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5.xml" ContentType="application/vnd.openxmlformats-officedocument.drawing+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6.xml" ContentType="application/vnd.openxmlformats-officedocument.drawing+xml"/>
  <Override PartName="/xl/slicers/slicer1.xml" ContentType="application/vnd.ms-excel.slicer+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charts/chart21.xml" ContentType="application/vnd.openxmlformats-officedocument.drawingml.chart+xml"/>
  <Override PartName="/xl/charts/style23.xml" ContentType="application/vnd.ms-office.chartstyle+xml"/>
  <Override PartName="/xl/charts/colors23.xml" ContentType="application/vnd.ms-office.chartcolorstyle+xml"/>
  <Override PartName="/xl/charts/chart22.xml" ContentType="application/vnd.openxmlformats-officedocument.drawingml.chart+xml"/>
  <Override PartName="/xl/charts/style24.xml" ContentType="application/vnd.ms-office.chartstyle+xml"/>
  <Override PartName="/xl/charts/colors24.xml" ContentType="application/vnd.ms-office.chartcolorstyle+xml"/>
  <Override PartName="/xl/charts/chart23.xml" ContentType="application/vnd.openxmlformats-officedocument.drawingml.chart+xml"/>
  <Override PartName="/xl/charts/style25.xml" ContentType="application/vnd.ms-office.chartstyle+xml"/>
  <Override PartName="/xl/charts/colors25.xml" ContentType="application/vnd.ms-office.chartcolorstyle+xml"/>
  <Override PartName="/xl/charts/chart24.xml" ContentType="application/vnd.openxmlformats-officedocument.drawingml.chart+xml"/>
  <Override PartName="/xl/charts/style26.xml" ContentType="application/vnd.ms-office.chartstyle+xml"/>
  <Override PartName="/xl/charts/colors26.xml" ContentType="application/vnd.ms-office.chartcolorstyle+xml"/>
  <Override PartName="/xl/charts/chart25.xml" ContentType="application/vnd.openxmlformats-officedocument.drawingml.chart+xml"/>
  <Override PartName="/xl/charts/style27.xml" ContentType="application/vnd.ms-office.chartstyle+xml"/>
  <Override PartName="/xl/charts/colors27.xml" ContentType="application/vnd.ms-office.chartcolorstyle+xml"/>
  <Override PartName="/xl/charts/chart26.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ate1904="1" defaultThemeVersion="166925"/>
  <mc:AlternateContent xmlns:mc="http://schemas.openxmlformats.org/markup-compatibility/2006">
    <mc:Choice Requires="x15">
      <x15ac:absPath xmlns:x15ac="http://schemas.microsoft.com/office/spreadsheetml/2010/11/ac" url="C:\Users\Thinkpad\OneDrive\Desktop\AMDARI\"/>
    </mc:Choice>
  </mc:AlternateContent>
  <xr:revisionPtr revIDLastSave="0" documentId="8_{CD9B0829-7A6C-4053-945E-CD63BBF34798}" xr6:coauthVersionLast="47" xr6:coauthVersionMax="47" xr10:uidLastSave="{00000000-0000-0000-0000-000000000000}"/>
  <bookViews>
    <workbookView xWindow="-108" yWindow="-108" windowWidth="23256" windowHeight="13176" tabRatio="916" firstSheet="5" activeTab="10" xr2:uid="{DA415A2D-1C03-43AF-9C5E-B99A1588075B}"/>
  </bookViews>
  <sheets>
    <sheet name="STEP3 -Customer-Sales (2)" sheetId="12" state="hidden" r:id="rId1"/>
    <sheet name="Customer Data" sheetId="1" r:id="rId2"/>
    <sheet name="Sales Data" sheetId="2" r:id="rId3"/>
    <sheet name="Inventory Data" sheetId="3" r:id="rId4"/>
    <sheet name="Production Data" sheetId="4" r:id="rId5"/>
    <sheet name="STEPS" sheetId="6" r:id="rId6"/>
    <sheet name="STEP2- EXPLORATION" sheetId="8" r:id="rId7"/>
    <sheet name="STEP3 -Customer-Sales" sheetId="10" r:id="rId8"/>
    <sheet name="STEP4 &amp; 5 -" sheetId="11" r:id="rId9"/>
    <sheet name="STEP6" sheetId="14" r:id="rId10"/>
    <sheet name="Workings" sheetId="25" r:id="rId11"/>
    <sheet name="Dashboard" sheetId="23" r:id="rId12"/>
    <sheet name="Insights and Recommendation" sheetId="22" r:id="rId13"/>
    <sheet name="Resource Application Explained" sheetId="5" state="hidden" r:id="rId14"/>
  </sheets>
  <definedNames>
    <definedName name="_xlnm._FilterDatabase" localSheetId="1" hidden="1">'Customer Data'!$A$1:$G$1501</definedName>
    <definedName name="_xlnm._FilterDatabase" localSheetId="4" hidden="1">'Production Data'!$A$1:$F$1501</definedName>
    <definedName name="_xlnm._FilterDatabase" localSheetId="2" hidden="1">'Sales Data'!$A$1:$H$1502</definedName>
    <definedName name="_xlnm._FilterDatabase" localSheetId="7" hidden="1">'STEP3 -Customer-Sales'!$A$1:$P$1501</definedName>
    <definedName name="_xlchart.v1.0" hidden="1">'Customer Data'!$B$1</definedName>
    <definedName name="_xlchart.v1.1" hidden="1">'Customer Data'!$B$2:$B$1501</definedName>
    <definedName name="_xlchart.v1.2" hidden="1">'Customer Data'!$D$1</definedName>
    <definedName name="_xlchart.v1.3" hidden="1">'Customer Data'!$D$2:$D$1501</definedName>
    <definedName name="_xlcn.WorksheetConnection_CustomerSegmentation.xlsxCustomers" hidden="1">Customers[]</definedName>
    <definedName name="_xlcn.WorksheetConnection_CustomerSegmentation.xlsxInventory" hidden="1">Inventory[]</definedName>
    <definedName name="_xlcn.WorksheetConnection_CustomerSegmentation.xlsxProduction" hidden="1">Production[]</definedName>
    <definedName name="_xlcn.WorksheetConnection_CustomerSegmentation.xlsxSales" hidden="1">Sales[]</definedName>
    <definedName name="Slicer_Demographic_segment">#N/A</definedName>
  </definedNames>
  <calcPr calcId="191029"/>
  <pivotCaches>
    <pivotCache cacheId="0" r:id="rId15"/>
    <pivotCache cacheId="1" r:id="rId16"/>
    <pivotCache cacheId="2" r:id="rId17"/>
    <pivotCache cacheId="3" r:id="rId18"/>
    <pivotCache cacheId="4" r:id="rId19"/>
    <pivotCache cacheId="5" r:id="rId20"/>
    <pivotCache cacheId="6" r:id="rId21"/>
    <pivotCache cacheId="7" r:id="rId22"/>
    <pivotCache cacheId="8" r:id="rId23"/>
    <pivotCache cacheId="9" r:id="rId24"/>
    <pivotCache cacheId="10" r:id="rId25"/>
    <pivotCache cacheId="11" r:id="rId26"/>
    <pivotCache cacheId="12" r:id="rId27"/>
    <pivotCache cacheId="13" r:id="rId28"/>
    <pivotCache cacheId="14" r:id="rId29"/>
    <pivotCache cacheId="15" r:id="rId30"/>
    <pivotCache cacheId="16" r:id="rId31"/>
  </pivotCaches>
  <extLst>
    <ext xmlns:x14="http://schemas.microsoft.com/office/spreadsheetml/2009/9/main" uri="{876F7934-8845-4945-9796-88D515C7AA90}">
      <x14:pivotCaches>
        <pivotCache cacheId="17" r:id="rId32"/>
      </x14:pivotCaches>
    </ext>
    <ext xmlns:x14="http://schemas.microsoft.com/office/spreadsheetml/2009/9/main" uri="{BBE1A952-AA13-448e-AADC-164F8A28A991}">
      <x14:slicerCaches>
        <x14:slicerCache r:id="rId3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 name="Sales" connection="WorksheetConnection_Customer Segmentation.xlsx!Sales"/>
          <x15:modelTable id="Production" name="Production" connection="WorksheetConnection_Customer Segmentation.xlsx!Production"/>
          <x15:modelTable id="Inventory" name="Inventory" connection="WorksheetConnection_Customer Segmentation.xlsx!Inventory"/>
          <x15:modelTable id="Customers" name="Customers" connection="WorksheetConnection_Customer Segmentation.xlsx!Customers"/>
        </x15:modelTables>
        <x15:modelRelationships>
          <x15:modelRelationship fromTable="Sales" fromColumn="Customer_ID" toTable="Customers" toColumn="Customer_ID"/>
          <x15:modelRelationship fromTable="Sales" fromColumn="Product SKU" toTable="Inventory" toColumn="Product SKU"/>
          <x15:modelRelationship fromTable="Production" fromColumn="Product SKU" toTable="Inventory" toColumn="Product SKU"/>
        </x15:modelRelationships>
        <x15:extLst>
          <ext xmlns:x16="http://schemas.microsoft.com/office/spreadsheetml/2014/11/main" uri="{9835A34E-60A6-4A7C-AAB8-D5F71C897F49}">
            <x16:modelTimeGroupings>
              <x16:modelTimeGrouping tableName="Sales" columnName="Date actual" columnId="Date actual">
                <x16:calculatedTimeColumn columnName="Date actual (Month Index)" columnId="Date actual (Month Index)" contentType="monthsindex" isSelected="1"/>
                <x16:calculatedTimeColumn columnName="Date actual (Month)" columnId="Date actua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 i="4" l="1"/>
  <c r="F3" i="4"/>
  <c r="F4" i="4"/>
  <c r="F5" i="4"/>
  <c r="F6" i="4"/>
  <c r="F7" i="4"/>
  <c r="F8" i="4"/>
  <c r="F9" i="4"/>
  <c r="F10" i="4"/>
  <c r="F11" i="4"/>
  <c r="F12" i="4"/>
  <c r="F13" i="4"/>
  <c r="F14"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F103" i="4"/>
  <c r="F104" i="4"/>
  <c r="F105" i="4"/>
  <c r="F106" i="4"/>
  <c r="F107" i="4"/>
  <c r="F108" i="4"/>
  <c r="F109" i="4"/>
  <c r="F110" i="4"/>
  <c r="F111" i="4"/>
  <c r="F112" i="4"/>
  <c r="F113" i="4"/>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F158" i="4"/>
  <c r="F159" i="4"/>
  <c r="F160" i="4"/>
  <c r="F161" i="4"/>
  <c r="F162" i="4"/>
  <c r="F163" i="4"/>
  <c r="F164" i="4"/>
  <c r="F165" i="4"/>
  <c r="F166" i="4"/>
  <c r="F167" i="4"/>
  <c r="F168" i="4"/>
  <c r="F169" i="4"/>
  <c r="F170" i="4"/>
  <c r="F171" i="4"/>
  <c r="F172" i="4"/>
  <c r="F173" i="4"/>
  <c r="F174" i="4"/>
  <c r="F175" i="4"/>
  <c r="F176" i="4"/>
  <c r="F177" i="4"/>
  <c r="F178" i="4"/>
  <c r="F179" i="4"/>
  <c r="F180" i="4"/>
  <c r="F181" i="4"/>
  <c r="F182" i="4"/>
  <c r="F183" i="4"/>
  <c r="F184" i="4"/>
  <c r="F185" i="4"/>
  <c r="F186" i="4"/>
  <c r="F187" i="4"/>
  <c r="F188" i="4"/>
  <c r="F189" i="4"/>
  <c r="F190" i="4"/>
  <c r="F191" i="4"/>
  <c r="F192" i="4"/>
  <c r="F193" i="4"/>
  <c r="F194" i="4"/>
  <c r="F195" i="4"/>
  <c r="F196" i="4"/>
  <c r="F197" i="4"/>
  <c r="F198" i="4"/>
  <c r="F199" i="4"/>
  <c r="F200" i="4"/>
  <c r="F201" i="4"/>
  <c r="F202" i="4"/>
  <c r="F203" i="4"/>
  <c r="F204" i="4"/>
  <c r="F205" i="4"/>
  <c r="F206" i="4"/>
  <c r="F207" i="4"/>
  <c r="F208" i="4"/>
  <c r="F209" i="4"/>
  <c r="F210" i="4"/>
  <c r="F211" i="4"/>
  <c r="F212" i="4"/>
  <c r="F213" i="4"/>
  <c r="F214" i="4"/>
  <c r="F215" i="4"/>
  <c r="F216" i="4"/>
  <c r="F217" i="4"/>
  <c r="F218" i="4"/>
  <c r="F219" i="4"/>
  <c r="F220" i="4"/>
  <c r="F221" i="4"/>
  <c r="F222" i="4"/>
  <c r="F223" i="4"/>
  <c r="F224" i="4"/>
  <c r="F225" i="4"/>
  <c r="F226" i="4"/>
  <c r="F227" i="4"/>
  <c r="F228" i="4"/>
  <c r="F229" i="4"/>
  <c r="F230" i="4"/>
  <c r="F231" i="4"/>
  <c r="F232" i="4"/>
  <c r="F233" i="4"/>
  <c r="F234" i="4"/>
  <c r="F235" i="4"/>
  <c r="F236" i="4"/>
  <c r="F237" i="4"/>
  <c r="F238" i="4"/>
  <c r="F239" i="4"/>
  <c r="F240" i="4"/>
  <c r="F241" i="4"/>
  <c r="F242" i="4"/>
  <c r="F243" i="4"/>
  <c r="F244" i="4"/>
  <c r="F245" i="4"/>
  <c r="F246" i="4"/>
  <c r="F247" i="4"/>
  <c r="F248" i="4"/>
  <c r="F249" i="4"/>
  <c r="F250" i="4"/>
  <c r="F251" i="4"/>
  <c r="F252" i="4"/>
  <c r="F253" i="4"/>
  <c r="F254" i="4"/>
  <c r="F255" i="4"/>
  <c r="F256" i="4"/>
  <c r="F257" i="4"/>
  <c r="F258" i="4"/>
  <c r="F259" i="4"/>
  <c r="F260" i="4"/>
  <c r="F261" i="4"/>
  <c r="F262" i="4"/>
  <c r="F263" i="4"/>
  <c r="F264" i="4"/>
  <c r="F265" i="4"/>
  <c r="F266" i="4"/>
  <c r="F267" i="4"/>
  <c r="F268" i="4"/>
  <c r="F269" i="4"/>
  <c r="F270" i="4"/>
  <c r="F271" i="4"/>
  <c r="F272" i="4"/>
  <c r="F273" i="4"/>
  <c r="F274" i="4"/>
  <c r="F275" i="4"/>
  <c r="F276" i="4"/>
  <c r="F277" i="4"/>
  <c r="F278" i="4"/>
  <c r="F279" i="4"/>
  <c r="F280" i="4"/>
  <c r="F281" i="4"/>
  <c r="F282" i="4"/>
  <c r="F283" i="4"/>
  <c r="F284" i="4"/>
  <c r="F285" i="4"/>
  <c r="F286" i="4"/>
  <c r="F287" i="4"/>
  <c r="F288" i="4"/>
  <c r="F289" i="4"/>
  <c r="F290" i="4"/>
  <c r="F291" i="4"/>
  <c r="F292" i="4"/>
  <c r="F293" i="4"/>
  <c r="F294" i="4"/>
  <c r="F295" i="4"/>
  <c r="F296" i="4"/>
  <c r="F297" i="4"/>
  <c r="F298" i="4"/>
  <c r="F299" i="4"/>
  <c r="F300" i="4"/>
  <c r="F301" i="4"/>
  <c r="F302" i="4"/>
  <c r="F303" i="4"/>
  <c r="F304" i="4"/>
  <c r="F305" i="4"/>
  <c r="F306" i="4"/>
  <c r="F307" i="4"/>
  <c r="F308" i="4"/>
  <c r="F309" i="4"/>
  <c r="F310" i="4"/>
  <c r="F311" i="4"/>
  <c r="F312" i="4"/>
  <c r="F313" i="4"/>
  <c r="F314" i="4"/>
  <c r="F315" i="4"/>
  <c r="F316" i="4"/>
  <c r="F317" i="4"/>
  <c r="F318" i="4"/>
  <c r="F319" i="4"/>
  <c r="F320" i="4"/>
  <c r="F321" i="4"/>
  <c r="F322" i="4"/>
  <c r="F323" i="4"/>
  <c r="F324" i="4"/>
  <c r="F325" i="4"/>
  <c r="F326" i="4"/>
  <c r="F327" i="4"/>
  <c r="F328" i="4"/>
  <c r="F329" i="4"/>
  <c r="F330" i="4"/>
  <c r="F331" i="4"/>
  <c r="F332" i="4"/>
  <c r="F333" i="4"/>
  <c r="F334" i="4"/>
  <c r="F335" i="4"/>
  <c r="F336" i="4"/>
  <c r="F337" i="4"/>
  <c r="F338" i="4"/>
  <c r="F339" i="4"/>
  <c r="F340" i="4"/>
  <c r="F341" i="4"/>
  <c r="F342" i="4"/>
  <c r="F343" i="4"/>
  <c r="F344" i="4"/>
  <c r="F345" i="4"/>
  <c r="F346" i="4"/>
  <c r="F347" i="4"/>
  <c r="F348" i="4"/>
  <c r="F349" i="4"/>
  <c r="F350" i="4"/>
  <c r="F351" i="4"/>
  <c r="F352" i="4"/>
  <c r="F353" i="4"/>
  <c r="F354" i="4"/>
  <c r="F355" i="4"/>
  <c r="F356" i="4"/>
  <c r="F357" i="4"/>
  <c r="F358" i="4"/>
  <c r="F359" i="4"/>
  <c r="F360" i="4"/>
  <c r="F361" i="4"/>
  <c r="F362" i="4"/>
  <c r="F363" i="4"/>
  <c r="F364" i="4"/>
  <c r="F365" i="4"/>
  <c r="F366" i="4"/>
  <c r="F367" i="4"/>
  <c r="F368" i="4"/>
  <c r="F369" i="4"/>
  <c r="F370" i="4"/>
  <c r="F371" i="4"/>
  <c r="F372" i="4"/>
  <c r="F373" i="4"/>
  <c r="F374" i="4"/>
  <c r="F375" i="4"/>
  <c r="F376" i="4"/>
  <c r="F377" i="4"/>
  <c r="F378" i="4"/>
  <c r="F379" i="4"/>
  <c r="F380" i="4"/>
  <c r="F381" i="4"/>
  <c r="F382" i="4"/>
  <c r="F383" i="4"/>
  <c r="F384" i="4"/>
  <c r="F385" i="4"/>
  <c r="F386" i="4"/>
  <c r="F387" i="4"/>
  <c r="F388" i="4"/>
  <c r="F389" i="4"/>
  <c r="F390" i="4"/>
  <c r="F391" i="4"/>
  <c r="F392" i="4"/>
  <c r="F393" i="4"/>
  <c r="F394" i="4"/>
  <c r="F395" i="4"/>
  <c r="F396" i="4"/>
  <c r="F397" i="4"/>
  <c r="F398" i="4"/>
  <c r="F399" i="4"/>
  <c r="F400" i="4"/>
  <c r="F401" i="4"/>
  <c r="F402" i="4"/>
  <c r="F403" i="4"/>
  <c r="F404" i="4"/>
  <c r="F405" i="4"/>
  <c r="F406" i="4"/>
  <c r="F407" i="4"/>
  <c r="F408" i="4"/>
  <c r="F409" i="4"/>
  <c r="F410" i="4"/>
  <c r="F411" i="4"/>
  <c r="F412" i="4"/>
  <c r="F413" i="4"/>
  <c r="F414" i="4"/>
  <c r="F415" i="4"/>
  <c r="F416" i="4"/>
  <c r="F417" i="4"/>
  <c r="F418" i="4"/>
  <c r="F419" i="4"/>
  <c r="F420" i="4"/>
  <c r="F421" i="4"/>
  <c r="F422" i="4"/>
  <c r="F423" i="4"/>
  <c r="F424" i="4"/>
  <c r="F425" i="4"/>
  <c r="F426" i="4"/>
  <c r="F427" i="4"/>
  <c r="F428" i="4"/>
  <c r="F429" i="4"/>
  <c r="F430" i="4"/>
  <c r="F431" i="4"/>
  <c r="F432" i="4"/>
  <c r="F433" i="4"/>
  <c r="F434" i="4"/>
  <c r="F435" i="4"/>
  <c r="F436" i="4"/>
  <c r="F437" i="4"/>
  <c r="F438" i="4"/>
  <c r="F439" i="4"/>
  <c r="F440" i="4"/>
  <c r="F441" i="4"/>
  <c r="F442" i="4"/>
  <c r="F443" i="4"/>
  <c r="F444" i="4"/>
  <c r="F445" i="4"/>
  <c r="F446" i="4"/>
  <c r="F447" i="4"/>
  <c r="F448" i="4"/>
  <c r="F449" i="4"/>
  <c r="F450" i="4"/>
  <c r="F451" i="4"/>
  <c r="F452" i="4"/>
  <c r="F453" i="4"/>
  <c r="F454" i="4"/>
  <c r="F455" i="4"/>
  <c r="F456" i="4"/>
  <c r="F457" i="4"/>
  <c r="F458" i="4"/>
  <c r="F459" i="4"/>
  <c r="F460" i="4"/>
  <c r="F461" i="4"/>
  <c r="F462" i="4"/>
  <c r="F463" i="4"/>
  <c r="F464" i="4"/>
  <c r="F465" i="4"/>
  <c r="F466" i="4"/>
  <c r="F467" i="4"/>
  <c r="F468" i="4"/>
  <c r="F469" i="4"/>
  <c r="F470" i="4"/>
  <c r="F471" i="4"/>
  <c r="F472" i="4"/>
  <c r="F473" i="4"/>
  <c r="F474" i="4"/>
  <c r="F475" i="4"/>
  <c r="F476" i="4"/>
  <c r="F477" i="4"/>
  <c r="F478" i="4"/>
  <c r="F479" i="4"/>
  <c r="F480" i="4"/>
  <c r="F481" i="4"/>
  <c r="F482" i="4"/>
  <c r="F483" i="4"/>
  <c r="F484" i="4"/>
  <c r="F485" i="4"/>
  <c r="F486" i="4"/>
  <c r="F487" i="4"/>
  <c r="F488" i="4"/>
  <c r="F489" i="4"/>
  <c r="F490" i="4"/>
  <c r="F491" i="4"/>
  <c r="F492" i="4"/>
  <c r="F493" i="4"/>
  <c r="F494" i="4"/>
  <c r="F495" i="4"/>
  <c r="F496" i="4"/>
  <c r="F497" i="4"/>
  <c r="F498" i="4"/>
  <c r="F499" i="4"/>
  <c r="F500" i="4"/>
  <c r="F501" i="4"/>
  <c r="F502" i="4"/>
  <c r="F503" i="4"/>
  <c r="F504" i="4"/>
  <c r="F505" i="4"/>
  <c r="F506" i="4"/>
  <c r="F507" i="4"/>
  <c r="F508" i="4"/>
  <c r="F509" i="4"/>
  <c r="F510" i="4"/>
  <c r="F511" i="4"/>
  <c r="F512" i="4"/>
  <c r="F513" i="4"/>
  <c r="F514" i="4"/>
  <c r="F515" i="4"/>
  <c r="F516" i="4"/>
  <c r="F517" i="4"/>
  <c r="F518" i="4"/>
  <c r="F519" i="4"/>
  <c r="F520" i="4"/>
  <c r="F521" i="4"/>
  <c r="F522" i="4"/>
  <c r="F523" i="4"/>
  <c r="F524" i="4"/>
  <c r="F525" i="4"/>
  <c r="F526" i="4"/>
  <c r="F527" i="4"/>
  <c r="F528" i="4"/>
  <c r="F529" i="4"/>
  <c r="F530" i="4"/>
  <c r="F531" i="4"/>
  <c r="F532" i="4"/>
  <c r="F533" i="4"/>
  <c r="F534" i="4"/>
  <c r="F535" i="4"/>
  <c r="F536" i="4"/>
  <c r="F537" i="4"/>
  <c r="F538" i="4"/>
  <c r="F539" i="4"/>
  <c r="F540" i="4"/>
  <c r="F541" i="4"/>
  <c r="F542" i="4"/>
  <c r="F543" i="4"/>
  <c r="F544" i="4"/>
  <c r="F545" i="4"/>
  <c r="F546" i="4"/>
  <c r="F547" i="4"/>
  <c r="F548" i="4"/>
  <c r="F549" i="4"/>
  <c r="F550" i="4"/>
  <c r="F551" i="4"/>
  <c r="F552" i="4"/>
  <c r="F553" i="4"/>
  <c r="F554" i="4"/>
  <c r="F555" i="4"/>
  <c r="F556" i="4"/>
  <c r="F557" i="4"/>
  <c r="F558" i="4"/>
  <c r="F559" i="4"/>
  <c r="F560" i="4"/>
  <c r="F561" i="4"/>
  <c r="F562" i="4"/>
  <c r="F563" i="4"/>
  <c r="F564" i="4"/>
  <c r="F565" i="4"/>
  <c r="F566" i="4"/>
  <c r="F567" i="4"/>
  <c r="F568" i="4"/>
  <c r="F569" i="4"/>
  <c r="F570" i="4"/>
  <c r="F571" i="4"/>
  <c r="F572" i="4"/>
  <c r="F573" i="4"/>
  <c r="F574" i="4"/>
  <c r="F575" i="4"/>
  <c r="F576" i="4"/>
  <c r="F577" i="4"/>
  <c r="F578" i="4"/>
  <c r="F579" i="4"/>
  <c r="F580" i="4"/>
  <c r="F581" i="4"/>
  <c r="F582" i="4"/>
  <c r="F583" i="4"/>
  <c r="F584" i="4"/>
  <c r="F585" i="4"/>
  <c r="F586" i="4"/>
  <c r="F587" i="4"/>
  <c r="F588" i="4"/>
  <c r="F589" i="4"/>
  <c r="F590" i="4"/>
  <c r="F591" i="4"/>
  <c r="F592" i="4"/>
  <c r="F593" i="4"/>
  <c r="F594" i="4"/>
  <c r="F595" i="4"/>
  <c r="F596" i="4"/>
  <c r="F597" i="4"/>
  <c r="F598" i="4"/>
  <c r="F599" i="4"/>
  <c r="F600" i="4"/>
  <c r="F601" i="4"/>
  <c r="F602" i="4"/>
  <c r="F603" i="4"/>
  <c r="F604" i="4"/>
  <c r="F605" i="4"/>
  <c r="F606" i="4"/>
  <c r="F607" i="4"/>
  <c r="F608" i="4"/>
  <c r="F609" i="4"/>
  <c r="F610" i="4"/>
  <c r="F611" i="4"/>
  <c r="F612" i="4"/>
  <c r="F613" i="4"/>
  <c r="F614" i="4"/>
  <c r="F615" i="4"/>
  <c r="F616" i="4"/>
  <c r="F617" i="4"/>
  <c r="F618" i="4"/>
  <c r="F619" i="4"/>
  <c r="F620" i="4"/>
  <c r="F621" i="4"/>
  <c r="F622" i="4"/>
  <c r="F623" i="4"/>
  <c r="F624" i="4"/>
  <c r="F625" i="4"/>
  <c r="F626" i="4"/>
  <c r="F627" i="4"/>
  <c r="F628" i="4"/>
  <c r="F629" i="4"/>
  <c r="F630" i="4"/>
  <c r="F631" i="4"/>
  <c r="F632" i="4"/>
  <c r="F633" i="4"/>
  <c r="F634" i="4"/>
  <c r="F635" i="4"/>
  <c r="F636" i="4"/>
  <c r="F637" i="4"/>
  <c r="F638" i="4"/>
  <c r="F639" i="4"/>
  <c r="F640" i="4"/>
  <c r="F641" i="4"/>
  <c r="F642" i="4"/>
  <c r="F643" i="4"/>
  <c r="F644" i="4"/>
  <c r="F645" i="4"/>
  <c r="F646" i="4"/>
  <c r="F647" i="4"/>
  <c r="F648" i="4"/>
  <c r="F649" i="4"/>
  <c r="F650" i="4"/>
  <c r="F651" i="4"/>
  <c r="F652" i="4"/>
  <c r="F653" i="4"/>
  <c r="F654" i="4"/>
  <c r="F655" i="4"/>
  <c r="F656" i="4"/>
  <c r="F657" i="4"/>
  <c r="F658" i="4"/>
  <c r="F659" i="4"/>
  <c r="F660" i="4"/>
  <c r="F661" i="4"/>
  <c r="F662" i="4"/>
  <c r="F663" i="4"/>
  <c r="F664" i="4"/>
  <c r="F665" i="4"/>
  <c r="F666" i="4"/>
  <c r="F667" i="4"/>
  <c r="F668" i="4"/>
  <c r="F669" i="4"/>
  <c r="F670" i="4"/>
  <c r="F671" i="4"/>
  <c r="F672" i="4"/>
  <c r="F673" i="4"/>
  <c r="F674" i="4"/>
  <c r="F675" i="4"/>
  <c r="F676" i="4"/>
  <c r="F677" i="4"/>
  <c r="F678" i="4"/>
  <c r="F679" i="4"/>
  <c r="F680" i="4"/>
  <c r="F681" i="4"/>
  <c r="F682" i="4"/>
  <c r="F683" i="4"/>
  <c r="F684" i="4"/>
  <c r="F685" i="4"/>
  <c r="F686" i="4"/>
  <c r="F687" i="4"/>
  <c r="F688" i="4"/>
  <c r="F689" i="4"/>
  <c r="F690" i="4"/>
  <c r="F691" i="4"/>
  <c r="F692" i="4"/>
  <c r="F693" i="4"/>
  <c r="F694" i="4"/>
  <c r="F695" i="4"/>
  <c r="F696" i="4"/>
  <c r="F697" i="4"/>
  <c r="F698" i="4"/>
  <c r="F699" i="4"/>
  <c r="F700" i="4"/>
  <c r="F701" i="4"/>
  <c r="F702" i="4"/>
  <c r="F703" i="4"/>
  <c r="F704" i="4"/>
  <c r="F705" i="4"/>
  <c r="F706" i="4"/>
  <c r="F707" i="4"/>
  <c r="F708" i="4"/>
  <c r="F709" i="4"/>
  <c r="F710" i="4"/>
  <c r="F711" i="4"/>
  <c r="F712" i="4"/>
  <c r="F713" i="4"/>
  <c r="F714" i="4"/>
  <c r="F715" i="4"/>
  <c r="F716" i="4"/>
  <c r="F717" i="4"/>
  <c r="F718" i="4"/>
  <c r="F719" i="4"/>
  <c r="F720" i="4"/>
  <c r="F721" i="4"/>
  <c r="F722" i="4"/>
  <c r="F723" i="4"/>
  <c r="F724" i="4"/>
  <c r="F725" i="4"/>
  <c r="F726" i="4"/>
  <c r="F727" i="4"/>
  <c r="F728" i="4"/>
  <c r="F729" i="4"/>
  <c r="F730" i="4"/>
  <c r="F731" i="4"/>
  <c r="F732" i="4"/>
  <c r="F733" i="4"/>
  <c r="F734" i="4"/>
  <c r="F735" i="4"/>
  <c r="F736" i="4"/>
  <c r="F737" i="4"/>
  <c r="F738" i="4"/>
  <c r="F739" i="4"/>
  <c r="F740" i="4"/>
  <c r="F741" i="4"/>
  <c r="F742" i="4"/>
  <c r="F743" i="4"/>
  <c r="F744" i="4"/>
  <c r="F745" i="4"/>
  <c r="F746" i="4"/>
  <c r="F747" i="4"/>
  <c r="F748" i="4"/>
  <c r="F749" i="4"/>
  <c r="F750" i="4"/>
  <c r="F751" i="4"/>
  <c r="F752" i="4"/>
  <c r="F753" i="4"/>
  <c r="F754" i="4"/>
  <c r="F755" i="4"/>
  <c r="F756" i="4"/>
  <c r="F757" i="4"/>
  <c r="F758" i="4"/>
  <c r="F759" i="4"/>
  <c r="F760" i="4"/>
  <c r="F761" i="4"/>
  <c r="F762" i="4"/>
  <c r="F763" i="4"/>
  <c r="F764" i="4"/>
  <c r="F765" i="4"/>
  <c r="F766" i="4"/>
  <c r="F767" i="4"/>
  <c r="F768" i="4"/>
  <c r="F769" i="4"/>
  <c r="F770" i="4"/>
  <c r="F771" i="4"/>
  <c r="F772" i="4"/>
  <c r="F773" i="4"/>
  <c r="F774" i="4"/>
  <c r="F775" i="4"/>
  <c r="F776" i="4"/>
  <c r="F777" i="4"/>
  <c r="F778" i="4"/>
  <c r="F779" i="4"/>
  <c r="F780" i="4"/>
  <c r="F781" i="4"/>
  <c r="F782" i="4"/>
  <c r="F783" i="4"/>
  <c r="F784" i="4"/>
  <c r="F785" i="4"/>
  <c r="F786" i="4"/>
  <c r="F787" i="4"/>
  <c r="F788" i="4"/>
  <c r="F789" i="4"/>
  <c r="F790" i="4"/>
  <c r="F791" i="4"/>
  <c r="F792" i="4"/>
  <c r="F793" i="4"/>
  <c r="F794" i="4"/>
  <c r="F795" i="4"/>
  <c r="F796" i="4"/>
  <c r="F797" i="4"/>
  <c r="F798" i="4"/>
  <c r="F799" i="4"/>
  <c r="F800" i="4"/>
  <c r="F801" i="4"/>
  <c r="F802" i="4"/>
  <c r="F803" i="4"/>
  <c r="F804" i="4"/>
  <c r="F805" i="4"/>
  <c r="F806" i="4"/>
  <c r="F807" i="4"/>
  <c r="F808" i="4"/>
  <c r="F809" i="4"/>
  <c r="F810" i="4"/>
  <c r="F811" i="4"/>
  <c r="F812" i="4"/>
  <c r="F813" i="4"/>
  <c r="F814" i="4"/>
  <c r="F815" i="4"/>
  <c r="F816" i="4"/>
  <c r="F817" i="4"/>
  <c r="F818" i="4"/>
  <c r="F819" i="4"/>
  <c r="F820" i="4"/>
  <c r="F821" i="4"/>
  <c r="F822" i="4"/>
  <c r="F823" i="4"/>
  <c r="F824" i="4"/>
  <c r="F825" i="4"/>
  <c r="F826" i="4"/>
  <c r="F827" i="4"/>
  <c r="F828" i="4"/>
  <c r="F829" i="4"/>
  <c r="F830" i="4"/>
  <c r="F831" i="4"/>
  <c r="F832" i="4"/>
  <c r="F833" i="4"/>
  <c r="F834" i="4"/>
  <c r="F835" i="4"/>
  <c r="F836" i="4"/>
  <c r="F837" i="4"/>
  <c r="F838" i="4"/>
  <c r="F839" i="4"/>
  <c r="F840" i="4"/>
  <c r="F841" i="4"/>
  <c r="F842" i="4"/>
  <c r="F843" i="4"/>
  <c r="F844" i="4"/>
  <c r="F845" i="4"/>
  <c r="F846" i="4"/>
  <c r="F847" i="4"/>
  <c r="F848" i="4"/>
  <c r="F849" i="4"/>
  <c r="F850" i="4"/>
  <c r="F851" i="4"/>
  <c r="F852" i="4"/>
  <c r="F853" i="4"/>
  <c r="F854" i="4"/>
  <c r="F855" i="4"/>
  <c r="F856" i="4"/>
  <c r="F857" i="4"/>
  <c r="F858" i="4"/>
  <c r="F859" i="4"/>
  <c r="F860" i="4"/>
  <c r="F861" i="4"/>
  <c r="F862" i="4"/>
  <c r="F863" i="4"/>
  <c r="F864" i="4"/>
  <c r="F865" i="4"/>
  <c r="F866" i="4"/>
  <c r="F867" i="4"/>
  <c r="F868" i="4"/>
  <c r="F869" i="4"/>
  <c r="F870" i="4"/>
  <c r="F871" i="4"/>
  <c r="F872" i="4"/>
  <c r="F873" i="4"/>
  <c r="F874" i="4"/>
  <c r="F875" i="4"/>
  <c r="F876" i="4"/>
  <c r="F877" i="4"/>
  <c r="F878" i="4"/>
  <c r="F879" i="4"/>
  <c r="F880" i="4"/>
  <c r="F881" i="4"/>
  <c r="F882" i="4"/>
  <c r="F883" i="4"/>
  <c r="F884" i="4"/>
  <c r="F885" i="4"/>
  <c r="F886" i="4"/>
  <c r="F887" i="4"/>
  <c r="F888" i="4"/>
  <c r="F889" i="4"/>
  <c r="F890" i="4"/>
  <c r="F891" i="4"/>
  <c r="F892" i="4"/>
  <c r="F893" i="4"/>
  <c r="F894" i="4"/>
  <c r="F895" i="4"/>
  <c r="F896" i="4"/>
  <c r="F897" i="4"/>
  <c r="F898" i="4"/>
  <c r="F899" i="4"/>
  <c r="F900" i="4"/>
  <c r="F901" i="4"/>
  <c r="F902" i="4"/>
  <c r="F903" i="4"/>
  <c r="F904" i="4"/>
  <c r="F905" i="4"/>
  <c r="F906" i="4"/>
  <c r="F907" i="4"/>
  <c r="F908" i="4"/>
  <c r="F909" i="4"/>
  <c r="F910" i="4"/>
  <c r="F911" i="4"/>
  <c r="F912" i="4"/>
  <c r="F913" i="4"/>
  <c r="F914" i="4"/>
  <c r="F915" i="4"/>
  <c r="F916" i="4"/>
  <c r="F917" i="4"/>
  <c r="F918" i="4"/>
  <c r="F919" i="4"/>
  <c r="F920" i="4"/>
  <c r="F921" i="4"/>
  <c r="F922" i="4"/>
  <c r="F923" i="4"/>
  <c r="F924" i="4"/>
  <c r="F925" i="4"/>
  <c r="F926" i="4"/>
  <c r="F927" i="4"/>
  <c r="F928" i="4"/>
  <c r="F929" i="4"/>
  <c r="F930" i="4"/>
  <c r="F931" i="4"/>
  <c r="F932" i="4"/>
  <c r="F933" i="4"/>
  <c r="F934" i="4"/>
  <c r="F935" i="4"/>
  <c r="F936" i="4"/>
  <c r="F937" i="4"/>
  <c r="F938" i="4"/>
  <c r="F939" i="4"/>
  <c r="F940" i="4"/>
  <c r="F941" i="4"/>
  <c r="F942" i="4"/>
  <c r="F943" i="4"/>
  <c r="F944" i="4"/>
  <c r="F945" i="4"/>
  <c r="F946" i="4"/>
  <c r="F947" i="4"/>
  <c r="F948" i="4"/>
  <c r="F949" i="4"/>
  <c r="F950" i="4"/>
  <c r="F951" i="4"/>
  <c r="F952" i="4"/>
  <c r="F953" i="4"/>
  <c r="F954" i="4"/>
  <c r="F955" i="4"/>
  <c r="F956" i="4"/>
  <c r="F957" i="4"/>
  <c r="F958" i="4"/>
  <c r="F959" i="4"/>
  <c r="F960" i="4"/>
  <c r="F961" i="4"/>
  <c r="F962" i="4"/>
  <c r="F963" i="4"/>
  <c r="F964" i="4"/>
  <c r="F965" i="4"/>
  <c r="F966" i="4"/>
  <c r="F967" i="4"/>
  <c r="F968" i="4"/>
  <c r="F969" i="4"/>
  <c r="F970" i="4"/>
  <c r="F971" i="4"/>
  <c r="F972" i="4"/>
  <c r="F973" i="4"/>
  <c r="F974" i="4"/>
  <c r="F975" i="4"/>
  <c r="F976" i="4"/>
  <c r="F977" i="4"/>
  <c r="F978" i="4"/>
  <c r="F979" i="4"/>
  <c r="F980" i="4"/>
  <c r="F981" i="4"/>
  <c r="F982" i="4"/>
  <c r="F983" i="4"/>
  <c r="F984" i="4"/>
  <c r="F985" i="4"/>
  <c r="F986" i="4"/>
  <c r="F987" i="4"/>
  <c r="F988" i="4"/>
  <c r="F989" i="4"/>
  <c r="F990" i="4"/>
  <c r="F991" i="4"/>
  <c r="F992" i="4"/>
  <c r="F993" i="4"/>
  <c r="F994" i="4"/>
  <c r="F995" i="4"/>
  <c r="F996" i="4"/>
  <c r="F997" i="4"/>
  <c r="F998" i="4"/>
  <c r="F999" i="4"/>
  <c r="F1000" i="4"/>
  <c r="F1001" i="4"/>
  <c r="F1002" i="4"/>
  <c r="F1003" i="4"/>
  <c r="F1004" i="4"/>
  <c r="F1005" i="4"/>
  <c r="F1006" i="4"/>
  <c r="F1007" i="4"/>
  <c r="F1008" i="4"/>
  <c r="F1009" i="4"/>
  <c r="F1010" i="4"/>
  <c r="F1011" i="4"/>
  <c r="F1012" i="4"/>
  <c r="F1013" i="4"/>
  <c r="F1014" i="4"/>
  <c r="F1015" i="4"/>
  <c r="F1016" i="4"/>
  <c r="F1017" i="4"/>
  <c r="F1018" i="4"/>
  <c r="F1019" i="4"/>
  <c r="F1020" i="4"/>
  <c r="F1021" i="4"/>
  <c r="F1022" i="4"/>
  <c r="F1023" i="4"/>
  <c r="F1024" i="4"/>
  <c r="F1025" i="4"/>
  <c r="F1026" i="4"/>
  <c r="F1027" i="4"/>
  <c r="F1028" i="4"/>
  <c r="F1029" i="4"/>
  <c r="F1030" i="4"/>
  <c r="F1031" i="4"/>
  <c r="F1032" i="4"/>
  <c r="F1033" i="4"/>
  <c r="F1034" i="4"/>
  <c r="F1035" i="4"/>
  <c r="F1036" i="4"/>
  <c r="F1037" i="4"/>
  <c r="F1038" i="4"/>
  <c r="F1039" i="4"/>
  <c r="F1040" i="4"/>
  <c r="F1041" i="4"/>
  <c r="F1042" i="4"/>
  <c r="F1043" i="4"/>
  <c r="F1044" i="4"/>
  <c r="F1045" i="4"/>
  <c r="F1046" i="4"/>
  <c r="F1047" i="4"/>
  <c r="F1048" i="4"/>
  <c r="F1049" i="4"/>
  <c r="F1050" i="4"/>
  <c r="F1051" i="4"/>
  <c r="F1052" i="4"/>
  <c r="F1053" i="4"/>
  <c r="F1054" i="4"/>
  <c r="F1055" i="4"/>
  <c r="F1056" i="4"/>
  <c r="F1057" i="4"/>
  <c r="F1058" i="4"/>
  <c r="F1059" i="4"/>
  <c r="F1060" i="4"/>
  <c r="F1061" i="4"/>
  <c r="F1062" i="4"/>
  <c r="F1063" i="4"/>
  <c r="F1064" i="4"/>
  <c r="F1065" i="4"/>
  <c r="F1066" i="4"/>
  <c r="F1067" i="4"/>
  <c r="F1068" i="4"/>
  <c r="F1069" i="4"/>
  <c r="F1070" i="4"/>
  <c r="F1071" i="4"/>
  <c r="F1072" i="4"/>
  <c r="F1073" i="4"/>
  <c r="F1074" i="4"/>
  <c r="F1075" i="4"/>
  <c r="F1076" i="4"/>
  <c r="F1077" i="4"/>
  <c r="F1078" i="4"/>
  <c r="F1079" i="4"/>
  <c r="F1080" i="4"/>
  <c r="F1081" i="4"/>
  <c r="F1082" i="4"/>
  <c r="F1083" i="4"/>
  <c r="F1084" i="4"/>
  <c r="F1085" i="4"/>
  <c r="F1086" i="4"/>
  <c r="F1087" i="4"/>
  <c r="F1088" i="4"/>
  <c r="F1089" i="4"/>
  <c r="F1090" i="4"/>
  <c r="F1091" i="4"/>
  <c r="F1092" i="4"/>
  <c r="F1093" i="4"/>
  <c r="F1094" i="4"/>
  <c r="F1095" i="4"/>
  <c r="F1096" i="4"/>
  <c r="F1097" i="4"/>
  <c r="F1098" i="4"/>
  <c r="F1099" i="4"/>
  <c r="F1100" i="4"/>
  <c r="F1101" i="4"/>
  <c r="F1102" i="4"/>
  <c r="F1103" i="4"/>
  <c r="F1104" i="4"/>
  <c r="F1105" i="4"/>
  <c r="F1106" i="4"/>
  <c r="F1107" i="4"/>
  <c r="F1108" i="4"/>
  <c r="F1109" i="4"/>
  <c r="F1110" i="4"/>
  <c r="F1111" i="4"/>
  <c r="F1112" i="4"/>
  <c r="F1113" i="4"/>
  <c r="F1114" i="4"/>
  <c r="F1115" i="4"/>
  <c r="F1116" i="4"/>
  <c r="F1117" i="4"/>
  <c r="F1118" i="4"/>
  <c r="F1119" i="4"/>
  <c r="F1120" i="4"/>
  <c r="F1121" i="4"/>
  <c r="F1122" i="4"/>
  <c r="F1123" i="4"/>
  <c r="F1124" i="4"/>
  <c r="F1125" i="4"/>
  <c r="F1126" i="4"/>
  <c r="F1127" i="4"/>
  <c r="F1128" i="4"/>
  <c r="F1129" i="4"/>
  <c r="F1130" i="4"/>
  <c r="F1131" i="4"/>
  <c r="F1132" i="4"/>
  <c r="F1133" i="4"/>
  <c r="F1134" i="4"/>
  <c r="F1135" i="4"/>
  <c r="F1136" i="4"/>
  <c r="F1137" i="4"/>
  <c r="F1138" i="4"/>
  <c r="F1139" i="4"/>
  <c r="F1140" i="4"/>
  <c r="F1141" i="4"/>
  <c r="F1142" i="4"/>
  <c r="F1143" i="4"/>
  <c r="F1144" i="4"/>
  <c r="F1145" i="4"/>
  <c r="F1146" i="4"/>
  <c r="F1147" i="4"/>
  <c r="F1148" i="4"/>
  <c r="F1149" i="4"/>
  <c r="F1150" i="4"/>
  <c r="F1151" i="4"/>
  <c r="F1152" i="4"/>
  <c r="F1153" i="4"/>
  <c r="F1154" i="4"/>
  <c r="F1155" i="4"/>
  <c r="F1156" i="4"/>
  <c r="F1157" i="4"/>
  <c r="F1158" i="4"/>
  <c r="F1159" i="4"/>
  <c r="F1160" i="4"/>
  <c r="F1161" i="4"/>
  <c r="F1162" i="4"/>
  <c r="F1163" i="4"/>
  <c r="F1164" i="4"/>
  <c r="F1165" i="4"/>
  <c r="F1166" i="4"/>
  <c r="F1167" i="4"/>
  <c r="F1168" i="4"/>
  <c r="F1169" i="4"/>
  <c r="F1170" i="4"/>
  <c r="F1171" i="4"/>
  <c r="F1172" i="4"/>
  <c r="F1173" i="4"/>
  <c r="F1174" i="4"/>
  <c r="F1175" i="4"/>
  <c r="F1176" i="4"/>
  <c r="F1177" i="4"/>
  <c r="F1178" i="4"/>
  <c r="F1179" i="4"/>
  <c r="F1180" i="4"/>
  <c r="F1181" i="4"/>
  <c r="F1182" i="4"/>
  <c r="F1183" i="4"/>
  <c r="F1184" i="4"/>
  <c r="F1185" i="4"/>
  <c r="F1186" i="4"/>
  <c r="F1187" i="4"/>
  <c r="F1188" i="4"/>
  <c r="F1189" i="4"/>
  <c r="F1190" i="4"/>
  <c r="F1191" i="4"/>
  <c r="F1192" i="4"/>
  <c r="F1193" i="4"/>
  <c r="F1194" i="4"/>
  <c r="F1195" i="4"/>
  <c r="F1196" i="4"/>
  <c r="F1197" i="4"/>
  <c r="F1198" i="4"/>
  <c r="F1199" i="4"/>
  <c r="F1200" i="4"/>
  <c r="F1201" i="4"/>
  <c r="F1202" i="4"/>
  <c r="F1203" i="4"/>
  <c r="F1204" i="4"/>
  <c r="F1205" i="4"/>
  <c r="F1206" i="4"/>
  <c r="F1207" i="4"/>
  <c r="F1208" i="4"/>
  <c r="F1209" i="4"/>
  <c r="F1210" i="4"/>
  <c r="F1211" i="4"/>
  <c r="F1212" i="4"/>
  <c r="F1213" i="4"/>
  <c r="F1214" i="4"/>
  <c r="F1215" i="4"/>
  <c r="F1216" i="4"/>
  <c r="F1217" i="4"/>
  <c r="F1218" i="4"/>
  <c r="F1219" i="4"/>
  <c r="F1220" i="4"/>
  <c r="F1221" i="4"/>
  <c r="F1222" i="4"/>
  <c r="F1223" i="4"/>
  <c r="F1224" i="4"/>
  <c r="F1225" i="4"/>
  <c r="F1226" i="4"/>
  <c r="F1227" i="4"/>
  <c r="F1228" i="4"/>
  <c r="F1229" i="4"/>
  <c r="F1230" i="4"/>
  <c r="F1231" i="4"/>
  <c r="F1232" i="4"/>
  <c r="F1233" i="4"/>
  <c r="F1234" i="4"/>
  <c r="F1235" i="4"/>
  <c r="F1236" i="4"/>
  <c r="F1237" i="4"/>
  <c r="F1238" i="4"/>
  <c r="F1239" i="4"/>
  <c r="F1240" i="4"/>
  <c r="F1241" i="4"/>
  <c r="F1242" i="4"/>
  <c r="F1243" i="4"/>
  <c r="F1244" i="4"/>
  <c r="F1245" i="4"/>
  <c r="F1246" i="4"/>
  <c r="F1247" i="4"/>
  <c r="F1248" i="4"/>
  <c r="F1249" i="4"/>
  <c r="F1250" i="4"/>
  <c r="F1251" i="4"/>
  <c r="F1252" i="4"/>
  <c r="F1253" i="4"/>
  <c r="F1254" i="4"/>
  <c r="F1255" i="4"/>
  <c r="F1256" i="4"/>
  <c r="F1257" i="4"/>
  <c r="F1258" i="4"/>
  <c r="F1259" i="4"/>
  <c r="F1260" i="4"/>
  <c r="F1261" i="4"/>
  <c r="F1262" i="4"/>
  <c r="F1263" i="4"/>
  <c r="F1264" i="4"/>
  <c r="F1265" i="4"/>
  <c r="F1266" i="4"/>
  <c r="F1267" i="4"/>
  <c r="F1268" i="4"/>
  <c r="F1269" i="4"/>
  <c r="F1270" i="4"/>
  <c r="F1271" i="4"/>
  <c r="F1272" i="4"/>
  <c r="F1273" i="4"/>
  <c r="F1274" i="4"/>
  <c r="F1275" i="4"/>
  <c r="F1276" i="4"/>
  <c r="F1277" i="4"/>
  <c r="F1278" i="4"/>
  <c r="F1279" i="4"/>
  <c r="F1280" i="4"/>
  <c r="F1281" i="4"/>
  <c r="F1282" i="4"/>
  <c r="F1283" i="4"/>
  <c r="F1284" i="4"/>
  <c r="F1285" i="4"/>
  <c r="F1286" i="4"/>
  <c r="F1287" i="4"/>
  <c r="F1288" i="4"/>
  <c r="F1289" i="4"/>
  <c r="F1290" i="4"/>
  <c r="F1291" i="4"/>
  <c r="F1292" i="4"/>
  <c r="F1293" i="4"/>
  <c r="F1294" i="4"/>
  <c r="F1295" i="4"/>
  <c r="F1296" i="4"/>
  <c r="F1297" i="4"/>
  <c r="F1298" i="4"/>
  <c r="F1299" i="4"/>
  <c r="F1300" i="4"/>
  <c r="F1301" i="4"/>
  <c r="F1302" i="4"/>
  <c r="F1303" i="4"/>
  <c r="F1304" i="4"/>
  <c r="F1305" i="4"/>
  <c r="F1306" i="4"/>
  <c r="F1307" i="4"/>
  <c r="F1308" i="4"/>
  <c r="F1309" i="4"/>
  <c r="F1310" i="4"/>
  <c r="F1311" i="4"/>
  <c r="F1312" i="4"/>
  <c r="F1313" i="4"/>
  <c r="F1314" i="4"/>
  <c r="F1315" i="4"/>
  <c r="F1316" i="4"/>
  <c r="F1317" i="4"/>
  <c r="F1318" i="4"/>
  <c r="F1319" i="4"/>
  <c r="F1320" i="4"/>
  <c r="F1321" i="4"/>
  <c r="F1322" i="4"/>
  <c r="F1323" i="4"/>
  <c r="F1324" i="4"/>
  <c r="F1325" i="4"/>
  <c r="F1326" i="4"/>
  <c r="F1327" i="4"/>
  <c r="F1328" i="4"/>
  <c r="F1329" i="4"/>
  <c r="F1330" i="4"/>
  <c r="F1331" i="4"/>
  <c r="F1332" i="4"/>
  <c r="F1333" i="4"/>
  <c r="F1334" i="4"/>
  <c r="F1335" i="4"/>
  <c r="F1336" i="4"/>
  <c r="F1337" i="4"/>
  <c r="F1338" i="4"/>
  <c r="F1339" i="4"/>
  <c r="F1340" i="4"/>
  <c r="F1341" i="4"/>
  <c r="F1342" i="4"/>
  <c r="F1343" i="4"/>
  <c r="F1344" i="4"/>
  <c r="F1345" i="4"/>
  <c r="F1346" i="4"/>
  <c r="F1347" i="4"/>
  <c r="F1348" i="4"/>
  <c r="F1349" i="4"/>
  <c r="F1350" i="4"/>
  <c r="F1351" i="4"/>
  <c r="F1352" i="4"/>
  <c r="F1353" i="4"/>
  <c r="F1354" i="4"/>
  <c r="F1355" i="4"/>
  <c r="F1356" i="4"/>
  <c r="F1357" i="4"/>
  <c r="F1358" i="4"/>
  <c r="F1359" i="4"/>
  <c r="F1360" i="4"/>
  <c r="F1361" i="4"/>
  <c r="F1362" i="4"/>
  <c r="F1363" i="4"/>
  <c r="F1364" i="4"/>
  <c r="F1365" i="4"/>
  <c r="F1366" i="4"/>
  <c r="F1367" i="4"/>
  <c r="F1368" i="4"/>
  <c r="F1369" i="4"/>
  <c r="F1370" i="4"/>
  <c r="F1371" i="4"/>
  <c r="F1372" i="4"/>
  <c r="F1373" i="4"/>
  <c r="F1374" i="4"/>
  <c r="F1375" i="4"/>
  <c r="F1376" i="4"/>
  <c r="F1377" i="4"/>
  <c r="F1378" i="4"/>
  <c r="F1379" i="4"/>
  <c r="F1380" i="4"/>
  <c r="F1381" i="4"/>
  <c r="F1382" i="4"/>
  <c r="F1383" i="4"/>
  <c r="F1384" i="4"/>
  <c r="F1385" i="4"/>
  <c r="F1386" i="4"/>
  <c r="F1387" i="4"/>
  <c r="F1388" i="4"/>
  <c r="F1389" i="4"/>
  <c r="F1390" i="4"/>
  <c r="F1391" i="4"/>
  <c r="F1392" i="4"/>
  <c r="F1393" i="4"/>
  <c r="F1394" i="4"/>
  <c r="F1395" i="4"/>
  <c r="F1396" i="4"/>
  <c r="F1397" i="4"/>
  <c r="F1398" i="4"/>
  <c r="F1399" i="4"/>
  <c r="F1400" i="4"/>
  <c r="F1401" i="4"/>
  <c r="F1402" i="4"/>
  <c r="F1403" i="4"/>
  <c r="F1404" i="4"/>
  <c r="F1405" i="4"/>
  <c r="F1406" i="4"/>
  <c r="F1407" i="4"/>
  <c r="F1408" i="4"/>
  <c r="F1409" i="4"/>
  <c r="F1410" i="4"/>
  <c r="F1411" i="4"/>
  <c r="F1412" i="4"/>
  <c r="F1413" i="4"/>
  <c r="F1414" i="4"/>
  <c r="F1415" i="4"/>
  <c r="F1416" i="4"/>
  <c r="F1417" i="4"/>
  <c r="F1418" i="4"/>
  <c r="F1419" i="4"/>
  <c r="F1420" i="4"/>
  <c r="F1421" i="4"/>
  <c r="F1422" i="4"/>
  <c r="F1423" i="4"/>
  <c r="F1424" i="4"/>
  <c r="F1425" i="4"/>
  <c r="F1426" i="4"/>
  <c r="F1427" i="4"/>
  <c r="F1428" i="4"/>
  <c r="F1429" i="4"/>
  <c r="F1430" i="4"/>
  <c r="F1431" i="4"/>
  <c r="F1432" i="4"/>
  <c r="F1433" i="4"/>
  <c r="F1434" i="4"/>
  <c r="F1435" i="4"/>
  <c r="F1436" i="4"/>
  <c r="F1437" i="4"/>
  <c r="F1438" i="4"/>
  <c r="F1439" i="4"/>
  <c r="F1440" i="4"/>
  <c r="F1441" i="4"/>
  <c r="F1442" i="4"/>
  <c r="F1443" i="4"/>
  <c r="F1444" i="4"/>
  <c r="F1445" i="4"/>
  <c r="F1446" i="4"/>
  <c r="F1447" i="4"/>
  <c r="F1448" i="4"/>
  <c r="F1449" i="4"/>
  <c r="F1450" i="4"/>
  <c r="F1451" i="4"/>
  <c r="F1452" i="4"/>
  <c r="F1453" i="4"/>
  <c r="F1454" i="4"/>
  <c r="F1455" i="4"/>
  <c r="F1456" i="4"/>
  <c r="F1457" i="4"/>
  <c r="F1458" i="4"/>
  <c r="F1459" i="4"/>
  <c r="F1460" i="4"/>
  <c r="F1461" i="4"/>
  <c r="F1462" i="4"/>
  <c r="F1463" i="4"/>
  <c r="F1464" i="4"/>
  <c r="F1465" i="4"/>
  <c r="F1466" i="4"/>
  <c r="F1467" i="4"/>
  <c r="F1468" i="4"/>
  <c r="F1469" i="4"/>
  <c r="F1470" i="4"/>
  <c r="F1471" i="4"/>
  <c r="F1472" i="4"/>
  <c r="F1473" i="4"/>
  <c r="F1474" i="4"/>
  <c r="F1475" i="4"/>
  <c r="F1476" i="4"/>
  <c r="F1477" i="4"/>
  <c r="F1478" i="4"/>
  <c r="F1479" i="4"/>
  <c r="F1480" i="4"/>
  <c r="F1481" i="4"/>
  <c r="F1482" i="4"/>
  <c r="F1483" i="4"/>
  <c r="F1484" i="4"/>
  <c r="F1485" i="4"/>
  <c r="F1486" i="4"/>
  <c r="F1487" i="4"/>
  <c r="F1488" i="4"/>
  <c r="F1489" i="4"/>
  <c r="F1490" i="4"/>
  <c r="F1491" i="4"/>
  <c r="F1492" i="4"/>
  <c r="F1493" i="4"/>
  <c r="F1494" i="4"/>
  <c r="F1495" i="4"/>
  <c r="F1496" i="4"/>
  <c r="F1497" i="4"/>
  <c r="F1498" i="4"/>
  <c r="F1499" i="4"/>
  <c r="F1500" i="4"/>
  <c r="F1501" i="4"/>
  <c r="F23" i="2"/>
  <c r="G23" i="2" s="1"/>
  <c r="H23" i="2"/>
  <c r="C2" i="3"/>
  <c r="C3" i="3"/>
  <c r="C4" i="3"/>
  <c r="D4" i="3" s="1"/>
  <c r="C5" i="3"/>
  <c r="C6" i="3"/>
  <c r="C7" i="3"/>
  <c r="C8" i="3"/>
  <c r="C9" i="3"/>
  <c r="C10" i="3"/>
  <c r="C11" i="3"/>
  <c r="C12" i="3"/>
  <c r="D12" i="3" s="1"/>
  <c r="C13" i="3"/>
  <c r="C14" i="3"/>
  <c r="D14" i="3" s="1"/>
  <c r="C15" i="3"/>
  <c r="C16" i="3"/>
  <c r="C17" i="3"/>
  <c r="C18" i="3"/>
  <c r="C19" i="3"/>
  <c r="C20" i="3"/>
  <c r="D20" i="3" s="1"/>
  <c r="C21" i="3"/>
  <c r="C22" i="3"/>
  <c r="D22" i="3" s="1"/>
  <c r="C23" i="3"/>
  <c r="C24" i="3"/>
  <c r="C25" i="3"/>
  <c r="C26" i="3"/>
  <c r="C27" i="3"/>
  <c r="C28" i="3"/>
  <c r="D28" i="3" s="1"/>
  <c r="C29" i="3"/>
  <c r="C30" i="3"/>
  <c r="D30" i="3" s="1"/>
  <c r="C31" i="3"/>
  <c r="C32" i="3"/>
  <c r="C33" i="3"/>
  <c r="C34" i="3"/>
  <c r="C35" i="3"/>
  <c r="C36" i="3"/>
  <c r="D36" i="3" s="1"/>
  <c r="C37" i="3"/>
  <c r="D37" i="3" s="1"/>
  <c r="C38" i="3"/>
  <c r="D38" i="3" s="1"/>
  <c r="C39" i="3"/>
  <c r="D39" i="3" s="1"/>
  <c r="C40" i="3"/>
  <c r="C41" i="3"/>
  <c r="C42" i="3"/>
  <c r="C43" i="3"/>
  <c r="C44" i="3"/>
  <c r="D44" i="3" s="1"/>
  <c r="C45" i="3"/>
  <c r="C46" i="3"/>
  <c r="D46" i="3" s="1"/>
  <c r="C47" i="3"/>
  <c r="D47" i="3" s="1"/>
  <c r="C48" i="3"/>
  <c r="C49" i="3"/>
  <c r="C50" i="3"/>
  <c r="C51" i="3"/>
  <c r="D51" i="3" s="1"/>
  <c r="C52" i="3"/>
  <c r="D52" i="3" s="1"/>
  <c r="C53" i="3"/>
  <c r="C54" i="3"/>
  <c r="D54" i="3" s="1"/>
  <c r="C55" i="3"/>
  <c r="D55" i="3" s="1"/>
  <c r="C56" i="3"/>
  <c r="C57" i="3"/>
  <c r="C58" i="3"/>
  <c r="C59" i="3"/>
  <c r="C60" i="3"/>
  <c r="D60" i="3" s="1"/>
  <c r="C61" i="3"/>
  <c r="D61" i="3" s="1"/>
  <c r="C62" i="3"/>
  <c r="D62" i="3" s="1"/>
  <c r="C63" i="3"/>
  <c r="D63" i="3" s="1"/>
  <c r="C64" i="3"/>
  <c r="C65" i="3"/>
  <c r="C66" i="3"/>
  <c r="D66" i="3" s="1"/>
  <c r="C67" i="3"/>
  <c r="D67" i="3" s="1"/>
  <c r="C68" i="3"/>
  <c r="D68" i="3" s="1"/>
  <c r="C69" i="3"/>
  <c r="D69" i="3" s="1"/>
  <c r="C70" i="3"/>
  <c r="D70" i="3" s="1"/>
  <c r="C71" i="3"/>
  <c r="C72" i="3"/>
  <c r="C73" i="3"/>
  <c r="C74" i="3"/>
  <c r="D74" i="3" s="1"/>
  <c r="C75" i="3"/>
  <c r="D75" i="3" s="1"/>
  <c r="C76" i="3"/>
  <c r="D76" i="3" s="1"/>
  <c r="C77" i="3"/>
  <c r="D77" i="3" s="1"/>
  <c r="C78" i="3"/>
  <c r="D78" i="3" s="1"/>
  <c r="C79" i="3"/>
  <c r="D79" i="3" s="1"/>
  <c r="C80" i="3"/>
  <c r="C81" i="3"/>
  <c r="D81" i="3" s="1"/>
  <c r="C82" i="3"/>
  <c r="D82" i="3" s="1"/>
  <c r="C83" i="3"/>
  <c r="D83" i="3" s="1"/>
  <c r="C84" i="3"/>
  <c r="D84" i="3" s="1"/>
  <c r="C85" i="3"/>
  <c r="D85" i="3" s="1"/>
  <c r="C86" i="3"/>
  <c r="D86" i="3" s="1"/>
  <c r="C87" i="3"/>
  <c r="D87" i="3" s="1"/>
  <c r="C88" i="3"/>
  <c r="C89" i="3"/>
  <c r="C90" i="3"/>
  <c r="D90" i="3" s="1"/>
  <c r="C91" i="3"/>
  <c r="D91" i="3" s="1"/>
  <c r="C92" i="3"/>
  <c r="D92" i="3" s="1"/>
  <c r="C93" i="3"/>
  <c r="D93" i="3" s="1"/>
  <c r="C94" i="3"/>
  <c r="D94" i="3" s="1"/>
  <c r="C95" i="3"/>
  <c r="D95" i="3" s="1"/>
  <c r="C96" i="3"/>
  <c r="D96" i="3" s="1"/>
  <c r="C97" i="3"/>
  <c r="D97" i="3" s="1"/>
  <c r="C98" i="3"/>
  <c r="D98" i="3" s="1"/>
  <c r="C99" i="3"/>
  <c r="D99" i="3" s="1"/>
  <c r="C100" i="3"/>
  <c r="D100" i="3" s="1"/>
  <c r="C101" i="3"/>
  <c r="D101" i="3" s="1"/>
  <c r="D6" i="3"/>
  <c r="D15" i="3"/>
  <c r="D49" i="3"/>
  <c r="D57" i="3"/>
  <c r="D65" i="3"/>
  <c r="D73" i="3"/>
  <c r="D9" i="3"/>
  <c r="D17" i="3"/>
  <c r="D25" i="3"/>
  <c r="D33" i="3"/>
  <c r="D41" i="3"/>
  <c r="D89" i="3"/>
  <c r="D2" i="3"/>
  <c r="D3" i="3"/>
  <c r="D5" i="3"/>
  <c r="D7" i="3"/>
  <c r="D8" i="3"/>
  <c r="D10" i="3"/>
  <c r="D11" i="3"/>
  <c r="D13" i="3"/>
  <c r="D16" i="3"/>
  <c r="D18" i="3"/>
  <c r="D19" i="3"/>
  <c r="D21" i="3"/>
  <c r="D23" i="3"/>
  <c r="D24" i="3"/>
  <c r="D26" i="3"/>
  <c r="D27" i="3"/>
  <c r="D29" i="3"/>
  <c r="D31" i="3"/>
  <c r="D32" i="3"/>
  <c r="D34" i="3"/>
  <c r="D35" i="3"/>
  <c r="D40" i="3"/>
  <c r="D42" i="3"/>
  <c r="D43" i="3"/>
  <c r="D45" i="3"/>
  <c r="D48" i="3"/>
  <c r="D50" i="3"/>
  <c r="D53" i="3"/>
  <c r="D56" i="3"/>
  <c r="D58" i="3"/>
  <c r="D59" i="3"/>
  <c r="D64" i="3"/>
  <c r="D71" i="3"/>
  <c r="D72" i="3"/>
  <c r="D80" i="3"/>
  <c r="D88" i="3"/>
  <c r="F2" i="2"/>
  <c r="G2" i="2" s="1"/>
  <c r="F3" i="2"/>
  <c r="G3" i="2" s="1"/>
  <c r="F4" i="2"/>
  <c r="G4" i="2" s="1"/>
  <c r="F5" i="2"/>
  <c r="G5" i="2" s="1"/>
  <c r="F6" i="2"/>
  <c r="G6" i="2" s="1"/>
  <c r="F7" i="2"/>
  <c r="G7" i="2" s="1"/>
  <c r="F8" i="2"/>
  <c r="G8" i="2" s="1"/>
  <c r="F9" i="2"/>
  <c r="G9" i="2" s="1"/>
  <c r="F10" i="2"/>
  <c r="G10" i="2" s="1"/>
  <c r="F11" i="2"/>
  <c r="G11" i="2" s="1"/>
  <c r="F12" i="2"/>
  <c r="G12" i="2" s="1"/>
  <c r="F13" i="2"/>
  <c r="G13" i="2" s="1"/>
  <c r="F14" i="2"/>
  <c r="G14" i="2" s="1"/>
  <c r="F15" i="2"/>
  <c r="G15" i="2" s="1"/>
  <c r="F16" i="2"/>
  <c r="G16" i="2" s="1"/>
  <c r="F17" i="2"/>
  <c r="G17" i="2" s="1"/>
  <c r="F18" i="2"/>
  <c r="G18" i="2" s="1"/>
  <c r="F19" i="2"/>
  <c r="G19" i="2" s="1"/>
  <c r="F20" i="2"/>
  <c r="G20" i="2" s="1"/>
  <c r="F21" i="2"/>
  <c r="G21" i="2" s="1"/>
  <c r="F22" i="2"/>
  <c r="G22" i="2" s="1"/>
  <c r="F24" i="2"/>
  <c r="G24" i="2" s="1"/>
  <c r="F25" i="2"/>
  <c r="G25" i="2" s="1"/>
  <c r="F26" i="2"/>
  <c r="G26" i="2" s="1"/>
  <c r="F27" i="2"/>
  <c r="G27" i="2" s="1"/>
  <c r="F28" i="2"/>
  <c r="G28" i="2" s="1"/>
  <c r="F29" i="2"/>
  <c r="G29" i="2" s="1"/>
  <c r="F30" i="2"/>
  <c r="G30" i="2" s="1"/>
  <c r="F31" i="2"/>
  <c r="G31" i="2" s="1"/>
  <c r="F32" i="2"/>
  <c r="G32" i="2" s="1"/>
  <c r="F33" i="2"/>
  <c r="G33" i="2" s="1"/>
  <c r="F34" i="2"/>
  <c r="G34" i="2" s="1"/>
  <c r="F35" i="2"/>
  <c r="G35" i="2" s="1"/>
  <c r="F36" i="2"/>
  <c r="G36" i="2" s="1"/>
  <c r="F37" i="2"/>
  <c r="G37" i="2" s="1"/>
  <c r="F38" i="2"/>
  <c r="G38" i="2" s="1"/>
  <c r="F39" i="2"/>
  <c r="G39" i="2" s="1"/>
  <c r="F40" i="2"/>
  <c r="G40" i="2" s="1"/>
  <c r="F41" i="2"/>
  <c r="G41" i="2" s="1"/>
  <c r="F42" i="2"/>
  <c r="G42" i="2" s="1"/>
  <c r="F43" i="2"/>
  <c r="G43" i="2" s="1"/>
  <c r="F44" i="2"/>
  <c r="G44" i="2" s="1"/>
  <c r="F45" i="2"/>
  <c r="G45" i="2" s="1"/>
  <c r="F46" i="2"/>
  <c r="G46" i="2" s="1"/>
  <c r="F47" i="2"/>
  <c r="G47" i="2" s="1"/>
  <c r="F48" i="2"/>
  <c r="G48" i="2" s="1"/>
  <c r="F49" i="2"/>
  <c r="G49" i="2" s="1"/>
  <c r="F50" i="2"/>
  <c r="G50" i="2" s="1"/>
  <c r="F51" i="2"/>
  <c r="G51" i="2" s="1"/>
  <c r="F52" i="2"/>
  <c r="G52" i="2" s="1"/>
  <c r="F53" i="2"/>
  <c r="G53" i="2" s="1"/>
  <c r="F54" i="2"/>
  <c r="G54" i="2" s="1"/>
  <c r="F55" i="2"/>
  <c r="G55" i="2" s="1"/>
  <c r="F56" i="2"/>
  <c r="G56" i="2" s="1"/>
  <c r="F57" i="2"/>
  <c r="G57" i="2" s="1"/>
  <c r="F58" i="2"/>
  <c r="G58" i="2" s="1"/>
  <c r="F59" i="2"/>
  <c r="G59" i="2" s="1"/>
  <c r="F60" i="2"/>
  <c r="G60" i="2" s="1"/>
  <c r="F61" i="2"/>
  <c r="G61" i="2" s="1"/>
  <c r="F62" i="2"/>
  <c r="G62" i="2" s="1"/>
  <c r="F63" i="2"/>
  <c r="G63" i="2" s="1"/>
  <c r="F64" i="2"/>
  <c r="G64" i="2" s="1"/>
  <c r="F65" i="2"/>
  <c r="G65" i="2" s="1"/>
  <c r="F66" i="2"/>
  <c r="G66" i="2" s="1"/>
  <c r="F67" i="2"/>
  <c r="G67" i="2" s="1"/>
  <c r="F68" i="2"/>
  <c r="G68" i="2" s="1"/>
  <c r="F69" i="2"/>
  <c r="G69" i="2" s="1"/>
  <c r="F70" i="2"/>
  <c r="G70" i="2" s="1"/>
  <c r="F71" i="2"/>
  <c r="G71" i="2" s="1"/>
  <c r="F72" i="2"/>
  <c r="G72" i="2" s="1"/>
  <c r="F73" i="2"/>
  <c r="G73" i="2" s="1"/>
  <c r="F74" i="2"/>
  <c r="G74" i="2" s="1"/>
  <c r="F75" i="2"/>
  <c r="G75" i="2" s="1"/>
  <c r="F76" i="2"/>
  <c r="G76" i="2" s="1"/>
  <c r="F77" i="2"/>
  <c r="G77" i="2" s="1"/>
  <c r="F78" i="2"/>
  <c r="G78" i="2" s="1"/>
  <c r="F79" i="2"/>
  <c r="G79" i="2" s="1"/>
  <c r="F80" i="2"/>
  <c r="G80" i="2" s="1"/>
  <c r="F81" i="2"/>
  <c r="G81" i="2" s="1"/>
  <c r="F82" i="2"/>
  <c r="G82" i="2" s="1"/>
  <c r="F83" i="2"/>
  <c r="G83" i="2" s="1"/>
  <c r="F84" i="2"/>
  <c r="G84" i="2" s="1"/>
  <c r="F85" i="2"/>
  <c r="G85" i="2" s="1"/>
  <c r="F86" i="2"/>
  <c r="G86" i="2" s="1"/>
  <c r="F87" i="2"/>
  <c r="G87" i="2" s="1"/>
  <c r="F88" i="2"/>
  <c r="G88" i="2" s="1"/>
  <c r="F89" i="2"/>
  <c r="G89" i="2" s="1"/>
  <c r="F90" i="2"/>
  <c r="G90" i="2" s="1"/>
  <c r="F91" i="2"/>
  <c r="G91" i="2" s="1"/>
  <c r="F92" i="2"/>
  <c r="G92" i="2" s="1"/>
  <c r="F93" i="2"/>
  <c r="G93" i="2" s="1"/>
  <c r="F94" i="2"/>
  <c r="G94" i="2" s="1"/>
  <c r="F95" i="2"/>
  <c r="G95" i="2" s="1"/>
  <c r="F96" i="2"/>
  <c r="G96" i="2" s="1"/>
  <c r="F97" i="2"/>
  <c r="G97" i="2" s="1"/>
  <c r="F98" i="2"/>
  <c r="G98" i="2" s="1"/>
  <c r="F99" i="2"/>
  <c r="G99" i="2" s="1"/>
  <c r="F100" i="2"/>
  <c r="G100" i="2" s="1"/>
  <c r="F101" i="2"/>
  <c r="G101" i="2" s="1"/>
  <c r="F102" i="2"/>
  <c r="G102" i="2" s="1"/>
  <c r="F103" i="2"/>
  <c r="G103" i="2" s="1"/>
  <c r="F104" i="2"/>
  <c r="G104" i="2" s="1"/>
  <c r="F105" i="2"/>
  <c r="G105" i="2" s="1"/>
  <c r="F106" i="2"/>
  <c r="G106" i="2" s="1"/>
  <c r="F107" i="2"/>
  <c r="G107" i="2" s="1"/>
  <c r="F108" i="2"/>
  <c r="G108" i="2" s="1"/>
  <c r="F109" i="2"/>
  <c r="G109" i="2" s="1"/>
  <c r="F110" i="2"/>
  <c r="G110" i="2" s="1"/>
  <c r="F111" i="2"/>
  <c r="G111" i="2" s="1"/>
  <c r="F112" i="2"/>
  <c r="G112" i="2" s="1"/>
  <c r="F113" i="2"/>
  <c r="G113" i="2" s="1"/>
  <c r="F114" i="2"/>
  <c r="G114" i="2" s="1"/>
  <c r="F115" i="2"/>
  <c r="G115" i="2" s="1"/>
  <c r="F116" i="2"/>
  <c r="G116" i="2" s="1"/>
  <c r="F117" i="2"/>
  <c r="G117" i="2" s="1"/>
  <c r="F118" i="2"/>
  <c r="G118" i="2" s="1"/>
  <c r="F119" i="2"/>
  <c r="G119" i="2" s="1"/>
  <c r="F120" i="2"/>
  <c r="G120" i="2" s="1"/>
  <c r="F121" i="2"/>
  <c r="G121" i="2" s="1"/>
  <c r="F122" i="2"/>
  <c r="G122" i="2" s="1"/>
  <c r="F123" i="2"/>
  <c r="G123" i="2" s="1"/>
  <c r="F124" i="2"/>
  <c r="G124" i="2" s="1"/>
  <c r="F125" i="2"/>
  <c r="G125" i="2" s="1"/>
  <c r="F126" i="2"/>
  <c r="G126" i="2" s="1"/>
  <c r="F127" i="2"/>
  <c r="G127" i="2" s="1"/>
  <c r="F128" i="2"/>
  <c r="G128" i="2" s="1"/>
  <c r="F129" i="2"/>
  <c r="G129" i="2" s="1"/>
  <c r="F130" i="2"/>
  <c r="G130" i="2" s="1"/>
  <c r="F131" i="2"/>
  <c r="G131" i="2" s="1"/>
  <c r="F132" i="2"/>
  <c r="G132" i="2" s="1"/>
  <c r="F133" i="2"/>
  <c r="G133" i="2" s="1"/>
  <c r="F134" i="2"/>
  <c r="G134" i="2" s="1"/>
  <c r="F135" i="2"/>
  <c r="G135" i="2" s="1"/>
  <c r="F136" i="2"/>
  <c r="G136" i="2" s="1"/>
  <c r="F137" i="2"/>
  <c r="G137" i="2" s="1"/>
  <c r="F138" i="2"/>
  <c r="G138" i="2" s="1"/>
  <c r="F139" i="2"/>
  <c r="G139" i="2" s="1"/>
  <c r="F140" i="2"/>
  <c r="G140" i="2" s="1"/>
  <c r="F141" i="2"/>
  <c r="G141" i="2" s="1"/>
  <c r="F142" i="2"/>
  <c r="G142" i="2" s="1"/>
  <c r="F143" i="2"/>
  <c r="G143" i="2" s="1"/>
  <c r="F144" i="2"/>
  <c r="G144" i="2" s="1"/>
  <c r="F145" i="2"/>
  <c r="G145" i="2" s="1"/>
  <c r="F146" i="2"/>
  <c r="G146" i="2" s="1"/>
  <c r="F147" i="2"/>
  <c r="G147" i="2" s="1"/>
  <c r="F148" i="2"/>
  <c r="G148" i="2" s="1"/>
  <c r="F149" i="2"/>
  <c r="G149" i="2" s="1"/>
  <c r="F150" i="2"/>
  <c r="G150" i="2" s="1"/>
  <c r="F151" i="2"/>
  <c r="G151" i="2" s="1"/>
  <c r="F152" i="2"/>
  <c r="G152" i="2" s="1"/>
  <c r="F153" i="2"/>
  <c r="G153" i="2" s="1"/>
  <c r="F154" i="2"/>
  <c r="G154" i="2" s="1"/>
  <c r="F155" i="2"/>
  <c r="G155" i="2" s="1"/>
  <c r="F156" i="2"/>
  <c r="G156" i="2" s="1"/>
  <c r="F157" i="2"/>
  <c r="G157" i="2" s="1"/>
  <c r="F158" i="2"/>
  <c r="G158" i="2" s="1"/>
  <c r="F159" i="2"/>
  <c r="G159" i="2" s="1"/>
  <c r="F160" i="2"/>
  <c r="G160" i="2" s="1"/>
  <c r="F161" i="2"/>
  <c r="G161" i="2" s="1"/>
  <c r="F162" i="2"/>
  <c r="G162" i="2" s="1"/>
  <c r="F163" i="2"/>
  <c r="G163" i="2" s="1"/>
  <c r="F164" i="2"/>
  <c r="G164" i="2" s="1"/>
  <c r="F165" i="2"/>
  <c r="G165" i="2" s="1"/>
  <c r="F166" i="2"/>
  <c r="G166" i="2" s="1"/>
  <c r="F167" i="2"/>
  <c r="G167" i="2" s="1"/>
  <c r="F168" i="2"/>
  <c r="G168" i="2" s="1"/>
  <c r="F169" i="2"/>
  <c r="G169" i="2" s="1"/>
  <c r="F170" i="2"/>
  <c r="G170" i="2" s="1"/>
  <c r="F171" i="2"/>
  <c r="G171" i="2" s="1"/>
  <c r="F172" i="2"/>
  <c r="G172" i="2" s="1"/>
  <c r="F173" i="2"/>
  <c r="G173" i="2" s="1"/>
  <c r="F174" i="2"/>
  <c r="G174" i="2" s="1"/>
  <c r="F175" i="2"/>
  <c r="G175" i="2" s="1"/>
  <c r="F176" i="2"/>
  <c r="G176" i="2" s="1"/>
  <c r="F177" i="2"/>
  <c r="G177" i="2" s="1"/>
  <c r="F178" i="2"/>
  <c r="G178" i="2" s="1"/>
  <c r="F179" i="2"/>
  <c r="G179" i="2" s="1"/>
  <c r="F180" i="2"/>
  <c r="G180" i="2" s="1"/>
  <c r="F181" i="2"/>
  <c r="G181" i="2" s="1"/>
  <c r="F182" i="2"/>
  <c r="G182" i="2" s="1"/>
  <c r="F183" i="2"/>
  <c r="G183" i="2" s="1"/>
  <c r="F184" i="2"/>
  <c r="G184" i="2" s="1"/>
  <c r="F185" i="2"/>
  <c r="G185" i="2" s="1"/>
  <c r="F186" i="2"/>
  <c r="G186" i="2" s="1"/>
  <c r="F187" i="2"/>
  <c r="G187" i="2" s="1"/>
  <c r="F188" i="2"/>
  <c r="G188" i="2" s="1"/>
  <c r="F189" i="2"/>
  <c r="G189" i="2" s="1"/>
  <c r="F190" i="2"/>
  <c r="G190" i="2" s="1"/>
  <c r="F191" i="2"/>
  <c r="G191" i="2" s="1"/>
  <c r="F192" i="2"/>
  <c r="G192" i="2" s="1"/>
  <c r="F193" i="2"/>
  <c r="G193" i="2" s="1"/>
  <c r="F194" i="2"/>
  <c r="G194" i="2" s="1"/>
  <c r="F195" i="2"/>
  <c r="G195" i="2" s="1"/>
  <c r="F196" i="2"/>
  <c r="G196" i="2" s="1"/>
  <c r="F197" i="2"/>
  <c r="G197" i="2" s="1"/>
  <c r="F198" i="2"/>
  <c r="G198" i="2" s="1"/>
  <c r="F199" i="2"/>
  <c r="G199" i="2" s="1"/>
  <c r="F200" i="2"/>
  <c r="G200" i="2" s="1"/>
  <c r="F201" i="2"/>
  <c r="G201" i="2" s="1"/>
  <c r="F202" i="2"/>
  <c r="G202" i="2" s="1"/>
  <c r="F203" i="2"/>
  <c r="G203" i="2" s="1"/>
  <c r="F204" i="2"/>
  <c r="G204" i="2" s="1"/>
  <c r="F205" i="2"/>
  <c r="G205" i="2" s="1"/>
  <c r="F206" i="2"/>
  <c r="G206" i="2" s="1"/>
  <c r="F207" i="2"/>
  <c r="G207" i="2" s="1"/>
  <c r="F208" i="2"/>
  <c r="G208" i="2" s="1"/>
  <c r="F209" i="2"/>
  <c r="G209" i="2" s="1"/>
  <c r="F210" i="2"/>
  <c r="G210" i="2" s="1"/>
  <c r="F211" i="2"/>
  <c r="G211" i="2" s="1"/>
  <c r="F212" i="2"/>
  <c r="G212" i="2" s="1"/>
  <c r="F213" i="2"/>
  <c r="G213" i="2" s="1"/>
  <c r="F214" i="2"/>
  <c r="G214" i="2" s="1"/>
  <c r="F215" i="2"/>
  <c r="G215" i="2" s="1"/>
  <c r="F216" i="2"/>
  <c r="G216" i="2" s="1"/>
  <c r="F217" i="2"/>
  <c r="G217" i="2" s="1"/>
  <c r="F218" i="2"/>
  <c r="G218" i="2" s="1"/>
  <c r="F219" i="2"/>
  <c r="G219" i="2" s="1"/>
  <c r="F220" i="2"/>
  <c r="G220" i="2" s="1"/>
  <c r="F221" i="2"/>
  <c r="G221" i="2" s="1"/>
  <c r="F222" i="2"/>
  <c r="G222" i="2" s="1"/>
  <c r="F223" i="2"/>
  <c r="G223" i="2" s="1"/>
  <c r="F224" i="2"/>
  <c r="G224" i="2" s="1"/>
  <c r="F225" i="2"/>
  <c r="G225" i="2" s="1"/>
  <c r="F226" i="2"/>
  <c r="G226" i="2" s="1"/>
  <c r="F227" i="2"/>
  <c r="G227" i="2" s="1"/>
  <c r="F228" i="2"/>
  <c r="G228" i="2" s="1"/>
  <c r="F229" i="2"/>
  <c r="G229" i="2" s="1"/>
  <c r="F230" i="2"/>
  <c r="G230" i="2" s="1"/>
  <c r="F231" i="2"/>
  <c r="G231" i="2" s="1"/>
  <c r="F232" i="2"/>
  <c r="G232" i="2" s="1"/>
  <c r="F233" i="2"/>
  <c r="G233" i="2" s="1"/>
  <c r="F234" i="2"/>
  <c r="G234" i="2" s="1"/>
  <c r="F235" i="2"/>
  <c r="G235" i="2" s="1"/>
  <c r="F236" i="2"/>
  <c r="G236" i="2" s="1"/>
  <c r="F237" i="2"/>
  <c r="G237" i="2" s="1"/>
  <c r="F238" i="2"/>
  <c r="G238" i="2" s="1"/>
  <c r="F239" i="2"/>
  <c r="G239" i="2" s="1"/>
  <c r="F240" i="2"/>
  <c r="G240" i="2" s="1"/>
  <c r="F241" i="2"/>
  <c r="G241" i="2" s="1"/>
  <c r="F242" i="2"/>
  <c r="G242" i="2" s="1"/>
  <c r="F243" i="2"/>
  <c r="G243" i="2" s="1"/>
  <c r="F244" i="2"/>
  <c r="G244" i="2" s="1"/>
  <c r="F245" i="2"/>
  <c r="G245" i="2" s="1"/>
  <c r="F246" i="2"/>
  <c r="G246" i="2" s="1"/>
  <c r="F247" i="2"/>
  <c r="G247" i="2" s="1"/>
  <c r="F248" i="2"/>
  <c r="G248" i="2" s="1"/>
  <c r="F249" i="2"/>
  <c r="G249" i="2" s="1"/>
  <c r="F250" i="2"/>
  <c r="G250" i="2" s="1"/>
  <c r="F251" i="2"/>
  <c r="G251" i="2" s="1"/>
  <c r="F252" i="2"/>
  <c r="G252" i="2" s="1"/>
  <c r="F253" i="2"/>
  <c r="G253" i="2" s="1"/>
  <c r="F254" i="2"/>
  <c r="G254" i="2" s="1"/>
  <c r="F255" i="2"/>
  <c r="G255" i="2" s="1"/>
  <c r="F256" i="2"/>
  <c r="G256" i="2" s="1"/>
  <c r="F257" i="2"/>
  <c r="G257" i="2" s="1"/>
  <c r="F258" i="2"/>
  <c r="G258" i="2" s="1"/>
  <c r="F259" i="2"/>
  <c r="G259" i="2" s="1"/>
  <c r="F260" i="2"/>
  <c r="G260" i="2" s="1"/>
  <c r="F261" i="2"/>
  <c r="G261" i="2" s="1"/>
  <c r="F262" i="2"/>
  <c r="G262" i="2" s="1"/>
  <c r="F263" i="2"/>
  <c r="G263" i="2" s="1"/>
  <c r="F264" i="2"/>
  <c r="G264" i="2" s="1"/>
  <c r="F265" i="2"/>
  <c r="G265" i="2" s="1"/>
  <c r="F266" i="2"/>
  <c r="G266" i="2" s="1"/>
  <c r="F267" i="2"/>
  <c r="G267" i="2" s="1"/>
  <c r="F268" i="2"/>
  <c r="G268" i="2" s="1"/>
  <c r="F269" i="2"/>
  <c r="G269" i="2" s="1"/>
  <c r="F270" i="2"/>
  <c r="G270" i="2" s="1"/>
  <c r="F271" i="2"/>
  <c r="G271" i="2" s="1"/>
  <c r="F272" i="2"/>
  <c r="G272" i="2" s="1"/>
  <c r="F273" i="2"/>
  <c r="G273" i="2" s="1"/>
  <c r="F274" i="2"/>
  <c r="G274" i="2" s="1"/>
  <c r="F275" i="2"/>
  <c r="G275" i="2" s="1"/>
  <c r="F276" i="2"/>
  <c r="G276" i="2" s="1"/>
  <c r="F277" i="2"/>
  <c r="G277" i="2" s="1"/>
  <c r="F278" i="2"/>
  <c r="G278" i="2" s="1"/>
  <c r="F279" i="2"/>
  <c r="G279" i="2" s="1"/>
  <c r="F280" i="2"/>
  <c r="G280" i="2" s="1"/>
  <c r="F281" i="2"/>
  <c r="G281" i="2" s="1"/>
  <c r="F282" i="2"/>
  <c r="G282" i="2" s="1"/>
  <c r="F283" i="2"/>
  <c r="G283" i="2" s="1"/>
  <c r="F284" i="2"/>
  <c r="G284" i="2" s="1"/>
  <c r="F285" i="2"/>
  <c r="G285" i="2" s="1"/>
  <c r="F286" i="2"/>
  <c r="G286" i="2" s="1"/>
  <c r="F287" i="2"/>
  <c r="G287" i="2" s="1"/>
  <c r="F288" i="2"/>
  <c r="G288" i="2" s="1"/>
  <c r="F289" i="2"/>
  <c r="G289" i="2" s="1"/>
  <c r="F290" i="2"/>
  <c r="G290" i="2" s="1"/>
  <c r="F291" i="2"/>
  <c r="G291" i="2" s="1"/>
  <c r="F292" i="2"/>
  <c r="G292" i="2" s="1"/>
  <c r="F293" i="2"/>
  <c r="G293" i="2" s="1"/>
  <c r="F294" i="2"/>
  <c r="G294" i="2" s="1"/>
  <c r="F295" i="2"/>
  <c r="G295" i="2" s="1"/>
  <c r="F296" i="2"/>
  <c r="G296" i="2" s="1"/>
  <c r="F297" i="2"/>
  <c r="G297" i="2" s="1"/>
  <c r="F298" i="2"/>
  <c r="G298" i="2" s="1"/>
  <c r="F299" i="2"/>
  <c r="G299" i="2" s="1"/>
  <c r="F300" i="2"/>
  <c r="G300" i="2" s="1"/>
  <c r="F301" i="2"/>
  <c r="G301" i="2" s="1"/>
  <c r="F302" i="2"/>
  <c r="G302" i="2" s="1"/>
  <c r="F303" i="2"/>
  <c r="G303" i="2" s="1"/>
  <c r="F304" i="2"/>
  <c r="G304" i="2" s="1"/>
  <c r="F305" i="2"/>
  <c r="G305" i="2" s="1"/>
  <c r="F306" i="2"/>
  <c r="G306" i="2" s="1"/>
  <c r="F307" i="2"/>
  <c r="G307" i="2" s="1"/>
  <c r="F308" i="2"/>
  <c r="G308" i="2" s="1"/>
  <c r="F309" i="2"/>
  <c r="G309" i="2" s="1"/>
  <c r="F310" i="2"/>
  <c r="G310" i="2" s="1"/>
  <c r="F311" i="2"/>
  <c r="G311" i="2" s="1"/>
  <c r="F312" i="2"/>
  <c r="G312" i="2" s="1"/>
  <c r="F313" i="2"/>
  <c r="G313" i="2" s="1"/>
  <c r="F314" i="2"/>
  <c r="G314" i="2" s="1"/>
  <c r="F315" i="2"/>
  <c r="G315" i="2" s="1"/>
  <c r="F316" i="2"/>
  <c r="G316" i="2" s="1"/>
  <c r="F317" i="2"/>
  <c r="G317" i="2" s="1"/>
  <c r="F318" i="2"/>
  <c r="G318" i="2" s="1"/>
  <c r="F319" i="2"/>
  <c r="G319" i="2" s="1"/>
  <c r="F320" i="2"/>
  <c r="G320" i="2" s="1"/>
  <c r="F321" i="2"/>
  <c r="G321" i="2" s="1"/>
  <c r="F322" i="2"/>
  <c r="G322" i="2" s="1"/>
  <c r="F323" i="2"/>
  <c r="G323" i="2" s="1"/>
  <c r="F324" i="2"/>
  <c r="G324" i="2" s="1"/>
  <c r="F325" i="2"/>
  <c r="G325" i="2" s="1"/>
  <c r="F326" i="2"/>
  <c r="G326" i="2" s="1"/>
  <c r="F327" i="2"/>
  <c r="G327" i="2" s="1"/>
  <c r="F328" i="2"/>
  <c r="G328" i="2" s="1"/>
  <c r="F329" i="2"/>
  <c r="G329" i="2" s="1"/>
  <c r="F330" i="2"/>
  <c r="G330" i="2" s="1"/>
  <c r="F331" i="2"/>
  <c r="G331" i="2" s="1"/>
  <c r="F332" i="2"/>
  <c r="G332" i="2" s="1"/>
  <c r="F333" i="2"/>
  <c r="G333" i="2" s="1"/>
  <c r="F334" i="2"/>
  <c r="G334" i="2" s="1"/>
  <c r="F335" i="2"/>
  <c r="G335" i="2" s="1"/>
  <c r="F336" i="2"/>
  <c r="G336" i="2" s="1"/>
  <c r="F337" i="2"/>
  <c r="G337" i="2" s="1"/>
  <c r="F338" i="2"/>
  <c r="G338" i="2" s="1"/>
  <c r="F339" i="2"/>
  <c r="G339" i="2" s="1"/>
  <c r="F340" i="2"/>
  <c r="G340" i="2" s="1"/>
  <c r="F341" i="2"/>
  <c r="G341" i="2" s="1"/>
  <c r="F342" i="2"/>
  <c r="G342" i="2" s="1"/>
  <c r="F343" i="2"/>
  <c r="G343" i="2" s="1"/>
  <c r="F344" i="2"/>
  <c r="G344" i="2" s="1"/>
  <c r="F345" i="2"/>
  <c r="G345" i="2" s="1"/>
  <c r="F346" i="2"/>
  <c r="G346" i="2" s="1"/>
  <c r="F347" i="2"/>
  <c r="G347" i="2" s="1"/>
  <c r="F348" i="2"/>
  <c r="G348" i="2" s="1"/>
  <c r="F349" i="2"/>
  <c r="G349" i="2" s="1"/>
  <c r="F350" i="2"/>
  <c r="G350" i="2" s="1"/>
  <c r="F351" i="2"/>
  <c r="G351" i="2" s="1"/>
  <c r="F352" i="2"/>
  <c r="G352" i="2" s="1"/>
  <c r="F353" i="2"/>
  <c r="G353" i="2" s="1"/>
  <c r="F354" i="2"/>
  <c r="G354" i="2" s="1"/>
  <c r="F355" i="2"/>
  <c r="G355" i="2" s="1"/>
  <c r="F356" i="2"/>
  <c r="G356" i="2" s="1"/>
  <c r="F357" i="2"/>
  <c r="G357" i="2" s="1"/>
  <c r="F358" i="2"/>
  <c r="G358" i="2" s="1"/>
  <c r="F359" i="2"/>
  <c r="G359" i="2" s="1"/>
  <c r="F360" i="2"/>
  <c r="G360" i="2" s="1"/>
  <c r="F361" i="2"/>
  <c r="G361" i="2" s="1"/>
  <c r="F362" i="2"/>
  <c r="G362" i="2" s="1"/>
  <c r="F363" i="2"/>
  <c r="G363" i="2" s="1"/>
  <c r="F364" i="2"/>
  <c r="G364" i="2" s="1"/>
  <c r="F365" i="2"/>
  <c r="G365" i="2" s="1"/>
  <c r="F366" i="2"/>
  <c r="G366" i="2" s="1"/>
  <c r="F367" i="2"/>
  <c r="G367" i="2" s="1"/>
  <c r="F368" i="2"/>
  <c r="G368" i="2" s="1"/>
  <c r="F369" i="2"/>
  <c r="G369" i="2" s="1"/>
  <c r="F370" i="2"/>
  <c r="G370" i="2" s="1"/>
  <c r="F371" i="2"/>
  <c r="G371" i="2" s="1"/>
  <c r="F372" i="2"/>
  <c r="G372" i="2" s="1"/>
  <c r="F373" i="2"/>
  <c r="G373" i="2" s="1"/>
  <c r="F374" i="2"/>
  <c r="G374" i="2" s="1"/>
  <c r="F375" i="2"/>
  <c r="G375" i="2" s="1"/>
  <c r="F376" i="2"/>
  <c r="G376" i="2" s="1"/>
  <c r="F377" i="2"/>
  <c r="G377" i="2" s="1"/>
  <c r="F378" i="2"/>
  <c r="G378" i="2" s="1"/>
  <c r="F379" i="2"/>
  <c r="G379" i="2" s="1"/>
  <c r="F380" i="2"/>
  <c r="G380" i="2" s="1"/>
  <c r="F381" i="2"/>
  <c r="G381" i="2" s="1"/>
  <c r="F382" i="2"/>
  <c r="G382" i="2" s="1"/>
  <c r="F383" i="2"/>
  <c r="G383" i="2" s="1"/>
  <c r="F384" i="2"/>
  <c r="G384" i="2" s="1"/>
  <c r="F385" i="2"/>
  <c r="G385" i="2" s="1"/>
  <c r="F386" i="2"/>
  <c r="G386" i="2" s="1"/>
  <c r="F387" i="2"/>
  <c r="G387" i="2" s="1"/>
  <c r="F388" i="2"/>
  <c r="G388" i="2" s="1"/>
  <c r="F389" i="2"/>
  <c r="G389" i="2" s="1"/>
  <c r="F390" i="2"/>
  <c r="G390" i="2" s="1"/>
  <c r="F391" i="2"/>
  <c r="G391" i="2" s="1"/>
  <c r="F392" i="2"/>
  <c r="G392" i="2" s="1"/>
  <c r="F393" i="2"/>
  <c r="G393" i="2" s="1"/>
  <c r="F394" i="2"/>
  <c r="G394" i="2" s="1"/>
  <c r="F395" i="2"/>
  <c r="G395" i="2" s="1"/>
  <c r="F396" i="2"/>
  <c r="G396" i="2" s="1"/>
  <c r="F397" i="2"/>
  <c r="G397" i="2" s="1"/>
  <c r="F398" i="2"/>
  <c r="G398" i="2" s="1"/>
  <c r="F399" i="2"/>
  <c r="G399" i="2" s="1"/>
  <c r="F400" i="2"/>
  <c r="G400" i="2" s="1"/>
  <c r="F401" i="2"/>
  <c r="G401" i="2" s="1"/>
  <c r="F402" i="2"/>
  <c r="G402" i="2" s="1"/>
  <c r="F403" i="2"/>
  <c r="G403" i="2" s="1"/>
  <c r="F404" i="2"/>
  <c r="G404" i="2" s="1"/>
  <c r="F405" i="2"/>
  <c r="G405" i="2" s="1"/>
  <c r="F406" i="2"/>
  <c r="G406" i="2" s="1"/>
  <c r="F407" i="2"/>
  <c r="G407" i="2" s="1"/>
  <c r="F408" i="2"/>
  <c r="G408" i="2" s="1"/>
  <c r="F409" i="2"/>
  <c r="G409" i="2" s="1"/>
  <c r="F410" i="2"/>
  <c r="G410" i="2" s="1"/>
  <c r="F411" i="2"/>
  <c r="G411" i="2" s="1"/>
  <c r="F412" i="2"/>
  <c r="G412" i="2" s="1"/>
  <c r="F413" i="2"/>
  <c r="G413" i="2" s="1"/>
  <c r="F414" i="2"/>
  <c r="G414" i="2" s="1"/>
  <c r="F415" i="2"/>
  <c r="G415" i="2" s="1"/>
  <c r="F416" i="2"/>
  <c r="G416" i="2" s="1"/>
  <c r="F417" i="2"/>
  <c r="G417" i="2" s="1"/>
  <c r="F418" i="2"/>
  <c r="G418" i="2" s="1"/>
  <c r="F419" i="2"/>
  <c r="G419" i="2" s="1"/>
  <c r="F420" i="2"/>
  <c r="G420" i="2" s="1"/>
  <c r="F421" i="2"/>
  <c r="G421" i="2" s="1"/>
  <c r="F422" i="2"/>
  <c r="G422" i="2" s="1"/>
  <c r="F423" i="2"/>
  <c r="G423" i="2" s="1"/>
  <c r="F424" i="2"/>
  <c r="G424" i="2" s="1"/>
  <c r="F425" i="2"/>
  <c r="G425" i="2" s="1"/>
  <c r="F426" i="2"/>
  <c r="G426" i="2" s="1"/>
  <c r="F427" i="2"/>
  <c r="G427" i="2" s="1"/>
  <c r="F428" i="2"/>
  <c r="G428" i="2" s="1"/>
  <c r="F429" i="2"/>
  <c r="G429" i="2" s="1"/>
  <c r="F430" i="2"/>
  <c r="G430" i="2" s="1"/>
  <c r="F431" i="2"/>
  <c r="G431" i="2" s="1"/>
  <c r="F432" i="2"/>
  <c r="G432" i="2" s="1"/>
  <c r="F433" i="2"/>
  <c r="G433" i="2" s="1"/>
  <c r="F434" i="2"/>
  <c r="G434" i="2" s="1"/>
  <c r="F435" i="2"/>
  <c r="G435" i="2" s="1"/>
  <c r="F436" i="2"/>
  <c r="G436" i="2" s="1"/>
  <c r="F437" i="2"/>
  <c r="G437" i="2" s="1"/>
  <c r="F438" i="2"/>
  <c r="G438" i="2" s="1"/>
  <c r="F439" i="2"/>
  <c r="G439" i="2" s="1"/>
  <c r="F440" i="2"/>
  <c r="G440" i="2" s="1"/>
  <c r="F441" i="2"/>
  <c r="G441" i="2" s="1"/>
  <c r="F442" i="2"/>
  <c r="G442" i="2" s="1"/>
  <c r="F443" i="2"/>
  <c r="G443" i="2" s="1"/>
  <c r="F444" i="2"/>
  <c r="G444" i="2" s="1"/>
  <c r="F445" i="2"/>
  <c r="G445" i="2" s="1"/>
  <c r="F446" i="2"/>
  <c r="G446" i="2" s="1"/>
  <c r="F447" i="2"/>
  <c r="G447" i="2" s="1"/>
  <c r="F448" i="2"/>
  <c r="G448" i="2" s="1"/>
  <c r="F449" i="2"/>
  <c r="G449" i="2" s="1"/>
  <c r="F450" i="2"/>
  <c r="G450" i="2" s="1"/>
  <c r="F451" i="2"/>
  <c r="G451" i="2" s="1"/>
  <c r="F452" i="2"/>
  <c r="G452" i="2" s="1"/>
  <c r="F453" i="2"/>
  <c r="G453" i="2" s="1"/>
  <c r="F454" i="2"/>
  <c r="G454" i="2" s="1"/>
  <c r="F455" i="2"/>
  <c r="G455" i="2" s="1"/>
  <c r="F456" i="2"/>
  <c r="G456" i="2" s="1"/>
  <c r="F457" i="2"/>
  <c r="G457" i="2" s="1"/>
  <c r="F458" i="2"/>
  <c r="G458" i="2" s="1"/>
  <c r="F459" i="2"/>
  <c r="G459" i="2" s="1"/>
  <c r="F460" i="2"/>
  <c r="G460" i="2" s="1"/>
  <c r="F461" i="2"/>
  <c r="G461" i="2" s="1"/>
  <c r="F462" i="2"/>
  <c r="G462" i="2" s="1"/>
  <c r="F463" i="2"/>
  <c r="G463" i="2" s="1"/>
  <c r="F464" i="2"/>
  <c r="G464" i="2" s="1"/>
  <c r="F465" i="2"/>
  <c r="G465" i="2" s="1"/>
  <c r="F466" i="2"/>
  <c r="G466" i="2" s="1"/>
  <c r="F467" i="2"/>
  <c r="G467" i="2" s="1"/>
  <c r="F468" i="2"/>
  <c r="G468" i="2" s="1"/>
  <c r="F469" i="2"/>
  <c r="G469" i="2" s="1"/>
  <c r="F470" i="2"/>
  <c r="G470" i="2" s="1"/>
  <c r="F471" i="2"/>
  <c r="G471" i="2" s="1"/>
  <c r="F472" i="2"/>
  <c r="G472" i="2" s="1"/>
  <c r="F473" i="2"/>
  <c r="G473" i="2" s="1"/>
  <c r="F474" i="2"/>
  <c r="G474" i="2" s="1"/>
  <c r="F475" i="2"/>
  <c r="G475" i="2" s="1"/>
  <c r="F476" i="2"/>
  <c r="G476" i="2" s="1"/>
  <c r="F477" i="2"/>
  <c r="G477" i="2" s="1"/>
  <c r="F478" i="2"/>
  <c r="G478" i="2" s="1"/>
  <c r="F479" i="2"/>
  <c r="G479" i="2" s="1"/>
  <c r="F480" i="2"/>
  <c r="G480" i="2" s="1"/>
  <c r="F481" i="2"/>
  <c r="G481" i="2" s="1"/>
  <c r="F482" i="2"/>
  <c r="G482" i="2" s="1"/>
  <c r="F483" i="2"/>
  <c r="G483" i="2" s="1"/>
  <c r="F484" i="2"/>
  <c r="G484" i="2" s="1"/>
  <c r="F485" i="2"/>
  <c r="G485" i="2" s="1"/>
  <c r="F486" i="2"/>
  <c r="G486" i="2" s="1"/>
  <c r="F487" i="2"/>
  <c r="G487" i="2" s="1"/>
  <c r="F488" i="2"/>
  <c r="G488" i="2" s="1"/>
  <c r="F489" i="2"/>
  <c r="G489" i="2" s="1"/>
  <c r="F490" i="2"/>
  <c r="G490" i="2" s="1"/>
  <c r="F491" i="2"/>
  <c r="G491" i="2" s="1"/>
  <c r="F492" i="2"/>
  <c r="G492" i="2" s="1"/>
  <c r="F493" i="2"/>
  <c r="G493" i="2" s="1"/>
  <c r="F494" i="2"/>
  <c r="G494" i="2" s="1"/>
  <c r="F495" i="2"/>
  <c r="G495" i="2" s="1"/>
  <c r="F496" i="2"/>
  <c r="G496" i="2" s="1"/>
  <c r="F497" i="2"/>
  <c r="G497" i="2" s="1"/>
  <c r="F498" i="2"/>
  <c r="G498" i="2" s="1"/>
  <c r="F499" i="2"/>
  <c r="G499" i="2" s="1"/>
  <c r="F500" i="2"/>
  <c r="G500" i="2" s="1"/>
  <c r="F501" i="2"/>
  <c r="G501" i="2" s="1"/>
  <c r="F502" i="2"/>
  <c r="G502" i="2" s="1"/>
  <c r="F503" i="2"/>
  <c r="G503" i="2" s="1"/>
  <c r="F504" i="2"/>
  <c r="G504" i="2" s="1"/>
  <c r="F505" i="2"/>
  <c r="G505" i="2" s="1"/>
  <c r="F506" i="2"/>
  <c r="G506" i="2" s="1"/>
  <c r="F507" i="2"/>
  <c r="G507" i="2" s="1"/>
  <c r="F508" i="2"/>
  <c r="G508" i="2" s="1"/>
  <c r="F509" i="2"/>
  <c r="G509" i="2" s="1"/>
  <c r="F510" i="2"/>
  <c r="G510" i="2" s="1"/>
  <c r="F511" i="2"/>
  <c r="G511" i="2" s="1"/>
  <c r="F512" i="2"/>
  <c r="G512" i="2" s="1"/>
  <c r="F513" i="2"/>
  <c r="G513" i="2" s="1"/>
  <c r="F514" i="2"/>
  <c r="G514" i="2" s="1"/>
  <c r="F515" i="2"/>
  <c r="G515" i="2" s="1"/>
  <c r="F516" i="2"/>
  <c r="G516" i="2" s="1"/>
  <c r="F517" i="2"/>
  <c r="G517" i="2" s="1"/>
  <c r="F518" i="2"/>
  <c r="G518" i="2" s="1"/>
  <c r="F519" i="2"/>
  <c r="G519" i="2" s="1"/>
  <c r="F520" i="2"/>
  <c r="G520" i="2" s="1"/>
  <c r="F521" i="2"/>
  <c r="G521" i="2" s="1"/>
  <c r="F522" i="2"/>
  <c r="G522" i="2" s="1"/>
  <c r="F523" i="2"/>
  <c r="G523" i="2" s="1"/>
  <c r="F524" i="2"/>
  <c r="G524" i="2" s="1"/>
  <c r="F525" i="2"/>
  <c r="G525" i="2" s="1"/>
  <c r="F526" i="2"/>
  <c r="G526" i="2" s="1"/>
  <c r="F527" i="2"/>
  <c r="G527" i="2" s="1"/>
  <c r="F528" i="2"/>
  <c r="G528" i="2" s="1"/>
  <c r="F529" i="2"/>
  <c r="G529" i="2" s="1"/>
  <c r="F530" i="2"/>
  <c r="G530" i="2" s="1"/>
  <c r="F531" i="2"/>
  <c r="G531" i="2" s="1"/>
  <c r="F532" i="2"/>
  <c r="G532" i="2" s="1"/>
  <c r="F533" i="2"/>
  <c r="G533" i="2" s="1"/>
  <c r="F534" i="2"/>
  <c r="G534" i="2" s="1"/>
  <c r="F535" i="2"/>
  <c r="G535" i="2" s="1"/>
  <c r="F536" i="2"/>
  <c r="G536" i="2" s="1"/>
  <c r="F537" i="2"/>
  <c r="G537" i="2" s="1"/>
  <c r="F538" i="2"/>
  <c r="G538" i="2" s="1"/>
  <c r="F539" i="2"/>
  <c r="G539" i="2" s="1"/>
  <c r="F540" i="2"/>
  <c r="G540" i="2" s="1"/>
  <c r="F541" i="2"/>
  <c r="G541" i="2" s="1"/>
  <c r="F542" i="2"/>
  <c r="G542" i="2" s="1"/>
  <c r="F543" i="2"/>
  <c r="G543" i="2" s="1"/>
  <c r="F544" i="2"/>
  <c r="G544" i="2" s="1"/>
  <c r="F545" i="2"/>
  <c r="G545" i="2" s="1"/>
  <c r="F546" i="2"/>
  <c r="G546" i="2" s="1"/>
  <c r="F547" i="2"/>
  <c r="G547" i="2" s="1"/>
  <c r="F548" i="2"/>
  <c r="G548" i="2" s="1"/>
  <c r="F549" i="2"/>
  <c r="G549" i="2" s="1"/>
  <c r="F550" i="2"/>
  <c r="G550" i="2" s="1"/>
  <c r="F551" i="2"/>
  <c r="G551" i="2" s="1"/>
  <c r="F552" i="2"/>
  <c r="G552" i="2" s="1"/>
  <c r="F553" i="2"/>
  <c r="G553" i="2" s="1"/>
  <c r="F554" i="2"/>
  <c r="G554" i="2" s="1"/>
  <c r="F555" i="2"/>
  <c r="G555" i="2" s="1"/>
  <c r="F556" i="2"/>
  <c r="G556" i="2" s="1"/>
  <c r="F557" i="2"/>
  <c r="G557" i="2" s="1"/>
  <c r="F558" i="2"/>
  <c r="G558" i="2" s="1"/>
  <c r="F559" i="2"/>
  <c r="G559" i="2" s="1"/>
  <c r="F560" i="2"/>
  <c r="G560" i="2" s="1"/>
  <c r="F561" i="2"/>
  <c r="G561" i="2" s="1"/>
  <c r="F562" i="2"/>
  <c r="G562" i="2" s="1"/>
  <c r="F563" i="2"/>
  <c r="G563" i="2" s="1"/>
  <c r="F564" i="2"/>
  <c r="G564" i="2" s="1"/>
  <c r="F565" i="2"/>
  <c r="G565" i="2" s="1"/>
  <c r="F566" i="2"/>
  <c r="G566" i="2" s="1"/>
  <c r="F567" i="2"/>
  <c r="G567" i="2" s="1"/>
  <c r="F568" i="2"/>
  <c r="G568" i="2" s="1"/>
  <c r="F569" i="2"/>
  <c r="G569" i="2" s="1"/>
  <c r="F570" i="2"/>
  <c r="G570" i="2" s="1"/>
  <c r="F571" i="2"/>
  <c r="G571" i="2" s="1"/>
  <c r="F572" i="2"/>
  <c r="G572" i="2" s="1"/>
  <c r="F573" i="2"/>
  <c r="G573" i="2" s="1"/>
  <c r="F574" i="2"/>
  <c r="G574" i="2" s="1"/>
  <c r="F575" i="2"/>
  <c r="G575" i="2" s="1"/>
  <c r="F576" i="2"/>
  <c r="G576" i="2" s="1"/>
  <c r="F577" i="2"/>
  <c r="G577" i="2" s="1"/>
  <c r="F578" i="2"/>
  <c r="G578" i="2" s="1"/>
  <c r="F579" i="2"/>
  <c r="G579" i="2" s="1"/>
  <c r="F580" i="2"/>
  <c r="G580" i="2" s="1"/>
  <c r="F581" i="2"/>
  <c r="G581" i="2" s="1"/>
  <c r="F582" i="2"/>
  <c r="G582" i="2" s="1"/>
  <c r="F583" i="2"/>
  <c r="G583" i="2" s="1"/>
  <c r="F584" i="2"/>
  <c r="G584" i="2" s="1"/>
  <c r="F585" i="2"/>
  <c r="G585" i="2" s="1"/>
  <c r="F586" i="2"/>
  <c r="G586" i="2" s="1"/>
  <c r="F587" i="2"/>
  <c r="G587" i="2" s="1"/>
  <c r="F588" i="2"/>
  <c r="G588" i="2" s="1"/>
  <c r="F589" i="2"/>
  <c r="G589" i="2" s="1"/>
  <c r="F590" i="2"/>
  <c r="G590" i="2" s="1"/>
  <c r="F591" i="2"/>
  <c r="G591" i="2" s="1"/>
  <c r="F592" i="2"/>
  <c r="G592" i="2" s="1"/>
  <c r="F593" i="2"/>
  <c r="G593" i="2" s="1"/>
  <c r="F594" i="2"/>
  <c r="G594" i="2" s="1"/>
  <c r="F595" i="2"/>
  <c r="G595" i="2" s="1"/>
  <c r="F596" i="2"/>
  <c r="G596" i="2" s="1"/>
  <c r="F597" i="2"/>
  <c r="G597" i="2" s="1"/>
  <c r="F598" i="2"/>
  <c r="G598" i="2" s="1"/>
  <c r="F599" i="2"/>
  <c r="G599" i="2" s="1"/>
  <c r="F600" i="2"/>
  <c r="G600" i="2" s="1"/>
  <c r="F601" i="2"/>
  <c r="G601" i="2" s="1"/>
  <c r="F602" i="2"/>
  <c r="G602" i="2" s="1"/>
  <c r="F603" i="2"/>
  <c r="G603" i="2" s="1"/>
  <c r="F604" i="2"/>
  <c r="G604" i="2" s="1"/>
  <c r="F605" i="2"/>
  <c r="G605" i="2" s="1"/>
  <c r="F606" i="2"/>
  <c r="G606" i="2" s="1"/>
  <c r="F607" i="2"/>
  <c r="G607" i="2" s="1"/>
  <c r="F608" i="2"/>
  <c r="G608" i="2" s="1"/>
  <c r="F609" i="2"/>
  <c r="G609" i="2" s="1"/>
  <c r="F610" i="2"/>
  <c r="G610" i="2" s="1"/>
  <c r="F611" i="2"/>
  <c r="G611" i="2" s="1"/>
  <c r="F612" i="2"/>
  <c r="G612" i="2" s="1"/>
  <c r="F613" i="2"/>
  <c r="G613" i="2" s="1"/>
  <c r="F614" i="2"/>
  <c r="G614" i="2" s="1"/>
  <c r="F615" i="2"/>
  <c r="G615" i="2" s="1"/>
  <c r="F616" i="2"/>
  <c r="G616" i="2" s="1"/>
  <c r="F617" i="2"/>
  <c r="G617" i="2" s="1"/>
  <c r="F618" i="2"/>
  <c r="G618" i="2" s="1"/>
  <c r="F619" i="2"/>
  <c r="G619" i="2" s="1"/>
  <c r="F620" i="2"/>
  <c r="G620" i="2" s="1"/>
  <c r="F621" i="2"/>
  <c r="G621" i="2" s="1"/>
  <c r="F622" i="2"/>
  <c r="G622" i="2" s="1"/>
  <c r="F623" i="2"/>
  <c r="G623" i="2" s="1"/>
  <c r="F624" i="2"/>
  <c r="G624" i="2" s="1"/>
  <c r="F625" i="2"/>
  <c r="G625" i="2" s="1"/>
  <c r="F626" i="2"/>
  <c r="G626" i="2" s="1"/>
  <c r="F627" i="2"/>
  <c r="G627" i="2" s="1"/>
  <c r="F628" i="2"/>
  <c r="G628" i="2" s="1"/>
  <c r="F629" i="2"/>
  <c r="G629" i="2" s="1"/>
  <c r="F630" i="2"/>
  <c r="G630" i="2" s="1"/>
  <c r="F631" i="2"/>
  <c r="G631" i="2" s="1"/>
  <c r="F632" i="2"/>
  <c r="G632" i="2" s="1"/>
  <c r="F633" i="2"/>
  <c r="G633" i="2" s="1"/>
  <c r="F634" i="2"/>
  <c r="G634" i="2" s="1"/>
  <c r="F635" i="2"/>
  <c r="G635" i="2" s="1"/>
  <c r="F636" i="2"/>
  <c r="G636" i="2" s="1"/>
  <c r="F637" i="2"/>
  <c r="G637" i="2" s="1"/>
  <c r="F638" i="2"/>
  <c r="G638" i="2" s="1"/>
  <c r="F639" i="2"/>
  <c r="G639" i="2" s="1"/>
  <c r="F640" i="2"/>
  <c r="G640" i="2" s="1"/>
  <c r="F641" i="2"/>
  <c r="G641" i="2" s="1"/>
  <c r="F642" i="2"/>
  <c r="G642" i="2" s="1"/>
  <c r="F643" i="2"/>
  <c r="G643" i="2" s="1"/>
  <c r="F644" i="2"/>
  <c r="G644" i="2" s="1"/>
  <c r="F645" i="2"/>
  <c r="G645" i="2" s="1"/>
  <c r="F646" i="2"/>
  <c r="G646" i="2" s="1"/>
  <c r="F647" i="2"/>
  <c r="G647" i="2" s="1"/>
  <c r="F648" i="2"/>
  <c r="G648" i="2" s="1"/>
  <c r="F649" i="2"/>
  <c r="G649" i="2" s="1"/>
  <c r="F650" i="2"/>
  <c r="G650" i="2" s="1"/>
  <c r="F651" i="2"/>
  <c r="G651" i="2" s="1"/>
  <c r="F652" i="2"/>
  <c r="G652" i="2" s="1"/>
  <c r="F653" i="2"/>
  <c r="G653" i="2" s="1"/>
  <c r="F654" i="2"/>
  <c r="G654" i="2" s="1"/>
  <c r="F655" i="2"/>
  <c r="G655" i="2" s="1"/>
  <c r="F656" i="2"/>
  <c r="G656" i="2" s="1"/>
  <c r="F657" i="2"/>
  <c r="G657" i="2" s="1"/>
  <c r="F658" i="2"/>
  <c r="G658" i="2" s="1"/>
  <c r="F659" i="2"/>
  <c r="G659" i="2" s="1"/>
  <c r="F660" i="2"/>
  <c r="G660" i="2" s="1"/>
  <c r="F661" i="2"/>
  <c r="G661" i="2" s="1"/>
  <c r="F662" i="2"/>
  <c r="G662" i="2" s="1"/>
  <c r="F663" i="2"/>
  <c r="G663" i="2" s="1"/>
  <c r="F664" i="2"/>
  <c r="G664" i="2" s="1"/>
  <c r="F665" i="2"/>
  <c r="G665" i="2" s="1"/>
  <c r="F666" i="2"/>
  <c r="G666" i="2" s="1"/>
  <c r="F667" i="2"/>
  <c r="G667" i="2" s="1"/>
  <c r="F668" i="2"/>
  <c r="G668" i="2" s="1"/>
  <c r="F669" i="2"/>
  <c r="G669" i="2" s="1"/>
  <c r="F670" i="2"/>
  <c r="G670" i="2" s="1"/>
  <c r="F671" i="2"/>
  <c r="G671" i="2" s="1"/>
  <c r="F672" i="2"/>
  <c r="G672" i="2" s="1"/>
  <c r="F673" i="2"/>
  <c r="G673" i="2" s="1"/>
  <c r="F674" i="2"/>
  <c r="G674" i="2" s="1"/>
  <c r="F675" i="2"/>
  <c r="G675" i="2" s="1"/>
  <c r="F676" i="2"/>
  <c r="G676" i="2" s="1"/>
  <c r="F677" i="2"/>
  <c r="G677" i="2" s="1"/>
  <c r="F678" i="2"/>
  <c r="G678" i="2" s="1"/>
  <c r="F679" i="2"/>
  <c r="G679" i="2" s="1"/>
  <c r="F680" i="2"/>
  <c r="G680" i="2" s="1"/>
  <c r="F681" i="2"/>
  <c r="G681" i="2" s="1"/>
  <c r="F682" i="2"/>
  <c r="G682" i="2" s="1"/>
  <c r="F683" i="2"/>
  <c r="G683" i="2" s="1"/>
  <c r="F684" i="2"/>
  <c r="G684" i="2" s="1"/>
  <c r="F685" i="2"/>
  <c r="G685" i="2" s="1"/>
  <c r="F686" i="2"/>
  <c r="G686" i="2" s="1"/>
  <c r="F687" i="2"/>
  <c r="G687" i="2" s="1"/>
  <c r="F688" i="2"/>
  <c r="G688" i="2" s="1"/>
  <c r="F689" i="2"/>
  <c r="G689" i="2" s="1"/>
  <c r="F690" i="2"/>
  <c r="G690" i="2" s="1"/>
  <c r="F691" i="2"/>
  <c r="G691" i="2" s="1"/>
  <c r="F692" i="2"/>
  <c r="G692" i="2" s="1"/>
  <c r="F693" i="2"/>
  <c r="G693" i="2" s="1"/>
  <c r="F694" i="2"/>
  <c r="G694" i="2" s="1"/>
  <c r="F695" i="2"/>
  <c r="G695" i="2" s="1"/>
  <c r="F696" i="2"/>
  <c r="G696" i="2" s="1"/>
  <c r="F697" i="2"/>
  <c r="G697" i="2" s="1"/>
  <c r="F698" i="2"/>
  <c r="G698" i="2" s="1"/>
  <c r="F699" i="2"/>
  <c r="G699" i="2" s="1"/>
  <c r="F700" i="2"/>
  <c r="G700" i="2" s="1"/>
  <c r="F701" i="2"/>
  <c r="G701" i="2" s="1"/>
  <c r="F702" i="2"/>
  <c r="G702" i="2" s="1"/>
  <c r="F703" i="2"/>
  <c r="G703" i="2" s="1"/>
  <c r="F704" i="2"/>
  <c r="G704" i="2" s="1"/>
  <c r="F705" i="2"/>
  <c r="G705" i="2" s="1"/>
  <c r="F706" i="2"/>
  <c r="G706" i="2" s="1"/>
  <c r="F707" i="2"/>
  <c r="G707" i="2" s="1"/>
  <c r="F708" i="2"/>
  <c r="G708" i="2" s="1"/>
  <c r="F709" i="2"/>
  <c r="G709" i="2" s="1"/>
  <c r="F710" i="2"/>
  <c r="G710" i="2" s="1"/>
  <c r="F711" i="2"/>
  <c r="G711" i="2" s="1"/>
  <c r="F712" i="2"/>
  <c r="G712" i="2" s="1"/>
  <c r="F713" i="2"/>
  <c r="G713" i="2" s="1"/>
  <c r="F714" i="2"/>
  <c r="G714" i="2" s="1"/>
  <c r="F715" i="2"/>
  <c r="G715" i="2" s="1"/>
  <c r="F716" i="2"/>
  <c r="G716" i="2" s="1"/>
  <c r="F717" i="2"/>
  <c r="G717" i="2" s="1"/>
  <c r="F718" i="2"/>
  <c r="G718" i="2" s="1"/>
  <c r="F719" i="2"/>
  <c r="G719" i="2" s="1"/>
  <c r="F720" i="2"/>
  <c r="G720" i="2" s="1"/>
  <c r="F721" i="2"/>
  <c r="G721" i="2" s="1"/>
  <c r="F722" i="2"/>
  <c r="G722" i="2" s="1"/>
  <c r="F723" i="2"/>
  <c r="G723" i="2" s="1"/>
  <c r="F724" i="2"/>
  <c r="G724" i="2" s="1"/>
  <c r="F725" i="2"/>
  <c r="G725" i="2" s="1"/>
  <c r="F726" i="2"/>
  <c r="G726" i="2" s="1"/>
  <c r="F727" i="2"/>
  <c r="G727" i="2" s="1"/>
  <c r="F728" i="2"/>
  <c r="G728" i="2" s="1"/>
  <c r="F729" i="2"/>
  <c r="G729" i="2" s="1"/>
  <c r="F730" i="2"/>
  <c r="G730" i="2" s="1"/>
  <c r="F731" i="2"/>
  <c r="G731" i="2" s="1"/>
  <c r="F732" i="2"/>
  <c r="G732" i="2" s="1"/>
  <c r="F733" i="2"/>
  <c r="G733" i="2" s="1"/>
  <c r="F734" i="2"/>
  <c r="G734" i="2" s="1"/>
  <c r="F735" i="2"/>
  <c r="G735" i="2" s="1"/>
  <c r="F736" i="2"/>
  <c r="G736" i="2" s="1"/>
  <c r="F737" i="2"/>
  <c r="G737" i="2" s="1"/>
  <c r="F738" i="2"/>
  <c r="G738" i="2" s="1"/>
  <c r="F739" i="2"/>
  <c r="G739" i="2" s="1"/>
  <c r="F740" i="2"/>
  <c r="G740" i="2" s="1"/>
  <c r="F741" i="2"/>
  <c r="G741" i="2" s="1"/>
  <c r="F742" i="2"/>
  <c r="G742" i="2" s="1"/>
  <c r="F743" i="2"/>
  <c r="G743" i="2" s="1"/>
  <c r="F744" i="2"/>
  <c r="G744" i="2" s="1"/>
  <c r="F745" i="2"/>
  <c r="G745" i="2" s="1"/>
  <c r="F746" i="2"/>
  <c r="G746" i="2" s="1"/>
  <c r="F747" i="2"/>
  <c r="G747" i="2" s="1"/>
  <c r="F748" i="2"/>
  <c r="G748" i="2" s="1"/>
  <c r="F749" i="2"/>
  <c r="G749" i="2" s="1"/>
  <c r="F750" i="2"/>
  <c r="G750" i="2" s="1"/>
  <c r="F751" i="2"/>
  <c r="G751" i="2" s="1"/>
  <c r="F752" i="2"/>
  <c r="G752" i="2" s="1"/>
  <c r="F753" i="2"/>
  <c r="G753" i="2" s="1"/>
  <c r="F754" i="2"/>
  <c r="G754" i="2" s="1"/>
  <c r="F755" i="2"/>
  <c r="G755" i="2" s="1"/>
  <c r="F756" i="2"/>
  <c r="G756" i="2" s="1"/>
  <c r="F757" i="2"/>
  <c r="G757" i="2" s="1"/>
  <c r="F758" i="2"/>
  <c r="G758" i="2" s="1"/>
  <c r="F759" i="2"/>
  <c r="G759" i="2" s="1"/>
  <c r="F760" i="2"/>
  <c r="G760" i="2" s="1"/>
  <c r="F761" i="2"/>
  <c r="G761" i="2" s="1"/>
  <c r="F762" i="2"/>
  <c r="G762" i="2" s="1"/>
  <c r="F763" i="2"/>
  <c r="G763" i="2" s="1"/>
  <c r="F764" i="2"/>
  <c r="G764" i="2" s="1"/>
  <c r="F765" i="2"/>
  <c r="G765" i="2" s="1"/>
  <c r="F766" i="2"/>
  <c r="G766" i="2" s="1"/>
  <c r="F767" i="2"/>
  <c r="G767" i="2" s="1"/>
  <c r="F768" i="2"/>
  <c r="G768" i="2" s="1"/>
  <c r="F769" i="2"/>
  <c r="G769" i="2" s="1"/>
  <c r="F770" i="2"/>
  <c r="G770" i="2" s="1"/>
  <c r="F771" i="2"/>
  <c r="G771" i="2" s="1"/>
  <c r="F772" i="2"/>
  <c r="G772" i="2" s="1"/>
  <c r="F773" i="2"/>
  <c r="G773" i="2" s="1"/>
  <c r="F774" i="2"/>
  <c r="G774" i="2" s="1"/>
  <c r="F775" i="2"/>
  <c r="G775" i="2" s="1"/>
  <c r="F776" i="2"/>
  <c r="G776" i="2" s="1"/>
  <c r="F777" i="2"/>
  <c r="G777" i="2" s="1"/>
  <c r="F778" i="2"/>
  <c r="G778" i="2" s="1"/>
  <c r="F779" i="2"/>
  <c r="G779" i="2" s="1"/>
  <c r="F780" i="2"/>
  <c r="G780" i="2" s="1"/>
  <c r="F781" i="2"/>
  <c r="G781" i="2" s="1"/>
  <c r="F782" i="2"/>
  <c r="G782" i="2" s="1"/>
  <c r="F783" i="2"/>
  <c r="G783" i="2" s="1"/>
  <c r="F784" i="2"/>
  <c r="G784" i="2" s="1"/>
  <c r="F785" i="2"/>
  <c r="G785" i="2" s="1"/>
  <c r="F786" i="2"/>
  <c r="G786" i="2" s="1"/>
  <c r="F787" i="2"/>
  <c r="G787" i="2" s="1"/>
  <c r="F788" i="2"/>
  <c r="G788" i="2" s="1"/>
  <c r="F789" i="2"/>
  <c r="G789" i="2" s="1"/>
  <c r="F790" i="2"/>
  <c r="G790" i="2" s="1"/>
  <c r="F791" i="2"/>
  <c r="G791" i="2" s="1"/>
  <c r="F792" i="2"/>
  <c r="G792" i="2" s="1"/>
  <c r="F793" i="2"/>
  <c r="G793" i="2" s="1"/>
  <c r="F794" i="2"/>
  <c r="G794" i="2" s="1"/>
  <c r="F795" i="2"/>
  <c r="G795" i="2" s="1"/>
  <c r="F796" i="2"/>
  <c r="G796" i="2" s="1"/>
  <c r="F797" i="2"/>
  <c r="G797" i="2" s="1"/>
  <c r="F798" i="2"/>
  <c r="G798" i="2" s="1"/>
  <c r="F799" i="2"/>
  <c r="G799" i="2" s="1"/>
  <c r="F800" i="2"/>
  <c r="G800" i="2" s="1"/>
  <c r="F801" i="2"/>
  <c r="G801" i="2" s="1"/>
  <c r="F802" i="2"/>
  <c r="G802" i="2" s="1"/>
  <c r="F803" i="2"/>
  <c r="G803" i="2" s="1"/>
  <c r="F804" i="2"/>
  <c r="G804" i="2" s="1"/>
  <c r="F805" i="2"/>
  <c r="G805" i="2" s="1"/>
  <c r="F806" i="2"/>
  <c r="G806" i="2" s="1"/>
  <c r="F807" i="2"/>
  <c r="G807" i="2" s="1"/>
  <c r="F808" i="2"/>
  <c r="G808" i="2" s="1"/>
  <c r="F809" i="2"/>
  <c r="G809" i="2" s="1"/>
  <c r="F810" i="2"/>
  <c r="G810" i="2" s="1"/>
  <c r="F811" i="2"/>
  <c r="G811" i="2" s="1"/>
  <c r="F812" i="2"/>
  <c r="G812" i="2" s="1"/>
  <c r="F813" i="2"/>
  <c r="G813" i="2" s="1"/>
  <c r="F814" i="2"/>
  <c r="G814" i="2" s="1"/>
  <c r="F815" i="2"/>
  <c r="G815" i="2" s="1"/>
  <c r="F816" i="2"/>
  <c r="G816" i="2" s="1"/>
  <c r="F817" i="2"/>
  <c r="G817" i="2" s="1"/>
  <c r="F818" i="2"/>
  <c r="G818" i="2" s="1"/>
  <c r="F819" i="2"/>
  <c r="G819" i="2" s="1"/>
  <c r="F820" i="2"/>
  <c r="G820" i="2" s="1"/>
  <c r="F821" i="2"/>
  <c r="G821" i="2" s="1"/>
  <c r="F822" i="2"/>
  <c r="G822" i="2" s="1"/>
  <c r="F823" i="2"/>
  <c r="G823" i="2" s="1"/>
  <c r="F824" i="2"/>
  <c r="G824" i="2" s="1"/>
  <c r="F825" i="2"/>
  <c r="G825" i="2" s="1"/>
  <c r="F826" i="2"/>
  <c r="G826" i="2" s="1"/>
  <c r="F827" i="2"/>
  <c r="G827" i="2" s="1"/>
  <c r="F828" i="2"/>
  <c r="G828" i="2" s="1"/>
  <c r="F829" i="2"/>
  <c r="G829" i="2" s="1"/>
  <c r="F830" i="2"/>
  <c r="G830" i="2" s="1"/>
  <c r="F831" i="2"/>
  <c r="G831" i="2" s="1"/>
  <c r="F832" i="2"/>
  <c r="G832" i="2" s="1"/>
  <c r="F833" i="2"/>
  <c r="G833" i="2" s="1"/>
  <c r="F834" i="2"/>
  <c r="G834" i="2" s="1"/>
  <c r="F835" i="2"/>
  <c r="G835" i="2" s="1"/>
  <c r="F836" i="2"/>
  <c r="G836" i="2" s="1"/>
  <c r="F837" i="2"/>
  <c r="G837" i="2" s="1"/>
  <c r="F838" i="2"/>
  <c r="G838" i="2" s="1"/>
  <c r="F839" i="2"/>
  <c r="G839" i="2" s="1"/>
  <c r="F840" i="2"/>
  <c r="G840" i="2" s="1"/>
  <c r="F841" i="2"/>
  <c r="G841" i="2" s="1"/>
  <c r="F842" i="2"/>
  <c r="G842" i="2" s="1"/>
  <c r="F843" i="2"/>
  <c r="G843" i="2" s="1"/>
  <c r="F844" i="2"/>
  <c r="G844" i="2" s="1"/>
  <c r="F845" i="2"/>
  <c r="G845" i="2" s="1"/>
  <c r="F846" i="2"/>
  <c r="G846" i="2" s="1"/>
  <c r="F847" i="2"/>
  <c r="G847" i="2" s="1"/>
  <c r="F848" i="2"/>
  <c r="G848" i="2" s="1"/>
  <c r="F849" i="2"/>
  <c r="G849" i="2" s="1"/>
  <c r="F850" i="2"/>
  <c r="G850" i="2" s="1"/>
  <c r="F851" i="2"/>
  <c r="G851" i="2" s="1"/>
  <c r="F852" i="2"/>
  <c r="G852" i="2" s="1"/>
  <c r="F853" i="2"/>
  <c r="G853" i="2" s="1"/>
  <c r="F854" i="2"/>
  <c r="G854" i="2" s="1"/>
  <c r="F855" i="2"/>
  <c r="G855" i="2" s="1"/>
  <c r="F856" i="2"/>
  <c r="G856" i="2" s="1"/>
  <c r="F857" i="2"/>
  <c r="G857" i="2" s="1"/>
  <c r="F858" i="2"/>
  <c r="G858" i="2" s="1"/>
  <c r="F859" i="2"/>
  <c r="G859" i="2" s="1"/>
  <c r="F860" i="2"/>
  <c r="G860" i="2" s="1"/>
  <c r="F861" i="2"/>
  <c r="G861" i="2" s="1"/>
  <c r="F862" i="2"/>
  <c r="G862" i="2" s="1"/>
  <c r="F863" i="2"/>
  <c r="G863" i="2" s="1"/>
  <c r="F864" i="2"/>
  <c r="G864" i="2" s="1"/>
  <c r="F865" i="2"/>
  <c r="G865" i="2" s="1"/>
  <c r="F866" i="2"/>
  <c r="G866" i="2" s="1"/>
  <c r="F867" i="2"/>
  <c r="G867" i="2" s="1"/>
  <c r="F868" i="2"/>
  <c r="G868" i="2" s="1"/>
  <c r="F869" i="2"/>
  <c r="G869" i="2" s="1"/>
  <c r="F870" i="2"/>
  <c r="G870" i="2" s="1"/>
  <c r="F871" i="2"/>
  <c r="G871" i="2" s="1"/>
  <c r="F872" i="2"/>
  <c r="G872" i="2" s="1"/>
  <c r="F873" i="2"/>
  <c r="G873" i="2" s="1"/>
  <c r="F874" i="2"/>
  <c r="G874" i="2" s="1"/>
  <c r="F875" i="2"/>
  <c r="G875" i="2" s="1"/>
  <c r="F876" i="2"/>
  <c r="G876" i="2" s="1"/>
  <c r="F877" i="2"/>
  <c r="G877" i="2" s="1"/>
  <c r="F878" i="2"/>
  <c r="G878" i="2" s="1"/>
  <c r="F879" i="2"/>
  <c r="G879" i="2" s="1"/>
  <c r="F880" i="2"/>
  <c r="G880" i="2" s="1"/>
  <c r="F881" i="2"/>
  <c r="G881" i="2" s="1"/>
  <c r="F882" i="2"/>
  <c r="G882" i="2" s="1"/>
  <c r="F883" i="2"/>
  <c r="G883" i="2" s="1"/>
  <c r="F884" i="2"/>
  <c r="G884" i="2" s="1"/>
  <c r="F885" i="2"/>
  <c r="G885" i="2" s="1"/>
  <c r="F886" i="2"/>
  <c r="G886" i="2" s="1"/>
  <c r="F887" i="2"/>
  <c r="G887" i="2" s="1"/>
  <c r="F888" i="2"/>
  <c r="G888" i="2" s="1"/>
  <c r="F889" i="2"/>
  <c r="G889" i="2" s="1"/>
  <c r="F890" i="2"/>
  <c r="G890" i="2" s="1"/>
  <c r="F891" i="2"/>
  <c r="G891" i="2" s="1"/>
  <c r="F892" i="2"/>
  <c r="G892" i="2" s="1"/>
  <c r="F893" i="2"/>
  <c r="G893" i="2" s="1"/>
  <c r="F894" i="2"/>
  <c r="G894" i="2" s="1"/>
  <c r="F895" i="2"/>
  <c r="G895" i="2" s="1"/>
  <c r="F896" i="2"/>
  <c r="G896" i="2" s="1"/>
  <c r="F897" i="2"/>
  <c r="G897" i="2" s="1"/>
  <c r="F898" i="2"/>
  <c r="G898" i="2" s="1"/>
  <c r="F899" i="2"/>
  <c r="G899" i="2" s="1"/>
  <c r="F900" i="2"/>
  <c r="G900" i="2" s="1"/>
  <c r="F901" i="2"/>
  <c r="G901" i="2" s="1"/>
  <c r="F902" i="2"/>
  <c r="G902" i="2" s="1"/>
  <c r="F903" i="2"/>
  <c r="G903" i="2" s="1"/>
  <c r="F904" i="2"/>
  <c r="G904" i="2" s="1"/>
  <c r="F905" i="2"/>
  <c r="G905" i="2" s="1"/>
  <c r="F906" i="2"/>
  <c r="G906" i="2" s="1"/>
  <c r="F907" i="2"/>
  <c r="G907" i="2" s="1"/>
  <c r="F908" i="2"/>
  <c r="G908" i="2" s="1"/>
  <c r="F909" i="2"/>
  <c r="G909" i="2" s="1"/>
  <c r="F910" i="2"/>
  <c r="G910" i="2" s="1"/>
  <c r="F911" i="2"/>
  <c r="G911" i="2" s="1"/>
  <c r="F912" i="2"/>
  <c r="G912" i="2" s="1"/>
  <c r="F913" i="2"/>
  <c r="G913" i="2" s="1"/>
  <c r="F914" i="2"/>
  <c r="G914" i="2" s="1"/>
  <c r="F915" i="2"/>
  <c r="G915" i="2" s="1"/>
  <c r="F916" i="2"/>
  <c r="G916" i="2" s="1"/>
  <c r="F917" i="2"/>
  <c r="G917" i="2" s="1"/>
  <c r="F918" i="2"/>
  <c r="G918" i="2" s="1"/>
  <c r="F919" i="2"/>
  <c r="G919" i="2" s="1"/>
  <c r="F920" i="2"/>
  <c r="G920" i="2" s="1"/>
  <c r="F921" i="2"/>
  <c r="G921" i="2" s="1"/>
  <c r="F922" i="2"/>
  <c r="G922" i="2" s="1"/>
  <c r="F923" i="2"/>
  <c r="G923" i="2" s="1"/>
  <c r="F924" i="2"/>
  <c r="G924" i="2" s="1"/>
  <c r="F925" i="2"/>
  <c r="G925" i="2" s="1"/>
  <c r="F926" i="2"/>
  <c r="G926" i="2" s="1"/>
  <c r="F927" i="2"/>
  <c r="G927" i="2" s="1"/>
  <c r="F928" i="2"/>
  <c r="G928" i="2" s="1"/>
  <c r="F929" i="2"/>
  <c r="G929" i="2" s="1"/>
  <c r="F930" i="2"/>
  <c r="G930" i="2" s="1"/>
  <c r="F931" i="2"/>
  <c r="G931" i="2" s="1"/>
  <c r="F932" i="2"/>
  <c r="G932" i="2" s="1"/>
  <c r="F933" i="2"/>
  <c r="G933" i="2" s="1"/>
  <c r="F934" i="2"/>
  <c r="G934" i="2" s="1"/>
  <c r="F935" i="2"/>
  <c r="G935" i="2" s="1"/>
  <c r="F936" i="2"/>
  <c r="G936" i="2" s="1"/>
  <c r="F937" i="2"/>
  <c r="G937" i="2" s="1"/>
  <c r="F938" i="2"/>
  <c r="G938" i="2" s="1"/>
  <c r="F939" i="2"/>
  <c r="G939" i="2" s="1"/>
  <c r="F940" i="2"/>
  <c r="G940" i="2" s="1"/>
  <c r="F941" i="2"/>
  <c r="G941" i="2" s="1"/>
  <c r="F942" i="2"/>
  <c r="G942" i="2" s="1"/>
  <c r="F943" i="2"/>
  <c r="G943" i="2" s="1"/>
  <c r="F944" i="2"/>
  <c r="G944" i="2" s="1"/>
  <c r="F945" i="2"/>
  <c r="G945" i="2" s="1"/>
  <c r="F946" i="2"/>
  <c r="G946" i="2" s="1"/>
  <c r="F947" i="2"/>
  <c r="G947" i="2" s="1"/>
  <c r="F948" i="2"/>
  <c r="G948" i="2" s="1"/>
  <c r="F949" i="2"/>
  <c r="G949" i="2" s="1"/>
  <c r="F950" i="2"/>
  <c r="G950" i="2" s="1"/>
  <c r="F951" i="2"/>
  <c r="G951" i="2" s="1"/>
  <c r="F952" i="2"/>
  <c r="G952" i="2" s="1"/>
  <c r="F953" i="2"/>
  <c r="G953" i="2" s="1"/>
  <c r="F954" i="2"/>
  <c r="G954" i="2" s="1"/>
  <c r="F955" i="2"/>
  <c r="G955" i="2" s="1"/>
  <c r="F956" i="2"/>
  <c r="G956" i="2" s="1"/>
  <c r="F957" i="2"/>
  <c r="G957" i="2" s="1"/>
  <c r="F958" i="2"/>
  <c r="G958" i="2" s="1"/>
  <c r="F959" i="2"/>
  <c r="G959" i="2" s="1"/>
  <c r="F960" i="2"/>
  <c r="G960" i="2" s="1"/>
  <c r="F961" i="2"/>
  <c r="G961" i="2" s="1"/>
  <c r="F962" i="2"/>
  <c r="G962" i="2" s="1"/>
  <c r="F963" i="2"/>
  <c r="G963" i="2" s="1"/>
  <c r="F964" i="2"/>
  <c r="G964" i="2" s="1"/>
  <c r="F965" i="2"/>
  <c r="G965" i="2" s="1"/>
  <c r="F966" i="2"/>
  <c r="G966" i="2" s="1"/>
  <c r="F967" i="2"/>
  <c r="G967" i="2" s="1"/>
  <c r="F968" i="2"/>
  <c r="G968" i="2" s="1"/>
  <c r="F969" i="2"/>
  <c r="G969" i="2" s="1"/>
  <c r="F970" i="2"/>
  <c r="G970" i="2" s="1"/>
  <c r="F971" i="2"/>
  <c r="G971" i="2" s="1"/>
  <c r="F972" i="2"/>
  <c r="G972" i="2" s="1"/>
  <c r="F973" i="2"/>
  <c r="G973" i="2" s="1"/>
  <c r="F974" i="2"/>
  <c r="G974" i="2" s="1"/>
  <c r="F975" i="2"/>
  <c r="G975" i="2" s="1"/>
  <c r="F976" i="2"/>
  <c r="G976" i="2" s="1"/>
  <c r="F977" i="2"/>
  <c r="G977" i="2" s="1"/>
  <c r="F978" i="2"/>
  <c r="G978" i="2" s="1"/>
  <c r="F979" i="2"/>
  <c r="G979" i="2" s="1"/>
  <c r="F980" i="2"/>
  <c r="G980" i="2" s="1"/>
  <c r="F981" i="2"/>
  <c r="G981" i="2" s="1"/>
  <c r="F982" i="2"/>
  <c r="G982" i="2" s="1"/>
  <c r="F983" i="2"/>
  <c r="G983" i="2" s="1"/>
  <c r="F984" i="2"/>
  <c r="G984" i="2" s="1"/>
  <c r="F985" i="2"/>
  <c r="G985" i="2" s="1"/>
  <c r="F986" i="2"/>
  <c r="G986" i="2" s="1"/>
  <c r="F987" i="2"/>
  <c r="G987" i="2" s="1"/>
  <c r="F988" i="2"/>
  <c r="G988" i="2" s="1"/>
  <c r="F989" i="2"/>
  <c r="G989" i="2" s="1"/>
  <c r="F990" i="2"/>
  <c r="G990" i="2" s="1"/>
  <c r="F991" i="2"/>
  <c r="G991" i="2" s="1"/>
  <c r="F992" i="2"/>
  <c r="G992" i="2" s="1"/>
  <c r="F993" i="2"/>
  <c r="G993" i="2" s="1"/>
  <c r="F994" i="2"/>
  <c r="G994" i="2" s="1"/>
  <c r="F995" i="2"/>
  <c r="G995" i="2" s="1"/>
  <c r="F996" i="2"/>
  <c r="G996" i="2" s="1"/>
  <c r="F997" i="2"/>
  <c r="G997" i="2" s="1"/>
  <c r="F998" i="2"/>
  <c r="G998" i="2" s="1"/>
  <c r="F999" i="2"/>
  <c r="G999" i="2" s="1"/>
  <c r="F1000" i="2"/>
  <c r="G1000" i="2" s="1"/>
  <c r="F1001" i="2"/>
  <c r="G1001" i="2" s="1"/>
  <c r="F1002" i="2"/>
  <c r="G1002" i="2" s="1"/>
  <c r="F1003" i="2"/>
  <c r="G1003" i="2" s="1"/>
  <c r="F1004" i="2"/>
  <c r="G1004" i="2" s="1"/>
  <c r="F1005" i="2"/>
  <c r="G1005" i="2" s="1"/>
  <c r="F1006" i="2"/>
  <c r="G1006" i="2" s="1"/>
  <c r="F1007" i="2"/>
  <c r="G1007" i="2" s="1"/>
  <c r="F1008" i="2"/>
  <c r="G1008" i="2" s="1"/>
  <c r="F1009" i="2"/>
  <c r="G1009" i="2" s="1"/>
  <c r="F1010" i="2"/>
  <c r="G1010" i="2" s="1"/>
  <c r="F1011" i="2"/>
  <c r="G1011" i="2" s="1"/>
  <c r="F1012" i="2"/>
  <c r="G1012" i="2" s="1"/>
  <c r="F1013" i="2"/>
  <c r="G1013" i="2" s="1"/>
  <c r="F1014" i="2"/>
  <c r="G1014" i="2" s="1"/>
  <c r="F1015" i="2"/>
  <c r="G1015" i="2" s="1"/>
  <c r="F1016" i="2"/>
  <c r="G1016" i="2" s="1"/>
  <c r="F1017" i="2"/>
  <c r="G1017" i="2" s="1"/>
  <c r="F1018" i="2"/>
  <c r="G1018" i="2" s="1"/>
  <c r="F1019" i="2"/>
  <c r="G1019" i="2" s="1"/>
  <c r="F1020" i="2"/>
  <c r="G1020" i="2" s="1"/>
  <c r="F1021" i="2"/>
  <c r="G1021" i="2" s="1"/>
  <c r="F1022" i="2"/>
  <c r="G1022" i="2" s="1"/>
  <c r="F1023" i="2"/>
  <c r="G1023" i="2" s="1"/>
  <c r="F1024" i="2"/>
  <c r="G1024" i="2" s="1"/>
  <c r="F1025" i="2"/>
  <c r="G1025" i="2" s="1"/>
  <c r="F1026" i="2"/>
  <c r="G1026" i="2" s="1"/>
  <c r="F1027" i="2"/>
  <c r="G1027" i="2" s="1"/>
  <c r="F1028" i="2"/>
  <c r="G1028" i="2" s="1"/>
  <c r="F1029" i="2"/>
  <c r="G1029" i="2" s="1"/>
  <c r="F1030" i="2"/>
  <c r="G1030" i="2" s="1"/>
  <c r="F1031" i="2"/>
  <c r="G1031" i="2" s="1"/>
  <c r="F1032" i="2"/>
  <c r="G1032" i="2" s="1"/>
  <c r="F1033" i="2"/>
  <c r="G1033" i="2" s="1"/>
  <c r="F1034" i="2"/>
  <c r="G1034" i="2" s="1"/>
  <c r="F1035" i="2"/>
  <c r="G1035" i="2" s="1"/>
  <c r="F1036" i="2"/>
  <c r="G1036" i="2" s="1"/>
  <c r="F1037" i="2"/>
  <c r="G1037" i="2" s="1"/>
  <c r="F1038" i="2"/>
  <c r="G1038" i="2" s="1"/>
  <c r="F1039" i="2"/>
  <c r="G1039" i="2" s="1"/>
  <c r="F1040" i="2"/>
  <c r="G1040" i="2" s="1"/>
  <c r="F1041" i="2"/>
  <c r="G1041" i="2" s="1"/>
  <c r="F1042" i="2"/>
  <c r="G1042" i="2" s="1"/>
  <c r="F1043" i="2"/>
  <c r="G1043" i="2" s="1"/>
  <c r="F1044" i="2"/>
  <c r="G1044" i="2" s="1"/>
  <c r="F1045" i="2"/>
  <c r="G1045" i="2" s="1"/>
  <c r="F1046" i="2"/>
  <c r="G1046" i="2" s="1"/>
  <c r="F1047" i="2"/>
  <c r="G1047" i="2" s="1"/>
  <c r="F1048" i="2"/>
  <c r="G1048" i="2" s="1"/>
  <c r="F1049" i="2"/>
  <c r="G1049" i="2" s="1"/>
  <c r="F1050" i="2"/>
  <c r="G1050" i="2" s="1"/>
  <c r="F1051" i="2"/>
  <c r="G1051" i="2" s="1"/>
  <c r="F1052" i="2"/>
  <c r="G1052" i="2" s="1"/>
  <c r="F1053" i="2"/>
  <c r="G1053" i="2" s="1"/>
  <c r="F1054" i="2"/>
  <c r="G1054" i="2" s="1"/>
  <c r="F1055" i="2"/>
  <c r="G1055" i="2" s="1"/>
  <c r="F1056" i="2"/>
  <c r="G1056" i="2" s="1"/>
  <c r="F1057" i="2"/>
  <c r="G1057" i="2" s="1"/>
  <c r="F1058" i="2"/>
  <c r="G1058" i="2" s="1"/>
  <c r="F1059" i="2"/>
  <c r="G1059" i="2" s="1"/>
  <c r="F1060" i="2"/>
  <c r="G1060" i="2" s="1"/>
  <c r="F1061" i="2"/>
  <c r="G1061" i="2" s="1"/>
  <c r="F1062" i="2"/>
  <c r="G1062" i="2" s="1"/>
  <c r="F1063" i="2"/>
  <c r="G1063" i="2" s="1"/>
  <c r="F1064" i="2"/>
  <c r="G1064" i="2" s="1"/>
  <c r="F1065" i="2"/>
  <c r="G1065" i="2" s="1"/>
  <c r="F1066" i="2"/>
  <c r="G1066" i="2" s="1"/>
  <c r="F1067" i="2"/>
  <c r="G1067" i="2" s="1"/>
  <c r="F1068" i="2"/>
  <c r="G1068" i="2" s="1"/>
  <c r="F1069" i="2"/>
  <c r="G1069" i="2" s="1"/>
  <c r="F1070" i="2"/>
  <c r="G1070" i="2" s="1"/>
  <c r="F1071" i="2"/>
  <c r="G1071" i="2" s="1"/>
  <c r="F1072" i="2"/>
  <c r="G1072" i="2" s="1"/>
  <c r="F1073" i="2"/>
  <c r="G1073" i="2" s="1"/>
  <c r="F1074" i="2"/>
  <c r="G1074" i="2" s="1"/>
  <c r="F1075" i="2"/>
  <c r="G1075" i="2" s="1"/>
  <c r="F1076" i="2"/>
  <c r="G1076" i="2" s="1"/>
  <c r="F1077" i="2"/>
  <c r="G1077" i="2" s="1"/>
  <c r="F1078" i="2"/>
  <c r="G1078" i="2" s="1"/>
  <c r="F1079" i="2"/>
  <c r="G1079" i="2" s="1"/>
  <c r="F1080" i="2"/>
  <c r="G1080" i="2" s="1"/>
  <c r="F1081" i="2"/>
  <c r="G1081" i="2" s="1"/>
  <c r="F1082" i="2"/>
  <c r="G1082" i="2" s="1"/>
  <c r="F1083" i="2"/>
  <c r="G1083" i="2" s="1"/>
  <c r="F1084" i="2"/>
  <c r="G1084" i="2" s="1"/>
  <c r="F1085" i="2"/>
  <c r="G1085" i="2" s="1"/>
  <c r="F1086" i="2"/>
  <c r="G1086" i="2" s="1"/>
  <c r="F1087" i="2"/>
  <c r="G1087" i="2" s="1"/>
  <c r="F1088" i="2"/>
  <c r="G1088" i="2" s="1"/>
  <c r="F1089" i="2"/>
  <c r="G1089" i="2" s="1"/>
  <c r="F1090" i="2"/>
  <c r="G1090" i="2" s="1"/>
  <c r="F1091" i="2"/>
  <c r="G1091" i="2" s="1"/>
  <c r="F1092" i="2"/>
  <c r="G1092" i="2" s="1"/>
  <c r="F1093" i="2"/>
  <c r="G1093" i="2" s="1"/>
  <c r="F1094" i="2"/>
  <c r="G1094" i="2" s="1"/>
  <c r="F1095" i="2"/>
  <c r="G1095" i="2" s="1"/>
  <c r="F1096" i="2"/>
  <c r="G1096" i="2" s="1"/>
  <c r="F1097" i="2"/>
  <c r="G1097" i="2" s="1"/>
  <c r="F1098" i="2"/>
  <c r="G1098" i="2" s="1"/>
  <c r="F1099" i="2"/>
  <c r="G1099" i="2" s="1"/>
  <c r="F1100" i="2"/>
  <c r="G1100" i="2" s="1"/>
  <c r="F1101" i="2"/>
  <c r="G1101" i="2" s="1"/>
  <c r="F1102" i="2"/>
  <c r="G1102" i="2" s="1"/>
  <c r="F1103" i="2"/>
  <c r="G1103" i="2" s="1"/>
  <c r="F1104" i="2"/>
  <c r="G1104" i="2" s="1"/>
  <c r="F1105" i="2"/>
  <c r="G1105" i="2" s="1"/>
  <c r="F1106" i="2"/>
  <c r="G1106" i="2" s="1"/>
  <c r="F1107" i="2"/>
  <c r="G1107" i="2" s="1"/>
  <c r="F1108" i="2"/>
  <c r="G1108" i="2" s="1"/>
  <c r="F1109" i="2"/>
  <c r="G1109" i="2" s="1"/>
  <c r="F1110" i="2"/>
  <c r="G1110" i="2" s="1"/>
  <c r="F1111" i="2"/>
  <c r="G1111" i="2" s="1"/>
  <c r="F1112" i="2"/>
  <c r="G1112" i="2" s="1"/>
  <c r="F1113" i="2"/>
  <c r="G1113" i="2" s="1"/>
  <c r="F1114" i="2"/>
  <c r="G1114" i="2" s="1"/>
  <c r="F1115" i="2"/>
  <c r="G1115" i="2" s="1"/>
  <c r="F1116" i="2"/>
  <c r="G1116" i="2" s="1"/>
  <c r="F1117" i="2"/>
  <c r="G1117" i="2" s="1"/>
  <c r="F1118" i="2"/>
  <c r="G1118" i="2" s="1"/>
  <c r="F1119" i="2"/>
  <c r="G1119" i="2" s="1"/>
  <c r="F1120" i="2"/>
  <c r="G1120" i="2" s="1"/>
  <c r="F1121" i="2"/>
  <c r="G1121" i="2" s="1"/>
  <c r="F1122" i="2"/>
  <c r="G1122" i="2" s="1"/>
  <c r="F1123" i="2"/>
  <c r="G1123" i="2" s="1"/>
  <c r="F1124" i="2"/>
  <c r="G1124" i="2" s="1"/>
  <c r="F1125" i="2"/>
  <c r="G1125" i="2" s="1"/>
  <c r="F1126" i="2"/>
  <c r="G1126" i="2" s="1"/>
  <c r="F1127" i="2"/>
  <c r="G1127" i="2" s="1"/>
  <c r="F1128" i="2"/>
  <c r="G1128" i="2" s="1"/>
  <c r="F1129" i="2"/>
  <c r="G1129" i="2" s="1"/>
  <c r="F1130" i="2"/>
  <c r="G1130" i="2" s="1"/>
  <c r="F1131" i="2"/>
  <c r="G1131" i="2" s="1"/>
  <c r="F1132" i="2"/>
  <c r="G1132" i="2" s="1"/>
  <c r="F1133" i="2"/>
  <c r="G1133" i="2" s="1"/>
  <c r="F1134" i="2"/>
  <c r="G1134" i="2" s="1"/>
  <c r="F1135" i="2"/>
  <c r="G1135" i="2" s="1"/>
  <c r="F1136" i="2"/>
  <c r="G1136" i="2" s="1"/>
  <c r="F1137" i="2"/>
  <c r="G1137" i="2" s="1"/>
  <c r="F1138" i="2"/>
  <c r="G1138" i="2" s="1"/>
  <c r="F1139" i="2"/>
  <c r="G1139" i="2" s="1"/>
  <c r="F1140" i="2"/>
  <c r="G1140" i="2" s="1"/>
  <c r="F1141" i="2"/>
  <c r="G1141" i="2" s="1"/>
  <c r="F1142" i="2"/>
  <c r="G1142" i="2" s="1"/>
  <c r="F1143" i="2"/>
  <c r="G1143" i="2" s="1"/>
  <c r="F1144" i="2"/>
  <c r="G1144" i="2" s="1"/>
  <c r="F1145" i="2"/>
  <c r="G1145" i="2" s="1"/>
  <c r="F1146" i="2"/>
  <c r="G1146" i="2" s="1"/>
  <c r="F1147" i="2"/>
  <c r="G1147" i="2" s="1"/>
  <c r="F1148" i="2"/>
  <c r="G1148" i="2" s="1"/>
  <c r="F1149" i="2"/>
  <c r="G1149" i="2" s="1"/>
  <c r="F1150" i="2"/>
  <c r="G1150" i="2" s="1"/>
  <c r="F1151" i="2"/>
  <c r="G1151" i="2" s="1"/>
  <c r="F1152" i="2"/>
  <c r="G1152" i="2" s="1"/>
  <c r="F1153" i="2"/>
  <c r="G1153" i="2" s="1"/>
  <c r="F1154" i="2"/>
  <c r="G1154" i="2" s="1"/>
  <c r="F1155" i="2"/>
  <c r="G1155" i="2" s="1"/>
  <c r="F1156" i="2"/>
  <c r="G1156" i="2" s="1"/>
  <c r="F1157" i="2"/>
  <c r="G1157" i="2" s="1"/>
  <c r="F1158" i="2"/>
  <c r="G1158" i="2" s="1"/>
  <c r="F1159" i="2"/>
  <c r="G1159" i="2" s="1"/>
  <c r="F1160" i="2"/>
  <c r="G1160" i="2" s="1"/>
  <c r="F1161" i="2"/>
  <c r="G1161" i="2" s="1"/>
  <c r="F1162" i="2"/>
  <c r="G1162" i="2" s="1"/>
  <c r="F1163" i="2"/>
  <c r="G1163" i="2" s="1"/>
  <c r="F1164" i="2"/>
  <c r="G1164" i="2" s="1"/>
  <c r="F1165" i="2"/>
  <c r="G1165" i="2" s="1"/>
  <c r="F1166" i="2"/>
  <c r="G1166" i="2" s="1"/>
  <c r="F1167" i="2"/>
  <c r="G1167" i="2" s="1"/>
  <c r="F1168" i="2"/>
  <c r="G1168" i="2" s="1"/>
  <c r="F1169" i="2"/>
  <c r="G1169" i="2" s="1"/>
  <c r="F1170" i="2"/>
  <c r="G1170" i="2" s="1"/>
  <c r="F1171" i="2"/>
  <c r="G1171" i="2" s="1"/>
  <c r="F1172" i="2"/>
  <c r="G1172" i="2" s="1"/>
  <c r="F1173" i="2"/>
  <c r="G1173" i="2" s="1"/>
  <c r="F1174" i="2"/>
  <c r="G1174" i="2" s="1"/>
  <c r="F1175" i="2"/>
  <c r="G1175" i="2" s="1"/>
  <c r="F1176" i="2"/>
  <c r="G1176" i="2" s="1"/>
  <c r="F1177" i="2"/>
  <c r="G1177" i="2" s="1"/>
  <c r="F1178" i="2"/>
  <c r="G1178" i="2" s="1"/>
  <c r="F1179" i="2"/>
  <c r="G1179" i="2" s="1"/>
  <c r="F1180" i="2"/>
  <c r="G1180" i="2" s="1"/>
  <c r="F1181" i="2"/>
  <c r="G1181" i="2" s="1"/>
  <c r="F1182" i="2"/>
  <c r="G1182" i="2" s="1"/>
  <c r="F1183" i="2"/>
  <c r="G1183" i="2" s="1"/>
  <c r="F1184" i="2"/>
  <c r="G1184" i="2" s="1"/>
  <c r="F1185" i="2"/>
  <c r="G1185" i="2" s="1"/>
  <c r="F1186" i="2"/>
  <c r="G1186" i="2" s="1"/>
  <c r="F1187" i="2"/>
  <c r="G1187" i="2" s="1"/>
  <c r="F1188" i="2"/>
  <c r="G1188" i="2" s="1"/>
  <c r="F1189" i="2"/>
  <c r="G1189" i="2" s="1"/>
  <c r="F1190" i="2"/>
  <c r="G1190" i="2" s="1"/>
  <c r="F1191" i="2"/>
  <c r="G1191" i="2" s="1"/>
  <c r="F1192" i="2"/>
  <c r="G1192" i="2" s="1"/>
  <c r="F1193" i="2"/>
  <c r="G1193" i="2" s="1"/>
  <c r="F1194" i="2"/>
  <c r="G1194" i="2" s="1"/>
  <c r="F1195" i="2"/>
  <c r="G1195" i="2" s="1"/>
  <c r="F1196" i="2"/>
  <c r="G1196" i="2" s="1"/>
  <c r="F1197" i="2"/>
  <c r="G1197" i="2" s="1"/>
  <c r="F1198" i="2"/>
  <c r="G1198" i="2" s="1"/>
  <c r="F1199" i="2"/>
  <c r="G1199" i="2" s="1"/>
  <c r="F1200" i="2"/>
  <c r="G1200" i="2" s="1"/>
  <c r="F1201" i="2"/>
  <c r="G1201" i="2" s="1"/>
  <c r="F1202" i="2"/>
  <c r="G1202" i="2" s="1"/>
  <c r="F1203" i="2"/>
  <c r="G1203" i="2" s="1"/>
  <c r="F1204" i="2"/>
  <c r="G1204" i="2" s="1"/>
  <c r="F1205" i="2"/>
  <c r="G1205" i="2" s="1"/>
  <c r="F1206" i="2"/>
  <c r="G1206" i="2" s="1"/>
  <c r="F1207" i="2"/>
  <c r="G1207" i="2" s="1"/>
  <c r="F1208" i="2"/>
  <c r="G1208" i="2" s="1"/>
  <c r="F1209" i="2"/>
  <c r="G1209" i="2" s="1"/>
  <c r="F1210" i="2"/>
  <c r="G1210" i="2" s="1"/>
  <c r="F1211" i="2"/>
  <c r="G1211" i="2" s="1"/>
  <c r="F1212" i="2"/>
  <c r="G1212" i="2" s="1"/>
  <c r="F1213" i="2"/>
  <c r="G1213" i="2" s="1"/>
  <c r="F1214" i="2"/>
  <c r="G1214" i="2" s="1"/>
  <c r="F1215" i="2"/>
  <c r="G1215" i="2" s="1"/>
  <c r="F1216" i="2"/>
  <c r="G1216" i="2" s="1"/>
  <c r="F1217" i="2"/>
  <c r="G1217" i="2" s="1"/>
  <c r="F1218" i="2"/>
  <c r="G1218" i="2" s="1"/>
  <c r="F1219" i="2"/>
  <c r="G1219" i="2" s="1"/>
  <c r="F1220" i="2"/>
  <c r="G1220" i="2" s="1"/>
  <c r="F1221" i="2"/>
  <c r="G1221" i="2" s="1"/>
  <c r="F1222" i="2"/>
  <c r="G1222" i="2" s="1"/>
  <c r="F1223" i="2"/>
  <c r="G1223" i="2" s="1"/>
  <c r="F1224" i="2"/>
  <c r="G1224" i="2" s="1"/>
  <c r="F1225" i="2"/>
  <c r="G1225" i="2" s="1"/>
  <c r="F1226" i="2"/>
  <c r="G1226" i="2" s="1"/>
  <c r="F1227" i="2"/>
  <c r="G1227" i="2" s="1"/>
  <c r="F1228" i="2"/>
  <c r="G1228" i="2" s="1"/>
  <c r="F1229" i="2"/>
  <c r="G1229" i="2" s="1"/>
  <c r="F1230" i="2"/>
  <c r="G1230" i="2" s="1"/>
  <c r="F1231" i="2"/>
  <c r="G1231" i="2" s="1"/>
  <c r="F1232" i="2"/>
  <c r="G1232" i="2" s="1"/>
  <c r="F1233" i="2"/>
  <c r="G1233" i="2" s="1"/>
  <c r="F1234" i="2"/>
  <c r="G1234" i="2" s="1"/>
  <c r="F1235" i="2"/>
  <c r="G1235" i="2" s="1"/>
  <c r="F1236" i="2"/>
  <c r="G1236" i="2" s="1"/>
  <c r="F1237" i="2"/>
  <c r="G1237" i="2" s="1"/>
  <c r="F1238" i="2"/>
  <c r="G1238" i="2" s="1"/>
  <c r="F1239" i="2"/>
  <c r="G1239" i="2" s="1"/>
  <c r="F1240" i="2"/>
  <c r="G1240" i="2" s="1"/>
  <c r="F1241" i="2"/>
  <c r="G1241" i="2" s="1"/>
  <c r="F1242" i="2"/>
  <c r="G1242" i="2" s="1"/>
  <c r="F1243" i="2"/>
  <c r="G1243" i="2" s="1"/>
  <c r="F1244" i="2"/>
  <c r="G1244" i="2" s="1"/>
  <c r="F1245" i="2"/>
  <c r="G1245" i="2" s="1"/>
  <c r="F1246" i="2"/>
  <c r="G1246" i="2" s="1"/>
  <c r="F1247" i="2"/>
  <c r="G1247" i="2" s="1"/>
  <c r="F1248" i="2"/>
  <c r="G1248" i="2" s="1"/>
  <c r="F1249" i="2"/>
  <c r="G1249" i="2" s="1"/>
  <c r="F1250" i="2"/>
  <c r="G1250" i="2" s="1"/>
  <c r="F1251" i="2"/>
  <c r="G1251" i="2" s="1"/>
  <c r="F1252" i="2"/>
  <c r="G1252" i="2" s="1"/>
  <c r="F1253" i="2"/>
  <c r="G1253" i="2" s="1"/>
  <c r="F1254" i="2"/>
  <c r="G1254" i="2" s="1"/>
  <c r="F1255" i="2"/>
  <c r="G1255" i="2" s="1"/>
  <c r="F1256" i="2"/>
  <c r="G1256" i="2" s="1"/>
  <c r="F1257" i="2"/>
  <c r="G1257" i="2" s="1"/>
  <c r="F1258" i="2"/>
  <c r="G1258" i="2" s="1"/>
  <c r="F1259" i="2"/>
  <c r="G1259" i="2" s="1"/>
  <c r="F1260" i="2"/>
  <c r="G1260" i="2" s="1"/>
  <c r="F1261" i="2"/>
  <c r="G1261" i="2" s="1"/>
  <c r="F1262" i="2"/>
  <c r="G1262" i="2" s="1"/>
  <c r="F1263" i="2"/>
  <c r="G1263" i="2" s="1"/>
  <c r="F1264" i="2"/>
  <c r="G1264" i="2" s="1"/>
  <c r="F1265" i="2"/>
  <c r="G1265" i="2" s="1"/>
  <c r="F1266" i="2"/>
  <c r="G1266" i="2" s="1"/>
  <c r="F1267" i="2"/>
  <c r="G1267" i="2" s="1"/>
  <c r="F1268" i="2"/>
  <c r="G1268" i="2" s="1"/>
  <c r="F1269" i="2"/>
  <c r="G1269" i="2" s="1"/>
  <c r="F1270" i="2"/>
  <c r="G1270" i="2" s="1"/>
  <c r="F1271" i="2"/>
  <c r="G1271" i="2" s="1"/>
  <c r="F1272" i="2"/>
  <c r="G1272" i="2" s="1"/>
  <c r="F1273" i="2"/>
  <c r="G1273" i="2" s="1"/>
  <c r="F1274" i="2"/>
  <c r="G1274" i="2" s="1"/>
  <c r="F1275" i="2"/>
  <c r="G1275" i="2" s="1"/>
  <c r="F1276" i="2"/>
  <c r="G1276" i="2" s="1"/>
  <c r="F1277" i="2"/>
  <c r="G1277" i="2" s="1"/>
  <c r="F1278" i="2"/>
  <c r="G1278" i="2" s="1"/>
  <c r="F1279" i="2"/>
  <c r="G1279" i="2" s="1"/>
  <c r="F1280" i="2"/>
  <c r="G1280" i="2" s="1"/>
  <c r="F1281" i="2"/>
  <c r="G1281" i="2" s="1"/>
  <c r="F1282" i="2"/>
  <c r="G1282" i="2" s="1"/>
  <c r="F1283" i="2"/>
  <c r="G1283" i="2" s="1"/>
  <c r="F1284" i="2"/>
  <c r="G1284" i="2" s="1"/>
  <c r="F1285" i="2"/>
  <c r="G1285" i="2" s="1"/>
  <c r="F1286" i="2"/>
  <c r="G1286" i="2" s="1"/>
  <c r="F1287" i="2"/>
  <c r="G1287" i="2" s="1"/>
  <c r="F1288" i="2"/>
  <c r="G1288" i="2" s="1"/>
  <c r="F1289" i="2"/>
  <c r="G1289" i="2" s="1"/>
  <c r="F1290" i="2"/>
  <c r="G1290" i="2" s="1"/>
  <c r="F1291" i="2"/>
  <c r="G1291" i="2" s="1"/>
  <c r="F1292" i="2"/>
  <c r="G1292" i="2" s="1"/>
  <c r="F1293" i="2"/>
  <c r="G1293" i="2" s="1"/>
  <c r="F1294" i="2"/>
  <c r="G1294" i="2" s="1"/>
  <c r="F1295" i="2"/>
  <c r="G1295" i="2" s="1"/>
  <c r="F1296" i="2"/>
  <c r="G1296" i="2" s="1"/>
  <c r="F1297" i="2"/>
  <c r="G1297" i="2" s="1"/>
  <c r="F1298" i="2"/>
  <c r="G1298" i="2" s="1"/>
  <c r="F1299" i="2"/>
  <c r="G1299" i="2" s="1"/>
  <c r="F1300" i="2"/>
  <c r="G1300" i="2" s="1"/>
  <c r="F1301" i="2"/>
  <c r="G1301" i="2" s="1"/>
  <c r="F1302" i="2"/>
  <c r="G1302" i="2" s="1"/>
  <c r="F1303" i="2"/>
  <c r="G1303" i="2" s="1"/>
  <c r="F1304" i="2"/>
  <c r="G1304" i="2" s="1"/>
  <c r="F1305" i="2"/>
  <c r="G1305" i="2" s="1"/>
  <c r="F1306" i="2"/>
  <c r="G1306" i="2" s="1"/>
  <c r="F1307" i="2"/>
  <c r="G1307" i="2" s="1"/>
  <c r="F1308" i="2"/>
  <c r="G1308" i="2" s="1"/>
  <c r="F1309" i="2"/>
  <c r="G1309" i="2" s="1"/>
  <c r="F1310" i="2"/>
  <c r="G1310" i="2" s="1"/>
  <c r="F1311" i="2"/>
  <c r="G1311" i="2" s="1"/>
  <c r="F1312" i="2"/>
  <c r="G1312" i="2" s="1"/>
  <c r="F1313" i="2"/>
  <c r="G1313" i="2" s="1"/>
  <c r="F1314" i="2"/>
  <c r="G1314" i="2" s="1"/>
  <c r="F1315" i="2"/>
  <c r="G1315" i="2" s="1"/>
  <c r="F1316" i="2"/>
  <c r="G1316" i="2" s="1"/>
  <c r="F1317" i="2"/>
  <c r="G1317" i="2" s="1"/>
  <c r="F1318" i="2"/>
  <c r="G1318" i="2" s="1"/>
  <c r="F1319" i="2"/>
  <c r="G1319" i="2" s="1"/>
  <c r="F1320" i="2"/>
  <c r="G1320" i="2" s="1"/>
  <c r="F1321" i="2"/>
  <c r="G1321" i="2" s="1"/>
  <c r="F1322" i="2"/>
  <c r="G1322" i="2" s="1"/>
  <c r="F1323" i="2"/>
  <c r="G1323" i="2" s="1"/>
  <c r="F1324" i="2"/>
  <c r="G1324" i="2" s="1"/>
  <c r="F1325" i="2"/>
  <c r="G1325" i="2" s="1"/>
  <c r="F1326" i="2"/>
  <c r="G1326" i="2" s="1"/>
  <c r="F1327" i="2"/>
  <c r="G1327" i="2" s="1"/>
  <c r="F1328" i="2"/>
  <c r="G1328" i="2" s="1"/>
  <c r="F1329" i="2"/>
  <c r="G1329" i="2" s="1"/>
  <c r="F1330" i="2"/>
  <c r="G1330" i="2" s="1"/>
  <c r="F1331" i="2"/>
  <c r="G1331" i="2" s="1"/>
  <c r="F1332" i="2"/>
  <c r="G1332" i="2" s="1"/>
  <c r="F1333" i="2"/>
  <c r="G1333" i="2" s="1"/>
  <c r="F1334" i="2"/>
  <c r="G1334" i="2" s="1"/>
  <c r="F1335" i="2"/>
  <c r="G1335" i="2" s="1"/>
  <c r="F1336" i="2"/>
  <c r="G1336" i="2" s="1"/>
  <c r="F1337" i="2"/>
  <c r="G1337" i="2" s="1"/>
  <c r="F1338" i="2"/>
  <c r="G1338" i="2" s="1"/>
  <c r="F1339" i="2"/>
  <c r="G1339" i="2" s="1"/>
  <c r="F1340" i="2"/>
  <c r="G1340" i="2" s="1"/>
  <c r="F1341" i="2"/>
  <c r="G1341" i="2" s="1"/>
  <c r="F1342" i="2"/>
  <c r="G1342" i="2" s="1"/>
  <c r="F1343" i="2"/>
  <c r="G1343" i="2" s="1"/>
  <c r="F1344" i="2"/>
  <c r="G1344" i="2" s="1"/>
  <c r="F1345" i="2"/>
  <c r="G1345" i="2" s="1"/>
  <c r="F1346" i="2"/>
  <c r="G1346" i="2" s="1"/>
  <c r="F1347" i="2"/>
  <c r="G1347" i="2" s="1"/>
  <c r="F1348" i="2"/>
  <c r="G1348" i="2" s="1"/>
  <c r="F1349" i="2"/>
  <c r="G1349" i="2" s="1"/>
  <c r="F1350" i="2"/>
  <c r="G1350" i="2" s="1"/>
  <c r="F1351" i="2"/>
  <c r="G1351" i="2" s="1"/>
  <c r="F1352" i="2"/>
  <c r="G1352" i="2" s="1"/>
  <c r="F1353" i="2"/>
  <c r="G1353" i="2" s="1"/>
  <c r="F1354" i="2"/>
  <c r="G1354" i="2" s="1"/>
  <c r="F1355" i="2"/>
  <c r="G1355" i="2" s="1"/>
  <c r="F1356" i="2"/>
  <c r="G1356" i="2" s="1"/>
  <c r="F1357" i="2"/>
  <c r="G1357" i="2" s="1"/>
  <c r="F1358" i="2"/>
  <c r="G1358" i="2" s="1"/>
  <c r="F1359" i="2"/>
  <c r="G1359" i="2" s="1"/>
  <c r="F1360" i="2"/>
  <c r="G1360" i="2" s="1"/>
  <c r="F1361" i="2"/>
  <c r="G1361" i="2" s="1"/>
  <c r="F1362" i="2"/>
  <c r="G1362" i="2" s="1"/>
  <c r="F1363" i="2"/>
  <c r="G1363" i="2" s="1"/>
  <c r="F1364" i="2"/>
  <c r="G1364" i="2" s="1"/>
  <c r="F1365" i="2"/>
  <c r="G1365" i="2" s="1"/>
  <c r="F1366" i="2"/>
  <c r="G1366" i="2" s="1"/>
  <c r="F1367" i="2"/>
  <c r="G1367" i="2" s="1"/>
  <c r="F1368" i="2"/>
  <c r="G1368" i="2" s="1"/>
  <c r="F1369" i="2"/>
  <c r="G1369" i="2" s="1"/>
  <c r="F1370" i="2"/>
  <c r="G1370" i="2" s="1"/>
  <c r="F1371" i="2"/>
  <c r="G1371" i="2" s="1"/>
  <c r="F1372" i="2"/>
  <c r="G1372" i="2" s="1"/>
  <c r="F1373" i="2"/>
  <c r="G1373" i="2" s="1"/>
  <c r="F1374" i="2"/>
  <c r="G1374" i="2" s="1"/>
  <c r="F1375" i="2"/>
  <c r="G1375" i="2" s="1"/>
  <c r="F1376" i="2"/>
  <c r="G1376" i="2" s="1"/>
  <c r="F1377" i="2"/>
  <c r="G1377" i="2" s="1"/>
  <c r="F1378" i="2"/>
  <c r="G1378" i="2" s="1"/>
  <c r="F1379" i="2"/>
  <c r="G1379" i="2" s="1"/>
  <c r="F1380" i="2"/>
  <c r="G1380" i="2" s="1"/>
  <c r="F1381" i="2"/>
  <c r="G1381" i="2" s="1"/>
  <c r="F1382" i="2"/>
  <c r="G1382" i="2" s="1"/>
  <c r="F1383" i="2"/>
  <c r="G1383" i="2" s="1"/>
  <c r="F1384" i="2"/>
  <c r="G1384" i="2" s="1"/>
  <c r="F1385" i="2"/>
  <c r="G1385" i="2" s="1"/>
  <c r="F1386" i="2"/>
  <c r="G1386" i="2" s="1"/>
  <c r="F1387" i="2"/>
  <c r="G1387" i="2" s="1"/>
  <c r="F1388" i="2"/>
  <c r="G1388" i="2" s="1"/>
  <c r="F1389" i="2"/>
  <c r="G1389" i="2" s="1"/>
  <c r="F1390" i="2"/>
  <c r="G1390" i="2" s="1"/>
  <c r="F1391" i="2"/>
  <c r="G1391" i="2" s="1"/>
  <c r="F1392" i="2"/>
  <c r="G1392" i="2" s="1"/>
  <c r="F1393" i="2"/>
  <c r="G1393" i="2" s="1"/>
  <c r="F1394" i="2"/>
  <c r="G1394" i="2" s="1"/>
  <c r="F1395" i="2"/>
  <c r="G1395" i="2" s="1"/>
  <c r="F1396" i="2"/>
  <c r="G1396" i="2" s="1"/>
  <c r="F1397" i="2"/>
  <c r="G1397" i="2" s="1"/>
  <c r="F1398" i="2"/>
  <c r="G1398" i="2" s="1"/>
  <c r="F1399" i="2"/>
  <c r="G1399" i="2" s="1"/>
  <c r="F1400" i="2"/>
  <c r="G1400" i="2" s="1"/>
  <c r="F1401" i="2"/>
  <c r="G1401" i="2" s="1"/>
  <c r="F1402" i="2"/>
  <c r="G1402" i="2" s="1"/>
  <c r="F1403" i="2"/>
  <c r="G1403" i="2" s="1"/>
  <c r="F1404" i="2"/>
  <c r="G1404" i="2" s="1"/>
  <c r="F1405" i="2"/>
  <c r="G1405" i="2" s="1"/>
  <c r="F1406" i="2"/>
  <c r="G1406" i="2" s="1"/>
  <c r="F1407" i="2"/>
  <c r="G1407" i="2" s="1"/>
  <c r="F1408" i="2"/>
  <c r="G1408" i="2" s="1"/>
  <c r="F1409" i="2"/>
  <c r="G1409" i="2" s="1"/>
  <c r="F1410" i="2"/>
  <c r="G1410" i="2" s="1"/>
  <c r="F1411" i="2"/>
  <c r="G1411" i="2" s="1"/>
  <c r="F1412" i="2"/>
  <c r="G1412" i="2" s="1"/>
  <c r="F1413" i="2"/>
  <c r="G1413" i="2" s="1"/>
  <c r="F1414" i="2"/>
  <c r="G1414" i="2" s="1"/>
  <c r="F1415" i="2"/>
  <c r="G1415" i="2" s="1"/>
  <c r="F1416" i="2"/>
  <c r="G1416" i="2" s="1"/>
  <c r="F1417" i="2"/>
  <c r="G1417" i="2" s="1"/>
  <c r="F1418" i="2"/>
  <c r="G1418" i="2" s="1"/>
  <c r="F1419" i="2"/>
  <c r="G1419" i="2" s="1"/>
  <c r="F1420" i="2"/>
  <c r="G1420" i="2" s="1"/>
  <c r="F1421" i="2"/>
  <c r="G1421" i="2" s="1"/>
  <c r="F1422" i="2"/>
  <c r="G1422" i="2" s="1"/>
  <c r="F1423" i="2"/>
  <c r="G1423" i="2" s="1"/>
  <c r="F1424" i="2"/>
  <c r="G1424" i="2" s="1"/>
  <c r="F1425" i="2"/>
  <c r="G1425" i="2" s="1"/>
  <c r="F1426" i="2"/>
  <c r="G1426" i="2" s="1"/>
  <c r="F1427" i="2"/>
  <c r="G1427" i="2" s="1"/>
  <c r="F1428" i="2"/>
  <c r="G1428" i="2" s="1"/>
  <c r="F1429" i="2"/>
  <c r="G1429" i="2" s="1"/>
  <c r="F1430" i="2"/>
  <c r="G1430" i="2" s="1"/>
  <c r="F1431" i="2"/>
  <c r="G1431" i="2" s="1"/>
  <c r="F1432" i="2"/>
  <c r="G1432" i="2" s="1"/>
  <c r="F1433" i="2"/>
  <c r="G1433" i="2" s="1"/>
  <c r="F1434" i="2"/>
  <c r="G1434" i="2" s="1"/>
  <c r="F1435" i="2"/>
  <c r="G1435" i="2" s="1"/>
  <c r="F1436" i="2"/>
  <c r="G1436" i="2" s="1"/>
  <c r="F1437" i="2"/>
  <c r="G1437" i="2" s="1"/>
  <c r="F1438" i="2"/>
  <c r="G1438" i="2" s="1"/>
  <c r="F1439" i="2"/>
  <c r="G1439" i="2" s="1"/>
  <c r="F1440" i="2"/>
  <c r="G1440" i="2" s="1"/>
  <c r="F1441" i="2"/>
  <c r="G1441" i="2" s="1"/>
  <c r="F1442" i="2"/>
  <c r="G1442" i="2" s="1"/>
  <c r="F1443" i="2"/>
  <c r="G1443" i="2" s="1"/>
  <c r="F1444" i="2"/>
  <c r="G1444" i="2" s="1"/>
  <c r="F1445" i="2"/>
  <c r="G1445" i="2" s="1"/>
  <c r="F1446" i="2"/>
  <c r="G1446" i="2" s="1"/>
  <c r="F1447" i="2"/>
  <c r="G1447" i="2" s="1"/>
  <c r="F1448" i="2"/>
  <c r="G1448" i="2" s="1"/>
  <c r="F1449" i="2"/>
  <c r="G1449" i="2" s="1"/>
  <c r="F1450" i="2"/>
  <c r="G1450" i="2" s="1"/>
  <c r="F1451" i="2"/>
  <c r="G1451" i="2" s="1"/>
  <c r="F1452" i="2"/>
  <c r="G1452" i="2" s="1"/>
  <c r="F1453" i="2"/>
  <c r="G1453" i="2" s="1"/>
  <c r="F1454" i="2"/>
  <c r="G1454" i="2" s="1"/>
  <c r="F1455" i="2"/>
  <c r="G1455" i="2" s="1"/>
  <c r="F1456" i="2"/>
  <c r="G1456" i="2" s="1"/>
  <c r="F1457" i="2"/>
  <c r="G1457" i="2" s="1"/>
  <c r="F1458" i="2"/>
  <c r="G1458" i="2" s="1"/>
  <c r="F1459" i="2"/>
  <c r="G1459" i="2" s="1"/>
  <c r="F1460" i="2"/>
  <c r="G1460" i="2" s="1"/>
  <c r="F1461" i="2"/>
  <c r="G1461" i="2" s="1"/>
  <c r="F1462" i="2"/>
  <c r="G1462" i="2" s="1"/>
  <c r="F1463" i="2"/>
  <c r="G1463" i="2" s="1"/>
  <c r="F1464" i="2"/>
  <c r="G1464" i="2" s="1"/>
  <c r="F1465" i="2"/>
  <c r="G1465" i="2" s="1"/>
  <c r="F1466" i="2"/>
  <c r="G1466" i="2" s="1"/>
  <c r="F1467" i="2"/>
  <c r="G1467" i="2" s="1"/>
  <c r="F1468" i="2"/>
  <c r="G1468" i="2" s="1"/>
  <c r="F1469" i="2"/>
  <c r="G1469" i="2" s="1"/>
  <c r="F1470" i="2"/>
  <c r="G1470" i="2" s="1"/>
  <c r="F1471" i="2"/>
  <c r="G1471" i="2" s="1"/>
  <c r="F1472" i="2"/>
  <c r="G1472" i="2" s="1"/>
  <c r="F1473" i="2"/>
  <c r="G1473" i="2" s="1"/>
  <c r="F1474" i="2"/>
  <c r="G1474" i="2" s="1"/>
  <c r="F1475" i="2"/>
  <c r="G1475" i="2" s="1"/>
  <c r="F1476" i="2"/>
  <c r="G1476" i="2" s="1"/>
  <c r="F1477" i="2"/>
  <c r="G1477" i="2" s="1"/>
  <c r="F1478" i="2"/>
  <c r="G1478" i="2" s="1"/>
  <c r="F1479" i="2"/>
  <c r="G1479" i="2" s="1"/>
  <c r="F1480" i="2"/>
  <c r="G1480" i="2" s="1"/>
  <c r="F1481" i="2"/>
  <c r="G1481" i="2" s="1"/>
  <c r="F1482" i="2"/>
  <c r="G1482" i="2" s="1"/>
  <c r="F1483" i="2"/>
  <c r="G1483" i="2" s="1"/>
  <c r="F1484" i="2"/>
  <c r="G1484" i="2" s="1"/>
  <c r="F1485" i="2"/>
  <c r="G1485" i="2" s="1"/>
  <c r="F1486" i="2"/>
  <c r="G1486" i="2" s="1"/>
  <c r="F1487" i="2"/>
  <c r="G1487" i="2" s="1"/>
  <c r="F1488" i="2"/>
  <c r="G1488" i="2" s="1"/>
  <c r="F1489" i="2"/>
  <c r="G1489" i="2" s="1"/>
  <c r="F1490" i="2"/>
  <c r="G1490" i="2" s="1"/>
  <c r="F1491" i="2"/>
  <c r="G1491" i="2" s="1"/>
  <c r="F1492" i="2"/>
  <c r="G1492" i="2" s="1"/>
  <c r="F1493" i="2"/>
  <c r="G1493" i="2" s="1"/>
  <c r="F1494" i="2"/>
  <c r="G1494" i="2" s="1"/>
  <c r="F1495" i="2"/>
  <c r="G1495" i="2" s="1"/>
  <c r="F1496" i="2"/>
  <c r="G1496" i="2" s="1"/>
  <c r="F1497" i="2"/>
  <c r="G1497" i="2" s="1"/>
  <c r="F1498" i="2"/>
  <c r="G1498" i="2" s="1"/>
  <c r="F1499" i="2"/>
  <c r="G1499" i="2" s="1"/>
  <c r="F1500" i="2"/>
  <c r="G1500" i="2" s="1"/>
  <c r="F1501" i="2"/>
  <c r="G1501" i="2" s="1"/>
  <c r="F1502" i="2"/>
  <c r="G1502" i="2" s="1"/>
  <c r="G3" i="10"/>
  <c r="G4" i="10"/>
  <c r="G5" i="10"/>
  <c r="G6" i="10"/>
  <c r="G7" i="10"/>
  <c r="G8" i="10"/>
  <c r="G9" i="10"/>
  <c r="G10" i="10"/>
  <c r="G11" i="10"/>
  <c r="G12" i="10"/>
  <c r="G13" i="10"/>
  <c r="G14" i="10"/>
  <c r="G15" i="10"/>
  <c r="G16" i="10"/>
  <c r="G17" i="10"/>
  <c r="G18" i="10"/>
  <c r="G19" i="10"/>
  <c r="G20" i="10"/>
  <c r="G21" i="10"/>
  <c r="G22" i="10"/>
  <c r="G23" i="10"/>
  <c r="G24" i="10"/>
  <c r="G25" i="10"/>
  <c r="G26" i="10"/>
  <c r="G27" i="10"/>
  <c r="G28" i="10"/>
  <c r="G29" i="10"/>
  <c r="G30" i="10"/>
  <c r="G31" i="10"/>
  <c r="G32" i="10"/>
  <c r="G33" i="10"/>
  <c r="G34" i="10"/>
  <c r="G35" i="10"/>
  <c r="G36" i="10"/>
  <c r="G37" i="10"/>
  <c r="G38" i="10"/>
  <c r="G39" i="10"/>
  <c r="G40" i="10"/>
  <c r="G41" i="10"/>
  <c r="G42" i="10"/>
  <c r="G43" i="10"/>
  <c r="G44" i="10"/>
  <c r="G45" i="10"/>
  <c r="G46" i="10"/>
  <c r="G47" i="10"/>
  <c r="G48" i="10"/>
  <c r="G49" i="10"/>
  <c r="G50" i="10"/>
  <c r="G51" i="10"/>
  <c r="G52" i="10"/>
  <c r="G53" i="10"/>
  <c r="G54" i="10"/>
  <c r="G55" i="10"/>
  <c r="G56" i="10"/>
  <c r="G57" i="10"/>
  <c r="G58" i="10"/>
  <c r="G59" i="10"/>
  <c r="G60" i="10"/>
  <c r="G61" i="10"/>
  <c r="G62" i="10"/>
  <c r="G63" i="10"/>
  <c r="G64" i="10"/>
  <c r="G65" i="10"/>
  <c r="G66" i="10"/>
  <c r="G67" i="10"/>
  <c r="G68" i="10"/>
  <c r="G69" i="10"/>
  <c r="G70" i="10"/>
  <c r="G71" i="10"/>
  <c r="G72" i="10"/>
  <c r="G73" i="10"/>
  <c r="G74" i="10"/>
  <c r="G75" i="10"/>
  <c r="G76" i="10"/>
  <c r="G77" i="10"/>
  <c r="G78" i="10"/>
  <c r="G79" i="10"/>
  <c r="G80" i="10"/>
  <c r="G81" i="10"/>
  <c r="G82" i="10"/>
  <c r="G83" i="10"/>
  <c r="G84" i="10"/>
  <c r="G85" i="10"/>
  <c r="G86" i="10"/>
  <c r="G87" i="10"/>
  <c r="G88" i="10"/>
  <c r="G89" i="10"/>
  <c r="G90" i="10"/>
  <c r="G91" i="10"/>
  <c r="G92" i="10"/>
  <c r="G93" i="10"/>
  <c r="G94" i="10"/>
  <c r="G95" i="10"/>
  <c r="G96" i="10"/>
  <c r="G97" i="10"/>
  <c r="G98" i="10"/>
  <c r="G99" i="10"/>
  <c r="G100" i="10"/>
  <c r="G101" i="10"/>
  <c r="G102" i="10"/>
  <c r="G103" i="10"/>
  <c r="G104" i="10"/>
  <c r="G105" i="10"/>
  <c r="G106" i="10"/>
  <c r="G107" i="10"/>
  <c r="G108" i="10"/>
  <c r="G109" i="10"/>
  <c r="G110" i="10"/>
  <c r="G111" i="10"/>
  <c r="G112" i="10"/>
  <c r="G113" i="10"/>
  <c r="G114" i="10"/>
  <c r="G115" i="10"/>
  <c r="G116" i="10"/>
  <c r="G117" i="10"/>
  <c r="G118" i="10"/>
  <c r="G119" i="10"/>
  <c r="G120" i="10"/>
  <c r="G121" i="10"/>
  <c r="G122" i="10"/>
  <c r="G123" i="10"/>
  <c r="G124" i="10"/>
  <c r="G125" i="10"/>
  <c r="G126" i="10"/>
  <c r="G127" i="10"/>
  <c r="G128" i="10"/>
  <c r="G129" i="10"/>
  <c r="G130" i="10"/>
  <c r="G131" i="10"/>
  <c r="G132" i="10"/>
  <c r="G133" i="10"/>
  <c r="G134" i="10"/>
  <c r="G135" i="10"/>
  <c r="G136" i="10"/>
  <c r="G137" i="10"/>
  <c r="G138" i="10"/>
  <c r="G139" i="10"/>
  <c r="G140" i="10"/>
  <c r="G141" i="10"/>
  <c r="G142" i="10"/>
  <c r="G143" i="10"/>
  <c r="G144" i="10"/>
  <c r="G145" i="10"/>
  <c r="G146" i="10"/>
  <c r="G147" i="10"/>
  <c r="G148" i="10"/>
  <c r="G149" i="10"/>
  <c r="G150" i="10"/>
  <c r="G151" i="10"/>
  <c r="G152" i="10"/>
  <c r="G153" i="10"/>
  <c r="G154" i="10"/>
  <c r="G155" i="10"/>
  <c r="G156" i="10"/>
  <c r="G157" i="10"/>
  <c r="G158" i="10"/>
  <c r="G159" i="10"/>
  <c r="G160" i="10"/>
  <c r="G161" i="10"/>
  <c r="G162" i="10"/>
  <c r="G163" i="10"/>
  <c r="G164" i="10"/>
  <c r="G165" i="10"/>
  <c r="G166" i="10"/>
  <c r="G167" i="10"/>
  <c r="G168" i="10"/>
  <c r="G169" i="10"/>
  <c r="G170" i="10"/>
  <c r="G171" i="10"/>
  <c r="G172" i="10"/>
  <c r="G173" i="10"/>
  <c r="G174" i="10"/>
  <c r="G175" i="10"/>
  <c r="G176" i="10"/>
  <c r="G177" i="10"/>
  <c r="G178" i="10"/>
  <c r="G179" i="10"/>
  <c r="G180" i="10"/>
  <c r="G181" i="10"/>
  <c r="G182" i="10"/>
  <c r="G183" i="10"/>
  <c r="G184" i="10"/>
  <c r="G185" i="10"/>
  <c r="G186" i="10"/>
  <c r="G187" i="10"/>
  <c r="G188" i="10"/>
  <c r="G189" i="10"/>
  <c r="G190" i="10"/>
  <c r="G191" i="10"/>
  <c r="G192" i="10"/>
  <c r="G193" i="10"/>
  <c r="G194" i="10"/>
  <c r="G195" i="10"/>
  <c r="G196" i="10"/>
  <c r="G197" i="10"/>
  <c r="G198" i="10"/>
  <c r="G199" i="10"/>
  <c r="G200" i="10"/>
  <c r="G201" i="10"/>
  <c r="G202" i="10"/>
  <c r="G203" i="10"/>
  <c r="G204" i="10"/>
  <c r="G205" i="10"/>
  <c r="G206" i="10"/>
  <c r="G207" i="10"/>
  <c r="G208" i="10"/>
  <c r="G209" i="10"/>
  <c r="G210" i="10"/>
  <c r="G211" i="10"/>
  <c r="G212" i="10"/>
  <c r="G213" i="10"/>
  <c r="G214" i="10"/>
  <c r="G215" i="10"/>
  <c r="G216" i="10"/>
  <c r="G217" i="10"/>
  <c r="G218" i="10"/>
  <c r="G219" i="10"/>
  <c r="G220" i="10"/>
  <c r="G221" i="10"/>
  <c r="G222" i="10"/>
  <c r="G223" i="10"/>
  <c r="G224" i="10"/>
  <c r="G225" i="10"/>
  <c r="G226" i="10"/>
  <c r="G227" i="10"/>
  <c r="G228" i="10"/>
  <c r="G229" i="10"/>
  <c r="G230" i="10"/>
  <c r="G231" i="10"/>
  <c r="G232" i="10"/>
  <c r="G233" i="10"/>
  <c r="G234" i="10"/>
  <c r="G235" i="10"/>
  <c r="G236" i="10"/>
  <c r="G237" i="10"/>
  <c r="G238" i="10"/>
  <c r="G239" i="10"/>
  <c r="G240" i="10"/>
  <c r="G241" i="10"/>
  <c r="G242" i="10"/>
  <c r="G243" i="10"/>
  <c r="G244" i="10"/>
  <c r="G245" i="10"/>
  <c r="G246" i="10"/>
  <c r="G247" i="10"/>
  <c r="G248" i="10"/>
  <c r="G249" i="10"/>
  <c r="G250" i="10"/>
  <c r="G251" i="10"/>
  <c r="G252" i="10"/>
  <c r="G253" i="10"/>
  <c r="G254" i="10"/>
  <c r="G255" i="10"/>
  <c r="G256" i="10"/>
  <c r="G257" i="10"/>
  <c r="G258" i="10"/>
  <c r="G259" i="10"/>
  <c r="G260" i="10"/>
  <c r="G261" i="10"/>
  <c r="G262" i="10"/>
  <c r="G263" i="10"/>
  <c r="G264" i="10"/>
  <c r="G265" i="10"/>
  <c r="G266" i="10"/>
  <c r="G267" i="10"/>
  <c r="G268" i="10"/>
  <c r="G269" i="10"/>
  <c r="G270" i="10"/>
  <c r="G271" i="10"/>
  <c r="G272" i="10"/>
  <c r="G273" i="10"/>
  <c r="G274" i="10"/>
  <c r="G275" i="10"/>
  <c r="G276" i="10"/>
  <c r="G277" i="10"/>
  <c r="G278" i="10"/>
  <c r="G279" i="10"/>
  <c r="G280" i="10"/>
  <c r="G281" i="10"/>
  <c r="G282" i="10"/>
  <c r="G283" i="10"/>
  <c r="G284" i="10"/>
  <c r="G285" i="10"/>
  <c r="G286" i="10"/>
  <c r="G287" i="10"/>
  <c r="G288" i="10"/>
  <c r="G289" i="10"/>
  <c r="G290" i="10"/>
  <c r="G291" i="10"/>
  <c r="G292" i="10"/>
  <c r="G293" i="10"/>
  <c r="G294" i="10"/>
  <c r="G295" i="10"/>
  <c r="G296" i="10"/>
  <c r="G297" i="10"/>
  <c r="G298" i="10"/>
  <c r="G299" i="10"/>
  <c r="G300" i="10"/>
  <c r="G301" i="10"/>
  <c r="G302" i="10"/>
  <c r="G303" i="10"/>
  <c r="G304" i="10"/>
  <c r="G305" i="10"/>
  <c r="G306" i="10"/>
  <c r="G307" i="10"/>
  <c r="G308" i="10"/>
  <c r="G309" i="10"/>
  <c r="G310" i="10"/>
  <c r="G311" i="10"/>
  <c r="G312" i="10"/>
  <c r="G313" i="10"/>
  <c r="G314" i="10"/>
  <c r="G315" i="10"/>
  <c r="G316" i="10"/>
  <c r="G317" i="10"/>
  <c r="G318" i="10"/>
  <c r="G319" i="10"/>
  <c r="G320" i="10"/>
  <c r="G321" i="10"/>
  <c r="G322" i="10"/>
  <c r="G323" i="10"/>
  <c r="G324" i="10"/>
  <c r="G325" i="10"/>
  <c r="G326" i="10"/>
  <c r="G327" i="10"/>
  <c r="G328" i="10"/>
  <c r="G329" i="10"/>
  <c r="G330" i="10"/>
  <c r="G331" i="10"/>
  <c r="G332" i="10"/>
  <c r="G333" i="10"/>
  <c r="G334" i="10"/>
  <c r="G335" i="10"/>
  <c r="G336" i="10"/>
  <c r="G337" i="10"/>
  <c r="G338" i="10"/>
  <c r="G339" i="10"/>
  <c r="G340" i="10"/>
  <c r="G341" i="10"/>
  <c r="G342" i="10"/>
  <c r="G343" i="10"/>
  <c r="G344" i="10"/>
  <c r="G345" i="10"/>
  <c r="G346" i="10"/>
  <c r="G347" i="10"/>
  <c r="G348" i="10"/>
  <c r="G349" i="10"/>
  <c r="G350" i="10"/>
  <c r="G351" i="10"/>
  <c r="G352" i="10"/>
  <c r="G353" i="10"/>
  <c r="G354" i="10"/>
  <c r="G355" i="10"/>
  <c r="G356" i="10"/>
  <c r="G357" i="10"/>
  <c r="G358" i="10"/>
  <c r="G359" i="10"/>
  <c r="G360" i="10"/>
  <c r="G361" i="10"/>
  <c r="G362" i="10"/>
  <c r="G363" i="10"/>
  <c r="G364" i="10"/>
  <c r="G365" i="10"/>
  <c r="G366" i="10"/>
  <c r="G367" i="10"/>
  <c r="G368" i="10"/>
  <c r="G369" i="10"/>
  <c r="G370" i="10"/>
  <c r="G371" i="10"/>
  <c r="G372" i="10"/>
  <c r="G373" i="10"/>
  <c r="G374" i="10"/>
  <c r="G375" i="10"/>
  <c r="G376" i="10"/>
  <c r="G377" i="10"/>
  <c r="G378" i="10"/>
  <c r="G379" i="10"/>
  <c r="G380" i="10"/>
  <c r="G381" i="10"/>
  <c r="G382" i="10"/>
  <c r="G383" i="10"/>
  <c r="G384" i="10"/>
  <c r="G385" i="10"/>
  <c r="G386" i="10"/>
  <c r="G387" i="10"/>
  <c r="G388" i="10"/>
  <c r="G389" i="10"/>
  <c r="G390" i="10"/>
  <c r="G391" i="10"/>
  <c r="G392" i="10"/>
  <c r="G393" i="10"/>
  <c r="G394" i="10"/>
  <c r="G395" i="10"/>
  <c r="G396" i="10"/>
  <c r="G397" i="10"/>
  <c r="G398" i="10"/>
  <c r="G399" i="10"/>
  <c r="G400" i="10"/>
  <c r="G401" i="10"/>
  <c r="G402" i="10"/>
  <c r="G403" i="10"/>
  <c r="G404" i="10"/>
  <c r="G405" i="10"/>
  <c r="G406" i="10"/>
  <c r="G407" i="10"/>
  <c r="G408" i="10"/>
  <c r="G409" i="10"/>
  <c r="G410" i="10"/>
  <c r="G411" i="10"/>
  <c r="G412" i="10"/>
  <c r="G413" i="10"/>
  <c r="G414" i="10"/>
  <c r="G415" i="10"/>
  <c r="G416" i="10"/>
  <c r="G417" i="10"/>
  <c r="G418" i="10"/>
  <c r="G419" i="10"/>
  <c r="G420" i="10"/>
  <c r="G421" i="10"/>
  <c r="G422" i="10"/>
  <c r="G423" i="10"/>
  <c r="G424" i="10"/>
  <c r="G425" i="10"/>
  <c r="G426" i="10"/>
  <c r="G427" i="10"/>
  <c r="G428" i="10"/>
  <c r="G429" i="10"/>
  <c r="G430" i="10"/>
  <c r="G431" i="10"/>
  <c r="G432" i="10"/>
  <c r="G433" i="10"/>
  <c r="G434" i="10"/>
  <c r="G435" i="10"/>
  <c r="G436" i="10"/>
  <c r="G437" i="10"/>
  <c r="G438" i="10"/>
  <c r="G439" i="10"/>
  <c r="G440" i="10"/>
  <c r="G441" i="10"/>
  <c r="G442" i="10"/>
  <c r="G443" i="10"/>
  <c r="G444" i="10"/>
  <c r="G445" i="10"/>
  <c r="G446" i="10"/>
  <c r="G447" i="10"/>
  <c r="G448" i="10"/>
  <c r="G449" i="10"/>
  <c r="G450" i="10"/>
  <c r="G451" i="10"/>
  <c r="G452" i="10"/>
  <c r="G453" i="10"/>
  <c r="G454" i="10"/>
  <c r="G455" i="10"/>
  <c r="G456" i="10"/>
  <c r="G457" i="10"/>
  <c r="G458" i="10"/>
  <c r="G459" i="10"/>
  <c r="G460" i="10"/>
  <c r="G461" i="10"/>
  <c r="G462" i="10"/>
  <c r="G463" i="10"/>
  <c r="G464" i="10"/>
  <c r="G465" i="10"/>
  <c r="G466" i="10"/>
  <c r="G467" i="10"/>
  <c r="G468" i="10"/>
  <c r="G469" i="10"/>
  <c r="G470" i="10"/>
  <c r="G471" i="10"/>
  <c r="G472" i="10"/>
  <c r="G473" i="10"/>
  <c r="G474" i="10"/>
  <c r="G475" i="10"/>
  <c r="G476" i="10"/>
  <c r="G477" i="10"/>
  <c r="G478" i="10"/>
  <c r="G479" i="10"/>
  <c r="G480" i="10"/>
  <c r="G481" i="10"/>
  <c r="G482" i="10"/>
  <c r="G483" i="10"/>
  <c r="G484" i="10"/>
  <c r="G485" i="10"/>
  <c r="G486" i="10"/>
  <c r="G487" i="10"/>
  <c r="G488" i="10"/>
  <c r="G489" i="10"/>
  <c r="G490" i="10"/>
  <c r="G491" i="10"/>
  <c r="G492" i="10"/>
  <c r="G493" i="10"/>
  <c r="G494" i="10"/>
  <c r="G495" i="10"/>
  <c r="G496" i="10"/>
  <c r="G497" i="10"/>
  <c r="G498" i="10"/>
  <c r="G499" i="10"/>
  <c r="G500" i="10"/>
  <c r="G501" i="10"/>
  <c r="G502" i="10"/>
  <c r="G503" i="10"/>
  <c r="G504" i="10"/>
  <c r="G505" i="10"/>
  <c r="G506" i="10"/>
  <c r="G507" i="10"/>
  <c r="G508" i="10"/>
  <c r="G509" i="10"/>
  <c r="G510" i="10"/>
  <c r="G511" i="10"/>
  <c r="G512" i="10"/>
  <c r="G513" i="10"/>
  <c r="G514" i="10"/>
  <c r="G515" i="10"/>
  <c r="G516" i="10"/>
  <c r="G517" i="10"/>
  <c r="G518" i="10"/>
  <c r="G519" i="10"/>
  <c r="G520" i="10"/>
  <c r="G521" i="10"/>
  <c r="G522" i="10"/>
  <c r="G523" i="10"/>
  <c r="G524" i="10"/>
  <c r="G525" i="10"/>
  <c r="G526" i="10"/>
  <c r="G527" i="10"/>
  <c r="G528" i="10"/>
  <c r="G529" i="10"/>
  <c r="G530" i="10"/>
  <c r="G531" i="10"/>
  <c r="G532" i="10"/>
  <c r="G533" i="10"/>
  <c r="G534" i="10"/>
  <c r="G535" i="10"/>
  <c r="G536" i="10"/>
  <c r="G537" i="10"/>
  <c r="G538" i="10"/>
  <c r="G539" i="10"/>
  <c r="G540" i="10"/>
  <c r="G541" i="10"/>
  <c r="G542" i="10"/>
  <c r="G543" i="10"/>
  <c r="G544" i="10"/>
  <c r="G545" i="10"/>
  <c r="G546" i="10"/>
  <c r="G547" i="10"/>
  <c r="G548" i="10"/>
  <c r="G549" i="10"/>
  <c r="G550" i="10"/>
  <c r="G551" i="10"/>
  <c r="G552" i="10"/>
  <c r="G553" i="10"/>
  <c r="G554" i="10"/>
  <c r="G555" i="10"/>
  <c r="G556" i="10"/>
  <c r="G557" i="10"/>
  <c r="G558" i="10"/>
  <c r="G559" i="10"/>
  <c r="G560" i="10"/>
  <c r="G561" i="10"/>
  <c r="G562" i="10"/>
  <c r="G563" i="10"/>
  <c r="G564" i="10"/>
  <c r="G565" i="10"/>
  <c r="G566" i="10"/>
  <c r="G567" i="10"/>
  <c r="G568" i="10"/>
  <c r="G569" i="10"/>
  <c r="G570" i="10"/>
  <c r="G571" i="10"/>
  <c r="G572" i="10"/>
  <c r="G573" i="10"/>
  <c r="G574" i="10"/>
  <c r="G575" i="10"/>
  <c r="G576" i="10"/>
  <c r="G577" i="10"/>
  <c r="G578" i="10"/>
  <c r="G579" i="10"/>
  <c r="G580" i="10"/>
  <c r="G581" i="10"/>
  <c r="G582" i="10"/>
  <c r="G583" i="10"/>
  <c r="G584" i="10"/>
  <c r="G585" i="10"/>
  <c r="G586" i="10"/>
  <c r="G587" i="10"/>
  <c r="G588" i="10"/>
  <c r="G589" i="10"/>
  <c r="G590" i="10"/>
  <c r="G591" i="10"/>
  <c r="G592" i="10"/>
  <c r="G593" i="10"/>
  <c r="G594" i="10"/>
  <c r="G595" i="10"/>
  <c r="G596" i="10"/>
  <c r="G597" i="10"/>
  <c r="G598" i="10"/>
  <c r="G599" i="10"/>
  <c r="G600" i="10"/>
  <c r="G601" i="10"/>
  <c r="G602" i="10"/>
  <c r="G603" i="10"/>
  <c r="G604" i="10"/>
  <c r="G605" i="10"/>
  <c r="G606" i="10"/>
  <c r="G607" i="10"/>
  <c r="G608" i="10"/>
  <c r="G609" i="10"/>
  <c r="G610" i="10"/>
  <c r="G611" i="10"/>
  <c r="G612" i="10"/>
  <c r="G613" i="10"/>
  <c r="G614" i="10"/>
  <c r="G615" i="10"/>
  <c r="G616" i="10"/>
  <c r="G617" i="10"/>
  <c r="G618" i="10"/>
  <c r="G619" i="10"/>
  <c r="G620" i="10"/>
  <c r="G621" i="10"/>
  <c r="G622" i="10"/>
  <c r="G623" i="10"/>
  <c r="G624" i="10"/>
  <c r="G625" i="10"/>
  <c r="G626" i="10"/>
  <c r="G627" i="10"/>
  <c r="G628" i="10"/>
  <c r="G629" i="10"/>
  <c r="G630" i="10"/>
  <c r="G631" i="10"/>
  <c r="G632" i="10"/>
  <c r="G633" i="10"/>
  <c r="G634" i="10"/>
  <c r="G635" i="10"/>
  <c r="G636" i="10"/>
  <c r="G637" i="10"/>
  <c r="G638" i="10"/>
  <c r="G639" i="10"/>
  <c r="G640" i="10"/>
  <c r="G641" i="10"/>
  <c r="G642" i="10"/>
  <c r="G643" i="10"/>
  <c r="G644" i="10"/>
  <c r="G645" i="10"/>
  <c r="G646" i="10"/>
  <c r="G647" i="10"/>
  <c r="G648" i="10"/>
  <c r="G649" i="10"/>
  <c r="G650" i="10"/>
  <c r="G651" i="10"/>
  <c r="G652" i="10"/>
  <c r="G653" i="10"/>
  <c r="G654" i="10"/>
  <c r="G655" i="10"/>
  <c r="G656" i="10"/>
  <c r="G657" i="10"/>
  <c r="G658" i="10"/>
  <c r="G659" i="10"/>
  <c r="G660" i="10"/>
  <c r="G661" i="10"/>
  <c r="G662" i="10"/>
  <c r="G663" i="10"/>
  <c r="G664" i="10"/>
  <c r="G665" i="10"/>
  <c r="G666" i="10"/>
  <c r="G667" i="10"/>
  <c r="G668" i="10"/>
  <c r="G669" i="10"/>
  <c r="G670" i="10"/>
  <c r="G671" i="10"/>
  <c r="G672" i="10"/>
  <c r="G673" i="10"/>
  <c r="G674" i="10"/>
  <c r="G675" i="10"/>
  <c r="G676" i="10"/>
  <c r="G677" i="10"/>
  <c r="G678" i="10"/>
  <c r="G679" i="10"/>
  <c r="G680" i="10"/>
  <c r="G681" i="10"/>
  <c r="G682" i="10"/>
  <c r="G683" i="10"/>
  <c r="G684" i="10"/>
  <c r="G685" i="10"/>
  <c r="G686" i="10"/>
  <c r="G687" i="10"/>
  <c r="G688" i="10"/>
  <c r="G689" i="10"/>
  <c r="G690" i="10"/>
  <c r="G691" i="10"/>
  <c r="G692" i="10"/>
  <c r="G693" i="10"/>
  <c r="G694" i="10"/>
  <c r="G695" i="10"/>
  <c r="G696" i="10"/>
  <c r="G697" i="10"/>
  <c r="G698" i="10"/>
  <c r="G699" i="10"/>
  <c r="G700" i="10"/>
  <c r="G701" i="10"/>
  <c r="G702" i="10"/>
  <c r="G703" i="10"/>
  <c r="G704" i="10"/>
  <c r="G705" i="10"/>
  <c r="G706" i="10"/>
  <c r="G707" i="10"/>
  <c r="G708" i="10"/>
  <c r="G709" i="10"/>
  <c r="G710" i="10"/>
  <c r="G711" i="10"/>
  <c r="G712" i="10"/>
  <c r="G713" i="10"/>
  <c r="G714" i="10"/>
  <c r="G715" i="10"/>
  <c r="G716" i="10"/>
  <c r="G717" i="10"/>
  <c r="G718" i="10"/>
  <c r="G719" i="10"/>
  <c r="G720" i="10"/>
  <c r="G721" i="10"/>
  <c r="G722" i="10"/>
  <c r="G723" i="10"/>
  <c r="G724" i="10"/>
  <c r="G725" i="10"/>
  <c r="G726" i="10"/>
  <c r="G727" i="10"/>
  <c r="G728" i="10"/>
  <c r="G729" i="10"/>
  <c r="G730" i="10"/>
  <c r="G731" i="10"/>
  <c r="G732" i="10"/>
  <c r="G733" i="10"/>
  <c r="G734" i="10"/>
  <c r="G735" i="10"/>
  <c r="G736" i="10"/>
  <c r="G737" i="10"/>
  <c r="G738" i="10"/>
  <c r="G739" i="10"/>
  <c r="G740" i="10"/>
  <c r="G741" i="10"/>
  <c r="G742" i="10"/>
  <c r="G743" i="10"/>
  <c r="G744" i="10"/>
  <c r="G745" i="10"/>
  <c r="G746" i="10"/>
  <c r="G747" i="10"/>
  <c r="G748" i="10"/>
  <c r="G749" i="10"/>
  <c r="G750" i="10"/>
  <c r="G751" i="10"/>
  <c r="G752" i="10"/>
  <c r="G753" i="10"/>
  <c r="G754" i="10"/>
  <c r="G755" i="10"/>
  <c r="G756" i="10"/>
  <c r="G757" i="10"/>
  <c r="G758" i="10"/>
  <c r="G759" i="10"/>
  <c r="G760" i="10"/>
  <c r="G761" i="10"/>
  <c r="G762" i="10"/>
  <c r="G763" i="10"/>
  <c r="G764" i="10"/>
  <c r="G765" i="10"/>
  <c r="G766" i="10"/>
  <c r="G767" i="10"/>
  <c r="G768" i="10"/>
  <c r="G769" i="10"/>
  <c r="G770" i="10"/>
  <c r="G771" i="10"/>
  <c r="G772" i="10"/>
  <c r="G773" i="10"/>
  <c r="G774" i="10"/>
  <c r="G775" i="10"/>
  <c r="G776" i="10"/>
  <c r="G777" i="10"/>
  <c r="G778" i="10"/>
  <c r="G779" i="10"/>
  <c r="G780" i="10"/>
  <c r="G781" i="10"/>
  <c r="G782" i="10"/>
  <c r="G783" i="10"/>
  <c r="G784" i="10"/>
  <c r="G785" i="10"/>
  <c r="G786" i="10"/>
  <c r="G787" i="10"/>
  <c r="G788" i="10"/>
  <c r="G789" i="10"/>
  <c r="G790" i="10"/>
  <c r="G791" i="10"/>
  <c r="G792" i="10"/>
  <c r="G793" i="10"/>
  <c r="G794" i="10"/>
  <c r="G795" i="10"/>
  <c r="G796" i="10"/>
  <c r="G797" i="10"/>
  <c r="G798" i="10"/>
  <c r="G799" i="10"/>
  <c r="G800" i="10"/>
  <c r="G801" i="10"/>
  <c r="G802" i="10"/>
  <c r="G803" i="10"/>
  <c r="G804" i="10"/>
  <c r="G805" i="10"/>
  <c r="G806" i="10"/>
  <c r="G807" i="10"/>
  <c r="G808" i="10"/>
  <c r="G809" i="10"/>
  <c r="G810" i="10"/>
  <c r="G811" i="10"/>
  <c r="G812" i="10"/>
  <c r="G813" i="10"/>
  <c r="G814" i="10"/>
  <c r="G815" i="10"/>
  <c r="G816" i="10"/>
  <c r="G817" i="10"/>
  <c r="G818" i="10"/>
  <c r="G819" i="10"/>
  <c r="G820" i="10"/>
  <c r="G821" i="10"/>
  <c r="G822" i="10"/>
  <c r="G823" i="10"/>
  <c r="G824" i="10"/>
  <c r="G825" i="10"/>
  <c r="G826" i="10"/>
  <c r="G827" i="10"/>
  <c r="G828" i="10"/>
  <c r="G829" i="10"/>
  <c r="G830" i="10"/>
  <c r="G831" i="10"/>
  <c r="G832" i="10"/>
  <c r="G833" i="10"/>
  <c r="G834" i="10"/>
  <c r="G835" i="10"/>
  <c r="G836" i="10"/>
  <c r="G837" i="10"/>
  <c r="G838" i="10"/>
  <c r="G839" i="10"/>
  <c r="G840" i="10"/>
  <c r="G841" i="10"/>
  <c r="G842" i="10"/>
  <c r="G843" i="10"/>
  <c r="G844" i="10"/>
  <c r="G845" i="10"/>
  <c r="G846" i="10"/>
  <c r="G847" i="10"/>
  <c r="G848" i="10"/>
  <c r="G849" i="10"/>
  <c r="G850" i="10"/>
  <c r="G851" i="10"/>
  <c r="G852" i="10"/>
  <c r="G853" i="10"/>
  <c r="G854" i="10"/>
  <c r="G855" i="10"/>
  <c r="G856" i="10"/>
  <c r="G857" i="10"/>
  <c r="G858" i="10"/>
  <c r="G859" i="10"/>
  <c r="G860" i="10"/>
  <c r="G861" i="10"/>
  <c r="G862" i="10"/>
  <c r="G863" i="10"/>
  <c r="G864" i="10"/>
  <c r="G865" i="10"/>
  <c r="G866" i="10"/>
  <c r="G867" i="10"/>
  <c r="G868" i="10"/>
  <c r="G869" i="10"/>
  <c r="G870" i="10"/>
  <c r="G871" i="10"/>
  <c r="G872" i="10"/>
  <c r="G873" i="10"/>
  <c r="G874" i="10"/>
  <c r="G875" i="10"/>
  <c r="G876" i="10"/>
  <c r="G877" i="10"/>
  <c r="G878" i="10"/>
  <c r="G879" i="10"/>
  <c r="G880" i="10"/>
  <c r="G881" i="10"/>
  <c r="G882" i="10"/>
  <c r="G883" i="10"/>
  <c r="G884" i="10"/>
  <c r="G885" i="10"/>
  <c r="G886" i="10"/>
  <c r="G887" i="10"/>
  <c r="G888" i="10"/>
  <c r="G889" i="10"/>
  <c r="G890" i="10"/>
  <c r="G891" i="10"/>
  <c r="G892" i="10"/>
  <c r="G893" i="10"/>
  <c r="G894" i="10"/>
  <c r="G895" i="10"/>
  <c r="G896" i="10"/>
  <c r="G897" i="10"/>
  <c r="G898" i="10"/>
  <c r="G899" i="10"/>
  <c r="G900" i="10"/>
  <c r="G901" i="10"/>
  <c r="G902" i="10"/>
  <c r="G903" i="10"/>
  <c r="G904" i="10"/>
  <c r="G905" i="10"/>
  <c r="G906" i="10"/>
  <c r="G907" i="10"/>
  <c r="G908" i="10"/>
  <c r="G909" i="10"/>
  <c r="G910" i="10"/>
  <c r="G911" i="10"/>
  <c r="G912" i="10"/>
  <c r="G913" i="10"/>
  <c r="G914" i="10"/>
  <c r="G915" i="10"/>
  <c r="G916" i="10"/>
  <c r="G917" i="10"/>
  <c r="G918" i="10"/>
  <c r="G919" i="10"/>
  <c r="G920" i="10"/>
  <c r="G921" i="10"/>
  <c r="G922" i="10"/>
  <c r="G923" i="10"/>
  <c r="G924" i="10"/>
  <c r="G925" i="10"/>
  <c r="G926" i="10"/>
  <c r="G927" i="10"/>
  <c r="G928" i="10"/>
  <c r="G929" i="10"/>
  <c r="G930" i="10"/>
  <c r="G931" i="10"/>
  <c r="G932" i="10"/>
  <c r="G933" i="10"/>
  <c r="G934" i="10"/>
  <c r="G935" i="10"/>
  <c r="G936" i="10"/>
  <c r="G937" i="10"/>
  <c r="G938" i="10"/>
  <c r="G939" i="10"/>
  <c r="G940" i="10"/>
  <c r="G941" i="10"/>
  <c r="G942" i="10"/>
  <c r="G943" i="10"/>
  <c r="G944" i="10"/>
  <c r="G945" i="10"/>
  <c r="G946" i="10"/>
  <c r="G947" i="10"/>
  <c r="G948" i="10"/>
  <c r="G949" i="10"/>
  <c r="G950" i="10"/>
  <c r="G951" i="10"/>
  <c r="G952" i="10"/>
  <c r="G953" i="10"/>
  <c r="G954" i="10"/>
  <c r="G955" i="10"/>
  <c r="G956" i="10"/>
  <c r="G957" i="10"/>
  <c r="G958" i="10"/>
  <c r="G959" i="10"/>
  <c r="G960" i="10"/>
  <c r="G961" i="10"/>
  <c r="G962" i="10"/>
  <c r="G963" i="10"/>
  <c r="G964" i="10"/>
  <c r="G965" i="10"/>
  <c r="G966" i="10"/>
  <c r="G967" i="10"/>
  <c r="G968" i="10"/>
  <c r="G969" i="10"/>
  <c r="G970" i="10"/>
  <c r="G971" i="10"/>
  <c r="G972" i="10"/>
  <c r="G973" i="10"/>
  <c r="G974" i="10"/>
  <c r="G975" i="10"/>
  <c r="G976" i="10"/>
  <c r="G977" i="10"/>
  <c r="G978" i="10"/>
  <c r="G979" i="10"/>
  <c r="G980" i="10"/>
  <c r="G981" i="10"/>
  <c r="G982" i="10"/>
  <c r="G983" i="10"/>
  <c r="G984" i="10"/>
  <c r="G985" i="10"/>
  <c r="G986" i="10"/>
  <c r="G987" i="10"/>
  <c r="G988" i="10"/>
  <c r="G989" i="10"/>
  <c r="G990" i="10"/>
  <c r="G991" i="10"/>
  <c r="G992" i="10"/>
  <c r="G993" i="10"/>
  <c r="G994" i="10"/>
  <c r="G995" i="10"/>
  <c r="G996" i="10"/>
  <c r="G997" i="10"/>
  <c r="G998" i="10"/>
  <c r="G999" i="10"/>
  <c r="G1000" i="10"/>
  <c r="G1001" i="10"/>
  <c r="G1002" i="10"/>
  <c r="G1003" i="10"/>
  <c r="G1004" i="10"/>
  <c r="G1005" i="10"/>
  <c r="G1006" i="10"/>
  <c r="G1007" i="10"/>
  <c r="G1008" i="10"/>
  <c r="G1009" i="10"/>
  <c r="G1010" i="10"/>
  <c r="G1011" i="10"/>
  <c r="G1012" i="10"/>
  <c r="G1013" i="10"/>
  <c r="G1014" i="10"/>
  <c r="G1015" i="10"/>
  <c r="G1016" i="10"/>
  <c r="G1017" i="10"/>
  <c r="G1018" i="10"/>
  <c r="G1019" i="10"/>
  <c r="G1020" i="10"/>
  <c r="G1021" i="10"/>
  <c r="G1022" i="10"/>
  <c r="G1023" i="10"/>
  <c r="G1024" i="10"/>
  <c r="G1025" i="10"/>
  <c r="G1026" i="10"/>
  <c r="G1027" i="10"/>
  <c r="G1028" i="10"/>
  <c r="G1029" i="10"/>
  <c r="G1030" i="10"/>
  <c r="G1031" i="10"/>
  <c r="G1032" i="10"/>
  <c r="G1033" i="10"/>
  <c r="G1034" i="10"/>
  <c r="G1035" i="10"/>
  <c r="G1036" i="10"/>
  <c r="G1037" i="10"/>
  <c r="G1038" i="10"/>
  <c r="G1039" i="10"/>
  <c r="G1040" i="10"/>
  <c r="G1041" i="10"/>
  <c r="G1042" i="10"/>
  <c r="G1043" i="10"/>
  <c r="G1044" i="10"/>
  <c r="G1045" i="10"/>
  <c r="G1046" i="10"/>
  <c r="G1047" i="10"/>
  <c r="G1048" i="10"/>
  <c r="G1049" i="10"/>
  <c r="G1050" i="10"/>
  <c r="G1051" i="10"/>
  <c r="G1052" i="10"/>
  <c r="G1053" i="10"/>
  <c r="G1054" i="10"/>
  <c r="G1055" i="10"/>
  <c r="G1056" i="10"/>
  <c r="G1057" i="10"/>
  <c r="G1058" i="10"/>
  <c r="G1059" i="10"/>
  <c r="G1060" i="10"/>
  <c r="G1061" i="10"/>
  <c r="G1062" i="10"/>
  <c r="G1063" i="10"/>
  <c r="G1064" i="10"/>
  <c r="G1065" i="10"/>
  <c r="G1066" i="10"/>
  <c r="G1067" i="10"/>
  <c r="G1068" i="10"/>
  <c r="G1069" i="10"/>
  <c r="G1070" i="10"/>
  <c r="G1071" i="10"/>
  <c r="G1072" i="10"/>
  <c r="G1073" i="10"/>
  <c r="G1074" i="10"/>
  <c r="G1075" i="10"/>
  <c r="G1076" i="10"/>
  <c r="G1077" i="10"/>
  <c r="G1078" i="10"/>
  <c r="G1079" i="10"/>
  <c r="G1080" i="10"/>
  <c r="G1081" i="10"/>
  <c r="G1082" i="10"/>
  <c r="G1083" i="10"/>
  <c r="G1084" i="10"/>
  <c r="G1085" i="10"/>
  <c r="G1086" i="10"/>
  <c r="G1087" i="10"/>
  <c r="G1088" i="10"/>
  <c r="G1089" i="10"/>
  <c r="G1090" i="10"/>
  <c r="G1091" i="10"/>
  <c r="G1092" i="10"/>
  <c r="G1093" i="10"/>
  <c r="G1094" i="10"/>
  <c r="G1095" i="10"/>
  <c r="G1096" i="10"/>
  <c r="G1097" i="10"/>
  <c r="G1098" i="10"/>
  <c r="G1099" i="10"/>
  <c r="G1100" i="10"/>
  <c r="G1101" i="10"/>
  <c r="G1102" i="10"/>
  <c r="G1103" i="10"/>
  <c r="G1104" i="10"/>
  <c r="G1105" i="10"/>
  <c r="G1106" i="10"/>
  <c r="G1107" i="10"/>
  <c r="G1108" i="10"/>
  <c r="G1109" i="10"/>
  <c r="G1110" i="10"/>
  <c r="G1111" i="10"/>
  <c r="G1112" i="10"/>
  <c r="G1113" i="10"/>
  <c r="G1114" i="10"/>
  <c r="G1115" i="10"/>
  <c r="G1116" i="10"/>
  <c r="G1117" i="10"/>
  <c r="G1118" i="10"/>
  <c r="G1119" i="10"/>
  <c r="G1120" i="10"/>
  <c r="G1121" i="10"/>
  <c r="G1122" i="10"/>
  <c r="G1123" i="10"/>
  <c r="G1124" i="10"/>
  <c r="G1125" i="10"/>
  <c r="G1126" i="10"/>
  <c r="G1127" i="10"/>
  <c r="G1128" i="10"/>
  <c r="G1129" i="10"/>
  <c r="G1130" i="10"/>
  <c r="G1131" i="10"/>
  <c r="G1132" i="10"/>
  <c r="G1133" i="10"/>
  <c r="G1134" i="10"/>
  <c r="G1135" i="10"/>
  <c r="G1136" i="10"/>
  <c r="G1137" i="10"/>
  <c r="G1138" i="10"/>
  <c r="G1139" i="10"/>
  <c r="G1140" i="10"/>
  <c r="G1141" i="10"/>
  <c r="G1142" i="10"/>
  <c r="G1143" i="10"/>
  <c r="G1144" i="10"/>
  <c r="G1145" i="10"/>
  <c r="G1146" i="10"/>
  <c r="G1147" i="10"/>
  <c r="G1148" i="10"/>
  <c r="G1149" i="10"/>
  <c r="G1150" i="10"/>
  <c r="G1151" i="10"/>
  <c r="G1152" i="10"/>
  <c r="G1153" i="10"/>
  <c r="G1154" i="10"/>
  <c r="G1155" i="10"/>
  <c r="G1156" i="10"/>
  <c r="G1157" i="10"/>
  <c r="G1158" i="10"/>
  <c r="G1159" i="10"/>
  <c r="G1160" i="10"/>
  <c r="G1161" i="10"/>
  <c r="G1162" i="10"/>
  <c r="G1163" i="10"/>
  <c r="G1164" i="10"/>
  <c r="G1165" i="10"/>
  <c r="G1166" i="10"/>
  <c r="G1167" i="10"/>
  <c r="G1168" i="10"/>
  <c r="G1169" i="10"/>
  <c r="G1170" i="10"/>
  <c r="G1171" i="10"/>
  <c r="G1172" i="10"/>
  <c r="G1173" i="10"/>
  <c r="G1174" i="10"/>
  <c r="G1175" i="10"/>
  <c r="G1176" i="10"/>
  <c r="G1177" i="10"/>
  <c r="G1178" i="10"/>
  <c r="G1179" i="10"/>
  <c r="G1180" i="10"/>
  <c r="G1181" i="10"/>
  <c r="G1182" i="10"/>
  <c r="G1183" i="10"/>
  <c r="G1184" i="10"/>
  <c r="G1185" i="10"/>
  <c r="G1186" i="10"/>
  <c r="G1187" i="10"/>
  <c r="G1188" i="10"/>
  <c r="G1189" i="10"/>
  <c r="G1190" i="10"/>
  <c r="G1191" i="10"/>
  <c r="G1192" i="10"/>
  <c r="G1193" i="10"/>
  <c r="G1194" i="10"/>
  <c r="G1195" i="10"/>
  <c r="G1196" i="10"/>
  <c r="G1197" i="10"/>
  <c r="G1198" i="10"/>
  <c r="G1199" i="10"/>
  <c r="G1200" i="10"/>
  <c r="G1201" i="10"/>
  <c r="G1202" i="10"/>
  <c r="G1203" i="10"/>
  <c r="G1204" i="10"/>
  <c r="G1205" i="10"/>
  <c r="G1206" i="10"/>
  <c r="G1207" i="10"/>
  <c r="G1208" i="10"/>
  <c r="G1209" i="10"/>
  <c r="G1210" i="10"/>
  <c r="G1211" i="10"/>
  <c r="G1212" i="10"/>
  <c r="G1213" i="10"/>
  <c r="G1214" i="10"/>
  <c r="G1215" i="10"/>
  <c r="G1216" i="10"/>
  <c r="G1217" i="10"/>
  <c r="G1218" i="10"/>
  <c r="G1219" i="10"/>
  <c r="G1220" i="10"/>
  <c r="G1221" i="10"/>
  <c r="G1222" i="10"/>
  <c r="G1223" i="10"/>
  <c r="G1224" i="10"/>
  <c r="G1225" i="10"/>
  <c r="G1226" i="10"/>
  <c r="G1227" i="10"/>
  <c r="G1228" i="10"/>
  <c r="G1229" i="10"/>
  <c r="G1230" i="10"/>
  <c r="G1231" i="10"/>
  <c r="G1232" i="10"/>
  <c r="G1233" i="10"/>
  <c r="G1234" i="10"/>
  <c r="G1235" i="10"/>
  <c r="G1236" i="10"/>
  <c r="G1237" i="10"/>
  <c r="G1238" i="10"/>
  <c r="G1239" i="10"/>
  <c r="G1240" i="10"/>
  <c r="G1241" i="10"/>
  <c r="G1242" i="10"/>
  <c r="G1243" i="10"/>
  <c r="G1244" i="10"/>
  <c r="G1245" i="10"/>
  <c r="G1246" i="10"/>
  <c r="G1247" i="10"/>
  <c r="G1248" i="10"/>
  <c r="G1249" i="10"/>
  <c r="G1250" i="10"/>
  <c r="G1251" i="10"/>
  <c r="G1252" i="10"/>
  <c r="G1253" i="10"/>
  <c r="G1254" i="10"/>
  <c r="G1255" i="10"/>
  <c r="G1256" i="10"/>
  <c r="G1257" i="10"/>
  <c r="G1258" i="10"/>
  <c r="G1259" i="10"/>
  <c r="G1260" i="10"/>
  <c r="G1261" i="10"/>
  <c r="G1262" i="10"/>
  <c r="G1263" i="10"/>
  <c r="G1264" i="10"/>
  <c r="G1265" i="10"/>
  <c r="G1266" i="10"/>
  <c r="G1267" i="10"/>
  <c r="G1268" i="10"/>
  <c r="G1269" i="10"/>
  <c r="G1270" i="10"/>
  <c r="G1271" i="10"/>
  <c r="G1272" i="10"/>
  <c r="G1273" i="10"/>
  <c r="G1274" i="10"/>
  <c r="G1275" i="10"/>
  <c r="G1276" i="10"/>
  <c r="G1277" i="10"/>
  <c r="G1278" i="10"/>
  <c r="G1279" i="10"/>
  <c r="G1280" i="10"/>
  <c r="G1281" i="10"/>
  <c r="G1282" i="10"/>
  <c r="G1283" i="10"/>
  <c r="G1284" i="10"/>
  <c r="G1285" i="10"/>
  <c r="G1286" i="10"/>
  <c r="G1287" i="10"/>
  <c r="G1288" i="10"/>
  <c r="G1289" i="10"/>
  <c r="G1290" i="10"/>
  <c r="G1291" i="10"/>
  <c r="G1292" i="10"/>
  <c r="G1293" i="10"/>
  <c r="G1294" i="10"/>
  <c r="G1295" i="10"/>
  <c r="G1296" i="10"/>
  <c r="G1297" i="10"/>
  <c r="G1298" i="10"/>
  <c r="G1299" i="10"/>
  <c r="G1300" i="10"/>
  <c r="G1301" i="10"/>
  <c r="G1302" i="10"/>
  <c r="G1303" i="10"/>
  <c r="G1304" i="10"/>
  <c r="G1305" i="10"/>
  <c r="G1306" i="10"/>
  <c r="G1307" i="10"/>
  <c r="G1308" i="10"/>
  <c r="G1309" i="10"/>
  <c r="G1310" i="10"/>
  <c r="G1311" i="10"/>
  <c r="G1312" i="10"/>
  <c r="G1313" i="10"/>
  <c r="G1314" i="10"/>
  <c r="G1315" i="10"/>
  <c r="G1316" i="10"/>
  <c r="G1317" i="10"/>
  <c r="G1318" i="10"/>
  <c r="G1319" i="10"/>
  <c r="G1320" i="10"/>
  <c r="G1321" i="10"/>
  <c r="G1322" i="10"/>
  <c r="G1323" i="10"/>
  <c r="G1324" i="10"/>
  <c r="G1325" i="10"/>
  <c r="G1326" i="10"/>
  <c r="G1327" i="10"/>
  <c r="G1328" i="10"/>
  <c r="G1329" i="10"/>
  <c r="G1330" i="10"/>
  <c r="G1331" i="10"/>
  <c r="G1332" i="10"/>
  <c r="G1333" i="10"/>
  <c r="G1334" i="10"/>
  <c r="G1335" i="10"/>
  <c r="G1336" i="10"/>
  <c r="G1337" i="10"/>
  <c r="G1338" i="10"/>
  <c r="G1339" i="10"/>
  <c r="G1340" i="10"/>
  <c r="G1341" i="10"/>
  <c r="G1342" i="10"/>
  <c r="G1343" i="10"/>
  <c r="G1344" i="10"/>
  <c r="G1345" i="10"/>
  <c r="G1346" i="10"/>
  <c r="G1347" i="10"/>
  <c r="G1348" i="10"/>
  <c r="G1349" i="10"/>
  <c r="G1350" i="10"/>
  <c r="G1351" i="10"/>
  <c r="G1352" i="10"/>
  <c r="G1353" i="10"/>
  <c r="G1354" i="10"/>
  <c r="G1355" i="10"/>
  <c r="G1356" i="10"/>
  <c r="G1357" i="10"/>
  <c r="G1358" i="10"/>
  <c r="G1359" i="10"/>
  <c r="G1360" i="10"/>
  <c r="G1361" i="10"/>
  <c r="G1362" i="10"/>
  <c r="G1363" i="10"/>
  <c r="G1364" i="10"/>
  <c r="G1365" i="10"/>
  <c r="G1366" i="10"/>
  <c r="G1367" i="10"/>
  <c r="G1368" i="10"/>
  <c r="G1369" i="10"/>
  <c r="G1370" i="10"/>
  <c r="G1371" i="10"/>
  <c r="G1372" i="10"/>
  <c r="G1373" i="10"/>
  <c r="G1374" i="10"/>
  <c r="G1375" i="10"/>
  <c r="G1376" i="10"/>
  <c r="G1377" i="10"/>
  <c r="G1378" i="10"/>
  <c r="G1379" i="10"/>
  <c r="G1380" i="10"/>
  <c r="G1381" i="10"/>
  <c r="G1382" i="10"/>
  <c r="G1383" i="10"/>
  <c r="G1384" i="10"/>
  <c r="G1385" i="10"/>
  <c r="G1386" i="10"/>
  <c r="G1387" i="10"/>
  <c r="G1388" i="10"/>
  <c r="G1389" i="10"/>
  <c r="G1390" i="10"/>
  <c r="G1391" i="10"/>
  <c r="G1392" i="10"/>
  <c r="G1393" i="10"/>
  <c r="G1394" i="10"/>
  <c r="G1395" i="10"/>
  <c r="G1396" i="10"/>
  <c r="G1397" i="10"/>
  <c r="G1398" i="10"/>
  <c r="G1399" i="10"/>
  <c r="G1400" i="10"/>
  <c r="G1401" i="10"/>
  <c r="G1402" i="10"/>
  <c r="G1403" i="10"/>
  <c r="G1404" i="10"/>
  <c r="G1405" i="10"/>
  <c r="G1406" i="10"/>
  <c r="G1407" i="10"/>
  <c r="G1408" i="10"/>
  <c r="G1409" i="10"/>
  <c r="G1410" i="10"/>
  <c r="G1411" i="10"/>
  <c r="G1412" i="10"/>
  <c r="G1413" i="10"/>
  <c r="G1414" i="10"/>
  <c r="G1415" i="10"/>
  <c r="G1416" i="10"/>
  <c r="G1417" i="10"/>
  <c r="G1418" i="10"/>
  <c r="G1419" i="10"/>
  <c r="G1420" i="10"/>
  <c r="G1421" i="10"/>
  <c r="G1422" i="10"/>
  <c r="G1423" i="10"/>
  <c r="G1424" i="10"/>
  <c r="G1425" i="10"/>
  <c r="G1426" i="10"/>
  <c r="G1427" i="10"/>
  <c r="G1428" i="10"/>
  <c r="G1429" i="10"/>
  <c r="G1430" i="10"/>
  <c r="G1431" i="10"/>
  <c r="G1432" i="10"/>
  <c r="G1433" i="10"/>
  <c r="G1434" i="10"/>
  <c r="G1435" i="10"/>
  <c r="G1436" i="10"/>
  <c r="G1437" i="10"/>
  <c r="G1438" i="10"/>
  <c r="G1439" i="10"/>
  <c r="G1440" i="10"/>
  <c r="G1441" i="10"/>
  <c r="G1442" i="10"/>
  <c r="G1443" i="10"/>
  <c r="G1444" i="10"/>
  <c r="G1445" i="10"/>
  <c r="G1446" i="10"/>
  <c r="G1447" i="10"/>
  <c r="G1448" i="10"/>
  <c r="G1449" i="10"/>
  <c r="G1450" i="10"/>
  <c r="G1451" i="10"/>
  <c r="G1452" i="10"/>
  <c r="G1453" i="10"/>
  <c r="G1454" i="10"/>
  <c r="G1455" i="10"/>
  <c r="G1456" i="10"/>
  <c r="G1457" i="10"/>
  <c r="G1458" i="10"/>
  <c r="G1459" i="10"/>
  <c r="G1460" i="10"/>
  <c r="G1461" i="10"/>
  <c r="G1462" i="10"/>
  <c r="G1463" i="10"/>
  <c r="G1464" i="10"/>
  <c r="G1465" i="10"/>
  <c r="G1466" i="10"/>
  <c r="G1467" i="10"/>
  <c r="G1468" i="10"/>
  <c r="G1469" i="10"/>
  <c r="G1470" i="10"/>
  <c r="G1471" i="10"/>
  <c r="G1472" i="10"/>
  <c r="G1473" i="10"/>
  <c r="G1474" i="10"/>
  <c r="G1475" i="10"/>
  <c r="G1476" i="10"/>
  <c r="G1477" i="10"/>
  <c r="G1478" i="10"/>
  <c r="G1479" i="10"/>
  <c r="G1480" i="10"/>
  <c r="G1481" i="10"/>
  <c r="G1482" i="10"/>
  <c r="G1483" i="10"/>
  <c r="G1484" i="10"/>
  <c r="G1485" i="10"/>
  <c r="G1486" i="10"/>
  <c r="G1487" i="10"/>
  <c r="G1488" i="10"/>
  <c r="G1489" i="10"/>
  <c r="G1490" i="10"/>
  <c r="G1491" i="10"/>
  <c r="G1492" i="10"/>
  <c r="G1493" i="10"/>
  <c r="G1494" i="10"/>
  <c r="G1495" i="10"/>
  <c r="G1496" i="10"/>
  <c r="G1497" i="10"/>
  <c r="G1498" i="10"/>
  <c r="G1499" i="10"/>
  <c r="G1500" i="10"/>
  <c r="G1501" i="10"/>
  <c r="G2" i="10"/>
  <c r="F3" i="10"/>
  <c r="F4" i="10"/>
  <c r="F5" i="10"/>
  <c r="F6" i="10"/>
  <c r="F7" i="10"/>
  <c r="F8" i="10"/>
  <c r="F9" i="10"/>
  <c r="F10" i="10"/>
  <c r="F11" i="10"/>
  <c r="F12" i="10"/>
  <c r="F13" i="10"/>
  <c r="F14" i="10"/>
  <c r="F15" i="10"/>
  <c r="F16" i="10"/>
  <c r="F17" i="10"/>
  <c r="F18" i="10"/>
  <c r="F19" i="10"/>
  <c r="F20" i="10"/>
  <c r="F21" i="10"/>
  <c r="F22" i="10"/>
  <c r="F23" i="10"/>
  <c r="F24" i="10"/>
  <c r="F25" i="10"/>
  <c r="F26" i="10"/>
  <c r="F27" i="10"/>
  <c r="F28" i="10"/>
  <c r="F29" i="10"/>
  <c r="F30" i="10"/>
  <c r="F31" i="10"/>
  <c r="F32" i="10"/>
  <c r="F33" i="10"/>
  <c r="F34" i="10"/>
  <c r="F35" i="10"/>
  <c r="F36" i="10"/>
  <c r="F37" i="10"/>
  <c r="F38" i="10"/>
  <c r="F39" i="10"/>
  <c r="F40" i="10"/>
  <c r="F41" i="10"/>
  <c r="F42" i="10"/>
  <c r="F43" i="10"/>
  <c r="F44" i="10"/>
  <c r="F45" i="10"/>
  <c r="F46" i="10"/>
  <c r="F47" i="10"/>
  <c r="F48" i="10"/>
  <c r="F49" i="10"/>
  <c r="F50" i="10"/>
  <c r="F51" i="10"/>
  <c r="F52" i="10"/>
  <c r="F53" i="10"/>
  <c r="F54" i="10"/>
  <c r="F55" i="10"/>
  <c r="F56" i="10"/>
  <c r="F57" i="10"/>
  <c r="F58" i="10"/>
  <c r="F59" i="10"/>
  <c r="F60" i="10"/>
  <c r="F61" i="10"/>
  <c r="F62" i="10"/>
  <c r="F63" i="10"/>
  <c r="F64" i="10"/>
  <c r="F65" i="10"/>
  <c r="F66" i="10"/>
  <c r="F67" i="10"/>
  <c r="F68" i="10"/>
  <c r="F69" i="10"/>
  <c r="F70" i="10"/>
  <c r="F71" i="10"/>
  <c r="F72" i="10"/>
  <c r="F73" i="10"/>
  <c r="F74" i="10"/>
  <c r="F75" i="10"/>
  <c r="F76" i="10"/>
  <c r="F77" i="10"/>
  <c r="F78" i="10"/>
  <c r="F79" i="10"/>
  <c r="F80" i="10"/>
  <c r="F81" i="10"/>
  <c r="F82" i="10"/>
  <c r="F83" i="10"/>
  <c r="F84" i="10"/>
  <c r="F85" i="10"/>
  <c r="F86" i="10"/>
  <c r="F87" i="10"/>
  <c r="F88" i="10"/>
  <c r="F89" i="10"/>
  <c r="F90" i="10"/>
  <c r="F91" i="10"/>
  <c r="F92" i="10"/>
  <c r="F93" i="10"/>
  <c r="F94" i="10"/>
  <c r="F95" i="10"/>
  <c r="F96" i="10"/>
  <c r="F97" i="10"/>
  <c r="F98" i="10"/>
  <c r="F99" i="10"/>
  <c r="F100" i="10"/>
  <c r="F101" i="10"/>
  <c r="F102" i="10"/>
  <c r="F103" i="10"/>
  <c r="F104" i="10"/>
  <c r="F105" i="10"/>
  <c r="F106" i="10"/>
  <c r="F107" i="10"/>
  <c r="F108" i="10"/>
  <c r="F109" i="10"/>
  <c r="F110" i="10"/>
  <c r="F111" i="10"/>
  <c r="F112" i="10"/>
  <c r="F113" i="10"/>
  <c r="F114" i="10"/>
  <c r="F115" i="10"/>
  <c r="F116" i="10"/>
  <c r="F117" i="10"/>
  <c r="F118" i="10"/>
  <c r="F119" i="10"/>
  <c r="F120" i="10"/>
  <c r="F121" i="10"/>
  <c r="F122" i="10"/>
  <c r="F123" i="10"/>
  <c r="F124" i="10"/>
  <c r="F125" i="10"/>
  <c r="F126" i="10"/>
  <c r="F127" i="10"/>
  <c r="F128" i="10"/>
  <c r="F129" i="10"/>
  <c r="F130" i="10"/>
  <c r="F131" i="10"/>
  <c r="F132" i="10"/>
  <c r="F133" i="10"/>
  <c r="F134" i="10"/>
  <c r="F135" i="10"/>
  <c r="F136" i="10"/>
  <c r="F137" i="10"/>
  <c r="F138" i="10"/>
  <c r="F139" i="10"/>
  <c r="F140" i="10"/>
  <c r="F141" i="10"/>
  <c r="F142" i="10"/>
  <c r="F143" i="10"/>
  <c r="F144" i="10"/>
  <c r="F145" i="10"/>
  <c r="F146" i="10"/>
  <c r="F147" i="10"/>
  <c r="F148" i="10"/>
  <c r="F149" i="10"/>
  <c r="F150" i="10"/>
  <c r="F151" i="10"/>
  <c r="F152" i="10"/>
  <c r="F153" i="10"/>
  <c r="F154" i="10"/>
  <c r="F155" i="10"/>
  <c r="F156" i="10"/>
  <c r="F157" i="10"/>
  <c r="F158" i="10"/>
  <c r="F159" i="10"/>
  <c r="F160" i="10"/>
  <c r="F161" i="10"/>
  <c r="F162" i="10"/>
  <c r="F163" i="10"/>
  <c r="F164" i="10"/>
  <c r="F165" i="10"/>
  <c r="F166" i="10"/>
  <c r="F167" i="10"/>
  <c r="F168" i="10"/>
  <c r="F169" i="10"/>
  <c r="F170" i="10"/>
  <c r="F171" i="10"/>
  <c r="F172" i="10"/>
  <c r="F173" i="10"/>
  <c r="F174" i="10"/>
  <c r="F175" i="10"/>
  <c r="F176" i="10"/>
  <c r="F177" i="10"/>
  <c r="F178" i="10"/>
  <c r="F179" i="10"/>
  <c r="F180" i="10"/>
  <c r="F181" i="10"/>
  <c r="F182" i="10"/>
  <c r="F183" i="10"/>
  <c r="F184" i="10"/>
  <c r="F185" i="10"/>
  <c r="F186" i="10"/>
  <c r="F187" i="10"/>
  <c r="F188" i="10"/>
  <c r="F189" i="10"/>
  <c r="F190" i="10"/>
  <c r="F191" i="10"/>
  <c r="F192" i="10"/>
  <c r="F193" i="10"/>
  <c r="F194" i="10"/>
  <c r="F195" i="10"/>
  <c r="F196" i="10"/>
  <c r="F197" i="10"/>
  <c r="F198" i="10"/>
  <c r="F199" i="10"/>
  <c r="F200" i="10"/>
  <c r="F201" i="10"/>
  <c r="F202" i="10"/>
  <c r="F203" i="10"/>
  <c r="F204" i="10"/>
  <c r="F205" i="10"/>
  <c r="F206" i="10"/>
  <c r="F207" i="10"/>
  <c r="F208" i="10"/>
  <c r="F209" i="10"/>
  <c r="F210" i="10"/>
  <c r="F211" i="10"/>
  <c r="F212" i="10"/>
  <c r="F213" i="10"/>
  <c r="F214" i="10"/>
  <c r="F215" i="10"/>
  <c r="F216" i="10"/>
  <c r="F217" i="10"/>
  <c r="F218" i="10"/>
  <c r="F219" i="10"/>
  <c r="F220" i="10"/>
  <c r="F221" i="10"/>
  <c r="F222" i="10"/>
  <c r="F223" i="10"/>
  <c r="F224" i="10"/>
  <c r="F225" i="10"/>
  <c r="F226" i="10"/>
  <c r="F227" i="10"/>
  <c r="F228" i="10"/>
  <c r="F229" i="10"/>
  <c r="F230" i="10"/>
  <c r="F231" i="10"/>
  <c r="F232" i="10"/>
  <c r="F233" i="10"/>
  <c r="F234" i="10"/>
  <c r="F235" i="10"/>
  <c r="F236" i="10"/>
  <c r="F237" i="10"/>
  <c r="F238" i="10"/>
  <c r="F239" i="10"/>
  <c r="F240" i="10"/>
  <c r="F241" i="10"/>
  <c r="F242" i="10"/>
  <c r="F243" i="10"/>
  <c r="F244" i="10"/>
  <c r="F245" i="10"/>
  <c r="F246" i="10"/>
  <c r="F247" i="10"/>
  <c r="F248" i="10"/>
  <c r="F249" i="10"/>
  <c r="F250" i="10"/>
  <c r="F251" i="10"/>
  <c r="F252" i="10"/>
  <c r="F253" i="10"/>
  <c r="F254" i="10"/>
  <c r="F255" i="10"/>
  <c r="F256" i="10"/>
  <c r="F257" i="10"/>
  <c r="F258" i="10"/>
  <c r="F259" i="10"/>
  <c r="F260" i="10"/>
  <c r="F261" i="10"/>
  <c r="F262" i="10"/>
  <c r="F263" i="10"/>
  <c r="F264" i="10"/>
  <c r="F265" i="10"/>
  <c r="F266" i="10"/>
  <c r="F267" i="10"/>
  <c r="F268" i="10"/>
  <c r="F269" i="10"/>
  <c r="F270" i="10"/>
  <c r="F271" i="10"/>
  <c r="F272" i="10"/>
  <c r="F273" i="10"/>
  <c r="F274" i="10"/>
  <c r="F275" i="10"/>
  <c r="F276" i="10"/>
  <c r="F277" i="10"/>
  <c r="F278" i="10"/>
  <c r="F279" i="10"/>
  <c r="F280" i="10"/>
  <c r="F281" i="10"/>
  <c r="F282" i="10"/>
  <c r="F283" i="10"/>
  <c r="F284" i="10"/>
  <c r="F285" i="10"/>
  <c r="F286" i="10"/>
  <c r="F287" i="10"/>
  <c r="F288" i="10"/>
  <c r="F289" i="10"/>
  <c r="F290" i="10"/>
  <c r="F291" i="10"/>
  <c r="F292" i="10"/>
  <c r="F293" i="10"/>
  <c r="F294" i="10"/>
  <c r="F295" i="10"/>
  <c r="F296" i="10"/>
  <c r="F297" i="10"/>
  <c r="F298" i="10"/>
  <c r="F299" i="10"/>
  <c r="F300" i="10"/>
  <c r="F301" i="10"/>
  <c r="F302" i="10"/>
  <c r="F303" i="10"/>
  <c r="F304" i="10"/>
  <c r="F305" i="10"/>
  <c r="F306" i="10"/>
  <c r="F307" i="10"/>
  <c r="F308" i="10"/>
  <c r="F309" i="10"/>
  <c r="F310" i="10"/>
  <c r="F311" i="10"/>
  <c r="F312" i="10"/>
  <c r="F313" i="10"/>
  <c r="F314" i="10"/>
  <c r="F315" i="10"/>
  <c r="F316" i="10"/>
  <c r="F317" i="10"/>
  <c r="F318" i="10"/>
  <c r="F319" i="10"/>
  <c r="F320" i="10"/>
  <c r="F321" i="10"/>
  <c r="F322" i="10"/>
  <c r="F323" i="10"/>
  <c r="F324" i="10"/>
  <c r="F325" i="10"/>
  <c r="F326" i="10"/>
  <c r="F327" i="10"/>
  <c r="F328" i="10"/>
  <c r="F329" i="10"/>
  <c r="F330" i="10"/>
  <c r="F331" i="10"/>
  <c r="F332" i="10"/>
  <c r="F333" i="10"/>
  <c r="F334" i="10"/>
  <c r="F335" i="10"/>
  <c r="F336" i="10"/>
  <c r="F337" i="10"/>
  <c r="F338" i="10"/>
  <c r="F339" i="10"/>
  <c r="F340" i="10"/>
  <c r="F341" i="10"/>
  <c r="F342" i="10"/>
  <c r="F343" i="10"/>
  <c r="F344" i="10"/>
  <c r="F345" i="10"/>
  <c r="F346" i="10"/>
  <c r="F347" i="10"/>
  <c r="F348" i="10"/>
  <c r="F349" i="10"/>
  <c r="F350" i="10"/>
  <c r="F351" i="10"/>
  <c r="F352" i="10"/>
  <c r="F353" i="10"/>
  <c r="F354" i="10"/>
  <c r="F355" i="10"/>
  <c r="F356" i="10"/>
  <c r="F357" i="10"/>
  <c r="F358" i="10"/>
  <c r="F359" i="10"/>
  <c r="F360" i="10"/>
  <c r="F361" i="10"/>
  <c r="F362" i="10"/>
  <c r="F363" i="10"/>
  <c r="F364" i="10"/>
  <c r="F365" i="10"/>
  <c r="F366" i="10"/>
  <c r="F367" i="10"/>
  <c r="F368" i="10"/>
  <c r="F369" i="10"/>
  <c r="F370" i="10"/>
  <c r="F371" i="10"/>
  <c r="F372" i="10"/>
  <c r="F373" i="10"/>
  <c r="F374" i="10"/>
  <c r="F375" i="10"/>
  <c r="F376" i="10"/>
  <c r="F377" i="10"/>
  <c r="F378" i="10"/>
  <c r="F379" i="10"/>
  <c r="F380" i="10"/>
  <c r="F381" i="10"/>
  <c r="F382" i="10"/>
  <c r="F383" i="10"/>
  <c r="F384" i="10"/>
  <c r="F385" i="10"/>
  <c r="F386" i="10"/>
  <c r="F387" i="10"/>
  <c r="F388" i="10"/>
  <c r="F389" i="10"/>
  <c r="F390" i="10"/>
  <c r="F391" i="10"/>
  <c r="F392" i="10"/>
  <c r="F393" i="10"/>
  <c r="F394" i="10"/>
  <c r="F395" i="10"/>
  <c r="F396" i="10"/>
  <c r="F397" i="10"/>
  <c r="F398" i="10"/>
  <c r="F399" i="10"/>
  <c r="F400" i="10"/>
  <c r="F401" i="10"/>
  <c r="F402" i="10"/>
  <c r="F403" i="10"/>
  <c r="F404" i="10"/>
  <c r="F405" i="10"/>
  <c r="F406" i="10"/>
  <c r="F407" i="10"/>
  <c r="F408" i="10"/>
  <c r="F409" i="10"/>
  <c r="F410" i="10"/>
  <c r="F411" i="10"/>
  <c r="F412" i="10"/>
  <c r="F413" i="10"/>
  <c r="F414" i="10"/>
  <c r="F415" i="10"/>
  <c r="F416" i="10"/>
  <c r="F417" i="10"/>
  <c r="F418" i="10"/>
  <c r="F419" i="10"/>
  <c r="F420" i="10"/>
  <c r="F421" i="10"/>
  <c r="F422" i="10"/>
  <c r="F423" i="10"/>
  <c r="F424" i="10"/>
  <c r="F425" i="10"/>
  <c r="F426" i="10"/>
  <c r="F427" i="10"/>
  <c r="F428" i="10"/>
  <c r="F429" i="10"/>
  <c r="F430" i="10"/>
  <c r="F431" i="10"/>
  <c r="F432" i="10"/>
  <c r="F433" i="10"/>
  <c r="F434" i="10"/>
  <c r="F435" i="10"/>
  <c r="F436" i="10"/>
  <c r="F437" i="10"/>
  <c r="F438" i="10"/>
  <c r="F439" i="10"/>
  <c r="F440" i="10"/>
  <c r="F441" i="10"/>
  <c r="F442" i="10"/>
  <c r="F443" i="10"/>
  <c r="F444" i="10"/>
  <c r="F445" i="10"/>
  <c r="F446" i="10"/>
  <c r="F447" i="10"/>
  <c r="F448" i="10"/>
  <c r="F449" i="10"/>
  <c r="F450" i="10"/>
  <c r="F451" i="10"/>
  <c r="F452" i="10"/>
  <c r="F453" i="10"/>
  <c r="F454" i="10"/>
  <c r="F455" i="10"/>
  <c r="F456" i="10"/>
  <c r="F457" i="10"/>
  <c r="F458" i="10"/>
  <c r="F459" i="10"/>
  <c r="F460" i="10"/>
  <c r="F461" i="10"/>
  <c r="F462" i="10"/>
  <c r="F463" i="10"/>
  <c r="F464" i="10"/>
  <c r="F465" i="10"/>
  <c r="F466" i="10"/>
  <c r="F467" i="10"/>
  <c r="F468" i="10"/>
  <c r="F469" i="10"/>
  <c r="F470" i="10"/>
  <c r="F471" i="10"/>
  <c r="F472" i="10"/>
  <c r="F473" i="10"/>
  <c r="F474" i="10"/>
  <c r="F475" i="10"/>
  <c r="F476" i="10"/>
  <c r="F477" i="10"/>
  <c r="F478" i="10"/>
  <c r="F479" i="10"/>
  <c r="F480" i="10"/>
  <c r="F481" i="10"/>
  <c r="F482" i="10"/>
  <c r="F483" i="10"/>
  <c r="F484" i="10"/>
  <c r="F485" i="10"/>
  <c r="F486" i="10"/>
  <c r="F487" i="10"/>
  <c r="F488" i="10"/>
  <c r="F489" i="10"/>
  <c r="F490" i="10"/>
  <c r="F491" i="10"/>
  <c r="F492" i="10"/>
  <c r="F493" i="10"/>
  <c r="F494" i="10"/>
  <c r="F495" i="10"/>
  <c r="F496" i="10"/>
  <c r="F497" i="10"/>
  <c r="F498" i="10"/>
  <c r="F499" i="10"/>
  <c r="F500" i="10"/>
  <c r="F501" i="10"/>
  <c r="F502" i="10"/>
  <c r="F503" i="10"/>
  <c r="F504" i="10"/>
  <c r="F505" i="10"/>
  <c r="F506" i="10"/>
  <c r="F507" i="10"/>
  <c r="F508" i="10"/>
  <c r="F509" i="10"/>
  <c r="F510" i="10"/>
  <c r="F511" i="10"/>
  <c r="F512" i="10"/>
  <c r="F513" i="10"/>
  <c r="F514" i="10"/>
  <c r="F515" i="10"/>
  <c r="F516" i="10"/>
  <c r="F517" i="10"/>
  <c r="F518" i="10"/>
  <c r="F519" i="10"/>
  <c r="F520" i="10"/>
  <c r="F521" i="10"/>
  <c r="F522" i="10"/>
  <c r="F523" i="10"/>
  <c r="F524" i="10"/>
  <c r="F525" i="10"/>
  <c r="F526" i="10"/>
  <c r="F527" i="10"/>
  <c r="F528" i="10"/>
  <c r="F529" i="10"/>
  <c r="F530" i="10"/>
  <c r="F531" i="10"/>
  <c r="F532" i="10"/>
  <c r="F533" i="10"/>
  <c r="F534" i="10"/>
  <c r="F535" i="10"/>
  <c r="F536" i="10"/>
  <c r="F537" i="10"/>
  <c r="F538" i="10"/>
  <c r="F539" i="10"/>
  <c r="F540" i="10"/>
  <c r="F541" i="10"/>
  <c r="F542" i="10"/>
  <c r="F543" i="10"/>
  <c r="F544" i="10"/>
  <c r="F545" i="10"/>
  <c r="F546" i="10"/>
  <c r="F547" i="10"/>
  <c r="F548" i="10"/>
  <c r="F549" i="10"/>
  <c r="F550" i="10"/>
  <c r="F551" i="10"/>
  <c r="F552" i="10"/>
  <c r="F553" i="10"/>
  <c r="F554" i="10"/>
  <c r="F555" i="10"/>
  <c r="F556" i="10"/>
  <c r="F557" i="10"/>
  <c r="F558" i="10"/>
  <c r="F559" i="10"/>
  <c r="F560" i="10"/>
  <c r="F561" i="10"/>
  <c r="F562" i="10"/>
  <c r="F563" i="10"/>
  <c r="F564" i="10"/>
  <c r="F565" i="10"/>
  <c r="F566" i="10"/>
  <c r="F567" i="10"/>
  <c r="F568" i="10"/>
  <c r="F569" i="10"/>
  <c r="F570" i="10"/>
  <c r="F571" i="10"/>
  <c r="F572" i="10"/>
  <c r="F573" i="10"/>
  <c r="F574" i="10"/>
  <c r="F575" i="10"/>
  <c r="F576" i="10"/>
  <c r="F577" i="10"/>
  <c r="F578" i="10"/>
  <c r="F579" i="10"/>
  <c r="F580" i="10"/>
  <c r="F581" i="10"/>
  <c r="F582" i="10"/>
  <c r="F583" i="10"/>
  <c r="F584" i="10"/>
  <c r="F585" i="10"/>
  <c r="F586" i="10"/>
  <c r="F587" i="10"/>
  <c r="F588" i="10"/>
  <c r="F589" i="10"/>
  <c r="F590" i="10"/>
  <c r="F591" i="10"/>
  <c r="F592" i="10"/>
  <c r="F593" i="10"/>
  <c r="F594" i="10"/>
  <c r="F595" i="10"/>
  <c r="F596" i="10"/>
  <c r="F597" i="10"/>
  <c r="F598" i="10"/>
  <c r="F599" i="10"/>
  <c r="F600" i="10"/>
  <c r="F601" i="10"/>
  <c r="F602" i="10"/>
  <c r="F603" i="10"/>
  <c r="F604" i="10"/>
  <c r="F605" i="10"/>
  <c r="F606" i="10"/>
  <c r="F607" i="10"/>
  <c r="F608" i="10"/>
  <c r="F609" i="10"/>
  <c r="F610" i="10"/>
  <c r="F611" i="10"/>
  <c r="F612" i="10"/>
  <c r="F613" i="10"/>
  <c r="F614" i="10"/>
  <c r="F615" i="10"/>
  <c r="F616" i="10"/>
  <c r="F617" i="10"/>
  <c r="F618" i="10"/>
  <c r="F619" i="10"/>
  <c r="F620" i="10"/>
  <c r="F621" i="10"/>
  <c r="F622" i="10"/>
  <c r="F623" i="10"/>
  <c r="F624" i="10"/>
  <c r="F625" i="10"/>
  <c r="F626" i="10"/>
  <c r="F627" i="10"/>
  <c r="F628" i="10"/>
  <c r="F629" i="10"/>
  <c r="F630" i="10"/>
  <c r="F631" i="10"/>
  <c r="F632" i="10"/>
  <c r="F633" i="10"/>
  <c r="F634" i="10"/>
  <c r="F635" i="10"/>
  <c r="F636" i="10"/>
  <c r="F637" i="10"/>
  <c r="F638" i="10"/>
  <c r="F639" i="10"/>
  <c r="F640" i="10"/>
  <c r="F641" i="10"/>
  <c r="F642" i="10"/>
  <c r="F643" i="10"/>
  <c r="F644" i="10"/>
  <c r="F645" i="10"/>
  <c r="F646" i="10"/>
  <c r="F647" i="10"/>
  <c r="F648" i="10"/>
  <c r="F649" i="10"/>
  <c r="F650" i="10"/>
  <c r="F651" i="10"/>
  <c r="F652" i="10"/>
  <c r="F653" i="10"/>
  <c r="F654" i="10"/>
  <c r="F655" i="10"/>
  <c r="F656" i="10"/>
  <c r="F657" i="10"/>
  <c r="F658" i="10"/>
  <c r="F659" i="10"/>
  <c r="F660" i="10"/>
  <c r="F661" i="10"/>
  <c r="F662" i="10"/>
  <c r="F663" i="10"/>
  <c r="F664" i="10"/>
  <c r="F665" i="10"/>
  <c r="F666" i="10"/>
  <c r="F667" i="10"/>
  <c r="F668" i="10"/>
  <c r="F669" i="10"/>
  <c r="F670" i="10"/>
  <c r="F671" i="10"/>
  <c r="F672" i="10"/>
  <c r="F673" i="10"/>
  <c r="F674" i="10"/>
  <c r="F675" i="10"/>
  <c r="F676" i="10"/>
  <c r="F677" i="10"/>
  <c r="F678" i="10"/>
  <c r="F679" i="10"/>
  <c r="F680" i="10"/>
  <c r="F681" i="10"/>
  <c r="F682" i="10"/>
  <c r="F683" i="10"/>
  <c r="F684" i="10"/>
  <c r="F685" i="10"/>
  <c r="F686" i="10"/>
  <c r="F687" i="10"/>
  <c r="F688" i="10"/>
  <c r="F689" i="10"/>
  <c r="F690" i="10"/>
  <c r="F691" i="10"/>
  <c r="F692" i="10"/>
  <c r="F693" i="10"/>
  <c r="F694" i="10"/>
  <c r="F695" i="10"/>
  <c r="F696" i="10"/>
  <c r="F697" i="10"/>
  <c r="F698" i="10"/>
  <c r="F699" i="10"/>
  <c r="F700" i="10"/>
  <c r="F701" i="10"/>
  <c r="F702" i="10"/>
  <c r="F703" i="10"/>
  <c r="F704" i="10"/>
  <c r="F705" i="10"/>
  <c r="F706" i="10"/>
  <c r="F707" i="10"/>
  <c r="F708" i="10"/>
  <c r="F709" i="10"/>
  <c r="F710" i="10"/>
  <c r="F711" i="10"/>
  <c r="F712" i="10"/>
  <c r="F713" i="10"/>
  <c r="F714" i="10"/>
  <c r="F715" i="10"/>
  <c r="F716" i="10"/>
  <c r="F717" i="10"/>
  <c r="F718" i="10"/>
  <c r="F719" i="10"/>
  <c r="F720" i="10"/>
  <c r="F721" i="10"/>
  <c r="F722" i="10"/>
  <c r="F723" i="10"/>
  <c r="F724" i="10"/>
  <c r="F725" i="10"/>
  <c r="F726" i="10"/>
  <c r="F727" i="10"/>
  <c r="F728" i="10"/>
  <c r="F729" i="10"/>
  <c r="F730" i="10"/>
  <c r="F731" i="10"/>
  <c r="F732" i="10"/>
  <c r="F733" i="10"/>
  <c r="F734" i="10"/>
  <c r="F735" i="10"/>
  <c r="F736" i="10"/>
  <c r="F737" i="10"/>
  <c r="F738" i="10"/>
  <c r="F739" i="10"/>
  <c r="F740" i="10"/>
  <c r="F741" i="10"/>
  <c r="F742" i="10"/>
  <c r="F743" i="10"/>
  <c r="F744" i="10"/>
  <c r="F745" i="10"/>
  <c r="F746" i="10"/>
  <c r="F747" i="10"/>
  <c r="F748" i="10"/>
  <c r="F749" i="10"/>
  <c r="F750" i="10"/>
  <c r="F751" i="10"/>
  <c r="F752" i="10"/>
  <c r="F753" i="10"/>
  <c r="F754" i="10"/>
  <c r="F755" i="10"/>
  <c r="F756" i="10"/>
  <c r="F757" i="10"/>
  <c r="F758" i="10"/>
  <c r="F759" i="10"/>
  <c r="F760" i="10"/>
  <c r="F761" i="10"/>
  <c r="F762" i="10"/>
  <c r="F763" i="10"/>
  <c r="F764" i="10"/>
  <c r="F765" i="10"/>
  <c r="F766" i="10"/>
  <c r="F767" i="10"/>
  <c r="F768" i="10"/>
  <c r="F769" i="10"/>
  <c r="F770" i="10"/>
  <c r="F771" i="10"/>
  <c r="F772" i="10"/>
  <c r="F773" i="10"/>
  <c r="F774" i="10"/>
  <c r="F775" i="10"/>
  <c r="F776" i="10"/>
  <c r="F777" i="10"/>
  <c r="F778" i="10"/>
  <c r="F779" i="10"/>
  <c r="F780" i="10"/>
  <c r="F781" i="10"/>
  <c r="F782" i="10"/>
  <c r="F783" i="10"/>
  <c r="F784" i="10"/>
  <c r="F785" i="10"/>
  <c r="F786" i="10"/>
  <c r="F787" i="10"/>
  <c r="F788" i="10"/>
  <c r="F789" i="10"/>
  <c r="F790" i="10"/>
  <c r="F791" i="10"/>
  <c r="F792" i="10"/>
  <c r="F793" i="10"/>
  <c r="F794" i="10"/>
  <c r="F795" i="10"/>
  <c r="F796" i="10"/>
  <c r="F797" i="10"/>
  <c r="F798" i="10"/>
  <c r="F799" i="10"/>
  <c r="F800" i="10"/>
  <c r="F801" i="10"/>
  <c r="F802" i="10"/>
  <c r="F803" i="10"/>
  <c r="F804" i="10"/>
  <c r="F805" i="10"/>
  <c r="F806" i="10"/>
  <c r="F807" i="10"/>
  <c r="F808" i="10"/>
  <c r="F809" i="10"/>
  <c r="F810" i="10"/>
  <c r="F811" i="10"/>
  <c r="F812" i="10"/>
  <c r="F813" i="10"/>
  <c r="F814" i="10"/>
  <c r="F815" i="10"/>
  <c r="F816" i="10"/>
  <c r="F817" i="10"/>
  <c r="F818" i="10"/>
  <c r="F819" i="10"/>
  <c r="F820" i="10"/>
  <c r="F821" i="10"/>
  <c r="F822" i="10"/>
  <c r="F823" i="10"/>
  <c r="F824" i="10"/>
  <c r="F825" i="10"/>
  <c r="F826" i="10"/>
  <c r="F827" i="10"/>
  <c r="F828" i="10"/>
  <c r="F829" i="10"/>
  <c r="F830" i="10"/>
  <c r="F831" i="10"/>
  <c r="F832" i="10"/>
  <c r="F833" i="10"/>
  <c r="F834" i="10"/>
  <c r="F835" i="10"/>
  <c r="F836" i="10"/>
  <c r="F837" i="10"/>
  <c r="F838" i="10"/>
  <c r="F839" i="10"/>
  <c r="F840" i="10"/>
  <c r="F841" i="10"/>
  <c r="F842" i="10"/>
  <c r="F843" i="10"/>
  <c r="F844" i="10"/>
  <c r="F845" i="10"/>
  <c r="F846" i="10"/>
  <c r="F847" i="10"/>
  <c r="F848" i="10"/>
  <c r="F849" i="10"/>
  <c r="F850" i="10"/>
  <c r="F851" i="10"/>
  <c r="F852" i="10"/>
  <c r="F853" i="10"/>
  <c r="F854" i="10"/>
  <c r="F855" i="10"/>
  <c r="F856" i="10"/>
  <c r="F857" i="10"/>
  <c r="F858" i="10"/>
  <c r="F859" i="10"/>
  <c r="F860" i="10"/>
  <c r="F861" i="10"/>
  <c r="F862" i="10"/>
  <c r="F863" i="10"/>
  <c r="F864" i="10"/>
  <c r="F865" i="10"/>
  <c r="F866" i="10"/>
  <c r="F867" i="10"/>
  <c r="F868" i="10"/>
  <c r="F869" i="10"/>
  <c r="F870" i="10"/>
  <c r="F871" i="10"/>
  <c r="F872" i="10"/>
  <c r="F873" i="10"/>
  <c r="F874" i="10"/>
  <c r="F875" i="10"/>
  <c r="F876" i="10"/>
  <c r="F877" i="10"/>
  <c r="F878" i="10"/>
  <c r="F879" i="10"/>
  <c r="F880" i="10"/>
  <c r="F881" i="10"/>
  <c r="F882" i="10"/>
  <c r="F883" i="10"/>
  <c r="F884" i="10"/>
  <c r="F885" i="10"/>
  <c r="F886" i="10"/>
  <c r="F887" i="10"/>
  <c r="F888" i="10"/>
  <c r="F889" i="10"/>
  <c r="F890" i="10"/>
  <c r="F891" i="10"/>
  <c r="F892" i="10"/>
  <c r="F893" i="10"/>
  <c r="F894" i="10"/>
  <c r="F895" i="10"/>
  <c r="F896" i="10"/>
  <c r="F897" i="10"/>
  <c r="F898" i="10"/>
  <c r="F899" i="10"/>
  <c r="F900" i="10"/>
  <c r="F901" i="10"/>
  <c r="F902" i="10"/>
  <c r="F903" i="10"/>
  <c r="F904" i="10"/>
  <c r="F905" i="10"/>
  <c r="F906" i="10"/>
  <c r="F907" i="10"/>
  <c r="F908" i="10"/>
  <c r="F909" i="10"/>
  <c r="F910" i="10"/>
  <c r="F911" i="10"/>
  <c r="F912" i="10"/>
  <c r="F913" i="10"/>
  <c r="F914" i="10"/>
  <c r="F915" i="10"/>
  <c r="F916" i="10"/>
  <c r="F917" i="10"/>
  <c r="F918" i="10"/>
  <c r="F919" i="10"/>
  <c r="F920" i="10"/>
  <c r="F921" i="10"/>
  <c r="F922" i="10"/>
  <c r="F923" i="10"/>
  <c r="F924" i="10"/>
  <c r="F925" i="10"/>
  <c r="F926" i="10"/>
  <c r="F927" i="10"/>
  <c r="F928" i="10"/>
  <c r="F929" i="10"/>
  <c r="F930" i="10"/>
  <c r="F931" i="10"/>
  <c r="F932" i="10"/>
  <c r="F933" i="10"/>
  <c r="F934" i="10"/>
  <c r="F935" i="10"/>
  <c r="F936" i="10"/>
  <c r="F937" i="10"/>
  <c r="F938" i="10"/>
  <c r="F939" i="10"/>
  <c r="F940" i="10"/>
  <c r="F941" i="10"/>
  <c r="F942" i="10"/>
  <c r="F943" i="10"/>
  <c r="F944" i="10"/>
  <c r="F945" i="10"/>
  <c r="F946" i="10"/>
  <c r="F947" i="10"/>
  <c r="F948" i="10"/>
  <c r="F949" i="10"/>
  <c r="F950" i="10"/>
  <c r="F951" i="10"/>
  <c r="F952" i="10"/>
  <c r="F953" i="10"/>
  <c r="F954" i="10"/>
  <c r="F955" i="10"/>
  <c r="F956" i="10"/>
  <c r="F957" i="10"/>
  <c r="F958" i="10"/>
  <c r="F959" i="10"/>
  <c r="F960" i="10"/>
  <c r="F961" i="10"/>
  <c r="F962" i="10"/>
  <c r="F963" i="10"/>
  <c r="F964" i="10"/>
  <c r="F965" i="10"/>
  <c r="F966" i="10"/>
  <c r="F967" i="10"/>
  <c r="F968" i="10"/>
  <c r="F969" i="10"/>
  <c r="F970" i="10"/>
  <c r="F971" i="10"/>
  <c r="F972" i="10"/>
  <c r="F973" i="10"/>
  <c r="F974" i="10"/>
  <c r="F975" i="10"/>
  <c r="F976" i="10"/>
  <c r="F977" i="10"/>
  <c r="F978" i="10"/>
  <c r="F979" i="10"/>
  <c r="F980" i="10"/>
  <c r="F981" i="10"/>
  <c r="F982" i="10"/>
  <c r="F983" i="10"/>
  <c r="F984" i="10"/>
  <c r="F985" i="10"/>
  <c r="F986" i="10"/>
  <c r="F987" i="10"/>
  <c r="F988" i="10"/>
  <c r="F989" i="10"/>
  <c r="F990" i="10"/>
  <c r="F991" i="10"/>
  <c r="F992" i="10"/>
  <c r="F993" i="10"/>
  <c r="F994" i="10"/>
  <c r="F995" i="10"/>
  <c r="F996" i="10"/>
  <c r="F997" i="10"/>
  <c r="F998" i="10"/>
  <c r="F999" i="10"/>
  <c r="F1000" i="10"/>
  <c r="F1001" i="10"/>
  <c r="F1002" i="10"/>
  <c r="F1003" i="10"/>
  <c r="F1004" i="10"/>
  <c r="F1005" i="10"/>
  <c r="F1006" i="10"/>
  <c r="F1007" i="10"/>
  <c r="F1008" i="10"/>
  <c r="F1009" i="10"/>
  <c r="F1010" i="10"/>
  <c r="F1011" i="10"/>
  <c r="F1012" i="10"/>
  <c r="F1013" i="10"/>
  <c r="F1014" i="10"/>
  <c r="F1015" i="10"/>
  <c r="F1016" i="10"/>
  <c r="F1017" i="10"/>
  <c r="F1018" i="10"/>
  <c r="F1019" i="10"/>
  <c r="F1020" i="10"/>
  <c r="F1021" i="10"/>
  <c r="F1022" i="10"/>
  <c r="F1023" i="10"/>
  <c r="F1024" i="10"/>
  <c r="F1025" i="10"/>
  <c r="F1026" i="10"/>
  <c r="F1027" i="10"/>
  <c r="F1028" i="10"/>
  <c r="F1029" i="10"/>
  <c r="F1030" i="10"/>
  <c r="F1031" i="10"/>
  <c r="F1032" i="10"/>
  <c r="F1033" i="10"/>
  <c r="F1034" i="10"/>
  <c r="F1035" i="10"/>
  <c r="F1036" i="10"/>
  <c r="F1037" i="10"/>
  <c r="F1038" i="10"/>
  <c r="F1039" i="10"/>
  <c r="F1040" i="10"/>
  <c r="F1041" i="10"/>
  <c r="F1042" i="10"/>
  <c r="F1043" i="10"/>
  <c r="F1044" i="10"/>
  <c r="F1045" i="10"/>
  <c r="F1046" i="10"/>
  <c r="F1047" i="10"/>
  <c r="F1048" i="10"/>
  <c r="F1049" i="10"/>
  <c r="F1050" i="10"/>
  <c r="F1051" i="10"/>
  <c r="F1052" i="10"/>
  <c r="F1053" i="10"/>
  <c r="F1054" i="10"/>
  <c r="F1055" i="10"/>
  <c r="F1056" i="10"/>
  <c r="F1057" i="10"/>
  <c r="F1058" i="10"/>
  <c r="F1059" i="10"/>
  <c r="F1060" i="10"/>
  <c r="F1061" i="10"/>
  <c r="F1062" i="10"/>
  <c r="F1063" i="10"/>
  <c r="F1064" i="10"/>
  <c r="F1065" i="10"/>
  <c r="F1066" i="10"/>
  <c r="F1067" i="10"/>
  <c r="F1068" i="10"/>
  <c r="F1069" i="10"/>
  <c r="F1070" i="10"/>
  <c r="F1071" i="10"/>
  <c r="F1072" i="10"/>
  <c r="F1073" i="10"/>
  <c r="F1074" i="10"/>
  <c r="F1075" i="10"/>
  <c r="F1076" i="10"/>
  <c r="F1077" i="10"/>
  <c r="F1078" i="10"/>
  <c r="F1079" i="10"/>
  <c r="F1080" i="10"/>
  <c r="F1081" i="10"/>
  <c r="F1082" i="10"/>
  <c r="F1083" i="10"/>
  <c r="F1084" i="10"/>
  <c r="F1085" i="10"/>
  <c r="F1086" i="10"/>
  <c r="F1087" i="10"/>
  <c r="F1088" i="10"/>
  <c r="F1089" i="10"/>
  <c r="F1090" i="10"/>
  <c r="F1091" i="10"/>
  <c r="F1092" i="10"/>
  <c r="F1093" i="10"/>
  <c r="F1094" i="10"/>
  <c r="F1095" i="10"/>
  <c r="F1096" i="10"/>
  <c r="F1097" i="10"/>
  <c r="F1098" i="10"/>
  <c r="F1099" i="10"/>
  <c r="F1100" i="10"/>
  <c r="F1101" i="10"/>
  <c r="F1102" i="10"/>
  <c r="F1103" i="10"/>
  <c r="F1104" i="10"/>
  <c r="F1105" i="10"/>
  <c r="F1106" i="10"/>
  <c r="F1107" i="10"/>
  <c r="F1108" i="10"/>
  <c r="F1109" i="10"/>
  <c r="F1110" i="10"/>
  <c r="F1111" i="10"/>
  <c r="F1112" i="10"/>
  <c r="F1113" i="10"/>
  <c r="F1114" i="10"/>
  <c r="F1115" i="10"/>
  <c r="F1116" i="10"/>
  <c r="F1117" i="10"/>
  <c r="F1118" i="10"/>
  <c r="F1119" i="10"/>
  <c r="F1120" i="10"/>
  <c r="F1121" i="10"/>
  <c r="F1122" i="10"/>
  <c r="F1123" i="10"/>
  <c r="F1124" i="10"/>
  <c r="F1125" i="10"/>
  <c r="F1126" i="10"/>
  <c r="F1127" i="10"/>
  <c r="F1128" i="10"/>
  <c r="F1129" i="10"/>
  <c r="F1130" i="10"/>
  <c r="F1131" i="10"/>
  <c r="F1132" i="10"/>
  <c r="F1133" i="10"/>
  <c r="F1134" i="10"/>
  <c r="F1135" i="10"/>
  <c r="F1136" i="10"/>
  <c r="F1137" i="10"/>
  <c r="F1138" i="10"/>
  <c r="F1139" i="10"/>
  <c r="F1140" i="10"/>
  <c r="F1141" i="10"/>
  <c r="F1142" i="10"/>
  <c r="F1143" i="10"/>
  <c r="F1144" i="10"/>
  <c r="F1145" i="10"/>
  <c r="F1146" i="10"/>
  <c r="F1147" i="10"/>
  <c r="F1148" i="10"/>
  <c r="F1149" i="10"/>
  <c r="F1150" i="10"/>
  <c r="F1151" i="10"/>
  <c r="F1152" i="10"/>
  <c r="F1153" i="10"/>
  <c r="F1154" i="10"/>
  <c r="F1155" i="10"/>
  <c r="F1156" i="10"/>
  <c r="F1157" i="10"/>
  <c r="F1158" i="10"/>
  <c r="F1159" i="10"/>
  <c r="F1160" i="10"/>
  <c r="F1161" i="10"/>
  <c r="F1162" i="10"/>
  <c r="F1163" i="10"/>
  <c r="F1164" i="10"/>
  <c r="F1165" i="10"/>
  <c r="F1166" i="10"/>
  <c r="F1167" i="10"/>
  <c r="F1168" i="10"/>
  <c r="F1169" i="10"/>
  <c r="F1170" i="10"/>
  <c r="F1171" i="10"/>
  <c r="F1172" i="10"/>
  <c r="F1173" i="10"/>
  <c r="F1174" i="10"/>
  <c r="F1175" i="10"/>
  <c r="F1176" i="10"/>
  <c r="F1177" i="10"/>
  <c r="F1178" i="10"/>
  <c r="F1179" i="10"/>
  <c r="F1180" i="10"/>
  <c r="F1181" i="10"/>
  <c r="F1182" i="10"/>
  <c r="F1183" i="10"/>
  <c r="F1184" i="10"/>
  <c r="F1185" i="10"/>
  <c r="F1186" i="10"/>
  <c r="F1187" i="10"/>
  <c r="F1188" i="10"/>
  <c r="F1189" i="10"/>
  <c r="F1190" i="10"/>
  <c r="F1191" i="10"/>
  <c r="F1192" i="10"/>
  <c r="F1193" i="10"/>
  <c r="F1194" i="10"/>
  <c r="F1195" i="10"/>
  <c r="F1196" i="10"/>
  <c r="F1197" i="10"/>
  <c r="F1198" i="10"/>
  <c r="F1199" i="10"/>
  <c r="F1200" i="10"/>
  <c r="F1201" i="10"/>
  <c r="F1202" i="10"/>
  <c r="F1203" i="10"/>
  <c r="F1204" i="10"/>
  <c r="F1205" i="10"/>
  <c r="F1206" i="10"/>
  <c r="F1207" i="10"/>
  <c r="F1208" i="10"/>
  <c r="F1209" i="10"/>
  <c r="F1210" i="10"/>
  <c r="F1211" i="10"/>
  <c r="F1212" i="10"/>
  <c r="F1213" i="10"/>
  <c r="F1214" i="10"/>
  <c r="F1215" i="10"/>
  <c r="F1216" i="10"/>
  <c r="F1217" i="10"/>
  <c r="F1218" i="10"/>
  <c r="F1219" i="10"/>
  <c r="F1220" i="10"/>
  <c r="F1221" i="10"/>
  <c r="F1222" i="10"/>
  <c r="F1223" i="10"/>
  <c r="F1224" i="10"/>
  <c r="F1225" i="10"/>
  <c r="F1226" i="10"/>
  <c r="F1227" i="10"/>
  <c r="F1228" i="10"/>
  <c r="F1229" i="10"/>
  <c r="F1230" i="10"/>
  <c r="F1231" i="10"/>
  <c r="F1232" i="10"/>
  <c r="F1233" i="10"/>
  <c r="F1234" i="10"/>
  <c r="F1235" i="10"/>
  <c r="F1236" i="10"/>
  <c r="F1237" i="10"/>
  <c r="F1238" i="10"/>
  <c r="F1239" i="10"/>
  <c r="F1240" i="10"/>
  <c r="F1241" i="10"/>
  <c r="F1242" i="10"/>
  <c r="F1243" i="10"/>
  <c r="F1244" i="10"/>
  <c r="F1245" i="10"/>
  <c r="F1246" i="10"/>
  <c r="F1247" i="10"/>
  <c r="F1248" i="10"/>
  <c r="F1249" i="10"/>
  <c r="F1250" i="10"/>
  <c r="F1251" i="10"/>
  <c r="F1252" i="10"/>
  <c r="F1253" i="10"/>
  <c r="F1254" i="10"/>
  <c r="F1255" i="10"/>
  <c r="F1256" i="10"/>
  <c r="F1257" i="10"/>
  <c r="F1258" i="10"/>
  <c r="F1259" i="10"/>
  <c r="F1260" i="10"/>
  <c r="F1261" i="10"/>
  <c r="F1262" i="10"/>
  <c r="F1263" i="10"/>
  <c r="F1264" i="10"/>
  <c r="F1265" i="10"/>
  <c r="F1266" i="10"/>
  <c r="F1267" i="10"/>
  <c r="F1268" i="10"/>
  <c r="F1269" i="10"/>
  <c r="F1270" i="10"/>
  <c r="F1271" i="10"/>
  <c r="F1272" i="10"/>
  <c r="F1273" i="10"/>
  <c r="F1274" i="10"/>
  <c r="F1275" i="10"/>
  <c r="F1276" i="10"/>
  <c r="F1277" i="10"/>
  <c r="F1278" i="10"/>
  <c r="F1279" i="10"/>
  <c r="F1280" i="10"/>
  <c r="F1281" i="10"/>
  <c r="F1282" i="10"/>
  <c r="F1283" i="10"/>
  <c r="F1284" i="10"/>
  <c r="F1285" i="10"/>
  <c r="F1286" i="10"/>
  <c r="F1287" i="10"/>
  <c r="F1288" i="10"/>
  <c r="F1289" i="10"/>
  <c r="F1290" i="10"/>
  <c r="F1291" i="10"/>
  <c r="F1292" i="10"/>
  <c r="F1293" i="10"/>
  <c r="F1294" i="10"/>
  <c r="F1295" i="10"/>
  <c r="F1296" i="10"/>
  <c r="F1297" i="10"/>
  <c r="F1298" i="10"/>
  <c r="F1299" i="10"/>
  <c r="F1300" i="10"/>
  <c r="F1301" i="10"/>
  <c r="F1302" i="10"/>
  <c r="F1303" i="10"/>
  <c r="F1304" i="10"/>
  <c r="F1305" i="10"/>
  <c r="F1306" i="10"/>
  <c r="F1307" i="10"/>
  <c r="F1308" i="10"/>
  <c r="F1309" i="10"/>
  <c r="F1310" i="10"/>
  <c r="F1311" i="10"/>
  <c r="F1312" i="10"/>
  <c r="F1313" i="10"/>
  <c r="F1314" i="10"/>
  <c r="F1315" i="10"/>
  <c r="F1316" i="10"/>
  <c r="F1317" i="10"/>
  <c r="F1318" i="10"/>
  <c r="F1319" i="10"/>
  <c r="F1320" i="10"/>
  <c r="F1321" i="10"/>
  <c r="F1322" i="10"/>
  <c r="F1323" i="10"/>
  <c r="F1324" i="10"/>
  <c r="F1325" i="10"/>
  <c r="F1326" i="10"/>
  <c r="F1327" i="10"/>
  <c r="F1328" i="10"/>
  <c r="F1329" i="10"/>
  <c r="F1330" i="10"/>
  <c r="F1331" i="10"/>
  <c r="F1332" i="10"/>
  <c r="F1333" i="10"/>
  <c r="F1334" i="10"/>
  <c r="F1335" i="10"/>
  <c r="F1336" i="10"/>
  <c r="F1337" i="10"/>
  <c r="F1338" i="10"/>
  <c r="F1339" i="10"/>
  <c r="F1340" i="10"/>
  <c r="F1341" i="10"/>
  <c r="F1342" i="10"/>
  <c r="F1343" i="10"/>
  <c r="F1344" i="10"/>
  <c r="F1345" i="10"/>
  <c r="F1346" i="10"/>
  <c r="F1347" i="10"/>
  <c r="F1348" i="10"/>
  <c r="F1349" i="10"/>
  <c r="F1350" i="10"/>
  <c r="F1351" i="10"/>
  <c r="F1352" i="10"/>
  <c r="F1353" i="10"/>
  <c r="F1354" i="10"/>
  <c r="F1355" i="10"/>
  <c r="F1356" i="10"/>
  <c r="F1357" i="10"/>
  <c r="F1358" i="10"/>
  <c r="F1359" i="10"/>
  <c r="F1360" i="10"/>
  <c r="F1361" i="10"/>
  <c r="F1362" i="10"/>
  <c r="F1363" i="10"/>
  <c r="F1364" i="10"/>
  <c r="F1365" i="10"/>
  <c r="F1366" i="10"/>
  <c r="F1367" i="10"/>
  <c r="F1368" i="10"/>
  <c r="F1369" i="10"/>
  <c r="F1370" i="10"/>
  <c r="F1371" i="10"/>
  <c r="F1372" i="10"/>
  <c r="F1373" i="10"/>
  <c r="F1374" i="10"/>
  <c r="F1375" i="10"/>
  <c r="F1376" i="10"/>
  <c r="F1377" i="10"/>
  <c r="F1378" i="10"/>
  <c r="F1379" i="10"/>
  <c r="F1380" i="10"/>
  <c r="F1381" i="10"/>
  <c r="F1382" i="10"/>
  <c r="F1383" i="10"/>
  <c r="F1384" i="10"/>
  <c r="F1385" i="10"/>
  <c r="F1386" i="10"/>
  <c r="F1387" i="10"/>
  <c r="F1388" i="10"/>
  <c r="F1389" i="10"/>
  <c r="F1390" i="10"/>
  <c r="F1391" i="10"/>
  <c r="F1392" i="10"/>
  <c r="F1393" i="10"/>
  <c r="F1394" i="10"/>
  <c r="F1395" i="10"/>
  <c r="F1396" i="10"/>
  <c r="F1397" i="10"/>
  <c r="F1398" i="10"/>
  <c r="F1399" i="10"/>
  <c r="F1400" i="10"/>
  <c r="F1401" i="10"/>
  <c r="F1402" i="10"/>
  <c r="F1403" i="10"/>
  <c r="F1404" i="10"/>
  <c r="F1405" i="10"/>
  <c r="F1406" i="10"/>
  <c r="F1407" i="10"/>
  <c r="F1408" i="10"/>
  <c r="F1409" i="10"/>
  <c r="F1410" i="10"/>
  <c r="F1411" i="10"/>
  <c r="F1412" i="10"/>
  <c r="F1413" i="10"/>
  <c r="F1414" i="10"/>
  <c r="F1415" i="10"/>
  <c r="F1416" i="10"/>
  <c r="F1417" i="10"/>
  <c r="F1418" i="10"/>
  <c r="F1419" i="10"/>
  <c r="F1420" i="10"/>
  <c r="F1421" i="10"/>
  <c r="F1422" i="10"/>
  <c r="F1423" i="10"/>
  <c r="F1424" i="10"/>
  <c r="F1425" i="10"/>
  <c r="F1426" i="10"/>
  <c r="F1427" i="10"/>
  <c r="F1428" i="10"/>
  <c r="F1429" i="10"/>
  <c r="F1430" i="10"/>
  <c r="F1431" i="10"/>
  <c r="F1432" i="10"/>
  <c r="F1433" i="10"/>
  <c r="F1434" i="10"/>
  <c r="F1435" i="10"/>
  <c r="F1436" i="10"/>
  <c r="F1437" i="10"/>
  <c r="F1438" i="10"/>
  <c r="F1439" i="10"/>
  <c r="F1440" i="10"/>
  <c r="F1441" i="10"/>
  <c r="F1442" i="10"/>
  <c r="F1443" i="10"/>
  <c r="F1444" i="10"/>
  <c r="F1445" i="10"/>
  <c r="F1446" i="10"/>
  <c r="F1447" i="10"/>
  <c r="F1448" i="10"/>
  <c r="F1449" i="10"/>
  <c r="F1450" i="10"/>
  <c r="F1451" i="10"/>
  <c r="F1452" i="10"/>
  <c r="F1453" i="10"/>
  <c r="F1454" i="10"/>
  <c r="F1455" i="10"/>
  <c r="F1456" i="10"/>
  <c r="F1457" i="10"/>
  <c r="F1458" i="10"/>
  <c r="F1459" i="10"/>
  <c r="F1460" i="10"/>
  <c r="F1461" i="10"/>
  <c r="F1462" i="10"/>
  <c r="F1463" i="10"/>
  <c r="F1464" i="10"/>
  <c r="F1465" i="10"/>
  <c r="F1466" i="10"/>
  <c r="F1467" i="10"/>
  <c r="F1468" i="10"/>
  <c r="F1469" i="10"/>
  <c r="F1470" i="10"/>
  <c r="F1471" i="10"/>
  <c r="F1472" i="10"/>
  <c r="F1473" i="10"/>
  <c r="F1474" i="10"/>
  <c r="F1475" i="10"/>
  <c r="F1476" i="10"/>
  <c r="F1477" i="10"/>
  <c r="F1478" i="10"/>
  <c r="F1479" i="10"/>
  <c r="F1480" i="10"/>
  <c r="F1481" i="10"/>
  <c r="F1482" i="10"/>
  <c r="F1483" i="10"/>
  <c r="F1484" i="10"/>
  <c r="F1485" i="10"/>
  <c r="F1486" i="10"/>
  <c r="F1487" i="10"/>
  <c r="F1488" i="10"/>
  <c r="F1489" i="10"/>
  <c r="F1490" i="10"/>
  <c r="F1491" i="10"/>
  <c r="F1492" i="10"/>
  <c r="F1493" i="10"/>
  <c r="F1494" i="10"/>
  <c r="F1495" i="10"/>
  <c r="F1496" i="10"/>
  <c r="F1497" i="10"/>
  <c r="F1498" i="10"/>
  <c r="F1499" i="10"/>
  <c r="F1500" i="10"/>
  <c r="F1501" i="10"/>
  <c r="F2" i="10"/>
  <c r="AL2" i="25"/>
  <c r="K2" i="1" l="1"/>
  <c r="K13" i="10"/>
  <c r="I3" i="3"/>
  <c r="P633" i="10" s="1"/>
  <c r="I4" i="3"/>
  <c r="P1393" i="10" s="1"/>
  <c r="I5" i="3"/>
  <c r="P1242" i="10" s="1"/>
  <c r="I6" i="3"/>
  <c r="P1452" i="10" s="1"/>
  <c r="I7" i="3"/>
  <c r="I8" i="3"/>
  <c r="I9" i="3"/>
  <c r="P1317" i="10" s="1"/>
  <c r="I10" i="3"/>
  <c r="P1130" i="10" s="1"/>
  <c r="I11" i="3"/>
  <c r="P1426" i="10" s="1"/>
  <c r="I12" i="3"/>
  <c r="P1310" i="10" s="1"/>
  <c r="I13" i="3"/>
  <c r="P1386" i="10" s="1"/>
  <c r="I14" i="3"/>
  <c r="P1483" i="10" s="1"/>
  <c r="I15" i="3"/>
  <c r="P1293" i="10" s="1"/>
  <c r="I16" i="3"/>
  <c r="I17" i="3"/>
  <c r="I18" i="3"/>
  <c r="P747" i="10" s="1"/>
  <c r="I19" i="3"/>
  <c r="P1449" i="10" s="1"/>
  <c r="I20" i="3"/>
  <c r="P1370" i="10" s="1"/>
  <c r="I21" i="3"/>
  <c r="P1467" i="10" s="1"/>
  <c r="I22" i="3"/>
  <c r="P1203" i="10" s="1"/>
  <c r="I23" i="3"/>
  <c r="I24" i="3"/>
  <c r="I25" i="3"/>
  <c r="I26" i="3"/>
  <c r="I27" i="3"/>
  <c r="P1289" i="10" s="1"/>
  <c r="I28" i="3"/>
  <c r="P1201" i="10" s="1"/>
  <c r="I29" i="3"/>
  <c r="P1204" i="10" s="1"/>
  <c r="I30" i="3"/>
  <c r="P1473" i="10" s="1"/>
  <c r="I31" i="3"/>
  <c r="P1365" i="10" s="1"/>
  <c r="I32" i="3"/>
  <c r="P1422" i="10" s="1"/>
  <c r="I33" i="3"/>
  <c r="I34" i="3"/>
  <c r="P1470" i="10" s="1"/>
  <c r="I35" i="3"/>
  <c r="P1331" i="10" s="1"/>
  <c r="I36" i="3"/>
  <c r="P1228" i="10" s="1"/>
  <c r="I37" i="3"/>
  <c r="P1346" i="10" s="1"/>
  <c r="I38" i="3"/>
  <c r="P1202" i="10" s="1"/>
  <c r="I39" i="3"/>
  <c r="P1316" i="10" s="1"/>
  <c r="I40" i="3"/>
  <c r="I41" i="3"/>
  <c r="I42" i="3"/>
  <c r="I43" i="3"/>
  <c r="P1092" i="10" s="1"/>
  <c r="I44" i="3"/>
  <c r="P1042" i="10" s="1"/>
  <c r="I45" i="3"/>
  <c r="P1378" i="10" s="1"/>
  <c r="I46" i="3"/>
  <c r="P1213" i="10" s="1"/>
  <c r="I47" i="3"/>
  <c r="P1074" i="10" s="1"/>
  <c r="I48" i="3"/>
  <c r="I49" i="3"/>
  <c r="I50" i="3"/>
  <c r="P1282" i="10" s="1"/>
  <c r="I51" i="3"/>
  <c r="P1450" i="10" s="1"/>
  <c r="I52" i="3"/>
  <c r="P1211" i="10" s="1"/>
  <c r="I53" i="3"/>
  <c r="P1499" i="10" s="1"/>
  <c r="I54" i="3"/>
  <c r="P1390" i="10" s="1"/>
  <c r="I55" i="3"/>
  <c r="I56" i="3"/>
  <c r="I57" i="3"/>
  <c r="I58" i="3"/>
  <c r="P1124" i="10" s="1"/>
  <c r="I59" i="3"/>
  <c r="P1260" i="10" s="1"/>
  <c r="I60" i="3"/>
  <c r="P1460" i="10" s="1"/>
  <c r="I61" i="3"/>
  <c r="I62" i="3"/>
  <c r="P1387" i="10" s="1"/>
  <c r="I63" i="3"/>
  <c r="P1193" i="10" s="1"/>
  <c r="I64" i="3"/>
  <c r="P569" i="10" s="1"/>
  <c r="I65" i="3"/>
  <c r="P1283" i="10" s="1"/>
  <c r="I66" i="3"/>
  <c r="P1275" i="10" s="1"/>
  <c r="I67" i="3"/>
  <c r="P1196" i="10" s="1"/>
  <c r="I68" i="3"/>
  <c r="P1443" i="10" s="1"/>
  <c r="I69" i="3"/>
  <c r="P1418" i="10" s="1"/>
  <c r="I70" i="3"/>
  <c r="I71" i="3"/>
  <c r="P1205" i="10" s="1"/>
  <c r="I72" i="3"/>
  <c r="P1349" i="10" s="1"/>
  <c r="I73" i="3"/>
  <c r="I74" i="3"/>
  <c r="I75" i="3"/>
  <c r="P1010" i="10" s="1"/>
  <c r="I76" i="3"/>
  <c r="P1066" i="10" s="1"/>
  <c r="I77" i="3"/>
  <c r="P1461" i="10" s="1"/>
  <c r="I78" i="3"/>
  <c r="P1419" i="10" s="1"/>
  <c r="I79" i="3"/>
  <c r="P1477" i="10" s="1"/>
  <c r="I80" i="3"/>
  <c r="P1329" i="10" s="1"/>
  <c r="I81" i="3"/>
  <c r="I82" i="3"/>
  <c r="I83" i="3"/>
  <c r="P1424" i="10" s="1"/>
  <c r="I84" i="3"/>
  <c r="P1372" i="10" s="1"/>
  <c r="I85" i="3"/>
  <c r="P1044" i="10" s="1"/>
  <c r="I86" i="3"/>
  <c r="P1157" i="10" s="1"/>
  <c r="I87" i="3"/>
  <c r="P1364" i="10" s="1"/>
  <c r="I88" i="3"/>
  <c r="P1114" i="10" s="1"/>
  <c r="I89" i="3"/>
  <c r="I90" i="3"/>
  <c r="P1106" i="10" s="1"/>
  <c r="I91" i="3"/>
  <c r="P1237" i="10" s="1"/>
  <c r="I92" i="3"/>
  <c r="P1265" i="10" s="1"/>
  <c r="I93" i="3"/>
  <c r="P1145" i="10" s="1"/>
  <c r="I94" i="3"/>
  <c r="P1380" i="10" s="1"/>
  <c r="I95" i="3"/>
  <c r="I96" i="3"/>
  <c r="I97" i="3"/>
  <c r="I98" i="3"/>
  <c r="I99" i="3"/>
  <c r="P1068" i="10" s="1"/>
  <c r="I100" i="3"/>
  <c r="P1169" i="10" s="1"/>
  <c r="I101" i="3"/>
  <c r="I2" i="3"/>
  <c r="P830" i="10" s="1"/>
  <c r="L3" i="10"/>
  <c r="L4" i="10"/>
  <c r="L5" i="10"/>
  <c r="L6" i="10"/>
  <c r="L7" i="10"/>
  <c r="L8" i="10"/>
  <c r="L9" i="10"/>
  <c r="L10" i="10"/>
  <c r="L11" i="10"/>
  <c r="L12" i="10"/>
  <c r="L13" i="10"/>
  <c r="L14" i="10"/>
  <c r="L15" i="10"/>
  <c r="L16" i="10"/>
  <c r="L17" i="10"/>
  <c r="L18" i="10"/>
  <c r="L19" i="10"/>
  <c r="L20" i="10"/>
  <c r="L21" i="10"/>
  <c r="L22" i="10"/>
  <c r="L23" i="10"/>
  <c r="L24" i="10"/>
  <c r="L25" i="10"/>
  <c r="L26" i="10"/>
  <c r="L27" i="10"/>
  <c r="L28" i="10"/>
  <c r="L29" i="10"/>
  <c r="L30" i="10"/>
  <c r="L31" i="10"/>
  <c r="L32" i="10"/>
  <c r="L33" i="10"/>
  <c r="L34" i="10"/>
  <c r="L35" i="10"/>
  <c r="L36" i="10"/>
  <c r="L37" i="10"/>
  <c r="L38" i="10"/>
  <c r="L39" i="10"/>
  <c r="L40" i="10"/>
  <c r="L41" i="10"/>
  <c r="L42" i="10"/>
  <c r="L43" i="10"/>
  <c r="L44" i="10"/>
  <c r="L45" i="10"/>
  <c r="L46" i="10"/>
  <c r="L47" i="10"/>
  <c r="L48" i="10"/>
  <c r="L49" i="10"/>
  <c r="L50" i="10"/>
  <c r="L51" i="10"/>
  <c r="L52" i="10"/>
  <c r="L53" i="10"/>
  <c r="L54" i="10"/>
  <c r="L55" i="10"/>
  <c r="L56" i="10"/>
  <c r="L57" i="10"/>
  <c r="L58" i="10"/>
  <c r="L59" i="10"/>
  <c r="L60" i="10"/>
  <c r="L61" i="10"/>
  <c r="L62" i="10"/>
  <c r="L63" i="10"/>
  <c r="L64" i="10"/>
  <c r="L65" i="10"/>
  <c r="L66" i="10"/>
  <c r="L67" i="10"/>
  <c r="L68" i="10"/>
  <c r="L69" i="10"/>
  <c r="L70" i="10"/>
  <c r="L71" i="10"/>
  <c r="L72" i="10"/>
  <c r="L73" i="10"/>
  <c r="L74" i="10"/>
  <c r="L75" i="10"/>
  <c r="L76" i="10"/>
  <c r="L77" i="10"/>
  <c r="L78" i="10"/>
  <c r="L79" i="10"/>
  <c r="L80" i="10"/>
  <c r="L81" i="10"/>
  <c r="L82" i="10"/>
  <c r="L83" i="10"/>
  <c r="L84" i="10"/>
  <c r="L85" i="10"/>
  <c r="L86" i="10"/>
  <c r="L87" i="10"/>
  <c r="L88" i="10"/>
  <c r="L89" i="10"/>
  <c r="L90" i="10"/>
  <c r="L91" i="10"/>
  <c r="L92" i="10"/>
  <c r="L93" i="10"/>
  <c r="L94" i="10"/>
  <c r="L95" i="10"/>
  <c r="L96" i="10"/>
  <c r="L97" i="10"/>
  <c r="L98" i="10"/>
  <c r="L99" i="10"/>
  <c r="L100" i="10"/>
  <c r="L101" i="10"/>
  <c r="L102" i="10"/>
  <c r="L103" i="10"/>
  <c r="L104" i="10"/>
  <c r="L105" i="10"/>
  <c r="L106" i="10"/>
  <c r="L107" i="10"/>
  <c r="L108" i="10"/>
  <c r="L109" i="10"/>
  <c r="L110" i="10"/>
  <c r="L111" i="10"/>
  <c r="L112" i="10"/>
  <c r="L113" i="10"/>
  <c r="L114" i="10"/>
  <c r="L115" i="10"/>
  <c r="L116" i="10"/>
  <c r="L117" i="10"/>
  <c r="L118" i="10"/>
  <c r="L119" i="10"/>
  <c r="L120" i="10"/>
  <c r="L121" i="10"/>
  <c r="L122" i="10"/>
  <c r="L123" i="10"/>
  <c r="L124" i="10"/>
  <c r="L125" i="10"/>
  <c r="L126" i="10"/>
  <c r="L127" i="10"/>
  <c r="L128" i="10"/>
  <c r="L129" i="10"/>
  <c r="L130" i="10"/>
  <c r="L131" i="10"/>
  <c r="L132" i="10"/>
  <c r="L133" i="10"/>
  <c r="L134" i="10"/>
  <c r="L135" i="10"/>
  <c r="L136" i="10"/>
  <c r="L137" i="10"/>
  <c r="L138" i="10"/>
  <c r="L139" i="10"/>
  <c r="L140" i="10"/>
  <c r="L141" i="10"/>
  <c r="L142" i="10"/>
  <c r="L143" i="10"/>
  <c r="L144" i="10"/>
  <c r="L145" i="10"/>
  <c r="L146" i="10"/>
  <c r="L147" i="10"/>
  <c r="L148" i="10"/>
  <c r="L149" i="10"/>
  <c r="L150" i="10"/>
  <c r="L151" i="10"/>
  <c r="L152" i="10"/>
  <c r="L153" i="10"/>
  <c r="L154" i="10"/>
  <c r="L155" i="10"/>
  <c r="L156" i="10"/>
  <c r="L157" i="10"/>
  <c r="L158" i="10"/>
  <c r="L159" i="10"/>
  <c r="L160" i="10"/>
  <c r="L161" i="10"/>
  <c r="L162" i="10"/>
  <c r="L163" i="10"/>
  <c r="L164" i="10"/>
  <c r="L165" i="10"/>
  <c r="L166" i="10"/>
  <c r="L167" i="10"/>
  <c r="L168" i="10"/>
  <c r="L169" i="10"/>
  <c r="L170" i="10"/>
  <c r="L171" i="10"/>
  <c r="L172" i="10"/>
  <c r="L173" i="10"/>
  <c r="L174" i="10"/>
  <c r="L175" i="10"/>
  <c r="L176" i="10"/>
  <c r="L177" i="10"/>
  <c r="L178" i="10"/>
  <c r="L179" i="10"/>
  <c r="L180" i="10"/>
  <c r="L181" i="10"/>
  <c r="L182" i="10"/>
  <c r="L183" i="10"/>
  <c r="L184" i="10"/>
  <c r="L185" i="10"/>
  <c r="L186" i="10"/>
  <c r="L187" i="10"/>
  <c r="L188" i="10"/>
  <c r="L189" i="10"/>
  <c r="L190" i="10"/>
  <c r="L191" i="10"/>
  <c r="L192" i="10"/>
  <c r="L193" i="10"/>
  <c r="L194" i="10"/>
  <c r="L195" i="10"/>
  <c r="L196" i="10"/>
  <c r="L197" i="10"/>
  <c r="L198" i="10"/>
  <c r="L199" i="10"/>
  <c r="L200" i="10"/>
  <c r="L201" i="10"/>
  <c r="L202" i="10"/>
  <c r="L203" i="10"/>
  <c r="L204" i="10"/>
  <c r="L205" i="10"/>
  <c r="L206" i="10"/>
  <c r="L207" i="10"/>
  <c r="L208" i="10"/>
  <c r="L209" i="10"/>
  <c r="L210" i="10"/>
  <c r="L211" i="10"/>
  <c r="L212" i="10"/>
  <c r="L213" i="10"/>
  <c r="L214" i="10"/>
  <c r="L215" i="10"/>
  <c r="L216" i="10"/>
  <c r="L217" i="10"/>
  <c r="L218" i="10"/>
  <c r="L219" i="10"/>
  <c r="L220" i="10"/>
  <c r="L221" i="10"/>
  <c r="L222" i="10"/>
  <c r="L223" i="10"/>
  <c r="L224" i="10"/>
  <c r="L225" i="10"/>
  <c r="L226" i="10"/>
  <c r="L227" i="10"/>
  <c r="L228" i="10"/>
  <c r="L229" i="10"/>
  <c r="L230" i="10"/>
  <c r="L231" i="10"/>
  <c r="L232" i="10"/>
  <c r="L233" i="10"/>
  <c r="L234" i="10"/>
  <c r="L235" i="10"/>
  <c r="L236" i="10"/>
  <c r="L237" i="10"/>
  <c r="L238" i="10"/>
  <c r="L239" i="10"/>
  <c r="L240" i="10"/>
  <c r="L241" i="10"/>
  <c r="L242" i="10"/>
  <c r="L243" i="10"/>
  <c r="L244" i="10"/>
  <c r="L245" i="10"/>
  <c r="L246" i="10"/>
  <c r="L247" i="10"/>
  <c r="L248" i="10"/>
  <c r="L249" i="10"/>
  <c r="L250" i="10"/>
  <c r="L251" i="10"/>
  <c r="L252" i="10"/>
  <c r="L253" i="10"/>
  <c r="L254" i="10"/>
  <c r="L255" i="10"/>
  <c r="L256" i="10"/>
  <c r="L257" i="10"/>
  <c r="L258" i="10"/>
  <c r="L259" i="10"/>
  <c r="L260" i="10"/>
  <c r="L261" i="10"/>
  <c r="L262" i="10"/>
  <c r="L263" i="10"/>
  <c r="L264" i="10"/>
  <c r="L265" i="10"/>
  <c r="L266" i="10"/>
  <c r="L267" i="10"/>
  <c r="L268" i="10"/>
  <c r="L269" i="10"/>
  <c r="L270" i="10"/>
  <c r="L271" i="10"/>
  <c r="L272" i="10"/>
  <c r="L273" i="10"/>
  <c r="L274" i="10"/>
  <c r="L275" i="10"/>
  <c r="L276" i="10"/>
  <c r="L277" i="10"/>
  <c r="L278" i="10"/>
  <c r="L279" i="10"/>
  <c r="L280" i="10"/>
  <c r="L281" i="10"/>
  <c r="L282" i="10"/>
  <c r="L283" i="10"/>
  <c r="L284" i="10"/>
  <c r="L285" i="10"/>
  <c r="L286" i="10"/>
  <c r="L287" i="10"/>
  <c r="L288" i="10"/>
  <c r="L289" i="10"/>
  <c r="L290" i="10"/>
  <c r="L291" i="10"/>
  <c r="L292" i="10"/>
  <c r="L293" i="10"/>
  <c r="L294" i="10"/>
  <c r="L295" i="10"/>
  <c r="L296" i="10"/>
  <c r="L297" i="10"/>
  <c r="L298" i="10"/>
  <c r="L299" i="10"/>
  <c r="L300" i="10"/>
  <c r="L301" i="10"/>
  <c r="L302" i="10"/>
  <c r="L303" i="10"/>
  <c r="L304" i="10"/>
  <c r="L305" i="10"/>
  <c r="L306" i="10"/>
  <c r="L307" i="10"/>
  <c r="L308" i="10"/>
  <c r="L309" i="10"/>
  <c r="L310" i="10"/>
  <c r="L311" i="10"/>
  <c r="L312" i="10"/>
  <c r="L313" i="10"/>
  <c r="L314" i="10"/>
  <c r="L315" i="10"/>
  <c r="L316" i="10"/>
  <c r="L317" i="10"/>
  <c r="L318" i="10"/>
  <c r="L319" i="10"/>
  <c r="L320" i="10"/>
  <c r="L321" i="10"/>
  <c r="L322" i="10"/>
  <c r="L323" i="10"/>
  <c r="L324" i="10"/>
  <c r="L325" i="10"/>
  <c r="L326" i="10"/>
  <c r="L327" i="10"/>
  <c r="L328" i="10"/>
  <c r="L329" i="10"/>
  <c r="L330" i="10"/>
  <c r="L331" i="10"/>
  <c r="L332" i="10"/>
  <c r="L333" i="10"/>
  <c r="L334" i="10"/>
  <c r="L335" i="10"/>
  <c r="L336" i="10"/>
  <c r="L337" i="10"/>
  <c r="L338" i="10"/>
  <c r="L339" i="10"/>
  <c r="L340" i="10"/>
  <c r="L341" i="10"/>
  <c r="L342" i="10"/>
  <c r="L343" i="10"/>
  <c r="L344" i="10"/>
  <c r="L345" i="10"/>
  <c r="L346" i="10"/>
  <c r="L347" i="10"/>
  <c r="L348" i="10"/>
  <c r="L349" i="10"/>
  <c r="L350" i="10"/>
  <c r="L351" i="10"/>
  <c r="L352" i="10"/>
  <c r="L353" i="10"/>
  <c r="L354" i="10"/>
  <c r="L355" i="10"/>
  <c r="L356" i="10"/>
  <c r="L357" i="10"/>
  <c r="L358" i="10"/>
  <c r="L359" i="10"/>
  <c r="L360" i="10"/>
  <c r="L361" i="10"/>
  <c r="L362" i="10"/>
  <c r="L363" i="10"/>
  <c r="L364" i="10"/>
  <c r="L365" i="10"/>
  <c r="L366" i="10"/>
  <c r="L367" i="10"/>
  <c r="L368" i="10"/>
  <c r="L369" i="10"/>
  <c r="L370" i="10"/>
  <c r="L371" i="10"/>
  <c r="L372" i="10"/>
  <c r="L373" i="10"/>
  <c r="L374" i="10"/>
  <c r="L375" i="10"/>
  <c r="L376" i="10"/>
  <c r="L377" i="10"/>
  <c r="L378" i="10"/>
  <c r="L379" i="10"/>
  <c r="L380" i="10"/>
  <c r="L381" i="10"/>
  <c r="L382" i="10"/>
  <c r="L383" i="10"/>
  <c r="L384" i="10"/>
  <c r="L385" i="10"/>
  <c r="L386" i="10"/>
  <c r="L387" i="10"/>
  <c r="L388" i="10"/>
  <c r="L389" i="10"/>
  <c r="L390" i="10"/>
  <c r="L391" i="10"/>
  <c r="L392" i="10"/>
  <c r="L393" i="10"/>
  <c r="L394" i="10"/>
  <c r="L395" i="10"/>
  <c r="L396" i="10"/>
  <c r="L397" i="10"/>
  <c r="L398" i="10"/>
  <c r="L399" i="10"/>
  <c r="L400" i="10"/>
  <c r="L401" i="10"/>
  <c r="L402" i="10"/>
  <c r="L403" i="10"/>
  <c r="L404" i="10"/>
  <c r="L405" i="10"/>
  <c r="L406" i="10"/>
  <c r="L407" i="10"/>
  <c r="L408" i="10"/>
  <c r="L409" i="10"/>
  <c r="L410" i="10"/>
  <c r="L411" i="10"/>
  <c r="L412" i="10"/>
  <c r="L413" i="10"/>
  <c r="L414" i="10"/>
  <c r="L415" i="10"/>
  <c r="L416" i="10"/>
  <c r="L417" i="10"/>
  <c r="L418" i="10"/>
  <c r="L419" i="10"/>
  <c r="L420" i="10"/>
  <c r="L421" i="10"/>
  <c r="L422" i="10"/>
  <c r="L423" i="10"/>
  <c r="L424" i="10"/>
  <c r="L425" i="10"/>
  <c r="L426" i="10"/>
  <c r="L427" i="10"/>
  <c r="L428" i="10"/>
  <c r="L429" i="10"/>
  <c r="L430" i="10"/>
  <c r="L431" i="10"/>
  <c r="L432" i="10"/>
  <c r="L433" i="10"/>
  <c r="L434" i="10"/>
  <c r="L435" i="10"/>
  <c r="L436" i="10"/>
  <c r="L437" i="10"/>
  <c r="L438" i="10"/>
  <c r="L439" i="10"/>
  <c r="L440" i="10"/>
  <c r="L441" i="10"/>
  <c r="L442" i="10"/>
  <c r="L443" i="10"/>
  <c r="L444" i="10"/>
  <c r="L445" i="10"/>
  <c r="L446" i="10"/>
  <c r="L447" i="10"/>
  <c r="L448" i="10"/>
  <c r="L449" i="10"/>
  <c r="L450" i="10"/>
  <c r="L451" i="10"/>
  <c r="L452" i="10"/>
  <c r="L453" i="10"/>
  <c r="L454" i="10"/>
  <c r="L455" i="10"/>
  <c r="L456" i="10"/>
  <c r="L457" i="10"/>
  <c r="L458" i="10"/>
  <c r="L459" i="10"/>
  <c r="L460" i="10"/>
  <c r="L461" i="10"/>
  <c r="L462" i="10"/>
  <c r="L463" i="10"/>
  <c r="L464" i="10"/>
  <c r="L465" i="10"/>
  <c r="L466" i="10"/>
  <c r="L467" i="10"/>
  <c r="L468" i="10"/>
  <c r="L469" i="10"/>
  <c r="L470" i="10"/>
  <c r="L471" i="10"/>
  <c r="L472" i="10"/>
  <c r="L473" i="10"/>
  <c r="L474" i="10"/>
  <c r="L475" i="10"/>
  <c r="L476" i="10"/>
  <c r="L477" i="10"/>
  <c r="L478" i="10"/>
  <c r="L479" i="10"/>
  <c r="L480" i="10"/>
  <c r="L481" i="10"/>
  <c r="L482" i="10"/>
  <c r="L483" i="10"/>
  <c r="L484" i="10"/>
  <c r="L485" i="10"/>
  <c r="L486" i="10"/>
  <c r="L487" i="10"/>
  <c r="L488" i="10"/>
  <c r="L489" i="10"/>
  <c r="L490" i="10"/>
  <c r="L491" i="10"/>
  <c r="L492" i="10"/>
  <c r="L493" i="10"/>
  <c r="L494" i="10"/>
  <c r="L495" i="10"/>
  <c r="L496" i="10"/>
  <c r="L497" i="10"/>
  <c r="L498" i="10"/>
  <c r="L499" i="10"/>
  <c r="L500" i="10"/>
  <c r="L501" i="10"/>
  <c r="L502" i="10"/>
  <c r="L503" i="10"/>
  <c r="L504" i="10"/>
  <c r="L505" i="10"/>
  <c r="L506" i="10"/>
  <c r="L507" i="10"/>
  <c r="L508" i="10"/>
  <c r="L509" i="10"/>
  <c r="L510" i="10"/>
  <c r="L511" i="10"/>
  <c r="L512" i="10"/>
  <c r="L513" i="10"/>
  <c r="L514" i="10"/>
  <c r="L515" i="10"/>
  <c r="L516" i="10"/>
  <c r="L517" i="10"/>
  <c r="L518" i="10"/>
  <c r="L519" i="10"/>
  <c r="L520" i="10"/>
  <c r="L521" i="10"/>
  <c r="L522" i="10"/>
  <c r="L523" i="10"/>
  <c r="L524" i="10"/>
  <c r="L525" i="10"/>
  <c r="L526" i="10"/>
  <c r="L527" i="10"/>
  <c r="L528" i="10"/>
  <c r="L529" i="10"/>
  <c r="L530" i="10"/>
  <c r="L531" i="10"/>
  <c r="L532" i="10"/>
  <c r="L533" i="10"/>
  <c r="L534" i="10"/>
  <c r="L535" i="10"/>
  <c r="L536" i="10"/>
  <c r="L537" i="10"/>
  <c r="L538" i="10"/>
  <c r="L539" i="10"/>
  <c r="L540" i="10"/>
  <c r="L541" i="10"/>
  <c r="L542" i="10"/>
  <c r="L543" i="10"/>
  <c r="L544" i="10"/>
  <c r="L545" i="10"/>
  <c r="L546" i="10"/>
  <c r="L547" i="10"/>
  <c r="L548" i="10"/>
  <c r="L549" i="10"/>
  <c r="L550" i="10"/>
  <c r="L551" i="10"/>
  <c r="L552" i="10"/>
  <c r="L553" i="10"/>
  <c r="L554" i="10"/>
  <c r="L555" i="10"/>
  <c r="L556" i="10"/>
  <c r="L557" i="10"/>
  <c r="L558" i="10"/>
  <c r="L559" i="10"/>
  <c r="L560" i="10"/>
  <c r="L561" i="10"/>
  <c r="L562" i="10"/>
  <c r="L563" i="10"/>
  <c r="L564" i="10"/>
  <c r="L565" i="10"/>
  <c r="L566" i="10"/>
  <c r="L567" i="10"/>
  <c r="L568" i="10"/>
  <c r="L569" i="10"/>
  <c r="L570" i="10"/>
  <c r="L571" i="10"/>
  <c r="L572" i="10"/>
  <c r="L573" i="10"/>
  <c r="L574" i="10"/>
  <c r="L575" i="10"/>
  <c r="L576" i="10"/>
  <c r="L577" i="10"/>
  <c r="L578" i="10"/>
  <c r="L579" i="10"/>
  <c r="L580" i="10"/>
  <c r="L581" i="10"/>
  <c r="L582" i="10"/>
  <c r="L583" i="10"/>
  <c r="L584" i="10"/>
  <c r="L585" i="10"/>
  <c r="L586" i="10"/>
  <c r="L587" i="10"/>
  <c r="L588" i="10"/>
  <c r="L589" i="10"/>
  <c r="L590" i="10"/>
  <c r="L591" i="10"/>
  <c r="L592" i="10"/>
  <c r="L593" i="10"/>
  <c r="L594" i="10"/>
  <c r="L595" i="10"/>
  <c r="L596" i="10"/>
  <c r="L597" i="10"/>
  <c r="L598" i="10"/>
  <c r="L599" i="10"/>
  <c r="L600" i="10"/>
  <c r="L601" i="10"/>
  <c r="L602" i="10"/>
  <c r="L603" i="10"/>
  <c r="L604" i="10"/>
  <c r="L605" i="10"/>
  <c r="L606" i="10"/>
  <c r="L607" i="10"/>
  <c r="L608" i="10"/>
  <c r="L609" i="10"/>
  <c r="L610" i="10"/>
  <c r="L611" i="10"/>
  <c r="L612" i="10"/>
  <c r="L613" i="10"/>
  <c r="L614" i="10"/>
  <c r="L615" i="10"/>
  <c r="L616" i="10"/>
  <c r="L617" i="10"/>
  <c r="L618" i="10"/>
  <c r="L619" i="10"/>
  <c r="L620" i="10"/>
  <c r="L621" i="10"/>
  <c r="L622" i="10"/>
  <c r="L623" i="10"/>
  <c r="L624" i="10"/>
  <c r="L625" i="10"/>
  <c r="L626" i="10"/>
  <c r="L627" i="10"/>
  <c r="L628" i="10"/>
  <c r="L629" i="10"/>
  <c r="L630" i="10"/>
  <c r="L631" i="10"/>
  <c r="L632" i="10"/>
  <c r="L633" i="10"/>
  <c r="L634" i="10"/>
  <c r="L635" i="10"/>
  <c r="L636" i="10"/>
  <c r="L637" i="10"/>
  <c r="L638" i="10"/>
  <c r="L639" i="10"/>
  <c r="L640" i="10"/>
  <c r="L641" i="10"/>
  <c r="L642" i="10"/>
  <c r="L643" i="10"/>
  <c r="L644" i="10"/>
  <c r="L645" i="10"/>
  <c r="L646" i="10"/>
  <c r="L647" i="10"/>
  <c r="L648" i="10"/>
  <c r="L649" i="10"/>
  <c r="L650" i="10"/>
  <c r="L651" i="10"/>
  <c r="L652" i="10"/>
  <c r="L653" i="10"/>
  <c r="L654" i="10"/>
  <c r="L655" i="10"/>
  <c r="L656" i="10"/>
  <c r="L657" i="10"/>
  <c r="L658" i="10"/>
  <c r="L659" i="10"/>
  <c r="L660" i="10"/>
  <c r="L661" i="10"/>
  <c r="L662" i="10"/>
  <c r="L663" i="10"/>
  <c r="L664" i="10"/>
  <c r="L665" i="10"/>
  <c r="L666" i="10"/>
  <c r="L667" i="10"/>
  <c r="L668" i="10"/>
  <c r="L669" i="10"/>
  <c r="L670" i="10"/>
  <c r="L671" i="10"/>
  <c r="L672" i="10"/>
  <c r="L673" i="10"/>
  <c r="L674" i="10"/>
  <c r="L675" i="10"/>
  <c r="L676" i="10"/>
  <c r="L677" i="10"/>
  <c r="L678" i="10"/>
  <c r="L679" i="10"/>
  <c r="L680" i="10"/>
  <c r="L681" i="10"/>
  <c r="L682" i="10"/>
  <c r="L683" i="10"/>
  <c r="L684" i="10"/>
  <c r="L685" i="10"/>
  <c r="L686" i="10"/>
  <c r="L687" i="10"/>
  <c r="L688" i="10"/>
  <c r="L689" i="10"/>
  <c r="L690" i="10"/>
  <c r="L691" i="10"/>
  <c r="L692" i="10"/>
  <c r="L693" i="10"/>
  <c r="L694" i="10"/>
  <c r="L695" i="10"/>
  <c r="L696" i="10"/>
  <c r="L697" i="10"/>
  <c r="L698" i="10"/>
  <c r="L699" i="10"/>
  <c r="L700" i="10"/>
  <c r="L701" i="10"/>
  <c r="L702" i="10"/>
  <c r="L703" i="10"/>
  <c r="L704" i="10"/>
  <c r="L705" i="10"/>
  <c r="L706" i="10"/>
  <c r="L707" i="10"/>
  <c r="L708" i="10"/>
  <c r="L709" i="10"/>
  <c r="L710" i="10"/>
  <c r="L711" i="10"/>
  <c r="L712" i="10"/>
  <c r="L713" i="10"/>
  <c r="L714" i="10"/>
  <c r="L715" i="10"/>
  <c r="L716" i="10"/>
  <c r="L717" i="10"/>
  <c r="L718" i="10"/>
  <c r="L719" i="10"/>
  <c r="L720" i="10"/>
  <c r="L721" i="10"/>
  <c r="L722" i="10"/>
  <c r="L723" i="10"/>
  <c r="L724" i="10"/>
  <c r="L725" i="10"/>
  <c r="L726" i="10"/>
  <c r="L727" i="10"/>
  <c r="L728" i="10"/>
  <c r="L729" i="10"/>
  <c r="L730" i="10"/>
  <c r="L731" i="10"/>
  <c r="L732" i="10"/>
  <c r="L733" i="10"/>
  <c r="L734" i="10"/>
  <c r="L735" i="10"/>
  <c r="L736" i="10"/>
  <c r="L737" i="10"/>
  <c r="L738" i="10"/>
  <c r="L739" i="10"/>
  <c r="L740" i="10"/>
  <c r="L741" i="10"/>
  <c r="L742" i="10"/>
  <c r="L743" i="10"/>
  <c r="L744" i="10"/>
  <c r="L745" i="10"/>
  <c r="L746" i="10"/>
  <c r="L747" i="10"/>
  <c r="L748" i="10"/>
  <c r="L749" i="10"/>
  <c r="L750" i="10"/>
  <c r="L751" i="10"/>
  <c r="L752" i="10"/>
  <c r="L753" i="10"/>
  <c r="L754" i="10"/>
  <c r="L755" i="10"/>
  <c r="L756" i="10"/>
  <c r="L757" i="10"/>
  <c r="L758" i="10"/>
  <c r="L759" i="10"/>
  <c r="L760" i="10"/>
  <c r="L761" i="10"/>
  <c r="L762" i="10"/>
  <c r="L763" i="10"/>
  <c r="L764" i="10"/>
  <c r="L765" i="10"/>
  <c r="L766" i="10"/>
  <c r="L767" i="10"/>
  <c r="L768" i="10"/>
  <c r="L769" i="10"/>
  <c r="L770" i="10"/>
  <c r="L771" i="10"/>
  <c r="L772" i="10"/>
  <c r="L773" i="10"/>
  <c r="L774" i="10"/>
  <c r="L775" i="10"/>
  <c r="L776" i="10"/>
  <c r="L777" i="10"/>
  <c r="L778" i="10"/>
  <c r="L779" i="10"/>
  <c r="L780" i="10"/>
  <c r="L781" i="10"/>
  <c r="L782" i="10"/>
  <c r="L783" i="10"/>
  <c r="L784" i="10"/>
  <c r="L785" i="10"/>
  <c r="L786" i="10"/>
  <c r="L787" i="10"/>
  <c r="L788" i="10"/>
  <c r="L789" i="10"/>
  <c r="L790" i="10"/>
  <c r="L791" i="10"/>
  <c r="L792" i="10"/>
  <c r="L793" i="10"/>
  <c r="L794" i="10"/>
  <c r="L795" i="10"/>
  <c r="L796" i="10"/>
  <c r="L797" i="10"/>
  <c r="L798" i="10"/>
  <c r="L799" i="10"/>
  <c r="L800" i="10"/>
  <c r="L801" i="10"/>
  <c r="L802" i="10"/>
  <c r="L803" i="10"/>
  <c r="L804" i="10"/>
  <c r="L805" i="10"/>
  <c r="L806" i="10"/>
  <c r="L807" i="10"/>
  <c r="L808" i="10"/>
  <c r="L809" i="10"/>
  <c r="L810" i="10"/>
  <c r="L811" i="10"/>
  <c r="L812" i="10"/>
  <c r="L813" i="10"/>
  <c r="L814" i="10"/>
  <c r="L815" i="10"/>
  <c r="L816" i="10"/>
  <c r="L817" i="10"/>
  <c r="L818" i="10"/>
  <c r="L819" i="10"/>
  <c r="L820" i="10"/>
  <c r="L821" i="10"/>
  <c r="L822" i="10"/>
  <c r="L823" i="10"/>
  <c r="L824" i="10"/>
  <c r="L825" i="10"/>
  <c r="L826" i="10"/>
  <c r="L827" i="10"/>
  <c r="L828" i="10"/>
  <c r="L829" i="10"/>
  <c r="L830" i="10"/>
  <c r="L831" i="10"/>
  <c r="L832" i="10"/>
  <c r="L833" i="10"/>
  <c r="L834" i="10"/>
  <c r="L835" i="10"/>
  <c r="L836" i="10"/>
  <c r="L837" i="10"/>
  <c r="L838" i="10"/>
  <c r="L839" i="10"/>
  <c r="L840" i="10"/>
  <c r="L841" i="10"/>
  <c r="L842" i="10"/>
  <c r="L843" i="10"/>
  <c r="L844" i="10"/>
  <c r="L845" i="10"/>
  <c r="L846" i="10"/>
  <c r="L847" i="10"/>
  <c r="L848" i="10"/>
  <c r="L849" i="10"/>
  <c r="L850" i="10"/>
  <c r="L851" i="10"/>
  <c r="L852" i="10"/>
  <c r="L853" i="10"/>
  <c r="L854" i="10"/>
  <c r="L855" i="10"/>
  <c r="L856" i="10"/>
  <c r="L857" i="10"/>
  <c r="L858" i="10"/>
  <c r="L859" i="10"/>
  <c r="L860" i="10"/>
  <c r="L861" i="10"/>
  <c r="L862" i="10"/>
  <c r="L863" i="10"/>
  <c r="L864" i="10"/>
  <c r="L865" i="10"/>
  <c r="L866" i="10"/>
  <c r="L867" i="10"/>
  <c r="L868" i="10"/>
  <c r="L869" i="10"/>
  <c r="L870" i="10"/>
  <c r="L871" i="10"/>
  <c r="L872" i="10"/>
  <c r="L873" i="10"/>
  <c r="L874" i="10"/>
  <c r="L875" i="10"/>
  <c r="L876" i="10"/>
  <c r="L877" i="10"/>
  <c r="L878" i="10"/>
  <c r="L879" i="10"/>
  <c r="L880" i="10"/>
  <c r="L881" i="10"/>
  <c r="L882" i="10"/>
  <c r="L883" i="10"/>
  <c r="L884" i="10"/>
  <c r="L885" i="10"/>
  <c r="L886" i="10"/>
  <c r="L887" i="10"/>
  <c r="L888" i="10"/>
  <c r="L889" i="10"/>
  <c r="L890" i="10"/>
  <c r="L891" i="10"/>
  <c r="L892" i="10"/>
  <c r="L893" i="10"/>
  <c r="L894" i="10"/>
  <c r="L895" i="10"/>
  <c r="L896" i="10"/>
  <c r="L897" i="10"/>
  <c r="L898" i="10"/>
  <c r="L899" i="10"/>
  <c r="L900" i="10"/>
  <c r="L901" i="10"/>
  <c r="L902" i="10"/>
  <c r="L903" i="10"/>
  <c r="L904" i="10"/>
  <c r="L905" i="10"/>
  <c r="L906" i="10"/>
  <c r="L907" i="10"/>
  <c r="L908" i="10"/>
  <c r="L909" i="10"/>
  <c r="L910" i="10"/>
  <c r="L911" i="10"/>
  <c r="L912" i="10"/>
  <c r="L913" i="10"/>
  <c r="L914" i="10"/>
  <c r="L915" i="10"/>
  <c r="L916" i="10"/>
  <c r="L917" i="10"/>
  <c r="L918" i="10"/>
  <c r="L919" i="10"/>
  <c r="L920" i="10"/>
  <c r="L921" i="10"/>
  <c r="L922" i="10"/>
  <c r="L923" i="10"/>
  <c r="L924" i="10"/>
  <c r="L925" i="10"/>
  <c r="L926" i="10"/>
  <c r="L927" i="10"/>
  <c r="L928" i="10"/>
  <c r="L929" i="10"/>
  <c r="L930" i="10"/>
  <c r="L931" i="10"/>
  <c r="L932" i="10"/>
  <c r="L933" i="10"/>
  <c r="L934" i="10"/>
  <c r="L935" i="10"/>
  <c r="L936" i="10"/>
  <c r="L937" i="10"/>
  <c r="L938" i="10"/>
  <c r="L939" i="10"/>
  <c r="L940" i="10"/>
  <c r="L941" i="10"/>
  <c r="L942" i="10"/>
  <c r="L943" i="10"/>
  <c r="L944" i="10"/>
  <c r="L945" i="10"/>
  <c r="L946" i="10"/>
  <c r="L947" i="10"/>
  <c r="L948" i="10"/>
  <c r="L949" i="10"/>
  <c r="L950" i="10"/>
  <c r="L951" i="10"/>
  <c r="L952" i="10"/>
  <c r="L953" i="10"/>
  <c r="L954" i="10"/>
  <c r="L955" i="10"/>
  <c r="L956" i="10"/>
  <c r="L957" i="10"/>
  <c r="L958" i="10"/>
  <c r="L959" i="10"/>
  <c r="L960" i="10"/>
  <c r="L961" i="10"/>
  <c r="L962" i="10"/>
  <c r="L963" i="10"/>
  <c r="L964" i="10"/>
  <c r="L965" i="10"/>
  <c r="L966" i="10"/>
  <c r="L967" i="10"/>
  <c r="L968" i="10"/>
  <c r="L969" i="10"/>
  <c r="L970" i="10"/>
  <c r="L971" i="10"/>
  <c r="L972" i="10"/>
  <c r="L973" i="10"/>
  <c r="L974" i="10"/>
  <c r="L975" i="10"/>
  <c r="L976" i="10"/>
  <c r="L977" i="10"/>
  <c r="L978" i="10"/>
  <c r="L979" i="10"/>
  <c r="L980" i="10"/>
  <c r="L981" i="10"/>
  <c r="L982" i="10"/>
  <c r="L983" i="10"/>
  <c r="L984" i="10"/>
  <c r="L985" i="10"/>
  <c r="L986" i="10"/>
  <c r="L987" i="10"/>
  <c r="L988" i="10"/>
  <c r="L989" i="10"/>
  <c r="L990" i="10"/>
  <c r="L991" i="10"/>
  <c r="L992" i="10"/>
  <c r="L993" i="10"/>
  <c r="L994" i="10"/>
  <c r="L995" i="10"/>
  <c r="L996" i="10"/>
  <c r="L997" i="10"/>
  <c r="L998" i="10"/>
  <c r="L999" i="10"/>
  <c r="L1000" i="10"/>
  <c r="L1001" i="10"/>
  <c r="L1002" i="10"/>
  <c r="L1003" i="10"/>
  <c r="L1004" i="10"/>
  <c r="L1005" i="10"/>
  <c r="L1006" i="10"/>
  <c r="L1007" i="10"/>
  <c r="L1008" i="10"/>
  <c r="L1009" i="10"/>
  <c r="L1010" i="10"/>
  <c r="L1011" i="10"/>
  <c r="L1012" i="10"/>
  <c r="L1013" i="10"/>
  <c r="L1014" i="10"/>
  <c r="L1015" i="10"/>
  <c r="L1016" i="10"/>
  <c r="L1017" i="10"/>
  <c r="L1018" i="10"/>
  <c r="L1019" i="10"/>
  <c r="L1020" i="10"/>
  <c r="L1021" i="10"/>
  <c r="L1022" i="10"/>
  <c r="L1023" i="10"/>
  <c r="L1024" i="10"/>
  <c r="L1025" i="10"/>
  <c r="L1026" i="10"/>
  <c r="L1027" i="10"/>
  <c r="L1028" i="10"/>
  <c r="L1029" i="10"/>
  <c r="L1030" i="10"/>
  <c r="L1031" i="10"/>
  <c r="L1032" i="10"/>
  <c r="L1033" i="10"/>
  <c r="L1034" i="10"/>
  <c r="L1035" i="10"/>
  <c r="L1036" i="10"/>
  <c r="L1037" i="10"/>
  <c r="L1038" i="10"/>
  <c r="L1039" i="10"/>
  <c r="L1040" i="10"/>
  <c r="L1041" i="10"/>
  <c r="L1042" i="10"/>
  <c r="L1043" i="10"/>
  <c r="L1044" i="10"/>
  <c r="L1045" i="10"/>
  <c r="L1046" i="10"/>
  <c r="L1047" i="10"/>
  <c r="L1048" i="10"/>
  <c r="L1049" i="10"/>
  <c r="L1050" i="10"/>
  <c r="L1051" i="10"/>
  <c r="L1052" i="10"/>
  <c r="L1053" i="10"/>
  <c r="L1054" i="10"/>
  <c r="L1055" i="10"/>
  <c r="L1056" i="10"/>
  <c r="L1057" i="10"/>
  <c r="L1058" i="10"/>
  <c r="L1059" i="10"/>
  <c r="L1060" i="10"/>
  <c r="L1061" i="10"/>
  <c r="L1062" i="10"/>
  <c r="L1063" i="10"/>
  <c r="L1064" i="10"/>
  <c r="L1065" i="10"/>
  <c r="L1066" i="10"/>
  <c r="L1067" i="10"/>
  <c r="L1068" i="10"/>
  <c r="L1069" i="10"/>
  <c r="L1070" i="10"/>
  <c r="L1071" i="10"/>
  <c r="L1072" i="10"/>
  <c r="L1073" i="10"/>
  <c r="L1074" i="10"/>
  <c r="L1075" i="10"/>
  <c r="L1076" i="10"/>
  <c r="L1077" i="10"/>
  <c r="L1078" i="10"/>
  <c r="L1079" i="10"/>
  <c r="L1080" i="10"/>
  <c r="L1081" i="10"/>
  <c r="L1082" i="10"/>
  <c r="L1083" i="10"/>
  <c r="L1084" i="10"/>
  <c r="L1085" i="10"/>
  <c r="L1086" i="10"/>
  <c r="L1087" i="10"/>
  <c r="L1088" i="10"/>
  <c r="L1089" i="10"/>
  <c r="L1090" i="10"/>
  <c r="L1091" i="10"/>
  <c r="L1092" i="10"/>
  <c r="L1093" i="10"/>
  <c r="L1094" i="10"/>
  <c r="L1095" i="10"/>
  <c r="L1096" i="10"/>
  <c r="L1097" i="10"/>
  <c r="L1098" i="10"/>
  <c r="L1099" i="10"/>
  <c r="L1100" i="10"/>
  <c r="L1101" i="10"/>
  <c r="L1102" i="10"/>
  <c r="L1103" i="10"/>
  <c r="L1104" i="10"/>
  <c r="L1105" i="10"/>
  <c r="L1106" i="10"/>
  <c r="L1107" i="10"/>
  <c r="L1108" i="10"/>
  <c r="L1109" i="10"/>
  <c r="L1110" i="10"/>
  <c r="L1111" i="10"/>
  <c r="L1112" i="10"/>
  <c r="L1113" i="10"/>
  <c r="L1114" i="10"/>
  <c r="L1115" i="10"/>
  <c r="L1116" i="10"/>
  <c r="L1117" i="10"/>
  <c r="L1118" i="10"/>
  <c r="L1119" i="10"/>
  <c r="L1120" i="10"/>
  <c r="L1121" i="10"/>
  <c r="L1122" i="10"/>
  <c r="L1123" i="10"/>
  <c r="L1124" i="10"/>
  <c r="L1125" i="10"/>
  <c r="L1126" i="10"/>
  <c r="L1127" i="10"/>
  <c r="L1128" i="10"/>
  <c r="L1129" i="10"/>
  <c r="L1130" i="10"/>
  <c r="L1131" i="10"/>
  <c r="L1132" i="10"/>
  <c r="L1133" i="10"/>
  <c r="L1134" i="10"/>
  <c r="L1135" i="10"/>
  <c r="L1136" i="10"/>
  <c r="L1137" i="10"/>
  <c r="L1138" i="10"/>
  <c r="L1139" i="10"/>
  <c r="L1140" i="10"/>
  <c r="L1141" i="10"/>
  <c r="L1142" i="10"/>
  <c r="L1143" i="10"/>
  <c r="L1144" i="10"/>
  <c r="L1145" i="10"/>
  <c r="L1146" i="10"/>
  <c r="L1147" i="10"/>
  <c r="L1148" i="10"/>
  <c r="L1149" i="10"/>
  <c r="L1150" i="10"/>
  <c r="L1151" i="10"/>
  <c r="L1152" i="10"/>
  <c r="L1153" i="10"/>
  <c r="L1154" i="10"/>
  <c r="L1155" i="10"/>
  <c r="L1156" i="10"/>
  <c r="L1157" i="10"/>
  <c r="L1158" i="10"/>
  <c r="L1159" i="10"/>
  <c r="L1160" i="10"/>
  <c r="L1161" i="10"/>
  <c r="L1162" i="10"/>
  <c r="L1163" i="10"/>
  <c r="L1164" i="10"/>
  <c r="L1165" i="10"/>
  <c r="L1166" i="10"/>
  <c r="L1167" i="10"/>
  <c r="L1168" i="10"/>
  <c r="L1169" i="10"/>
  <c r="L1170" i="10"/>
  <c r="L1171" i="10"/>
  <c r="L1172" i="10"/>
  <c r="L1173" i="10"/>
  <c r="L1174" i="10"/>
  <c r="L1175" i="10"/>
  <c r="L1176" i="10"/>
  <c r="L1177" i="10"/>
  <c r="L1178" i="10"/>
  <c r="L1179" i="10"/>
  <c r="L1180" i="10"/>
  <c r="L1181" i="10"/>
  <c r="L1182" i="10"/>
  <c r="L1183" i="10"/>
  <c r="L1184" i="10"/>
  <c r="L1185" i="10"/>
  <c r="L1186" i="10"/>
  <c r="L1187" i="10"/>
  <c r="L1188" i="10"/>
  <c r="L1189" i="10"/>
  <c r="L1190" i="10"/>
  <c r="L1191" i="10"/>
  <c r="L1192" i="10"/>
  <c r="L1193" i="10"/>
  <c r="L1194" i="10"/>
  <c r="L1195" i="10"/>
  <c r="L1196" i="10"/>
  <c r="L1197" i="10"/>
  <c r="L1198" i="10"/>
  <c r="L1199" i="10"/>
  <c r="L1200" i="10"/>
  <c r="L1201" i="10"/>
  <c r="L1202" i="10"/>
  <c r="L1203" i="10"/>
  <c r="L1204" i="10"/>
  <c r="L1205" i="10"/>
  <c r="L1206" i="10"/>
  <c r="L1207" i="10"/>
  <c r="L1208" i="10"/>
  <c r="L1209" i="10"/>
  <c r="L1210" i="10"/>
  <c r="L1211" i="10"/>
  <c r="L1212" i="10"/>
  <c r="L1213" i="10"/>
  <c r="L1214" i="10"/>
  <c r="L1215" i="10"/>
  <c r="L1216" i="10"/>
  <c r="L1217" i="10"/>
  <c r="L1218" i="10"/>
  <c r="L1219" i="10"/>
  <c r="L1220" i="10"/>
  <c r="L1221" i="10"/>
  <c r="L1222" i="10"/>
  <c r="L1223" i="10"/>
  <c r="L1224" i="10"/>
  <c r="L1225" i="10"/>
  <c r="L1226" i="10"/>
  <c r="L1227" i="10"/>
  <c r="L1228" i="10"/>
  <c r="L1229" i="10"/>
  <c r="L1230" i="10"/>
  <c r="L1231" i="10"/>
  <c r="L1232" i="10"/>
  <c r="L1233" i="10"/>
  <c r="L1234" i="10"/>
  <c r="L1235" i="10"/>
  <c r="L1236" i="10"/>
  <c r="L1237" i="10"/>
  <c r="L1238" i="10"/>
  <c r="L1239" i="10"/>
  <c r="L1240" i="10"/>
  <c r="L1241" i="10"/>
  <c r="L1242" i="10"/>
  <c r="L1243" i="10"/>
  <c r="L1244" i="10"/>
  <c r="L1245" i="10"/>
  <c r="L1246" i="10"/>
  <c r="L1247" i="10"/>
  <c r="L1248" i="10"/>
  <c r="L1249" i="10"/>
  <c r="L1250" i="10"/>
  <c r="L1251" i="10"/>
  <c r="L1252" i="10"/>
  <c r="L1253" i="10"/>
  <c r="L1254" i="10"/>
  <c r="L1255" i="10"/>
  <c r="L1256" i="10"/>
  <c r="L1257" i="10"/>
  <c r="L1258" i="10"/>
  <c r="L1259" i="10"/>
  <c r="L1260" i="10"/>
  <c r="L1261" i="10"/>
  <c r="L1262" i="10"/>
  <c r="L1263" i="10"/>
  <c r="L1264" i="10"/>
  <c r="L1265" i="10"/>
  <c r="L1266" i="10"/>
  <c r="L1267" i="10"/>
  <c r="L1268" i="10"/>
  <c r="L1269" i="10"/>
  <c r="L1270" i="10"/>
  <c r="L1271" i="10"/>
  <c r="L1272" i="10"/>
  <c r="L1273" i="10"/>
  <c r="L1274" i="10"/>
  <c r="L1275" i="10"/>
  <c r="L1276" i="10"/>
  <c r="L1277" i="10"/>
  <c r="L1278" i="10"/>
  <c r="L1279" i="10"/>
  <c r="L1280" i="10"/>
  <c r="L1281" i="10"/>
  <c r="L1282" i="10"/>
  <c r="L1283" i="10"/>
  <c r="L1284" i="10"/>
  <c r="L1285" i="10"/>
  <c r="L1286" i="10"/>
  <c r="L1287" i="10"/>
  <c r="L1288" i="10"/>
  <c r="L1289" i="10"/>
  <c r="L1290" i="10"/>
  <c r="L1291" i="10"/>
  <c r="L1292" i="10"/>
  <c r="L1293" i="10"/>
  <c r="L1294" i="10"/>
  <c r="L1295" i="10"/>
  <c r="L1296" i="10"/>
  <c r="L1297" i="10"/>
  <c r="L1298" i="10"/>
  <c r="L1299" i="10"/>
  <c r="L1300" i="10"/>
  <c r="L1301" i="10"/>
  <c r="L1302" i="10"/>
  <c r="L1303" i="10"/>
  <c r="L1304" i="10"/>
  <c r="L1305" i="10"/>
  <c r="L1306" i="10"/>
  <c r="L1307" i="10"/>
  <c r="L1308" i="10"/>
  <c r="L1309" i="10"/>
  <c r="L1310" i="10"/>
  <c r="L1311" i="10"/>
  <c r="L1312" i="10"/>
  <c r="L1313" i="10"/>
  <c r="L1314" i="10"/>
  <c r="L1315" i="10"/>
  <c r="L1316" i="10"/>
  <c r="L1317" i="10"/>
  <c r="L1318" i="10"/>
  <c r="L1319" i="10"/>
  <c r="L1320" i="10"/>
  <c r="L1321" i="10"/>
  <c r="L1322" i="10"/>
  <c r="L1323" i="10"/>
  <c r="L1324" i="10"/>
  <c r="L1325" i="10"/>
  <c r="L1326" i="10"/>
  <c r="L1327" i="10"/>
  <c r="L1328" i="10"/>
  <c r="L1329" i="10"/>
  <c r="L1330" i="10"/>
  <c r="L1331" i="10"/>
  <c r="L1332" i="10"/>
  <c r="L1333" i="10"/>
  <c r="L1334" i="10"/>
  <c r="L1335" i="10"/>
  <c r="L1336" i="10"/>
  <c r="L1337" i="10"/>
  <c r="L1338" i="10"/>
  <c r="L1339" i="10"/>
  <c r="L1340" i="10"/>
  <c r="L1341" i="10"/>
  <c r="L1342" i="10"/>
  <c r="L1343" i="10"/>
  <c r="L1344" i="10"/>
  <c r="L1345" i="10"/>
  <c r="L1346" i="10"/>
  <c r="L1347" i="10"/>
  <c r="L1348" i="10"/>
  <c r="L1349" i="10"/>
  <c r="L1350" i="10"/>
  <c r="L1351" i="10"/>
  <c r="L1352" i="10"/>
  <c r="L1353" i="10"/>
  <c r="L1354" i="10"/>
  <c r="L1355" i="10"/>
  <c r="L1356" i="10"/>
  <c r="L1357" i="10"/>
  <c r="L1358" i="10"/>
  <c r="L1359" i="10"/>
  <c r="L1360" i="10"/>
  <c r="L1361" i="10"/>
  <c r="L1362" i="10"/>
  <c r="L1363" i="10"/>
  <c r="L1364" i="10"/>
  <c r="L1365" i="10"/>
  <c r="L1366" i="10"/>
  <c r="L1367" i="10"/>
  <c r="L1368" i="10"/>
  <c r="L1369" i="10"/>
  <c r="L1370" i="10"/>
  <c r="L1371" i="10"/>
  <c r="L1372" i="10"/>
  <c r="L1373" i="10"/>
  <c r="L1374" i="10"/>
  <c r="L1375" i="10"/>
  <c r="L1376" i="10"/>
  <c r="L1377" i="10"/>
  <c r="L1378" i="10"/>
  <c r="L1379" i="10"/>
  <c r="L1380" i="10"/>
  <c r="L1381" i="10"/>
  <c r="L1382" i="10"/>
  <c r="L1383" i="10"/>
  <c r="L1384" i="10"/>
  <c r="L1385" i="10"/>
  <c r="L1386" i="10"/>
  <c r="L1387" i="10"/>
  <c r="L1388" i="10"/>
  <c r="L1389" i="10"/>
  <c r="L1390" i="10"/>
  <c r="L1391" i="10"/>
  <c r="L1392" i="10"/>
  <c r="L1393" i="10"/>
  <c r="L1394" i="10"/>
  <c r="L1395" i="10"/>
  <c r="L1396" i="10"/>
  <c r="L1397" i="10"/>
  <c r="L1398" i="10"/>
  <c r="L1399" i="10"/>
  <c r="L1400" i="10"/>
  <c r="L1401" i="10"/>
  <c r="L1402" i="10"/>
  <c r="L1403" i="10"/>
  <c r="L1404" i="10"/>
  <c r="L1405" i="10"/>
  <c r="L1406" i="10"/>
  <c r="L1407" i="10"/>
  <c r="L1408" i="10"/>
  <c r="L1409" i="10"/>
  <c r="L1410" i="10"/>
  <c r="L1411" i="10"/>
  <c r="L1412" i="10"/>
  <c r="L1413" i="10"/>
  <c r="L1414" i="10"/>
  <c r="L1415" i="10"/>
  <c r="L1416" i="10"/>
  <c r="L1417" i="10"/>
  <c r="L1418" i="10"/>
  <c r="L1419" i="10"/>
  <c r="L1420" i="10"/>
  <c r="L1421" i="10"/>
  <c r="L1422" i="10"/>
  <c r="L1423" i="10"/>
  <c r="L1424" i="10"/>
  <c r="L1425" i="10"/>
  <c r="L1426" i="10"/>
  <c r="L1427" i="10"/>
  <c r="L1428" i="10"/>
  <c r="L1429" i="10"/>
  <c r="L1430" i="10"/>
  <c r="L1431" i="10"/>
  <c r="L1432" i="10"/>
  <c r="L1433" i="10"/>
  <c r="L1434" i="10"/>
  <c r="L1435" i="10"/>
  <c r="L1436" i="10"/>
  <c r="L1437" i="10"/>
  <c r="L1438" i="10"/>
  <c r="L1439" i="10"/>
  <c r="L1440" i="10"/>
  <c r="L1441" i="10"/>
  <c r="L1442" i="10"/>
  <c r="L1443" i="10"/>
  <c r="L1444" i="10"/>
  <c r="L1445" i="10"/>
  <c r="L1446" i="10"/>
  <c r="L1447" i="10"/>
  <c r="L1448" i="10"/>
  <c r="L1449" i="10"/>
  <c r="L1450" i="10"/>
  <c r="L1451" i="10"/>
  <c r="L1452" i="10"/>
  <c r="L1453" i="10"/>
  <c r="L1454" i="10"/>
  <c r="L1455" i="10"/>
  <c r="L1456" i="10"/>
  <c r="L1457" i="10"/>
  <c r="L1458" i="10"/>
  <c r="L1459" i="10"/>
  <c r="L1460" i="10"/>
  <c r="L1461" i="10"/>
  <c r="L1462" i="10"/>
  <c r="L1463" i="10"/>
  <c r="L1464" i="10"/>
  <c r="L1465" i="10"/>
  <c r="L1466" i="10"/>
  <c r="L1467" i="10"/>
  <c r="L1468" i="10"/>
  <c r="L1469" i="10"/>
  <c r="L1470" i="10"/>
  <c r="L1471" i="10"/>
  <c r="L1472" i="10"/>
  <c r="L1473" i="10"/>
  <c r="L1474" i="10"/>
  <c r="L1475" i="10"/>
  <c r="L1476" i="10"/>
  <c r="L1477" i="10"/>
  <c r="L1478" i="10"/>
  <c r="L1479" i="10"/>
  <c r="L1480" i="10"/>
  <c r="L1481" i="10"/>
  <c r="L1482" i="10"/>
  <c r="L1483" i="10"/>
  <c r="L1484" i="10"/>
  <c r="L1485" i="10"/>
  <c r="L1486" i="10"/>
  <c r="L1487" i="10"/>
  <c r="L1488" i="10"/>
  <c r="L1489" i="10"/>
  <c r="L1490" i="10"/>
  <c r="L1491" i="10"/>
  <c r="L1492" i="10"/>
  <c r="L1493" i="10"/>
  <c r="L1494" i="10"/>
  <c r="L1495" i="10"/>
  <c r="L1496" i="10"/>
  <c r="L1497" i="10"/>
  <c r="L1498" i="10"/>
  <c r="L1499" i="10"/>
  <c r="L1500" i="10"/>
  <c r="L1501" i="10"/>
  <c r="L2" i="10"/>
  <c r="K3" i="10"/>
  <c r="K4" i="10"/>
  <c r="K5" i="10"/>
  <c r="K6" i="10"/>
  <c r="K7" i="10"/>
  <c r="K8" i="10"/>
  <c r="K9" i="10"/>
  <c r="K10" i="10"/>
  <c r="K11" i="10"/>
  <c r="K12" i="10"/>
  <c r="K14" i="10"/>
  <c r="K15" i="10"/>
  <c r="K16" i="10"/>
  <c r="K17" i="10"/>
  <c r="K18" i="10"/>
  <c r="K19" i="10"/>
  <c r="K20" i="10"/>
  <c r="K21" i="10"/>
  <c r="K22" i="10"/>
  <c r="K23" i="10"/>
  <c r="K24" i="10"/>
  <c r="K25" i="10"/>
  <c r="K26" i="10"/>
  <c r="K27" i="10"/>
  <c r="K28" i="10"/>
  <c r="K29" i="10"/>
  <c r="K30" i="10"/>
  <c r="K31" i="10"/>
  <c r="K32" i="10"/>
  <c r="K33" i="10"/>
  <c r="K34" i="10"/>
  <c r="K35" i="10"/>
  <c r="K36" i="10"/>
  <c r="K37" i="10"/>
  <c r="K38" i="10"/>
  <c r="K39" i="10"/>
  <c r="K40" i="10"/>
  <c r="K41" i="10"/>
  <c r="K42" i="10"/>
  <c r="K43" i="10"/>
  <c r="K44" i="10"/>
  <c r="K45" i="10"/>
  <c r="K46" i="10"/>
  <c r="K47" i="10"/>
  <c r="K48" i="10"/>
  <c r="K49" i="10"/>
  <c r="K50" i="10"/>
  <c r="K51" i="10"/>
  <c r="K52" i="10"/>
  <c r="K53" i="10"/>
  <c r="K54" i="10"/>
  <c r="K55" i="10"/>
  <c r="K56" i="10"/>
  <c r="K57" i="10"/>
  <c r="K58" i="10"/>
  <c r="K59" i="10"/>
  <c r="K60" i="10"/>
  <c r="K61" i="10"/>
  <c r="K62" i="10"/>
  <c r="K63" i="10"/>
  <c r="K64" i="10"/>
  <c r="K65" i="10"/>
  <c r="K66" i="10"/>
  <c r="K67" i="10"/>
  <c r="K68" i="10"/>
  <c r="K69" i="10"/>
  <c r="K70" i="10"/>
  <c r="K71" i="10"/>
  <c r="K72" i="10"/>
  <c r="K73" i="10"/>
  <c r="K74" i="10"/>
  <c r="K75" i="10"/>
  <c r="K76" i="10"/>
  <c r="K77" i="10"/>
  <c r="K78" i="10"/>
  <c r="K79" i="10"/>
  <c r="K80" i="10"/>
  <c r="K81" i="10"/>
  <c r="K82" i="10"/>
  <c r="K83" i="10"/>
  <c r="K84" i="10"/>
  <c r="K85" i="10"/>
  <c r="K86" i="10"/>
  <c r="K87" i="10"/>
  <c r="K88" i="10"/>
  <c r="K89" i="10"/>
  <c r="K90" i="10"/>
  <c r="K91" i="10"/>
  <c r="K92" i="10"/>
  <c r="K93" i="10"/>
  <c r="K94" i="10"/>
  <c r="K95" i="10"/>
  <c r="K96" i="10"/>
  <c r="K97" i="10"/>
  <c r="K98" i="10"/>
  <c r="K99" i="10"/>
  <c r="K100" i="10"/>
  <c r="K101" i="10"/>
  <c r="K102" i="10"/>
  <c r="K103" i="10"/>
  <c r="K104" i="10"/>
  <c r="K105" i="10"/>
  <c r="K106" i="10"/>
  <c r="K107" i="10"/>
  <c r="K108" i="10"/>
  <c r="K109" i="10"/>
  <c r="K110" i="10"/>
  <c r="K111" i="10"/>
  <c r="K112" i="10"/>
  <c r="K113" i="10"/>
  <c r="K114" i="10"/>
  <c r="K115" i="10"/>
  <c r="K116" i="10"/>
  <c r="K117" i="10"/>
  <c r="K118" i="10"/>
  <c r="K119" i="10"/>
  <c r="K120" i="10"/>
  <c r="K121" i="10"/>
  <c r="K122" i="10"/>
  <c r="K123" i="10"/>
  <c r="K124" i="10"/>
  <c r="K125" i="10"/>
  <c r="K126" i="10"/>
  <c r="K127" i="10"/>
  <c r="K128" i="10"/>
  <c r="K129" i="10"/>
  <c r="K130" i="10"/>
  <c r="K131" i="10"/>
  <c r="K132" i="10"/>
  <c r="K133" i="10"/>
  <c r="K134" i="10"/>
  <c r="K135" i="10"/>
  <c r="K136" i="10"/>
  <c r="K137" i="10"/>
  <c r="K138" i="10"/>
  <c r="K139" i="10"/>
  <c r="K140" i="10"/>
  <c r="K141" i="10"/>
  <c r="K142" i="10"/>
  <c r="K143" i="10"/>
  <c r="K144" i="10"/>
  <c r="K145" i="10"/>
  <c r="K146" i="10"/>
  <c r="K147" i="10"/>
  <c r="K148" i="10"/>
  <c r="K149" i="10"/>
  <c r="K150" i="10"/>
  <c r="K151" i="10"/>
  <c r="K152" i="10"/>
  <c r="K153" i="10"/>
  <c r="K154" i="10"/>
  <c r="K155" i="10"/>
  <c r="K156" i="10"/>
  <c r="K157" i="10"/>
  <c r="K158" i="10"/>
  <c r="K159" i="10"/>
  <c r="K160" i="10"/>
  <c r="K161" i="10"/>
  <c r="K162" i="10"/>
  <c r="K163" i="10"/>
  <c r="K164" i="10"/>
  <c r="K165" i="10"/>
  <c r="K166" i="10"/>
  <c r="K167" i="10"/>
  <c r="K168" i="10"/>
  <c r="K169" i="10"/>
  <c r="K170" i="10"/>
  <c r="K171" i="10"/>
  <c r="K172" i="10"/>
  <c r="K173" i="10"/>
  <c r="K174" i="10"/>
  <c r="K175" i="10"/>
  <c r="K176" i="10"/>
  <c r="K177" i="10"/>
  <c r="K178" i="10"/>
  <c r="K179" i="10"/>
  <c r="K180" i="10"/>
  <c r="K181" i="10"/>
  <c r="K182" i="10"/>
  <c r="K183" i="10"/>
  <c r="K184" i="10"/>
  <c r="K185" i="10"/>
  <c r="K186" i="10"/>
  <c r="K187" i="10"/>
  <c r="K188" i="10"/>
  <c r="K189" i="10"/>
  <c r="K190" i="10"/>
  <c r="K191" i="10"/>
  <c r="K192" i="10"/>
  <c r="K193" i="10"/>
  <c r="K194" i="10"/>
  <c r="K195" i="10"/>
  <c r="K196" i="10"/>
  <c r="K197" i="10"/>
  <c r="K198" i="10"/>
  <c r="K199" i="10"/>
  <c r="K200" i="10"/>
  <c r="K201" i="10"/>
  <c r="K202" i="10"/>
  <c r="K203" i="10"/>
  <c r="K204" i="10"/>
  <c r="K205" i="10"/>
  <c r="K206" i="10"/>
  <c r="K207" i="10"/>
  <c r="K208" i="10"/>
  <c r="K209" i="10"/>
  <c r="K210" i="10"/>
  <c r="K211" i="10"/>
  <c r="K212" i="10"/>
  <c r="K213" i="10"/>
  <c r="K214" i="10"/>
  <c r="K215" i="10"/>
  <c r="K216" i="10"/>
  <c r="K217" i="10"/>
  <c r="K218" i="10"/>
  <c r="K219" i="10"/>
  <c r="K220" i="10"/>
  <c r="K221" i="10"/>
  <c r="K222" i="10"/>
  <c r="K223" i="10"/>
  <c r="K224" i="10"/>
  <c r="K225" i="10"/>
  <c r="K226" i="10"/>
  <c r="K227" i="10"/>
  <c r="K228" i="10"/>
  <c r="K229" i="10"/>
  <c r="K230" i="10"/>
  <c r="K231" i="10"/>
  <c r="K232" i="10"/>
  <c r="K233" i="10"/>
  <c r="K234" i="10"/>
  <c r="K235" i="10"/>
  <c r="K236" i="10"/>
  <c r="K237" i="10"/>
  <c r="K238" i="10"/>
  <c r="K239" i="10"/>
  <c r="K240" i="10"/>
  <c r="K241" i="10"/>
  <c r="K242" i="10"/>
  <c r="K243" i="10"/>
  <c r="K244" i="10"/>
  <c r="K245" i="10"/>
  <c r="K246" i="10"/>
  <c r="K247" i="10"/>
  <c r="K248" i="10"/>
  <c r="K249" i="10"/>
  <c r="K250" i="10"/>
  <c r="K251" i="10"/>
  <c r="K252" i="10"/>
  <c r="K253" i="10"/>
  <c r="K254" i="10"/>
  <c r="K255" i="10"/>
  <c r="K256" i="10"/>
  <c r="K257" i="10"/>
  <c r="K258" i="10"/>
  <c r="K259" i="10"/>
  <c r="K260" i="10"/>
  <c r="K261" i="10"/>
  <c r="K262" i="10"/>
  <c r="K263" i="10"/>
  <c r="K264" i="10"/>
  <c r="K265" i="10"/>
  <c r="K266" i="10"/>
  <c r="K267" i="10"/>
  <c r="K268" i="10"/>
  <c r="K269" i="10"/>
  <c r="K270" i="10"/>
  <c r="K271" i="10"/>
  <c r="K272" i="10"/>
  <c r="K273" i="10"/>
  <c r="K274" i="10"/>
  <c r="K275" i="10"/>
  <c r="K276" i="10"/>
  <c r="K277" i="10"/>
  <c r="K278" i="10"/>
  <c r="K279" i="10"/>
  <c r="K280" i="10"/>
  <c r="K281" i="10"/>
  <c r="K282" i="10"/>
  <c r="K283" i="10"/>
  <c r="K284" i="10"/>
  <c r="K285" i="10"/>
  <c r="K286" i="10"/>
  <c r="K287" i="10"/>
  <c r="K288" i="10"/>
  <c r="K289" i="10"/>
  <c r="K290" i="10"/>
  <c r="K291" i="10"/>
  <c r="K292" i="10"/>
  <c r="K293" i="10"/>
  <c r="K294" i="10"/>
  <c r="K295" i="10"/>
  <c r="K296" i="10"/>
  <c r="K297" i="10"/>
  <c r="K298" i="10"/>
  <c r="K299" i="10"/>
  <c r="K300" i="10"/>
  <c r="K301" i="10"/>
  <c r="K302" i="10"/>
  <c r="K303" i="10"/>
  <c r="K304" i="10"/>
  <c r="K305" i="10"/>
  <c r="K306" i="10"/>
  <c r="K307" i="10"/>
  <c r="K308" i="10"/>
  <c r="K309" i="10"/>
  <c r="K310" i="10"/>
  <c r="K311" i="10"/>
  <c r="K312" i="10"/>
  <c r="K313" i="10"/>
  <c r="K314" i="10"/>
  <c r="K315" i="10"/>
  <c r="K316" i="10"/>
  <c r="K317" i="10"/>
  <c r="K318" i="10"/>
  <c r="K319" i="10"/>
  <c r="K320" i="10"/>
  <c r="K321" i="10"/>
  <c r="K322" i="10"/>
  <c r="K323" i="10"/>
  <c r="K324" i="10"/>
  <c r="K325" i="10"/>
  <c r="K326" i="10"/>
  <c r="K327" i="10"/>
  <c r="K328" i="10"/>
  <c r="K329" i="10"/>
  <c r="K330" i="10"/>
  <c r="K331" i="10"/>
  <c r="K332" i="10"/>
  <c r="K333" i="10"/>
  <c r="K334" i="10"/>
  <c r="K335" i="10"/>
  <c r="K336" i="10"/>
  <c r="K337" i="10"/>
  <c r="K338" i="10"/>
  <c r="K339" i="10"/>
  <c r="K340" i="10"/>
  <c r="K341" i="10"/>
  <c r="K342" i="10"/>
  <c r="K343" i="10"/>
  <c r="K344" i="10"/>
  <c r="K345" i="10"/>
  <c r="K346" i="10"/>
  <c r="K347" i="10"/>
  <c r="K348" i="10"/>
  <c r="K349" i="10"/>
  <c r="K350" i="10"/>
  <c r="K351" i="10"/>
  <c r="K352" i="10"/>
  <c r="K353" i="10"/>
  <c r="K354" i="10"/>
  <c r="K355" i="10"/>
  <c r="K356" i="10"/>
  <c r="K357" i="10"/>
  <c r="K358" i="10"/>
  <c r="K359" i="10"/>
  <c r="K360" i="10"/>
  <c r="K361" i="10"/>
  <c r="K362" i="10"/>
  <c r="K363" i="10"/>
  <c r="K364" i="10"/>
  <c r="K365" i="10"/>
  <c r="K366" i="10"/>
  <c r="K367" i="10"/>
  <c r="K368" i="10"/>
  <c r="K369" i="10"/>
  <c r="K370" i="10"/>
  <c r="K371" i="10"/>
  <c r="K372" i="10"/>
  <c r="K373" i="10"/>
  <c r="K374" i="10"/>
  <c r="K375" i="10"/>
  <c r="K376" i="10"/>
  <c r="K377" i="10"/>
  <c r="K378" i="10"/>
  <c r="K379" i="10"/>
  <c r="K380" i="10"/>
  <c r="K381" i="10"/>
  <c r="K382" i="10"/>
  <c r="K383" i="10"/>
  <c r="K384" i="10"/>
  <c r="K385" i="10"/>
  <c r="K386" i="10"/>
  <c r="K387" i="10"/>
  <c r="K388" i="10"/>
  <c r="K389" i="10"/>
  <c r="K390" i="10"/>
  <c r="K391" i="10"/>
  <c r="K392" i="10"/>
  <c r="K393" i="10"/>
  <c r="K394" i="10"/>
  <c r="K395" i="10"/>
  <c r="K396" i="10"/>
  <c r="K397" i="10"/>
  <c r="K398" i="10"/>
  <c r="K399" i="10"/>
  <c r="K400" i="10"/>
  <c r="K401" i="10"/>
  <c r="K402" i="10"/>
  <c r="K403" i="10"/>
  <c r="K404" i="10"/>
  <c r="K405" i="10"/>
  <c r="K406" i="10"/>
  <c r="K407" i="10"/>
  <c r="K408" i="10"/>
  <c r="K409" i="10"/>
  <c r="K410" i="10"/>
  <c r="K411" i="10"/>
  <c r="K412" i="10"/>
  <c r="K413" i="10"/>
  <c r="K414" i="10"/>
  <c r="K415" i="10"/>
  <c r="K416" i="10"/>
  <c r="K417" i="10"/>
  <c r="K418" i="10"/>
  <c r="K419" i="10"/>
  <c r="K420" i="10"/>
  <c r="K421" i="10"/>
  <c r="K422" i="10"/>
  <c r="K423" i="10"/>
  <c r="K424" i="10"/>
  <c r="K425" i="10"/>
  <c r="K426" i="10"/>
  <c r="K427" i="10"/>
  <c r="K428" i="10"/>
  <c r="K429" i="10"/>
  <c r="K430" i="10"/>
  <c r="K431" i="10"/>
  <c r="K432" i="10"/>
  <c r="K433" i="10"/>
  <c r="K434" i="10"/>
  <c r="K435" i="10"/>
  <c r="K436" i="10"/>
  <c r="K437" i="10"/>
  <c r="K438" i="10"/>
  <c r="K439" i="10"/>
  <c r="K440" i="10"/>
  <c r="K441" i="10"/>
  <c r="K442" i="10"/>
  <c r="K443" i="10"/>
  <c r="K444" i="10"/>
  <c r="K445" i="10"/>
  <c r="K446" i="10"/>
  <c r="K447" i="10"/>
  <c r="K448" i="10"/>
  <c r="K449" i="10"/>
  <c r="K450" i="10"/>
  <c r="K451" i="10"/>
  <c r="K452" i="10"/>
  <c r="K453" i="10"/>
  <c r="K454" i="10"/>
  <c r="K455" i="10"/>
  <c r="K456" i="10"/>
  <c r="K457" i="10"/>
  <c r="K458" i="10"/>
  <c r="K459" i="10"/>
  <c r="K460" i="10"/>
  <c r="K461" i="10"/>
  <c r="K462" i="10"/>
  <c r="K463" i="10"/>
  <c r="K464" i="10"/>
  <c r="K465" i="10"/>
  <c r="K466" i="10"/>
  <c r="K467" i="10"/>
  <c r="K468" i="10"/>
  <c r="K469" i="10"/>
  <c r="K470" i="10"/>
  <c r="K471" i="10"/>
  <c r="K472" i="10"/>
  <c r="K473" i="10"/>
  <c r="K474" i="10"/>
  <c r="K475" i="10"/>
  <c r="K476" i="10"/>
  <c r="K477" i="10"/>
  <c r="K478" i="10"/>
  <c r="K479" i="10"/>
  <c r="K480" i="10"/>
  <c r="K481" i="10"/>
  <c r="K482" i="10"/>
  <c r="K483" i="10"/>
  <c r="K484" i="10"/>
  <c r="K485" i="10"/>
  <c r="K486" i="10"/>
  <c r="K487" i="10"/>
  <c r="K488" i="10"/>
  <c r="K489" i="10"/>
  <c r="K490" i="10"/>
  <c r="K491" i="10"/>
  <c r="K492" i="10"/>
  <c r="K493" i="10"/>
  <c r="K494" i="10"/>
  <c r="K495" i="10"/>
  <c r="K496" i="10"/>
  <c r="K497" i="10"/>
  <c r="K498" i="10"/>
  <c r="K499" i="10"/>
  <c r="K500" i="10"/>
  <c r="K501" i="10"/>
  <c r="K502" i="10"/>
  <c r="K503" i="10"/>
  <c r="K504" i="10"/>
  <c r="K505" i="10"/>
  <c r="K506" i="10"/>
  <c r="K507" i="10"/>
  <c r="K508" i="10"/>
  <c r="K509" i="10"/>
  <c r="K510" i="10"/>
  <c r="K511" i="10"/>
  <c r="K512" i="10"/>
  <c r="K513" i="10"/>
  <c r="K514" i="10"/>
  <c r="K515" i="10"/>
  <c r="K516" i="10"/>
  <c r="K517" i="10"/>
  <c r="K518" i="10"/>
  <c r="K519" i="10"/>
  <c r="K520" i="10"/>
  <c r="K521" i="10"/>
  <c r="K522" i="10"/>
  <c r="K523" i="10"/>
  <c r="K524" i="10"/>
  <c r="K525" i="10"/>
  <c r="K526" i="10"/>
  <c r="K527" i="10"/>
  <c r="K528" i="10"/>
  <c r="K529" i="10"/>
  <c r="K530" i="10"/>
  <c r="K531" i="10"/>
  <c r="K532" i="10"/>
  <c r="K533" i="10"/>
  <c r="K534" i="10"/>
  <c r="K535" i="10"/>
  <c r="K536" i="10"/>
  <c r="K537" i="10"/>
  <c r="K538" i="10"/>
  <c r="K539" i="10"/>
  <c r="K540" i="10"/>
  <c r="K541" i="10"/>
  <c r="K542" i="10"/>
  <c r="K543" i="10"/>
  <c r="K544" i="10"/>
  <c r="K545" i="10"/>
  <c r="K546" i="10"/>
  <c r="K547" i="10"/>
  <c r="K548" i="10"/>
  <c r="K549" i="10"/>
  <c r="K550" i="10"/>
  <c r="K551" i="10"/>
  <c r="K552" i="10"/>
  <c r="K553" i="10"/>
  <c r="K554" i="10"/>
  <c r="K555" i="10"/>
  <c r="K556" i="10"/>
  <c r="K557" i="10"/>
  <c r="K558" i="10"/>
  <c r="K559" i="10"/>
  <c r="K560" i="10"/>
  <c r="K561" i="10"/>
  <c r="K562" i="10"/>
  <c r="K563" i="10"/>
  <c r="K564" i="10"/>
  <c r="K565" i="10"/>
  <c r="K566" i="10"/>
  <c r="K567" i="10"/>
  <c r="K568" i="10"/>
  <c r="K569" i="10"/>
  <c r="K570" i="10"/>
  <c r="K571" i="10"/>
  <c r="K572" i="10"/>
  <c r="K573" i="10"/>
  <c r="K574" i="10"/>
  <c r="K575" i="10"/>
  <c r="K576" i="10"/>
  <c r="K577" i="10"/>
  <c r="K578" i="10"/>
  <c r="K579" i="10"/>
  <c r="K580" i="10"/>
  <c r="K581" i="10"/>
  <c r="K582" i="10"/>
  <c r="K583" i="10"/>
  <c r="K584" i="10"/>
  <c r="K585" i="10"/>
  <c r="K586" i="10"/>
  <c r="K587" i="10"/>
  <c r="K588" i="10"/>
  <c r="K589" i="10"/>
  <c r="K590" i="10"/>
  <c r="K591" i="10"/>
  <c r="K592" i="10"/>
  <c r="K593" i="10"/>
  <c r="K594" i="10"/>
  <c r="K595" i="10"/>
  <c r="K596" i="10"/>
  <c r="K597" i="10"/>
  <c r="K598" i="10"/>
  <c r="K599" i="10"/>
  <c r="K600" i="10"/>
  <c r="K601" i="10"/>
  <c r="K602" i="10"/>
  <c r="K603" i="10"/>
  <c r="K604" i="10"/>
  <c r="K605" i="10"/>
  <c r="K606" i="10"/>
  <c r="K607" i="10"/>
  <c r="K608" i="10"/>
  <c r="K609" i="10"/>
  <c r="K610" i="10"/>
  <c r="K611" i="10"/>
  <c r="K612" i="10"/>
  <c r="K613" i="10"/>
  <c r="K614" i="10"/>
  <c r="K615" i="10"/>
  <c r="K616" i="10"/>
  <c r="K617" i="10"/>
  <c r="K618" i="10"/>
  <c r="K619" i="10"/>
  <c r="K620" i="10"/>
  <c r="K621" i="10"/>
  <c r="K622" i="10"/>
  <c r="K623" i="10"/>
  <c r="K624" i="10"/>
  <c r="K625" i="10"/>
  <c r="K626" i="10"/>
  <c r="K627" i="10"/>
  <c r="K628" i="10"/>
  <c r="K629" i="10"/>
  <c r="K630" i="10"/>
  <c r="K631" i="10"/>
  <c r="K632" i="10"/>
  <c r="K633" i="10"/>
  <c r="K634" i="10"/>
  <c r="K635" i="10"/>
  <c r="K636" i="10"/>
  <c r="K637" i="10"/>
  <c r="K638" i="10"/>
  <c r="K639" i="10"/>
  <c r="K640" i="10"/>
  <c r="K641" i="10"/>
  <c r="K642" i="10"/>
  <c r="K643" i="10"/>
  <c r="K644" i="10"/>
  <c r="K645" i="10"/>
  <c r="K646" i="10"/>
  <c r="K647" i="10"/>
  <c r="K648" i="10"/>
  <c r="K649" i="10"/>
  <c r="K650" i="10"/>
  <c r="K651" i="10"/>
  <c r="K652" i="10"/>
  <c r="K653" i="10"/>
  <c r="K654" i="10"/>
  <c r="K655" i="10"/>
  <c r="K656" i="10"/>
  <c r="K657" i="10"/>
  <c r="K658" i="10"/>
  <c r="K659" i="10"/>
  <c r="K660" i="10"/>
  <c r="K661" i="10"/>
  <c r="K662" i="10"/>
  <c r="K663" i="10"/>
  <c r="K664" i="10"/>
  <c r="K665" i="10"/>
  <c r="K666" i="10"/>
  <c r="K667" i="10"/>
  <c r="K668" i="10"/>
  <c r="K669" i="10"/>
  <c r="K670" i="10"/>
  <c r="K671" i="10"/>
  <c r="K672" i="10"/>
  <c r="K673" i="10"/>
  <c r="K674" i="10"/>
  <c r="K675" i="10"/>
  <c r="K676" i="10"/>
  <c r="K677" i="10"/>
  <c r="K678" i="10"/>
  <c r="K679" i="10"/>
  <c r="K680" i="10"/>
  <c r="K681" i="10"/>
  <c r="K682" i="10"/>
  <c r="K683" i="10"/>
  <c r="K684" i="10"/>
  <c r="K685" i="10"/>
  <c r="K686" i="10"/>
  <c r="K687" i="10"/>
  <c r="K688" i="10"/>
  <c r="K689" i="10"/>
  <c r="K690" i="10"/>
  <c r="K691" i="10"/>
  <c r="K692" i="10"/>
  <c r="K693" i="10"/>
  <c r="K694" i="10"/>
  <c r="K695" i="10"/>
  <c r="K696" i="10"/>
  <c r="K697" i="10"/>
  <c r="K698" i="10"/>
  <c r="K699" i="10"/>
  <c r="K700" i="10"/>
  <c r="K701" i="10"/>
  <c r="K702" i="10"/>
  <c r="K703" i="10"/>
  <c r="K704" i="10"/>
  <c r="K705" i="10"/>
  <c r="K706" i="10"/>
  <c r="K707" i="10"/>
  <c r="K708" i="10"/>
  <c r="K709" i="10"/>
  <c r="K710" i="10"/>
  <c r="K711" i="10"/>
  <c r="K712" i="10"/>
  <c r="K713" i="10"/>
  <c r="K714" i="10"/>
  <c r="K715" i="10"/>
  <c r="K716" i="10"/>
  <c r="K717" i="10"/>
  <c r="K718" i="10"/>
  <c r="K719" i="10"/>
  <c r="K720" i="10"/>
  <c r="K721" i="10"/>
  <c r="K722" i="10"/>
  <c r="K723" i="10"/>
  <c r="K724" i="10"/>
  <c r="K725" i="10"/>
  <c r="K726" i="10"/>
  <c r="K727" i="10"/>
  <c r="K728" i="10"/>
  <c r="K729" i="10"/>
  <c r="K730" i="10"/>
  <c r="K731" i="10"/>
  <c r="K732" i="10"/>
  <c r="K733" i="10"/>
  <c r="K734" i="10"/>
  <c r="K735" i="10"/>
  <c r="K736" i="10"/>
  <c r="K737" i="10"/>
  <c r="K738" i="10"/>
  <c r="K739" i="10"/>
  <c r="K740" i="10"/>
  <c r="K741" i="10"/>
  <c r="K742" i="10"/>
  <c r="K743" i="10"/>
  <c r="K744" i="10"/>
  <c r="K745" i="10"/>
  <c r="K746" i="10"/>
  <c r="K747" i="10"/>
  <c r="K748" i="10"/>
  <c r="K749" i="10"/>
  <c r="K750" i="10"/>
  <c r="K751" i="10"/>
  <c r="K752" i="10"/>
  <c r="K753" i="10"/>
  <c r="K754" i="10"/>
  <c r="K755" i="10"/>
  <c r="K756" i="10"/>
  <c r="K757" i="10"/>
  <c r="K758" i="10"/>
  <c r="K759" i="10"/>
  <c r="K760" i="10"/>
  <c r="K761" i="10"/>
  <c r="K762" i="10"/>
  <c r="K763" i="10"/>
  <c r="K764" i="10"/>
  <c r="K765" i="10"/>
  <c r="K766" i="10"/>
  <c r="K767" i="10"/>
  <c r="K768" i="10"/>
  <c r="K769" i="10"/>
  <c r="K770" i="10"/>
  <c r="K771" i="10"/>
  <c r="K772" i="10"/>
  <c r="K773" i="10"/>
  <c r="K774" i="10"/>
  <c r="K775" i="10"/>
  <c r="K776" i="10"/>
  <c r="K777" i="10"/>
  <c r="K778" i="10"/>
  <c r="K779" i="10"/>
  <c r="K780" i="10"/>
  <c r="K781" i="10"/>
  <c r="K782" i="10"/>
  <c r="K783" i="10"/>
  <c r="K784" i="10"/>
  <c r="K785" i="10"/>
  <c r="K786" i="10"/>
  <c r="K787" i="10"/>
  <c r="K788" i="10"/>
  <c r="K789" i="10"/>
  <c r="K790" i="10"/>
  <c r="K791" i="10"/>
  <c r="K792" i="10"/>
  <c r="K793" i="10"/>
  <c r="K794" i="10"/>
  <c r="K795" i="10"/>
  <c r="K796" i="10"/>
  <c r="K797" i="10"/>
  <c r="K798" i="10"/>
  <c r="K799" i="10"/>
  <c r="K800" i="10"/>
  <c r="K801" i="10"/>
  <c r="K802" i="10"/>
  <c r="K803" i="10"/>
  <c r="K804" i="10"/>
  <c r="K805" i="10"/>
  <c r="K806" i="10"/>
  <c r="K807" i="10"/>
  <c r="K808" i="10"/>
  <c r="K809" i="10"/>
  <c r="K810" i="10"/>
  <c r="K811" i="10"/>
  <c r="K812" i="10"/>
  <c r="K813" i="10"/>
  <c r="K814" i="10"/>
  <c r="K815" i="10"/>
  <c r="K816" i="10"/>
  <c r="K817" i="10"/>
  <c r="K818" i="10"/>
  <c r="K819" i="10"/>
  <c r="K820" i="10"/>
  <c r="K821" i="10"/>
  <c r="K822" i="10"/>
  <c r="K823" i="10"/>
  <c r="K824" i="10"/>
  <c r="K825" i="10"/>
  <c r="K826" i="10"/>
  <c r="K827" i="10"/>
  <c r="K828" i="10"/>
  <c r="K829" i="10"/>
  <c r="K830" i="10"/>
  <c r="K831" i="10"/>
  <c r="K832" i="10"/>
  <c r="K833" i="10"/>
  <c r="K834" i="10"/>
  <c r="K835" i="10"/>
  <c r="K836" i="10"/>
  <c r="K837" i="10"/>
  <c r="K838" i="10"/>
  <c r="K839" i="10"/>
  <c r="K840" i="10"/>
  <c r="K841" i="10"/>
  <c r="K842" i="10"/>
  <c r="K843" i="10"/>
  <c r="K844" i="10"/>
  <c r="K845" i="10"/>
  <c r="K846" i="10"/>
  <c r="K847" i="10"/>
  <c r="K848" i="10"/>
  <c r="K849" i="10"/>
  <c r="K850" i="10"/>
  <c r="K851" i="10"/>
  <c r="K852" i="10"/>
  <c r="K853" i="10"/>
  <c r="K854" i="10"/>
  <c r="K855" i="10"/>
  <c r="K856" i="10"/>
  <c r="K857" i="10"/>
  <c r="K858" i="10"/>
  <c r="K859" i="10"/>
  <c r="K860" i="10"/>
  <c r="K861" i="10"/>
  <c r="K862" i="10"/>
  <c r="K863" i="10"/>
  <c r="K864" i="10"/>
  <c r="K865" i="10"/>
  <c r="K866" i="10"/>
  <c r="K867" i="10"/>
  <c r="K868" i="10"/>
  <c r="K869" i="10"/>
  <c r="K870" i="10"/>
  <c r="K871" i="10"/>
  <c r="K872" i="10"/>
  <c r="K873" i="10"/>
  <c r="K874" i="10"/>
  <c r="K875" i="10"/>
  <c r="K876" i="10"/>
  <c r="K877" i="10"/>
  <c r="K878" i="10"/>
  <c r="K879" i="10"/>
  <c r="K880" i="10"/>
  <c r="K881" i="10"/>
  <c r="K882" i="10"/>
  <c r="K883" i="10"/>
  <c r="K884" i="10"/>
  <c r="K885" i="10"/>
  <c r="K886" i="10"/>
  <c r="K887" i="10"/>
  <c r="K888" i="10"/>
  <c r="K889" i="10"/>
  <c r="K890" i="10"/>
  <c r="K891" i="10"/>
  <c r="K892" i="10"/>
  <c r="K893" i="10"/>
  <c r="K894" i="10"/>
  <c r="K895" i="10"/>
  <c r="K896" i="10"/>
  <c r="K897" i="10"/>
  <c r="K898" i="10"/>
  <c r="K899" i="10"/>
  <c r="K900" i="10"/>
  <c r="K901" i="10"/>
  <c r="K902" i="10"/>
  <c r="K903" i="10"/>
  <c r="K904" i="10"/>
  <c r="K905" i="10"/>
  <c r="K906" i="10"/>
  <c r="K907" i="10"/>
  <c r="K908" i="10"/>
  <c r="K909" i="10"/>
  <c r="K910" i="10"/>
  <c r="K911" i="10"/>
  <c r="K912" i="10"/>
  <c r="K913" i="10"/>
  <c r="K914" i="10"/>
  <c r="K915" i="10"/>
  <c r="K916" i="10"/>
  <c r="K917" i="10"/>
  <c r="K918" i="10"/>
  <c r="K919" i="10"/>
  <c r="K920" i="10"/>
  <c r="K921" i="10"/>
  <c r="K922" i="10"/>
  <c r="K923" i="10"/>
  <c r="K924" i="10"/>
  <c r="K925" i="10"/>
  <c r="K926" i="10"/>
  <c r="K927" i="10"/>
  <c r="K928" i="10"/>
  <c r="K929" i="10"/>
  <c r="K930" i="10"/>
  <c r="K931" i="10"/>
  <c r="K932" i="10"/>
  <c r="K933" i="10"/>
  <c r="K934" i="10"/>
  <c r="K935" i="10"/>
  <c r="K936" i="10"/>
  <c r="K937" i="10"/>
  <c r="K938" i="10"/>
  <c r="K939" i="10"/>
  <c r="K940" i="10"/>
  <c r="K941" i="10"/>
  <c r="K942" i="10"/>
  <c r="K943" i="10"/>
  <c r="K944" i="10"/>
  <c r="K945" i="10"/>
  <c r="K946" i="10"/>
  <c r="K947" i="10"/>
  <c r="K948" i="10"/>
  <c r="K949" i="10"/>
  <c r="K950" i="10"/>
  <c r="K951" i="10"/>
  <c r="K952" i="10"/>
  <c r="K953" i="10"/>
  <c r="K954" i="10"/>
  <c r="K955" i="10"/>
  <c r="K956" i="10"/>
  <c r="K957" i="10"/>
  <c r="K958" i="10"/>
  <c r="K959" i="10"/>
  <c r="K960" i="10"/>
  <c r="K961" i="10"/>
  <c r="K962" i="10"/>
  <c r="K963" i="10"/>
  <c r="K964" i="10"/>
  <c r="K965" i="10"/>
  <c r="K966" i="10"/>
  <c r="K967" i="10"/>
  <c r="K968" i="10"/>
  <c r="K969" i="10"/>
  <c r="K970" i="10"/>
  <c r="K971" i="10"/>
  <c r="K972" i="10"/>
  <c r="K973" i="10"/>
  <c r="K974" i="10"/>
  <c r="K975" i="10"/>
  <c r="K976" i="10"/>
  <c r="K977" i="10"/>
  <c r="K978" i="10"/>
  <c r="K979" i="10"/>
  <c r="K980" i="10"/>
  <c r="K981" i="10"/>
  <c r="K982" i="10"/>
  <c r="K983" i="10"/>
  <c r="K984" i="10"/>
  <c r="K985" i="10"/>
  <c r="K986" i="10"/>
  <c r="K987" i="10"/>
  <c r="K988" i="10"/>
  <c r="K989" i="10"/>
  <c r="K990" i="10"/>
  <c r="K991" i="10"/>
  <c r="K992" i="10"/>
  <c r="K993" i="10"/>
  <c r="K994" i="10"/>
  <c r="K995" i="10"/>
  <c r="K996" i="10"/>
  <c r="K997" i="10"/>
  <c r="K998" i="10"/>
  <c r="K999" i="10"/>
  <c r="K1000" i="10"/>
  <c r="K1001" i="10"/>
  <c r="K1002" i="10"/>
  <c r="K1003" i="10"/>
  <c r="K1004" i="10"/>
  <c r="K1005" i="10"/>
  <c r="K1006" i="10"/>
  <c r="K1007" i="10"/>
  <c r="K1008" i="10"/>
  <c r="K1009" i="10"/>
  <c r="K1010" i="10"/>
  <c r="K1011" i="10"/>
  <c r="K1012" i="10"/>
  <c r="K1013" i="10"/>
  <c r="K1014" i="10"/>
  <c r="K1015" i="10"/>
  <c r="K1016" i="10"/>
  <c r="K1017" i="10"/>
  <c r="K1018" i="10"/>
  <c r="K1019" i="10"/>
  <c r="K1020" i="10"/>
  <c r="K1021" i="10"/>
  <c r="K1022" i="10"/>
  <c r="K1023" i="10"/>
  <c r="K1024" i="10"/>
  <c r="K1025" i="10"/>
  <c r="K1026" i="10"/>
  <c r="K1027" i="10"/>
  <c r="K1028" i="10"/>
  <c r="K1029" i="10"/>
  <c r="K1030" i="10"/>
  <c r="K1031" i="10"/>
  <c r="K1032" i="10"/>
  <c r="K1033" i="10"/>
  <c r="K1034" i="10"/>
  <c r="K1035" i="10"/>
  <c r="K1036" i="10"/>
  <c r="K1037" i="10"/>
  <c r="K1038" i="10"/>
  <c r="K1039" i="10"/>
  <c r="K1040" i="10"/>
  <c r="K1041" i="10"/>
  <c r="K1042" i="10"/>
  <c r="K1043" i="10"/>
  <c r="K1044" i="10"/>
  <c r="K1045" i="10"/>
  <c r="K1046" i="10"/>
  <c r="K1047" i="10"/>
  <c r="K1048" i="10"/>
  <c r="K1049" i="10"/>
  <c r="K1050" i="10"/>
  <c r="K1051" i="10"/>
  <c r="K1052" i="10"/>
  <c r="K1053" i="10"/>
  <c r="K1054" i="10"/>
  <c r="K1055" i="10"/>
  <c r="K1056" i="10"/>
  <c r="K1057" i="10"/>
  <c r="K1058" i="10"/>
  <c r="K1059" i="10"/>
  <c r="K1060" i="10"/>
  <c r="K1061" i="10"/>
  <c r="K1062" i="10"/>
  <c r="K1063" i="10"/>
  <c r="K1064" i="10"/>
  <c r="K1065" i="10"/>
  <c r="K1066" i="10"/>
  <c r="K1067" i="10"/>
  <c r="K1068" i="10"/>
  <c r="K1069" i="10"/>
  <c r="K1070" i="10"/>
  <c r="K1071" i="10"/>
  <c r="K1072" i="10"/>
  <c r="K1073" i="10"/>
  <c r="K1074" i="10"/>
  <c r="K1075" i="10"/>
  <c r="K1076" i="10"/>
  <c r="K1077" i="10"/>
  <c r="K1078" i="10"/>
  <c r="K1079" i="10"/>
  <c r="K1080" i="10"/>
  <c r="K1081" i="10"/>
  <c r="K1082" i="10"/>
  <c r="K1083" i="10"/>
  <c r="K1084" i="10"/>
  <c r="K1085" i="10"/>
  <c r="K1086" i="10"/>
  <c r="K1087" i="10"/>
  <c r="K1088" i="10"/>
  <c r="K1089" i="10"/>
  <c r="K1090" i="10"/>
  <c r="K1091" i="10"/>
  <c r="K1092" i="10"/>
  <c r="K1093" i="10"/>
  <c r="K1094" i="10"/>
  <c r="K1095" i="10"/>
  <c r="K1096" i="10"/>
  <c r="K1097" i="10"/>
  <c r="K1098" i="10"/>
  <c r="K1099" i="10"/>
  <c r="K1100" i="10"/>
  <c r="K1101" i="10"/>
  <c r="K1102" i="10"/>
  <c r="K1103" i="10"/>
  <c r="K1104" i="10"/>
  <c r="K1105" i="10"/>
  <c r="K1106" i="10"/>
  <c r="K1107" i="10"/>
  <c r="K1108" i="10"/>
  <c r="K1109" i="10"/>
  <c r="K1110" i="10"/>
  <c r="K1111" i="10"/>
  <c r="K1112" i="10"/>
  <c r="K1113" i="10"/>
  <c r="K1114" i="10"/>
  <c r="K1115" i="10"/>
  <c r="K1116" i="10"/>
  <c r="K1117" i="10"/>
  <c r="K1118" i="10"/>
  <c r="K1119" i="10"/>
  <c r="K1120" i="10"/>
  <c r="K1121" i="10"/>
  <c r="K1122" i="10"/>
  <c r="K1123" i="10"/>
  <c r="K1124" i="10"/>
  <c r="K1125" i="10"/>
  <c r="K1126" i="10"/>
  <c r="K1127" i="10"/>
  <c r="K1128" i="10"/>
  <c r="K1129" i="10"/>
  <c r="K1130" i="10"/>
  <c r="K1131" i="10"/>
  <c r="K1132" i="10"/>
  <c r="K1133" i="10"/>
  <c r="K1134" i="10"/>
  <c r="K1135" i="10"/>
  <c r="K1136" i="10"/>
  <c r="K1137" i="10"/>
  <c r="K1138" i="10"/>
  <c r="K1139" i="10"/>
  <c r="K1140" i="10"/>
  <c r="K1141" i="10"/>
  <c r="K1142" i="10"/>
  <c r="K1143" i="10"/>
  <c r="K1144" i="10"/>
  <c r="K1145" i="10"/>
  <c r="K1146" i="10"/>
  <c r="K1147" i="10"/>
  <c r="K1148" i="10"/>
  <c r="K1149" i="10"/>
  <c r="K1150" i="10"/>
  <c r="K1151" i="10"/>
  <c r="K1152" i="10"/>
  <c r="K1153" i="10"/>
  <c r="K1154" i="10"/>
  <c r="K1155" i="10"/>
  <c r="K1156" i="10"/>
  <c r="K1157" i="10"/>
  <c r="K1158" i="10"/>
  <c r="K1159" i="10"/>
  <c r="K1160" i="10"/>
  <c r="K1161" i="10"/>
  <c r="K1162" i="10"/>
  <c r="K1163" i="10"/>
  <c r="K1164" i="10"/>
  <c r="K1165" i="10"/>
  <c r="K1166" i="10"/>
  <c r="K1167" i="10"/>
  <c r="K1168" i="10"/>
  <c r="K1169" i="10"/>
  <c r="K1170" i="10"/>
  <c r="K1171" i="10"/>
  <c r="K1172" i="10"/>
  <c r="K1173" i="10"/>
  <c r="K1174" i="10"/>
  <c r="K1175" i="10"/>
  <c r="K1176" i="10"/>
  <c r="K1177" i="10"/>
  <c r="K1178" i="10"/>
  <c r="K1179" i="10"/>
  <c r="K1180" i="10"/>
  <c r="K1181" i="10"/>
  <c r="K1182" i="10"/>
  <c r="K1183" i="10"/>
  <c r="K1184" i="10"/>
  <c r="K1185" i="10"/>
  <c r="K1186" i="10"/>
  <c r="K1187" i="10"/>
  <c r="K1188" i="10"/>
  <c r="K1189" i="10"/>
  <c r="K1190" i="10"/>
  <c r="K1191" i="10"/>
  <c r="K1192" i="10"/>
  <c r="K1193" i="10"/>
  <c r="K1194" i="10"/>
  <c r="K1195" i="10"/>
  <c r="K1196" i="10"/>
  <c r="K1197" i="10"/>
  <c r="K1198" i="10"/>
  <c r="K1199" i="10"/>
  <c r="K1200" i="10"/>
  <c r="K1201" i="10"/>
  <c r="K1202" i="10"/>
  <c r="K1203" i="10"/>
  <c r="K1204" i="10"/>
  <c r="K1205" i="10"/>
  <c r="K1206" i="10"/>
  <c r="K1207" i="10"/>
  <c r="K1208" i="10"/>
  <c r="K1209" i="10"/>
  <c r="K1210" i="10"/>
  <c r="K1211" i="10"/>
  <c r="K1212" i="10"/>
  <c r="K1213" i="10"/>
  <c r="K1214" i="10"/>
  <c r="K1215" i="10"/>
  <c r="K1216" i="10"/>
  <c r="K1217" i="10"/>
  <c r="K1218" i="10"/>
  <c r="K1219" i="10"/>
  <c r="K1220" i="10"/>
  <c r="K1221" i="10"/>
  <c r="K1222" i="10"/>
  <c r="K1223" i="10"/>
  <c r="K1224" i="10"/>
  <c r="K1225" i="10"/>
  <c r="K1226" i="10"/>
  <c r="K1227" i="10"/>
  <c r="K1228" i="10"/>
  <c r="K1229" i="10"/>
  <c r="K1230" i="10"/>
  <c r="K1231" i="10"/>
  <c r="K1232" i="10"/>
  <c r="K1233" i="10"/>
  <c r="K1234" i="10"/>
  <c r="K1235" i="10"/>
  <c r="K1236" i="10"/>
  <c r="K1237" i="10"/>
  <c r="K1238" i="10"/>
  <c r="K1239" i="10"/>
  <c r="K1240" i="10"/>
  <c r="K1241" i="10"/>
  <c r="K1242" i="10"/>
  <c r="K1243" i="10"/>
  <c r="K1244" i="10"/>
  <c r="K1245" i="10"/>
  <c r="K1246" i="10"/>
  <c r="K1247" i="10"/>
  <c r="K1248" i="10"/>
  <c r="K1249" i="10"/>
  <c r="K1250" i="10"/>
  <c r="K1251" i="10"/>
  <c r="K1252" i="10"/>
  <c r="K1253" i="10"/>
  <c r="K1254" i="10"/>
  <c r="K1255" i="10"/>
  <c r="K1256" i="10"/>
  <c r="K1257" i="10"/>
  <c r="K1258" i="10"/>
  <c r="K1259" i="10"/>
  <c r="K1260" i="10"/>
  <c r="K1261" i="10"/>
  <c r="K1262" i="10"/>
  <c r="K1263" i="10"/>
  <c r="K1264" i="10"/>
  <c r="K1265" i="10"/>
  <c r="K1266" i="10"/>
  <c r="K1267" i="10"/>
  <c r="K1268" i="10"/>
  <c r="K1269" i="10"/>
  <c r="K1270" i="10"/>
  <c r="K1271" i="10"/>
  <c r="K1272" i="10"/>
  <c r="K1273" i="10"/>
  <c r="K1274" i="10"/>
  <c r="K1275" i="10"/>
  <c r="K1276" i="10"/>
  <c r="K1277" i="10"/>
  <c r="K1278" i="10"/>
  <c r="K1279" i="10"/>
  <c r="K1280" i="10"/>
  <c r="K1281" i="10"/>
  <c r="K1282" i="10"/>
  <c r="K1283" i="10"/>
  <c r="K1284" i="10"/>
  <c r="K1285" i="10"/>
  <c r="K1286" i="10"/>
  <c r="K1287" i="10"/>
  <c r="K1288" i="10"/>
  <c r="K1289" i="10"/>
  <c r="K1290" i="10"/>
  <c r="K1291" i="10"/>
  <c r="K1292" i="10"/>
  <c r="K1293" i="10"/>
  <c r="K1294" i="10"/>
  <c r="K1295" i="10"/>
  <c r="K1296" i="10"/>
  <c r="K1297" i="10"/>
  <c r="K1298" i="10"/>
  <c r="K1299" i="10"/>
  <c r="K1300" i="10"/>
  <c r="K1301" i="10"/>
  <c r="K1302" i="10"/>
  <c r="K1303" i="10"/>
  <c r="K1304" i="10"/>
  <c r="K1305" i="10"/>
  <c r="K1306" i="10"/>
  <c r="K1307" i="10"/>
  <c r="K1308" i="10"/>
  <c r="K1309" i="10"/>
  <c r="K1310" i="10"/>
  <c r="K1311" i="10"/>
  <c r="K1312" i="10"/>
  <c r="K1313" i="10"/>
  <c r="K1314" i="10"/>
  <c r="K1315" i="10"/>
  <c r="K1316" i="10"/>
  <c r="K1317" i="10"/>
  <c r="K1318" i="10"/>
  <c r="K1319" i="10"/>
  <c r="K1320" i="10"/>
  <c r="K1321" i="10"/>
  <c r="K1322" i="10"/>
  <c r="K1323" i="10"/>
  <c r="K1324" i="10"/>
  <c r="K1325" i="10"/>
  <c r="K1326" i="10"/>
  <c r="K1327" i="10"/>
  <c r="K1328" i="10"/>
  <c r="K1329" i="10"/>
  <c r="K1330" i="10"/>
  <c r="K1331" i="10"/>
  <c r="K1332" i="10"/>
  <c r="K1333" i="10"/>
  <c r="K1334" i="10"/>
  <c r="K1335" i="10"/>
  <c r="K1336" i="10"/>
  <c r="K1337" i="10"/>
  <c r="K1338" i="10"/>
  <c r="K1339" i="10"/>
  <c r="K1340" i="10"/>
  <c r="K1341" i="10"/>
  <c r="K1342" i="10"/>
  <c r="K1343" i="10"/>
  <c r="K1344" i="10"/>
  <c r="K1345" i="10"/>
  <c r="K1346" i="10"/>
  <c r="K1347" i="10"/>
  <c r="K1348" i="10"/>
  <c r="K1349" i="10"/>
  <c r="K1350" i="10"/>
  <c r="K1351" i="10"/>
  <c r="K1352" i="10"/>
  <c r="K1353" i="10"/>
  <c r="K1354" i="10"/>
  <c r="K1355" i="10"/>
  <c r="K1356" i="10"/>
  <c r="K1357" i="10"/>
  <c r="K1358" i="10"/>
  <c r="K1359" i="10"/>
  <c r="K1360" i="10"/>
  <c r="K1361" i="10"/>
  <c r="K1362" i="10"/>
  <c r="K1363" i="10"/>
  <c r="K1364" i="10"/>
  <c r="K1365" i="10"/>
  <c r="K1366" i="10"/>
  <c r="K1367" i="10"/>
  <c r="K1368" i="10"/>
  <c r="K1369" i="10"/>
  <c r="K1370" i="10"/>
  <c r="K1371" i="10"/>
  <c r="K1372" i="10"/>
  <c r="K1373" i="10"/>
  <c r="K1374" i="10"/>
  <c r="K1375" i="10"/>
  <c r="K1376" i="10"/>
  <c r="K1377" i="10"/>
  <c r="K1378" i="10"/>
  <c r="K1379" i="10"/>
  <c r="K1380" i="10"/>
  <c r="K1381" i="10"/>
  <c r="K1382" i="10"/>
  <c r="K1383" i="10"/>
  <c r="K1384" i="10"/>
  <c r="K1385" i="10"/>
  <c r="K1386" i="10"/>
  <c r="K1387" i="10"/>
  <c r="K1388" i="10"/>
  <c r="K1389" i="10"/>
  <c r="K1390" i="10"/>
  <c r="K1391" i="10"/>
  <c r="K1392" i="10"/>
  <c r="K1393" i="10"/>
  <c r="K1394" i="10"/>
  <c r="K1395" i="10"/>
  <c r="K1396" i="10"/>
  <c r="K1397" i="10"/>
  <c r="K1398" i="10"/>
  <c r="K1399" i="10"/>
  <c r="K1400" i="10"/>
  <c r="K1401" i="10"/>
  <c r="K1402" i="10"/>
  <c r="K1403" i="10"/>
  <c r="K1404" i="10"/>
  <c r="K1405" i="10"/>
  <c r="K1406" i="10"/>
  <c r="K1407" i="10"/>
  <c r="K1408" i="10"/>
  <c r="K1409" i="10"/>
  <c r="K1410" i="10"/>
  <c r="K1411" i="10"/>
  <c r="K1412" i="10"/>
  <c r="K1413" i="10"/>
  <c r="K1414" i="10"/>
  <c r="K1415" i="10"/>
  <c r="K1416" i="10"/>
  <c r="K1417" i="10"/>
  <c r="K1418" i="10"/>
  <c r="K1419" i="10"/>
  <c r="K1420" i="10"/>
  <c r="K1421" i="10"/>
  <c r="K1422" i="10"/>
  <c r="K1423" i="10"/>
  <c r="K1424" i="10"/>
  <c r="K1425" i="10"/>
  <c r="K1426" i="10"/>
  <c r="K1427" i="10"/>
  <c r="K1428" i="10"/>
  <c r="K1429" i="10"/>
  <c r="K1430" i="10"/>
  <c r="K1431" i="10"/>
  <c r="K1432" i="10"/>
  <c r="K1433" i="10"/>
  <c r="K1434" i="10"/>
  <c r="K1435" i="10"/>
  <c r="K1436" i="10"/>
  <c r="K1437" i="10"/>
  <c r="K1438" i="10"/>
  <c r="K1439" i="10"/>
  <c r="K1440" i="10"/>
  <c r="K1441" i="10"/>
  <c r="K1442" i="10"/>
  <c r="K1443" i="10"/>
  <c r="K1444" i="10"/>
  <c r="K1445" i="10"/>
  <c r="K1446" i="10"/>
  <c r="K1447" i="10"/>
  <c r="K1448" i="10"/>
  <c r="K1449" i="10"/>
  <c r="K1450" i="10"/>
  <c r="K1451" i="10"/>
  <c r="K1452" i="10"/>
  <c r="K1453" i="10"/>
  <c r="K1454" i="10"/>
  <c r="K1455" i="10"/>
  <c r="K1456" i="10"/>
  <c r="K1457" i="10"/>
  <c r="K1458" i="10"/>
  <c r="K1459" i="10"/>
  <c r="K1460" i="10"/>
  <c r="K1461" i="10"/>
  <c r="K1462" i="10"/>
  <c r="K1463" i="10"/>
  <c r="K1464" i="10"/>
  <c r="K1465" i="10"/>
  <c r="K1466" i="10"/>
  <c r="K1467" i="10"/>
  <c r="K1468" i="10"/>
  <c r="K1469" i="10"/>
  <c r="K1470" i="10"/>
  <c r="K1471" i="10"/>
  <c r="K1472" i="10"/>
  <c r="K1473" i="10"/>
  <c r="K1474" i="10"/>
  <c r="K1475" i="10"/>
  <c r="K1476" i="10"/>
  <c r="K1477" i="10"/>
  <c r="K1478" i="10"/>
  <c r="K1479" i="10"/>
  <c r="K1480" i="10"/>
  <c r="K1481" i="10"/>
  <c r="K1482" i="10"/>
  <c r="K1483" i="10"/>
  <c r="K1484" i="10"/>
  <c r="K1485" i="10"/>
  <c r="K1486" i="10"/>
  <c r="K1487" i="10"/>
  <c r="K1488" i="10"/>
  <c r="K1489" i="10"/>
  <c r="K1490" i="10"/>
  <c r="K1491" i="10"/>
  <c r="K1492" i="10"/>
  <c r="K1493" i="10"/>
  <c r="K1494" i="10"/>
  <c r="K1495" i="10"/>
  <c r="K1496" i="10"/>
  <c r="K1497" i="10"/>
  <c r="K1498" i="10"/>
  <c r="K1499" i="10"/>
  <c r="K1500" i="10"/>
  <c r="K1501" i="10"/>
  <c r="K2" i="10"/>
  <c r="J3" i="10"/>
  <c r="J4" i="10"/>
  <c r="J5" i="10"/>
  <c r="J6" i="10"/>
  <c r="J7" i="10"/>
  <c r="J8" i="10"/>
  <c r="J9" i="10"/>
  <c r="J10" i="10"/>
  <c r="J11" i="10"/>
  <c r="J12" i="10"/>
  <c r="J13" i="10"/>
  <c r="J14" i="10"/>
  <c r="J15" i="10"/>
  <c r="J16" i="10"/>
  <c r="J17" i="10"/>
  <c r="J18" i="10"/>
  <c r="J19" i="10"/>
  <c r="J20" i="10"/>
  <c r="J21" i="10"/>
  <c r="J22" i="10"/>
  <c r="J23" i="10"/>
  <c r="J24" i="10"/>
  <c r="J25" i="10"/>
  <c r="J26" i="10"/>
  <c r="J27" i="10"/>
  <c r="J28" i="10"/>
  <c r="J29" i="10"/>
  <c r="J30" i="10"/>
  <c r="J31" i="10"/>
  <c r="J32" i="10"/>
  <c r="J33" i="10"/>
  <c r="J34" i="10"/>
  <c r="J35" i="10"/>
  <c r="J36" i="10"/>
  <c r="J37" i="10"/>
  <c r="J38" i="10"/>
  <c r="J39" i="10"/>
  <c r="J40" i="10"/>
  <c r="J41" i="10"/>
  <c r="J42" i="10"/>
  <c r="J43" i="10"/>
  <c r="J44" i="10"/>
  <c r="J45" i="10"/>
  <c r="J46" i="10"/>
  <c r="J47" i="10"/>
  <c r="J48" i="10"/>
  <c r="J49" i="10"/>
  <c r="J50" i="10"/>
  <c r="J51" i="10"/>
  <c r="J52" i="10"/>
  <c r="J53" i="10"/>
  <c r="J54" i="10"/>
  <c r="J55" i="10"/>
  <c r="J56" i="10"/>
  <c r="J57" i="10"/>
  <c r="J58" i="10"/>
  <c r="J59" i="10"/>
  <c r="J60" i="10"/>
  <c r="J61" i="10"/>
  <c r="J62" i="10"/>
  <c r="J63" i="10"/>
  <c r="J64" i="10"/>
  <c r="J65" i="10"/>
  <c r="J66" i="10"/>
  <c r="J67" i="10"/>
  <c r="J68" i="10"/>
  <c r="J69" i="10"/>
  <c r="J70" i="10"/>
  <c r="J71" i="10"/>
  <c r="J72" i="10"/>
  <c r="J73" i="10"/>
  <c r="J74" i="10"/>
  <c r="J75" i="10"/>
  <c r="J76" i="10"/>
  <c r="J77" i="10"/>
  <c r="J78" i="10"/>
  <c r="J79" i="10"/>
  <c r="J80" i="10"/>
  <c r="J81" i="10"/>
  <c r="J82" i="10"/>
  <c r="J83" i="10"/>
  <c r="J84" i="10"/>
  <c r="J85" i="10"/>
  <c r="J86" i="10"/>
  <c r="J87" i="10"/>
  <c r="J88" i="10"/>
  <c r="J89" i="10"/>
  <c r="J90" i="10"/>
  <c r="J91" i="10"/>
  <c r="J92" i="10"/>
  <c r="J93" i="10"/>
  <c r="J94" i="10"/>
  <c r="J95" i="10"/>
  <c r="J96" i="10"/>
  <c r="J97" i="10"/>
  <c r="J98" i="10"/>
  <c r="J99" i="10"/>
  <c r="J100" i="10"/>
  <c r="J101" i="10"/>
  <c r="J102" i="10"/>
  <c r="J103" i="10"/>
  <c r="J104" i="10"/>
  <c r="J105" i="10"/>
  <c r="J106" i="10"/>
  <c r="J107" i="10"/>
  <c r="J108" i="10"/>
  <c r="J109" i="10"/>
  <c r="J110" i="10"/>
  <c r="J111" i="10"/>
  <c r="J112" i="10"/>
  <c r="J113" i="10"/>
  <c r="J114" i="10"/>
  <c r="J115" i="10"/>
  <c r="J116" i="10"/>
  <c r="J117" i="10"/>
  <c r="J118" i="10"/>
  <c r="J119" i="10"/>
  <c r="J120" i="10"/>
  <c r="J121" i="10"/>
  <c r="J122" i="10"/>
  <c r="J123" i="10"/>
  <c r="J124" i="10"/>
  <c r="J125" i="10"/>
  <c r="J126" i="10"/>
  <c r="J127" i="10"/>
  <c r="J128" i="10"/>
  <c r="J129" i="10"/>
  <c r="J130" i="10"/>
  <c r="J131" i="10"/>
  <c r="J132" i="10"/>
  <c r="J133" i="10"/>
  <c r="J134" i="10"/>
  <c r="J135" i="10"/>
  <c r="J136" i="10"/>
  <c r="J137" i="10"/>
  <c r="J138" i="10"/>
  <c r="J139" i="10"/>
  <c r="J140" i="10"/>
  <c r="J141" i="10"/>
  <c r="J142" i="10"/>
  <c r="J143" i="10"/>
  <c r="J144" i="10"/>
  <c r="J145" i="10"/>
  <c r="J146" i="10"/>
  <c r="J147" i="10"/>
  <c r="J148" i="10"/>
  <c r="J149" i="10"/>
  <c r="J150" i="10"/>
  <c r="J151" i="10"/>
  <c r="J152" i="10"/>
  <c r="J153" i="10"/>
  <c r="J154" i="10"/>
  <c r="J155" i="10"/>
  <c r="J156" i="10"/>
  <c r="J157" i="10"/>
  <c r="J158" i="10"/>
  <c r="J159" i="10"/>
  <c r="J160" i="10"/>
  <c r="J161" i="10"/>
  <c r="J162" i="10"/>
  <c r="J163" i="10"/>
  <c r="J164" i="10"/>
  <c r="J165" i="10"/>
  <c r="J166" i="10"/>
  <c r="J167" i="10"/>
  <c r="J168" i="10"/>
  <c r="J169" i="10"/>
  <c r="J170" i="10"/>
  <c r="J171" i="10"/>
  <c r="J172" i="10"/>
  <c r="J173" i="10"/>
  <c r="J174" i="10"/>
  <c r="J175" i="10"/>
  <c r="J176" i="10"/>
  <c r="J177" i="10"/>
  <c r="J178" i="10"/>
  <c r="J179" i="10"/>
  <c r="J180" i="10"/>
  <c r="J181" i="10"/>
  <c r="J182" i="10"/>
  <c r="J183" i="10"/>
  <c r="J184" i="10"/>
  <c r="J185" i="10"/>
  <c r="J186" i="10"/>
  <c r="J187" i="10"/>
  <c r="J188" i="10"/>
  <c r="J189" i="10"/>
  <c r="J190" i="10"/>
  <c r="J191" i="10"/>
  <c r="J192" i="10"/>
  <c r="J193" i="10"/>
  <c r="J194" i="10"/>
  <c r="J195" i="10"/>
  <c r="J196" i="10"/>
  <c r="J197" i="10"/>
  <c r="J198" i="10"/>
  <c r="J199" i="10"/>
  <c r="J200" i="10"/>
  <c r="J201" i="10"/>
  <c r="J202" i="10"/>
  <c r="J203" i="10"/>
  <c r="J204" i="10"/>
  <c r="J205" i="10"/>
  <c r="J206" i="10"/>
  <c r="J207" i="10"/>
  <c r="J208" i="10"/>
  <c r="J209" i="10"/>
  <c r="J210" i="10"/>
  <c r="J211" i="10"/>
  <c r="J212" i="10"/>
  <c r="J213" i="10"/>
  <c r="J214" i="10"/>
  <c r="J215" i="10"/>
  <c r="J216" i="10"/>
  <c r="J217" i="10"/>
  <c r="J218" i="10"/>
  <c r="J219" i="10"/>
  <c r="J220" i="10"/>
  <c r="J221" i="10"/>
  <c r="J222" i="10"/>
  <c r="J223" i="10"/>
  <c r="J224" i="10"/>
  <c r="J225" i="10"/>
  <c r="J226" i="10"/>
  <c r="J227" i="10"/>
  <c r="J228" i="10"/>
  <c r="J229" i="10"/>
  <c r="J230" i="10"/>
  <c r="J231" i="10"/>
  <c r="J232" i="10"/>
  <c r="J233" i="10"/>
  <c r="J234" i="10"/>
  <c r="J235" i="10"/>
  <c r="J236" i="10"/>
  <c r="J237" i="10"/>
  <c r="J238" i="10"/>
  <c r="J239" i="10"/>
  <c r="J240" i="10"/>
  <c r="J241" i="10"/>
  <c r="J242" i="10"/>
  <c r="J243" i="10"/>
  <c r="J244" i="10"/>
  <c r="J245" i="10"/>
  <c r="J246" i="10"/>
  <c r="J247" i="10"/>
  <c r="J248" i="10"/>
  <c r="J249" i="10"/>
  <c r="J250" i="10"/>
  <c r="J251" i="10"/>
  <c r="J252" i="10"/>
  <c r="J253" i="10"/>
  <c r="J254" i="10"/>
  <c r="J255" i="10"/>
  <c r="J256" i="10"/>
  <c r="J257" i="10"/>
  <c r="J258" i="10"/>
  <c r="J259" i="10"/>
  <c r="J260" i="10"/>
  <c r="J261" i="10"/>
  <c r="J262" i="10"/>
  <c r="J263" i="10"/>
  <c r="J264" i="10"/>
  <c r="J265" i="10"/>
  <c r="J266" i="10"/>
  <c r="J267" i="10"/>
  <c r="J268" i="10"/>
  <c r="J269" i="10"/>
  <c r="J270" i="10"/>
  <c r="J271" i="10"/>
  <c r="J272" i="10"/>
  <c r="J273" i="10"/>
  <c r="J274" i="10"/>
  <c r="J275" i="10"/>
  <c r="J276" i="10"/>
  <c r="J277" i="10"/>
  <c r="J278" i="10"/>
  <c r="J279" i="10"/>
  <c r="J280" i="10"/>
  <c r="J281" i="10"/>
  <c r="J282" i="10"/>
  <c r="J283" i="10"/>
  <c r="J284" i="10"/>
  <c r="J285" i="10"/>
  <c r="J286" i="10"/>
  <c r="J287" i="10"/>
  <c r="J288" i="10"/>
  <c r="J289" i="10"/>
  <c r="J290" i="10"/>
  <c r="J291" i="10"/>
  <c r="J292" i="10"/>
  <c r="J293" i="10"/>
  <c r="J294" i="10"/>
  <c r="J295" i="10"/>
  <c r="J296" i="10"/>
  <c r="J297" i="10"/>
  <c r="J298" i="10"/>
  <c r="J299" i="10"/>
  <c r="J300" i="10"/>
  <c r="J301" i="10"/>
  <c r="J302" i="10"/>
  <c r="J303" i="10"/>
  <c r="J304" i="10"/>
  <c r="J305" i="10"/>
  <c r="J306" i="10"/>
  <c r="J307" i="10"/>
  <c r="J308" i="10"/>
  <c r="J309" i="10"/>
  <c r="J310" i="10"/>
  <c r="J311" i="10"/>
  <c r="J312" i="10"/>
  <c r="J313" i="10"/>
  <c r="J314" i="10"/>
  <c r="J315" i="10"/>
  <c r="J316" i="10"/>
  <c r="J317" i="10"/>
  <c r="J318" i="10"/>
  <c r="J319" i="10"/>
  <c r="J320" i="10"/>
  <c r="J321" i="10"/>
  <c r="J322" i="10"/>
  <c r="J323" i="10"/>
  <c r="J324" i="10"/>
  <c r="J325" i="10"/>
  <c r="J326" i="10"/>
  <c r="J327" i="10"/>
  <c r="J328" i="10"/>
  <c r="J329" i="10"/>
  <c r="J330" i="10"/>
  <c r="J331" i="10"/>
  <c r="J332" i="10"/>
  <c r="J333" i="10"/>
  <c r="J334" i="10"/>
  <c r="J335" i="10"/>
  <c r="J336" i="10"/>
  <c r="J337" i="10"/>
  <c r="J338" i="10"/>
  <c r="J339" i="10"/>
  <c r="J340" i="10"/>
  <c r="J341" i="10"/>
  <c r="J342" i="10"/>
  <c r="J343" i="10"/>
  <c r="J344" i="10"/>
  <c r="J345" i="10"/>
  <c r="J346" i="10"/>
  <c r="J347" i="10"/>
  <c r="J348" i="10"/>
  <c r="J349" i="10"/>
  <c r="J350" i="10"/>
  <c r="J351" i="10"/>
  <c r="J352" i="10"/>
  <c r="J353" i="10"/>
  <c r="J354" i="10"/>
  <c r="J355" i="10"/>
  <c r="J356" i="10"/>
  <c r="J357" i="10"/>
  <c r="J358" i="10"/>
  <c r="J359" i="10"/>
  <c r="J360" i="10"/>
  <c r="J361" i="10"/>
  <c r="J362" i="10"/>
  <c r="J363" i="10"/>
  <c r="J364" i="10"/>
  <c r="J365" i="10"/>
  <c r="J366" i="10"/>
  <c r="J367" i="10"/>
  <c r="J368" i="10"/>
  <c r="J369" i="10"/>
  <c r="J370" i="10"/>
  <c r="J371" i="10"/>
  <c r="J372" i="10"/>
  <c r="J373" i="10"/>
  <c r="J374" i="10"/>
  <c r="J375" i="10"/>
  <c r="J376" i="10"/>
  <c r="J377" i="10"/>
  <c r="J378" i="10"/>
  <c r="J379" i="10"/>
  <c r="J380" i="10"/>
  <c r="J381" i="10"/>
  <c r="J382" i="10"/>
  <c r="J383" i="10"/>
  <c r="J384" i="10"/>
  <c r="J385" i="10"/>
  <c r="J386" i="10"/>
  <c r="J387" i="10"/>
  <c r="J388" i="10"/>
  <c r="J389" i="10"/>
  <c r="J390" i="10"/>
  <c r="J391" i="10"/>
  <c r="J392" i="10"/>
  <c r="J393" i="10"/>
  <c r="J394" i="10"/>
  <c r="J395" i="10"/>
  <c r="J396" i="10"/>
  <c r="J397" i="10"/>
  <c r="J398" i="10"/>
  <c r="J399" i="10"/>
  <c r="J400" i="10"/>
  <c r="J401" i="10"/>
  <c r="J402" i="10"/>
  <c r="J403" i="10"/>
  <c r="J404" i="10"/>
  <c r="J405" i="10"/>
  <c r="J406" i="10"/>
  <c r="J407" i="10"/>
  <c r="J408" i="10"/>
  <c r="J409" i="10"/>
  <c r="J410" i="10"/>
  <c r="J411" i="10"/>
  <c r="J412" i="10"/>
  <c r="J413" i="10"/>
  <c r="J414" i="10"/>
  <c r="J415" i="10"/>
  <c r="J416" i="10"/>
  <c r="J417" i="10"/>
  <c r="J418" i="10"/>
  <c r="J419" i="10"/>
  <c r="J420" i="10"/>
  <c r="J421" i="10"/>
  <c r="J422" i="10"/>
  <c r="J423" i="10"/>
  <c r="J424" i="10"/>
  <c r="J425" i="10"/>
  <c r="J426" i="10"/>
  <c r="J427" i="10"/>
  <c r="J428" i="10"/>
  <c r="J429" i="10"/>
  <c r="J430" i="10"/>
  <c r="J431" i="10"/>
  <c r="J432" i="10"/>
  <c r="J433" i="10"/>
  <c r="J434" i="10"/>
  <c r="J435" i="10"/>
  <c r="J436" i="10"/>
  <c r="J437" i="10"/>
  <c r="J438" i="10"/>
  <c r="J439" i="10"/>
  <c r="J440" i="10"/>
  <c r="J441" i="10"/>
  <c r="J442" i="10"/>
  <c r="J443" i="10"/>
  <c r="J444" i="10"/>
  <c r="J445" i="10"/>
  <c r="J446" i="10"/>
  <c r="J447" i="10"/>
  <c r="J448" i="10"/>
  <c r="J449" i="10"/>
  <c r="J450" i="10"/>
  <c r="J451" i="10"/>
  <c r="J452" i="10"/>
  <c r="J453" i="10"/>
  <c r="J454" i="10"/>
  <c r="J455" i="10"/>
  <c r="J456" i="10"/>
  <c r="J457" i="10"/>
  <c r="J458" i="10"/>
  <c r="J459" i="10"/>
  <c r="J460" i="10"/>
  <c r="J461" i="10"/>
  <c r="J462" i="10"/>
  <c r="J463" i="10"/>
  <c r="J464" i="10"/>
  <c r="J465" i="10"/>
  <c r="J466" i="10"/>
  <c r="J467" i="10"/>
  <c r="J468" i="10"/>
  <c r="J469" i="10"/>
  <c r="J470" i="10"/>
  <c r="J471" i="10"/>
  <c r="J472" i="10"/>
  <c r="J473" i="10"/>
  <c r="J474" i="10"/>
  <c r="J475" i="10"/>
  <c r="J476" i="10"/>
  <c r="J477" i="10"/>
  <c r="J478" i="10"/>
  <c r="J479" i="10"/>
  <c r="J480" i="10"/>
  <c r="J481" i="10"/>
  <c r="J482" i="10"/>
  <c r="J483" i="10"/>
  <c r="J484" i="10"/>
  <c r="J485" i="10"/>
  <c r="J486" i="10"/>
  <c r="J487" i="10"/>
  <c r="J488" i="10"/>
  <c r="J489" i="10"/>
  <c r="J490" i="10"/>
  <c r="J491" i="10"/>
  <c r="J492" i="10"/>
  <c r="J493" i="10"/>
  <c r="J494" i="10"/>
  <c r="J495" i="10"/>
  <c r="J496" i="10"/>
  <c r="J497" i="10"/>
  <c r="J498" i="10"/>
  <c r="J499" i="10"/>
  <c r="J500" i="10"/>
  <c r="J501" i="10"/>
  <c r="J502" i="10"/>
  <c r="J503" i="10"/>
  <c r="J504" i="10"/>
  <c r="J505" i="10"/>
  <c r="J506" i="10"/>
  <c r="J507" i="10"/>
  <c r="J508" i="10"/>
  <c r="J509" i="10"/>
  <c r="J510" i="10"/>
  <c r="J511" i="10"/>
  <c r="J512" i="10"/>
  <c r="J513" i="10"/>
  <c r="J514" i="10"/>
  <c r="J515" i="10"/>
  <c r="J516" i="10"/>
  <c r="J517" i="10"/>
  <c r="J518" i="10"/>
  <c r="J519" i="10"/>
  <c r="J520" i="10"/>
  <c r="J521" i="10"/>
  <c r="J522" i="10"/>
  <c r="J523" i="10"/>
  <c r="J524" i="10"/>
  <c r="J525" i="10"/>
  <c r="J526" i="10"/>
  <c r="J527" i="10"/>
  <c r="J528" i="10"/>
  <c r="J529" i="10"/>
  <c r="J530" i="10"/>
  <c r="J531" i="10"/>
  <c r="J532" i="10"/>
  <c r="J533" i="10"/>
  <c r="J534" i="10"/>
  <c r="J535" i="10"/>
  <c r="J536" i="10"/>
  <c r="J537" i="10"/>
  <c r="J538" i="10"/>
  <c r="J539" i="10"/>
  <c r="J540" i="10"/>
  <c r="J541" i="10"/>
  <c r="J542" i="10"/>
  <c r="J543" i="10"/>
  <c r="J544" i="10"/>
  <c r="J545" i="10"/>
  <c r="J546" i="10"/>
  <c r="J547" i="10"/>
  <c r="J548" i="10"/>
  <c r="J549" i="10"/>
  <c r="J550" i="10"/>
  <c r="J551" i="10"/>
  <c r="J552" i="10"/>
  <c r="J553" i="10"/>
  <c r="J554" i="10"/>
  <c r="J555" i="10"/>
  <c r="J556" i="10"/>
  <c r="J557" i="10"/>
  <c r="J558" i="10"/>
  <c r="J559" i="10"/>
  <c r="J560" i="10"/>
  <c r="J561" i="10"/>
  <c r="J562" i="10"/>
  <c r="J563" i="10"/>
  <c r="J564" i="10"/>
  <c r="J565" i="10"/>
  <c r="J566" i="10"/>
  <c r="J567" i="10"/>
  <c r="J568" i="10"/>
  <c r="J569" i="10"/>
  <c r="J570" i="10"/>
  <c r="J571" i="10"/>
  <c r="J572" i="10"/>
  <c r="J573" i="10"/>
  <c r="J574" i="10"/>
  <c r="J575" i="10"/>
  <c r="J576" i="10"/>
  <c r="J577" i="10"/>
  <c r="J578" i="10"/>
  <c r="J579" i="10"/>
  <c r="J580" i="10"/>
  <c r="J581" i="10"/>
  <c r="J582" i="10"/>
  <c r="J583" i="10"/>
  <c r="J584" i="10"/>
  <c r="J585" i="10"/>
  <c r="J586" i="10"/>
  <c r="J587" i="10"/>
  <c r="J588" i="10"/>
  <c r="J589" i="10"/>
  <c r="J590" i="10"/>
  <c r="J591" i="10"/>
  <c r="J592" i="10"/>
  <c r="J593" i="10"/>
  <c r="J594" i="10"/>
  <c r="J595" i="10"/>
  <c r="J596" i="10"/>
  <c r="J597" i="10"/>
  <c r="J598" i="10"/>
  <c r="J599" i="10"/>
  <c r="J600" i="10"/>
  <c r="J601" i="10"/>
  <c r="J602" i="10"/>
  <c r="J603" i="10"/>
  <c r="J604" i="10"/>
  <c r="J605" i="10"/>
  <c r="J606" i="10"/>
  <c r="J607" i="10"/>
  <c r="J608" i="10"/>
  <c r="J609" i="10"/>
  <c r="J610" i="10"/>
  <c r="J611" i="10"/>
  <c r="J612" i="10"/>
  <c r="J613" i="10"/>
  <c r="J614" i="10"/>
  <c r="J615" i="10"/>
  <c r="J616" i="10"/>
  <c r="J617" i="10"/>
  <c r="J618" i="10"/>
  <c r="J619" i="10"/>
  <c r="J620" i="10"/>
  <c r="J621" i="10"/>
  <c r="J622" i="10"/>
  <c r="J623" i="10"/>
  <c r="J624" i="10"/>
  <c r="J625" i="10"/>
  <c r="J626" i="10"/>
  <c r="J627" i="10"/>
  <c r="J628" i="10"/>
  <c r="J629" i="10"/>
  <c r="J630" i="10"/>
  <c r="J631" i="10"/>
  <c r="J632" i="10"/>
  <c r="J633" i="10"/>
  <c r="J634" i="10"/>
  <c r="J635" i="10"/>
  <c r="J636" i="10"/>
  <c r="J637" i="10"/>
  <c r="J638" i="10"/>
  <c r="J639" i="10"/>
  <c r="J640" i="10"/>
  <c r="J641" i="10"/>
  <c r="J642" i="10"/>
  <c r="J643" i="10"/>
  <c r="J644" i="10"/>
  <c r="J645" i="10"/>
  <c r="J646" i="10"/>
  <c r="J647" i="10"/>
  <c r="J648" i="10"/>
  <c r="J649" i="10"/>
  <c r="J650" i="10"/>
  <c r="J651" i="10"/>
  <c r="J652" i="10"/>
  <c r="J653" i="10"/>
  <c r="J654" i="10"/>
  <c r="J655" i="10"/>
  <c r="J656" i="10"/>
  <c r="J657" i="10"/>
  <c r="J658" i="10"/>
  <c r="J659" i="10"/>
  <c r="J660" i="10"/>
  <c r="J661" i="10"/>
  <c r="J662" i="10"/>
  <c r="J663" i="10"/>
  <c r="J664" i="10"/>
  <c r="J665" i="10"/>
  <c r="J666" i="10"/>
  <c r="J667" i="10"/>
  <c r="J668" i="10"/>
  <c r="J669" i="10"/>
  <c r="J670" i="10"/>
  <c r="J671" i="10"/>
  <c r="J672" i="10"/>
  <c r="J673" i="10"/>
  <c r="J674" i="10"/>
  <c r="J675" i="10"/>
  <c r="J676" i="10"/>
  <c r="J677" i="10"/>
  <c r="J678" i="10"/>
  <c r="J679" i="10"/>
  <c r="J680" i="10"/>
  <c r="J681" i="10"/>
  <c r="J682" i="10"/>
  <c r="J683" i="10"/>
  <c r="J684" i="10"/>
  <c r="J685" i="10"/>
  <c r="J686" i="10"/>
  <c r="J687" i="10"/>
  <c r="J688" i="10"/>
  <c r="J689" i="10"/>
  <c r="J690" i="10"/>
  <c r="J691" i="10"/>
  <c r="J692" i="10"/>
  <c r="J693" i="10"/>
  <c r="J694" i="10"/>
  <c r="J695" i="10"/>
  <c r="J696" i="10"/>
  <c r="J697" i="10"/>
  <c r="J698" i="10"/>
  <c r="J699" i="10"/>
  <c r="J700" i="10"/>
  <c r="J701" i="10"/>
  <c r="J702" i="10"/>
  <c r="J703" i="10"/>
  <c r="J704" i="10"/>
  <c r="J705" i="10"/>
  <c r="J706" i="10"/>
  <c r="J707" i="10"/>
  <c r="J708" i="10"/>
  <c r="J709" i="10"/>
  <c r="J710" i="10"/>
  <c r="J711" i="10"/>
  <c r="J712" i="10"/>
  <c r="J713" i="10"/>
  <c r="J714" i="10"/>
  <c r="J715" i="10"/>
  <c r="J716" i="10"/>
  <c r="J717" i="10"/>
  <c r="J718" i="10"/>
  <c r="J719" i="10"/>
  <c r="J720" i="10"/>
  <c r="J721" i="10"/>
  <c r="J722" i="10"/>
  <c r="J723" i="10"/>
  <c r="J724" i="10"/>
  <c r="J725" i="10"/>
  <c r="J726" i="10"/>
  <c r="J727" i="10"/>
  <c r="J728" i="10"/>
  <c r="J729" i="10"/>
  <c r="J730" i="10"/>
  <c r="J731" i="10"/>
  <c r="J732" i="10"/>
  <c r="J733" i="10"/>
  <c r="J734" i="10"/>
  <c r="J735" i="10"/>
  <c r="J736" i="10"/>
  <c r="J737" i="10"/>
  <c r="J738" i="10"/>
  <c r="J739" i="10"/>
  <c r="J740" i="10"/>
  <c r="J741" i="10"/>
  <c r="J742" i="10"/>
  <c r="J743" i="10"/>
  <c r="J744" i="10"/>
  <c r="J745" i="10"/>
  <c r="J746" i="10"/>
  <c r="J747" i="10"/>
  <c r="J748" i="10"/>
  <c r="J749" i="10"/>
  <c r="J750" i="10"/>
  <c r="J751" i="10"/>
  <c r="J752" i="10"/>
  <c r="J753" i="10"/>
  <c r="J754" i="10"/>
  <c r="J755" i="10"/>
  <c r="J756" i="10"/>
  <c r="J757" i="10"/>
  <c r="J758" i="10"/>
  <c r="J759" i="10"/>
  <c r="J760" i="10"/>
  <c r="J761" i="10"/>
  <c r="J762" i="10"/>
  <c r="J763" i="10"/>
  <c r="J764" i="10"/>
  <c r="J765" i="10"/>
  <c r="J766" i="10"/>
  <c r="J767" i="10"/>
  <c r="J768" i="10"/>
  <c r="J769" i="10"/>
  <c r="J770" i="10"/>
  <c r="J771" i="10"/>
  <c r="J772" i="10"/>
  <c r="J773" i="10"/>
  <c r="J774" i="10"/>
  <c r="J775" i="10"/>
  <c r="J776" i="10"/>
  <c r="J777" i="10"/>
  <c r="J778" i="10"/>
  <c r="J779" i="10"/>
  <c r="J780" i="10"/>
  <c r="J781" i="10"/>
  <c r="J782" i="10"/>
  <c r="J783" i="10"/>
  <c r="J784" i="10"/>
  <c r="J785" i="10"/>
  <c r="J786" i="10"/>
  <c r="J787" i="10"/>
  <c r="J788" i="10"/>
  <c r="J789" i="10"/>
  <c r="J790" i="10"/>
  <c r="J791" i="10"/>
  <c r="J792" i="10"/>
  <c r="J793" i="10"/>
  <c r="J794" i="10"/>
  <c r="J795" i="10"/>
  <c r="J796" i="10"/>
  <c r="J797" i="10"/>
  <c r="J798" i="10"/>
  <c r="J799" i="10"/>
  <c r="J800" i="10"/>
  <c r="J801" i="10"/>
  <c r="J802" i="10"/>
  <c r="J803" i="10"/>
  <c r="J804" i="10"/>
  <c r="J805" i="10"/>
  <c r="J806" i="10"/>
  <c r="J807" i="10"/>
  <c r="J808" i="10"/>
  <c r="J809" i="10"/>
  <c r="J810" i="10"/>
  <c r="J811" i="10"/>
  <c r="J812" i="10"/>
  <c r="J813" i="10"/>
  <c r="J814" i="10"/>
  <c r="J815" i="10"/>
  <c r="J816" i="10"/>
  <c r="J817" i="10"/>
  <c r="J818" i="10"/>
  <c r="J819" i="10"/>
  <c r="J820" i="10"/>
  <c r="J821" i="10"/>
  <c r="J822" i="10"/>
  <c r="J823" i="10"/>
  <c r="J824" i="10"/>
  <c r="J825" i="10"/>
  <c r="J826" i="10"/>
  <c r="J827" i="10"/>
  <c r="J828" i="10"/>
  <c r="J829" i="10"/>
  <c r="J830" i="10"/>
  <c r="J831" i="10"/>
  <c r="J832" i="10"/>
  <c r="J833" i="10"/>
  <c r="J834" i="10"/>
  <c r="J835" i="10"/>
  <c r="J836" i="10"/>
  <c r="J837" i="10"/>
  <c r="J838" i="10"/>
  <c r="J839" i="10"/>
  <c r="J840" i="10"/>
  <c r="J841" i="10"/>
  <c r="J842" i="10"/>
  <c r="J843" i="10"/>
  <c r="J844" i="10"/>
  <c r="J845" i="10"/>
  <c r="J846" i="10"/>
  <c r="J847" i="10"/>
  <c r="J848" i="10"/>
  <c r="J849" i="10"/>
  <c r="J850" i="10"/>
  <c r="J851" i="10"/>
  <c r="J852" i="10"/>
  <c r="J853" i="10"/>
  <c r="J854" i="10"/>
  <c r="J855" i="10"/>
  <c r="J856" i="10"/>
  <c r="J857" i="10"/>
  <c r="J858" i="10"/>
  <c r="J859" i="10"/>
  <c r="J860" i="10"/>
  <c r="J861" i="10"/>
  <c r="J862" i="10"/>
  <c r="J863" i="10"/>
  <c r="J864" i="10"/>
  <c r="J865" i="10"/>
  <c r="J866" i="10"/>
  <c r="J867" i="10"/>
  <c r="J868" i="10"/>
  <c r="J869" i="10"/>
  <c r="J870" i="10"/>
  <c r="J871" i="10"/>
  <c r="J872" i="10"/>
  <c r="J873" i="10"/>
  <c r="J874" i="10"/>
  <c r="J875" i="10"/>
  <c r="J876" i="10"/>
  <c r="J877" i="10"/>
  <c r="J878" i="10"/>
  <c r="J879" i="10"/>
  <c r="J880" i="10"/>
  <c r="J881" i="10"/>
  <c r="J882" i="10"/>
  <c r="J883" i="10"/>
  <c r="J884" i="10"/>
  <c r="J885" i="10"/>
  <c r="J886" i="10"/>
  <c r="J887" i="10"/>
  <c r="J888" i="10"/>
  <c r="J889" i="10"/>
  <c r="J890" i="10"/>
  <c r="J891" i="10"/>
  <c r="J892" i="10"/>
  <c r="J893" i="10"/>
  <c r="J894" i="10"/>
  <c r="J895" i="10"/>
  <c r="J896" i="10"/>
  <c r="J897" i="10"/>
  <c r="J898" i="10"/>
  <c r="J899" i="10"/>
  <c r="J900" i="10"/>
  <c r="J901" i="10"/>
  <c r="J902" i="10"/>
  <c r="J903" i="10"/>
  <c r="J904" i="10"/>
  <c r="J905" i="10"/>
  <c r="J906" i="10"/>
  <c r="J907" i="10"/>
  <c r="J908" i="10"/>
  <c r="J909" i="10"/>
  <c r="J910" i="10"/>
  <c r="J911" i="10"/>
  <c r="J912" i="10"/>
  <c r="J913" i="10"/>
  <c r="J914" i="10"/>
  <c r="J915" i="10"/>
  <c r="J916" i="10"/>
  <c r="J917" i="10"/>
  <c r="J918" i="10"/>
  <c r="J919" i="10"/>
  <c r="J920" i="10"/>
  <c r="J921" i="10"/>
  <c r="J922" i="10"/>
  <c r="J923" i="10"/>
  <c r="J924" i="10"/>
  <c r="J925" i="10"/>
  <c r="J926" i="10"/>
  <c r="J927" i="10"/>
  <c r="J928" i="10"/>
  <c r="J929" i="10"/>
  <c r="J930" i="10"/>
  <c r="J931" i="10"/>
  <c r="J932" i="10"/>
  <c r="J933" i="10"/>
  <c r="J934" i="10"/>
  <c r="J935" i="10"/>
  <c r="J936" i="10"/>
  <c r="J937" i="10"/>
  <c r="J938" i="10"/>
  <c r="J939" i="10"/>
  <c r="J940" i="10"/>
  <c r="J941" i="10"/>
  <c r="J942" i="10"/>
  <c r="J943" i="10"/>
  <c r="J944" i="10"/>
  <c r="J945" i="10"/>
  <c r="J946" i="10"/>
  <c r="J947" i="10"/>
  <c r="J948" i="10"/>
  <c r="J949" i="10"/>
  <c r="J950" i="10"/>
  <c r="J951" i="10"/>
  <c r="J952" i="10"/>
  <c r="J953" i="10"/>
  <c r="J954" i="10"/>
  <c r="J955" i="10"/>
  <c r="J956" i="10"/>
  <c r="J957" i="10"/>
  <c r="J958" i="10"/>
  <c r="J959" i="10"/>
  <c r="J960" i="10"/>
  <c r="J961" i="10"/>
  <c r="J962" i="10"/>
  <c r="J963" i="10"/>
  <c r="J964" i="10"/>
  <c r="J965" i="10"/>
  <c r="J966" i="10"/>
  <c r="J967" i="10"/>
  <c r="J968" i="10"/>
  <c r="J969" i="10"/>
  <c r="J970" i="10"/>
  <c r="J971" i="10"/>
  <c r="J972" i="10"/>
  <c r="J973" i="10"/>
  <c r="J974" i="10"/>
  <c r="J975" i="10"/>
  <c r="J976" i="10"/>
  <c r="J977" i="10"/>
  <c r="J978" i="10"/>
  <c r="J979" i="10"/>
  <c r="J980" i="10"/>
  <c r="J981" i="10"/>
  <c r="J982" i="10"/>
  <c r="J983" i="10"/>
  <c r="J984" i="10"/>
  <c r="J985" i="10"/>
  <c r="J986" i="10"/>
  <c r="J987" i="10"/>
  <c r="J988" i="10"/>
  <c r="J989" i="10"/>
  <c r="J990" i="10"/>
  <c r="J991" i="10"/>
  <c r="J992" i="10"/>
  <c r="J993" i="10"/>
  <c r="J994" i="10"/>
  <c r="J995" i="10"/>
  <c r="J996" i="10"/>
  <c r="J997" i="10"/>
  <c r="J998" i="10"/>
  <c r="J999" i="10"/>
  <c r="J1000" i="10"/>
  <c r="J1001" i="10"/>
  <c r="J1002" i="10"/>
  <c r="J1003" i="10"/>
  <c r="J1004" i="10"/>
  <c r="J1005" i="10"/>
  <c r="J1006" i="10"/>
  <c r="J1007" i="10"/>
  <c r="J1008" i="10"/>
  <c r="J1009" i="10"/>
  <c r="J1010" i="10"/>
  <c r="J1011" i="10"/>
  <c r="J1012" i="10"/>
  <c r="J1013" i="10"/>
  <c r="J1014" i="10"/>
  <c r="J1015" i="10"/>
  <c r="J1016" i="10"/>
  <c r="J1017" i="10"/>
  <c r="J1018" i="10"/>
  <c r="J1019" i="10"/>
  <c r="J1020" i="10"/>
  <c r="J1021" i="10"/>
  <c r="J1022" i="10"/>
  <c r="J1023" i="10"/>
  <c r="J1024" i="10"/>
  <c r="J1025" i="10"/>
  <c r="J1026" i="10"/>
  <c r="J1027" i="10"/>
  <c r="J1028" i="10"/>
  <c r="J1029" i="10"/>
  <c r="J1030" i="10"/>
  <c r="J1031" i="10"/>
  <c r="J1032" i="10"/>
  <c r="J1033" i="10"/>
  <c r="J1034" i="10"/>
  <c r="J1035" i="10"/>
  <c r="J1036" i="10"/>
  <c r="J1037" i="10"/>
  <c r="J1038" i="10"/>
  <c r="J1039" i="10"/>
  <c r="J1040" i="10"/>
  <c r="J1041" i="10"/>
  <c r="J1042" i="10"/>
  <c r="J1043" i="10"/>
  <c r="J1044" i="10"/>
  <c r="J1045" i="10"/>
  <c r="J1046" i="10"/>
  <c r="J1047" i="10"/>
  <c r="J1048" i="10"/>
  <c r="J1049" i="10"/>
  <c r="J1050" i="10"/>
  <c r="J1051" i="10"/>
  <c r="J1052" i="10"/>
  <c r="J1053" i="10"/>
  <c r="J1054" i="10"/>
  <c r="J1055" i="10"/>
  <c r="J1056" i="10"/>
  <c r="J1057" i="10"/>
  <c r="J1058" i="10"/>
  <c r="J1059" i="10"/>
  <c r="J1060" i="10"/>
  <c r="J1061" i="10"/>
  <c r="J1062" i="10"/>
  <c r="J1063" i="10"/>
  <c r="J1064" i="10"/>
  <c r="J1065" i="10"/>
  <c r="J1066" i="10"/>
  <c r="J1067" i="10"/>
  <c r="J1068" i="10"/>
  <c r="J1069" i="10"/>
  <c r="J1070" i="10"/>
  <c r="J1071" i="10"/>
  <c r="J1072" i="10"/>
  <c r="J1073" i="10"/>
  <c r="J1074" i="10"/>
  <c r="J1075" i="10"/>
  <c r="J1076" i="10"/>
  <c r="J1077" i="10"/>
  <c r="J1078" i="10"/>
  <c r="J1079" i="10"/>
  <c r="J1080" i="10"/>
  <c r="J1081" i="10"/>
  <c r="J1082" i="10"/>
  <c r="J1083" i="10"/>
  <c r="J1084" i="10"/>
  <c r="J1085" i="10"/>
  <c r="J1086" i="10"/>
  <c r="J1087" i="10"/>
  <c r="J1088" i="10"/>
  <c r="J1089" i="10"/>
  <c r="J1090" i="10"/>
  <c r="J1091" i="10"/>
  <c r="J1092" i="10"/>
  <c r="J1093" i="10"/>
  <c r="J1094" i="10"/>
  <c r="J1095" i="10"/>
  <c r="J1096" i="10"/>
  <c r="J1097" i="10"/>
  <c r="J1098" i="10"/>
  <c r="J1099" i="10"/>
  <c r="J1100" i="10"/>
  <c r="J1101" i="10"/>
  <c r="J1102" i="10"/>
  <c r="J1103" i="10"/>
  <c r="J1104" i="10"/>
  <c r="J1105" i="10"/>
  <c r="J1106" i="10"/>
  <c r="J1107" i="10"/>
  <c r="J1108" i="10"/>
  <c r="J1109" i="10"/>
  <c r="J1110" i="10"/>
  <c r="J1111" i="10"/>
  <c r="J1112" i="10"/>
  <c r="J1113" i="10"/>
  <c r="J1114" i="10"/>
  <c r="J1115" i="10"/>
  <c r="J1116" i="10"/>
  <c r="J1117" i="10"/>
  <c r="J1118" i="10"/>
  <c r="J1119" i="10"/>
  <c r="J1120" i="10"/>
  <c r="J1121" i="10"/>
  <c r="J1122" i="10"/>
  <c r="J1123" i="10"/>
  <c r="J1124" i="10"/>
  <c r="J1125" i="10"/>
  <c r="J1126" i="10"/>
  <c r="J1127" i="10"/>
  <c r="J1128" i="10"/>
  <c r="J1129" i="10"/>
  <c r="J1130" i="10"/>
  <c r="J1131" i="10"/>
  <c r="J1132" i="10"/>
  <c r="J1133" i="10"/>
  <c r="J1134" i="10"/>
  <c r="J1135" i="10"/>
  <c r="J1136" i="10"/>
  <c r="J1137" i="10"/>
  <c r="J1138" i="10"/>
  <c r="J1139" i="10"/>
  <c r="J1140" i="10"/>
  <c r="J1141" i="10"/>
  <c r="J1142" i="10"/>
  <c r="J1143" i="10"/>
  <c r="J1144" i="10"/>
  <c r="J1145" i="10"/>
  <c r="J1146" i="10"/>
  <c r="J1147" i="10"/>
  <c r="J1148" i="10"/>
  <c r="J1149" i="10"/>
  <c r="J1150" i="10"/>
  <c r="J1151" i="10"/>
  <c r="J1152" i="10"/>
  <c r="J1153" i="10"/>
  <c r="J1154" i="10"/>
  <c r="J1155" i="10"/>
  <c r="J1156" i="10"/>
  <c r="J1157" i="10"/>
  <c r="J1158" i="10"/>
  <c r="J1159" i="10"/>
  <c r="J1160" i="10"/>
  <c r="J1161" i="10"/>
  <c r="J1162" i="10"/>
  <c r="J1163" i="10"/>
  <c r="J1164" i="10"/>
  <c r="J1165" i="10"/>
  <c r="J1166" i="10"/>
  <c r="J1167" i="10"/>
  <c r="J1168" i="10"/>
  <c r="J1169" i="10"/>
  <c r="J1170" i="10"/>
  <c r="J1171" i="10"/>
  <c r="J1172" i="10"/>
  <c r="J1173" i="10"/>
  <c r="J1174" i="10"/>
  <c r="J1175" i="10"/>
  <c r="J1176" i="10"/>
  <c r="J1177" i="10"/>
  <c r="J1178" i="10"/>
  <c r="J1179" i="10"/>
  <c r="J1180" i="10"/>
  <c r="J1181" i="10"/>
  <c r="J1182" i="10"/>
  <c r="J1183" i="10"/>
  <c r="J1184" i="10"/>
  <c r="J1185" i="10"/>
  <c r="J1186" i="10"/>
  <c r="J1187" i="10"/>
  <c r="J1188" i="10"/>
  <c r="J1189" i="10"/>
  <c r="J1190" i="10"/>
  <c r="J1191" i="10"/>
  <c r="J1192" i="10"/>
  <c r="J1193" i="10"/>
  <c r="J1194" i="10"/>
  <c r="J1195" i="10"/>
  <c r="J1196" i="10"/>
  <c r="J1197" i="10"/>
  <c r="J1198" i="10"/>
  <c r="J1199" i="10"/>
  <c r="J1200" i="10"/>
  <c r="J1201" i="10"/>
  <c r="J1202" i="10"/>
  <c r="J1203" i="10"/>
  <c r="J1204" i="10"/>
  <c r="J1205" i="10"/>
  <c r="J1206" i="10"/>
  <c r="J1207" i="10"/>
  <c r="J1208" i="10"/>
  <c r="J1209" i="10"/>
  <c r="J1210" i="10"/>
  <c r="J1211" i="10"/>
  <c r="J1212" i="10"/>
  <c r="J1213" i="10"/>
  <c r="J1214" i="10"/>
  <c r="J1215" i="10"/>
  <c r="J1216" i="10"/>
  <c r="J1217" i="10"/>
  <c r="J1218" i="10"/>
  <c r="J1219" i="10"/>
  <c r="J1220" i="10"/>
  <c r="J1221" i="10"/>
  <c r="J1222" i="10"/>
  <c r="J1223" i="10"/>
  <c r="J1224" i="10"/>
  <c r="J1225" i="10"/>
  <c r="J1226" i="10"/>
  <c r="J1227" i="10"/>
  <c r="J1228" i="10"/>
  <c r="J1229" i="10"/>
  <c r="J1230" i="10"/>
  <c r="J1231" i="10"/>
  <c r="J1232" i="10"/>
  <c r="J1233" i="10"/>
  <c r="J1234" i="10"/>
  <c r="J1235" i="10"/>
  <c r="J1236" i="10"/>
  <c r="J1237" i="10"/>
  <c r="J1238" i="10"/>
  <c r="J1239" i="10"/>
  <c r="J1240" i="10"/>
  <c r="J1241" i="10"/>
  <c r="J1242" i="10"/>
  <c r="J1243" i="10"/>
  <c r="J1244" i="10"/>
  <c r="J1245" i="10"/>
  <c r="J1246" i="10"/>
  <c r="J1247" i="10"/>
  <c r="J1248" i="10"/>
  <c r="J1249" i="10"/>
  <c r="J1250" i="10"/>
  <c r="J1251" i="10"/>
  <c r="J1252" i="10"/>
  <c r="J1253" i="10"/>
  <c r="J1254" i="10"/>
  <c r="J1255" i="10"/>
  <c r="J1256" i="10"/>
  <c r="J1257" i="10"/>
  <c r="J1258" i="10"/>
  <c r="J1259" i="10"/>
  <c r="J1260" i="10"/>
  <c r="J1261" i="10"/>
  <c r="J1262" i="10"/>
  <c r="J1263" i="10"/>
  <c r="J1264" i="10"/>
  <c r="J1265" i="10"/>
  <c r="J1266" i="10"/>
  <c r="J1267" i="10"/>
  <c r="J1268" i="10"/>
  <c r="J1269" i="10"/>
  <c r="J1270" i="10"/>
  <c r="J1271" i="10"/>
  <c r="J1272" i="10"/>
  <c r="J1273" i="10"/>
  <c r="J1274" i="10"/>
  <c r="J1275" i="10"/>
  <c r="J1276" i="10"/>
  <c r="J1277" i="10"/>
  <c r="J1278" i="10"/>
  <c r="J1279" i="10"/>
  <c r="J1280" i="10"/>
  <c r="J1281" i="10"/>
  <c r="J1282" i="10"/>
  <c r="J1283" i="10"/>
  <c r="J1284" i="10"/>
  <c r="J1285" i="10"/>
  <c r="J1286" i="10"/>
  <c r="J1287" i="10"/>
  <c r="J1288" i="10"/>
  <c r="J1289" i="10"/>
  <c r="J1290" i="10"/>
  <c r="J1291" i="10"/>
  <c r="J1292" i="10"/>
  <c r="J1293" i="10"/>
  <c r="J1294" i="10"/>
  <c r="J1295" i="10"/>
  <c r="J1296" i="10"/>
  <c r="J1297" i="10"/>
  <c r="J1298" i="10"/>
  <c r="J1299" i="10"/>
  <c r="J1300" i="10"/>
  <c r="J1301" i="10"/>
  <c r="J1302" i="10"/>
  <c r="J1303" i="10"/>
  <c r="J1304" i="10"/>
  <c r="J1305" i="10"/>
  <c r="J1306" i="10"/>
  <c r="J1307" i="10"/>
  <c r="J1308" i="10"/>
  <c r="J1309" i="10"/>
  <c r="J1310" i="10"/>
  <c r="J1311" i="10"/>
  <c r="J1312" i="10"/>
  <c r="J1313" i="10"/>
  <c r="J1314" i="10"/>
  <c r="J1315" i="10"/>
  <c r="J1316" i="10"/>
  <c r="J1317" i="10"/>
  <c r="J1318" i="10"/>
  <c r="J1319" i="10"/>
  <c r="J1320" i="10"/>
  <c r="J1321" i="10"/>
  <c r="J1322" i="10"/>
  <c r="J1323" i="10"/>
  <c r="J1324" i="10"/>
  <c r="J1325" i="10"/>
  <c r="J1326" i="10"/>
  <c r="J1327" i="10"/>
  <c r="J1328" i="10"/>
  <c r="J1329" i="10"/>
  <c r="J1330" i="10"/>
  <c r="J1331" i="10"/>
  <c r="J1332" i="10"/>
  <c r="J1333" i="10"/>
  <c r="J1334" i="10"/>
  <c r="J1335" i="10"/>
  <c r="J1336" i="10"/>
  <c r="J1337" i="10"/>
  <c r="J1338" i="10"/>
  <c r="J1339" i="10"/>
  <c r="J1340" i="10"/>
  <c r="J1341" i="10"/>
  <c r="J1342" i="10"/>
  <c r="J1343" i="10"/>
  <c r="J1344" i="10"/>
  <c r="J1345" i="10"/>
  <c r="J1346" i="10"/>
  <c r="J1347" i="10"/>
  <c r="J1348" i="10"/>
  <c r="J1349" i="10"/>
  <c r="J1350" i="10"/>
  <c r="J1351" i="10"/>
  <c r="J1352" i="10"/>
  <c r="J1353" i="10"/>
  <c r="J1354" i="10"/>
  <c r="J1355" i="10"/>
  <c r="J1356" i="10"/>
  <c r="J1357" i="10"/>
  <c r="J1358" i="10"/>
  <c r="J1359" i="10"/>
  <c r="J1360" i="10"/>
  <c r="J1361" i="10"/>
  <c r="J1362" i="10"/>
  <c r="J1363" i="10"/>
  <c r="J1364" i="10"/>
  <c r="J1365" i="10"/>
  <c r="J1366" i="10"/>
  <c r="J1367" i="10"/>
  <c r="J1368" i="10"/>
  <c r="J1369" i="10"/>
  <c r="J1370" i="10"/>
  <c r="J1371" i="10"/>
  <c r="J1372" i="10"/>
  <c r="J1373" i="10"/>
  <c r="J1374" i="10"/>
  <c r="J1375" i="10"/>
  <c r="J1376" i="10"/>
  <c r="J1377" i="10"/>
  <c r="J1378" i="10"/>
  <c r="J1379" i="10"/>
  <c r="J1380" i="10"/>
  <c r="J1381" i="10"/>
  <c r="J1382" i="10"/>
  <c r="J1383" i="10"/>
  <c r="J1384" i="10"/>
  <c r="J1385" i="10"/>
  <c r="J1386" i="10"/>
  <c r="J1387" i="10"/>
  <c r="J1388" i="10"/>
  <c r="J1389" i="10"/>
  <c r="J1390" i="10"/>
  <c r="J1391" i="10"/>
  <c r="J1392" i="10"/>
  <c r="J1393" i="10"/>
  <c r="J1394" i="10"/>
  <c r="J1395" i="10"/>
  <c r="J1396" i="10"/>
  <c r="J1397" i="10"/>
  <c r="J1398" i="10"/>
  <c r="J1399" i="10"/>
  <c r="J1400" i="10"/>
  <c r="J1401" i="10"/>
  <c r="J1402" i="10"/>
  <c r="J1403" i="10"/>
  <c r="J1404" i="10"/>
  <c r="J1405" i="10"/>
  <c r="J1406" i="10"/>
  <c r="J1407" i="10"/>
  <c r="J1408" i="10"/>
  <c r="J1409" i="10"/>
  <c r="J1410" i="10"/>
  <c r="J1411" i="10"/>
  <c r="J1412" i="10"/>
  <c r="J1413" i="10"/>
  <c r="J1414" i="10"/>
  <c r="J1415" i="10"/>
  <c r="J1416" i="10"/>
  <c r="J1417" i="10"/>
  <c r="J1418" i="10"/>
  <c r="J1419" i="10"/>
  <c r="J1420" i="10"/>
  <c r="J1421" i="10"/>
  <c r="J1422" i="10"/>
  <c r="J1423" i="10"/>
  <c r="J1424" i="10"/>
  <c r="J1425" i="10"/>
  <c r="J1426" i="10"/>
  <c r="J1427" i="10"/>
  <c r="J1428" i="10"/>
  <c r="J1429" i="10"/>
  <c r="J1430" i="10"/>
  <c r="J1431" i="10"/>
  <c r="J1432" i="10"/>
  <c r="J1433" i="10"/>
  <c r="J1434" i="10"/>
  <c r="J1435" i="10"/>
  <c r="J1436" i="10"/>
  <c r="J1437" i="10"/>
  <c r="J1438" i="10"/>
  <c r="J1439" i="10"/>
  <c r="J1440" i="10"/>
  <c r="J1441" i="10"/>
  <c r="J1442" i="10"/>
  <c r="J1443" i="10"/>
  <c r="J1444" i="10"/>
  <c r="J1445" i="10"/>
  <c r="J1446" i="10"/>
  <c r="J1447" i="10"/>
  <c r="J1448" i="10"/>
  <c r="J1449" i="10"/>
  <c r="J1450" i="10"/>
  <c r="J1451" i="10"/>
  <c r="J1452" i="10"/>
  <c r="J1453" i="10"/>
  <c r="J1454" i="10"/>
  <c r="J1455" i="10"/>
  <c r="J1456" i="10"/>
  <c r="J1457" i="10"/>
  <c r="J1458" i="10"/>
  <c r="J1459" i="10"/>
  <c r="J1460" i="10"/>
  <c r="J1461" i="10"/>
  <c r="J1462" i="10"/>
  <c r="J1463" i="10"/>
  <c r="J1464" i="10"/>
  <c r="J1465" i="10"/>
  <c r="J1466" i="10"/>
  <c r="J1467" i="10"/>
  <c r="J1468" i="10"/>
  <c r="J1469" i="10"/>
  <c r="J1470" i="10"/>
  <c r="J1471" i="10"/>
  <c r="J1472" i="10"/>
  <c r="J1473" i="10"/>
  <c r="J1474" i="10"/>
  <c r="J1475" i="10"/>
  <c r="J1476" i="10"/>
  <c r="J1477" i="10"/>
  <c r="J1478" i="10"/>
  <c r="J1479" i="10"/>
  <c r="J1480" i="10"/>
  <c r="J1481" i="10"/>
  <c r="J1482" i="10"/>
  <c r="J1483" i="10"/>
  <c r="J1484" i="10"/>
  <c r="J1485" i="10"/>
  <c r="J1486" i="10"/>
  <c r="J1487" i="10"/>
  <c r="J1488" i="10"/>
  <c r="J1489" i="10"/>
  <c r="J1490" i="10"/>
  <c r="J1491" i="10"/>
  <c r="J1492" i="10"/>
  <c r="J1493" i="10"/>
  <c r="J1494" i="10"/>
  <c r="J1495" i="10"/>
  <c r="J1496" i="10"/>
  <c r="J1497" i="10"/>
  <c r="J1498" i="10"/>
  <c r="J1499" i="10"/>
  <c r="J1500" i="10"/>
  <c r="J1501" i="10"/>
  <c r="J2" i="10"/>
  <c r="I3" i="10"/>
  <c r="I4" i="10"/>
  <c r="I5" i="10"/>
  <c r="I6" i="10"/>
  <c r="I7" i="10"/>
  <c r="I8" i="10"/>
  <c r="I9" i="10"/>
  <c r="I10" i="10"/>
  <c r="I11" i="10"/>
  <c r="I12" i="10"/>
  <c r="I13" i="10"/>
  <c r="I14" i="10"/>
  <c r="I15" i="10"/>
  <c r="I16" i="10"/>
  <c r="I17" i="10"/>
  <c r="I18" i="10"/>
  <c r="I19" i="10"/>
  <c r="I20" i="10"/>
  <c r="I21" i="10"/>
  <c r="I22" i="10"/>
  <c r="I23" i="10"/>
  <c r="I24" i="10"/>
  <c r="I25" i="10"/>
  <c r="I26" i="10"/>
  <c r="I27" i="10"/>
  <c r="I28" i="10"/>
  <c r="I29" i="10"/>
  <c r="I30" i="10"/>
  <c r="I31" i="10"/>
  <c r="I32" i="10"/>
  <c r="I33" i="10"/>
  <c r="I34" i="10"/>
  <c r="I35" i="10"/>
  <c r="I36" i="10"/>
  <c r="I37" i="10"/>
  <c r="I38" i="10"/>
  <c r="I39" i="10"/>
  <c r="I40" i="10"/>
  <c r="I41" i="10"/>
  <c r="I42" i="10"/>
  <c r="I43" i="10"/>
  <c r="I44" i="10"/>
  <c r="I45" i="10"/>
  <c r="I46" i="10"/>
  <c r="I47" i="10"/>
  <c r="I48" i="10"/>
  <c r="I49" i="10"/>
  <c r="I50" i="10"/>
  <c r="I51" i="10"/>
  <c r="I52" i="10"/>
  <c r="I53" i="10"/>
  <c r="I54" i="10"/>
  <c r="I55" i="10"/>
  <c r="I56" i="10"/>
  <c r="I57" i="10"/>
  <c r="I58" i="10"/>
  <c r="I59" i="10"/>
  <c r="I60" i="10"/>
  <c r="I61" i="10"/>
  <c r="I62" i="10"/>
  <c r="I63" i="10"/>
  <c r="I64" i="10"/>
  <c r="I65" i="10"/>
  <c r="I66" i="10"/>
  <c r="I67" i="10"/>
  <c r="I68" i="10"/>
  <c r="I69" i="10"/>
  <c r="I70" i="10"/>
  <c r="I71" i="10"/>
  <c r="I72" i="10"/>
  <c r="I73" i="10"/>
  <c r="I74" i="10"/>
  <c r="I75" i="10"/>
  <c r="I76" i="10"/>
  <c r="I77" i="10"/>
  <c r="I78" i="10"/>
  <c r="I79" i="10"/>
  <c r="I80" i="10"/>
  <c r="I81" i="10"/>
  <c r="I82" i="10"/>
  <c r="I83" i="10"/>
  <c r="I84" i="10"/>
  <c r="I85" i="10"/>
  <c r="I86" i="10"/>
  <c r="I87" i="10"/>
  <c r="I88" i="10"/>
  <c r="I89" i="10"/>
  <c r="I90" i="10"/>
  <c r="I91" i="10"/>
  <c r="I92" i="10"/>
  <c r="I93" i="10"/>
  <c r="I94" i="10"/>
  <c r="I95" i="10"/>
  <c r="I96" i="10"/>
  <c r="I97" i="10"/>
  <c r="I98" i="10"/>
  <c r="I99" i="10"/>
  <c r="I100" i="10"/>
  <c r="I101" i="10"/>
  <c r="I102" i="10"/>
  <c r="I103" i="10"/>
  <c r="I104" i="10"/>
  <c r="I105" i="10"/>
  <c r="I106" i="10"/>
  <c r="I107" i="10"/>
  <c r="I108" i="10"/>
  <c r="I109" i="10"/>
  <c r="I110" i="10"/>
  <c r="I111" i="10"/>
  <c r="I112" i="10"/>
  <c r="I113" i="10"/>
  <c r="I114" i="10"/>
  <c r="I115" i="10"/>
  <c r="I116" i="10"/>
  <c r="I117" i="10"/>
  <c r="I118" i="10"/>
  <c r="I119" i="10"/>
  <c r="I120" i="10"/>
  <c r="I121" i="10"/>
  <c r="I122" i="10"/>
  <c r="I123" i="10"/>
  <c r="I124" i="10"/>
  <c r="I125" i="10"/>
  <c r="I126" i="10"/>
  <c r="I127" i="10"/>
  <c r="I128" i="10"/>
  <c r="I129" i="10"/>
  <c r="I130" i="10"/>
  <c r="I131" i="10"/>
  <c r="I132" i="10"/>
  <c r="I133" i="10"/>
  <c r="I134" i="10"/>
  <c r="I135" i="10"/>
  <c r="I136" i="10"/>
  <c r="I137" i="10"/>
  <c r="I138" i="10"/>
  <c r="I139" i="10"/>
  <c r="I140" i="10"/>
  <c r="I141" i="10"/>
  <c r="I142" i="10"/>
  <c r="I143" i="10"/>
  <c r="I144" i="10"/>
  <c r="I145" i="10"/>
  <c r="I146" i="10"/>
  <c r="I147" i="10"/>
  <c r="I148" i="10"/>
  <c r="I149" i="10"/>
  <c r="I150" i="10"/>
  <c r="I151" i="10"/>
  <c r="I152" i="10"/>
  <c r="I153" i="10"/>
  <c r="I154" i="10"/>
  <c r="I155" i="10"/>
  <c r="I156" i="10"/>
  <c r="I157" i="10"/>
  <c r="I158" i="10"/>
  <c r="I159" i="10"/>
  <c r="I160" i="10"/>
  <c r="I161" i="10"/>
  <c r="I162" i="10"/>
  <c r="I163" i="10"/>
  <c r="I164" i="10"/>
  <c r="I165" i="10"/>
  <c r="I166" i="10"/>
  <c r="I167" i="10"/>
  <c r="I168" i="10"/>
  <c r="I169" i="10"/>
  <c r="I170" i="10"/>
  <c r="I171" i="10"/>
  <c r="I172" i="10"/>
  <c r="I173" i="10"/>
  <c r="I174" i="10"/>
  <c r="I175" i="10"/>
  <c r="I176" i="10"/>
  <c r="I177" i="10"/>
  <c r="I178" i="10"/>
  <c r="I179" i="10"/>
  <c r="I180" i="10"/>
  <c r="I181" i="10"/>
  <c r="I182" i="10"/>
  <c r="I183" i="10"/>
  <c r="I184" i="10"/>
  <c r="I185" i="10"/>
  <c r="I186" i="10"/>
  <c r="I187" i="10"/>
  <c r="I188" i="10"/>
  <c r="I189" i="10"/>
  <c r="I190" i="10"/>
  <c r="I191" i="10"/>
  <c r="I192" i="10"/>
  <c r="I193" i="10"/>
  <c r="I194" i="10"/>
  <c r="I195" i="10"/>
  <c r="I196" i="10"/>
  <c r="I197" i="10"/>
  <c r="I198" i="10"/>
  <c r="I199" i="10"/>
  <c r="I200" i="10"/>
  <c r="I201" i="10"/>
  <c r="I202" i="10"/>
  <c r="I203" i="10"/>
  <c r="I204" i="10"/>
  <c r="I205" i="10"/>
  <c r="I206" i="10"/>
  <c r="I207" i="10"/>
  <c r="I208" i="10"/>
  <c r="I209" i="10"/>
  <c r="I210" i="10"/>
  <c r="I211" i="10"/>
  <c r="I212" i="10"/>
  <c r="I213" i="10"/>
  <c r="I214" i="10"/>
  <c r="I215" i="10"/>
  <c r="I216" i="10"/>
  <c r="I217" i="10"/>
  <c r="I218" i="10"/>
  <c r="I219" i="10"/>
  <c r="I220" i="10"/>
  <c r="I221" i="10"/>
  <c r="I222" i="10"/>
  <c r="I223" i="10"/>
  <c r="I224" i="10"/>
  <c r="I225" i="10"/>
  <c r="I226" i="10"/>
  <c r="I227" i="10"/>
  <c r="I228" i="10"/>
  <c r="I229" i="10"/>
  <c r="I230" i="10"/>
  <c r="I231" i="10"/>
  <c r="I232" i="10"/>
  <c r="I233" i="10"/>
  <c r="I234" i="10"/>
  <c r="I235" i="10"/>
  <c r="I236" i="10"/>
  <c r="I237" i="10"/>
  <c r="I238" i="10"/>
  <c r="I239" i="10"/>
  <c r="I240" i="10"/>
  <c r="I241" i="10"/>
  <c r="I242" i="10"/>
  <c r="I243" i="10"/>
  <c r="I244" i="10"/>
  <c r="I245" i="10"/>
  <c r="I246" i="10"/>
  <c r="I247" i="10"/>
  <c r="I248" i="10"/>
  <c r="I249" i="10"/>
  <c r="I250" i="10"/>
  <c r="I251" i="10"/>
  <c r="I252" i="10"/>
  <c r="I253" i="10"/>
  <c r="I254" i="10"/>
  <c r="I255" i="10"/>
  <c r="I256" i="10"/>
  <c r="I257" i="10"/>
  <c r="I258" i="10"/>
  <c r="I259" i="10"/>
  <c r="I260" i="10"/>
  <c r="I261" i="10"/>
  <c r="I262" i="10"/>
  <c r="I263" i="10"/>
  <c r="I264" i="10"/>
  <c r="I265" i="10"/>
  <c r="I266" i="10"/>
  <c r="I267" i="10"/>
  <c r="I268" i="10"/>
  <c r="I269" i="10"/>
  <c r="I270" i="10"/>
  <c r="I271" i="10"/>
  <c r="I272" i="10"/>
  <c r="I273" i="10"/>
  <c r="I274" i="10"/>
  <c r="I275" i="10"/>
  <c r="I276" i="10"/>
  <c r="I277" i="10"/>
  <c r="I278" i="10"/>
  <c r="I279" i="10"/>
  <c r="I280" i="10"/>
  <c r="I281" i="10"/>
  <c r="I282" i="10"/>
  <c r="I283" i="10"/>
  <c r="I284" i="10"/>
  <c r="I285" i="10"/>
  <c r="I286" i="10"/>
  <c r="I287" i="10"/>
  <c r="I288" i="10"/>
  <c r="I289" i="10"/>
  <c r="I290" i="10"/>
  <c r="I291" i="10"/>
  <c r="I292" i="10"/>
  <c r="I293" i="10"/>
  <c r="I294" i="10"/>
  <c r="I295" i="10"/>
  <c r="I296" i="10"/>
  <c r="I297" i="10"/>
  <c r="I298" i="10"/>
  <c r="I299" i="10"/>
  <c r="I300" i="10"/>
  <c r="I301" i="10"/>
  <c r="I302" i="10"/>
  <c r="I303" i="10"/>
  <c r="I304" i="10"/>
  <c r="I305" i="10"/>
  <c r="I306" i="10"/>
  <c r="I307" i="10"/>
  <c r="I308" i="10"/>
  <c r="I309" i="10"/>
  <c r="I310" i="10"/>
  <c r="I311" i="10"/>
  <c r="I312" i="10"/>
  <c r="I313" i="10"/>
  <c r="I314" i="10"/>
  <c r="I315" i="10"/>
  <c r="I316" i="10"/>
  <c r="I317" i="10"/>
  <c r="I318" i="10"/>
  <c r="I319" i="10"/>
  <c r="I320" i="10"/>
  <c r="I321" i="10"/>
  <c r="I322" i="10"/>
  <c r="I323" i="10"/>
  <c r="I324" i="10"/>
  <c r="I325" i="10"/>
  <c r="I326" i="10"/>
  <c r="I327" i="10"/>
  <c r="I328" i="10"/>
  <c r="I329" i="10"/>
  <c r="I330" i="10"/>
  <c r="I331" i="10"/>
  <c r="I332" i="10"/>
  <c r="I333" i="10"/>
  <c r="I334" i="10"/>
  <c r="I335" i="10"/>
  <c r="I336" i="10"/>
  <c r="I337" i="10"/>
  <c r="I338" i="10"/>
  <c r="I339" i="10"/>
  <c r="I340" i="10"/>
  <c r="I341" i="10"/>
  <c r="I342" i="10"/>
  <c r="I343" i="10"/>
  <c r="I344" i="10"/>
  <c r="I345" i="10"/>
  <c r="I346" i="10"/>
  <c r="I347" i="10"/>
  <c r="I348" i="10"/>
  <c r="I349" i="10"/>
  <c r="I350" i="10"/>
  <c r="I351" i="10"/>
  <c r="I352" i="10"/>
  <c r="I353" i="10"/>
  <c r="I354" i="10"/>
  <c r="I355" i="10"/>
  <c r="I356" i="10"/>
  <c r="I357" i="10"/>
  <c r="I358" i="10"/>
  <c r="I359" i="10"/>
  <c r="I360" i="10"/>
  <c r="I361" i="10"/>
  <c r="I362" i="10"/>
  <c r="I363" i="10"/>
  <c r="I364" i="10"/>
  <c r="I365" i="10"/>
  <c r="I366" i="10"/>
  <c r="I367" i="10"/>
  <c r="I368" i="10"/>
  <c r="I369" i="10"/>
  <c r="I370" i="10"/>
  <c r="I371" i="10"/>
  <c r="I372" i="10"/>
  <c r="I373" i="10"/>
  <c r="I374" i="10"/>
  <c r="I375" i="10"/>
  <c r="I376" i="10"/>
  <c r="I377" i="10"/>
  <c r="I378" i="10"/>
  <c r="I379" i="10"/>
  <c r="I380" i="10"/>
  <c r="I381" i="10"/>
  <c r="I382" i="10"/>
  <c r="I383" i="10"/>
  <c r="I384" i="10"/>
  <c r="I385" i="10"/>
  <c r="I386" i="10"/>
  <c r="I387" i="10"/>
  <c r="I388" i="10"/>
  <c r="I389" i="10"/>
  <c r="I390" i="10"/>
  <c r="I391" i="10"/>
  <c r="I392" i="10"/>
  <c r="I393" i="10"/>
  <c r="I394" i="10"/>
  <c r="I395" i="10"/>
  <c r="I396" i="10"/>
  <c r="I397" i="10"/>
  <c r="I398" i="10"/>
  <c r="I399" i="10"/>
  <c r="I400" i="10"/>
  <c r="I401" i="10"/>
  <c r="I402" i="10"/>
  <c r="I403" i="10"/>
  <c r="I404" i="10"/>
  <c r="I405" i="10"/>
  <c r="I406" i="10"/>
  <c r="I407" i="10"/>
  <c r="I408" i="10"/>
  <c r="I409" i="10"/>
  <c r="I410" i="10"/>
  <c r="I411" i="10"/>
  <c r="I412" i="10"/>
  <c r="I413" i="10"/>
  <c r="I414" i="10"/>
  <c r="I415" i="10"/>
  <c r="I416" i="10"/>
  <c r="I417" i="10"/>
  <c r="I418" i="10"/>
  <c r="I419" i="10"/>
  <c r="I420" i="10"/>
  <c r="I421" i="10"/>
  <c r="I422" i="10"/>
  <c r="I423" i="10"/>
  <c r="I424" i="10"/>
  <c r="I425" i="10"/>
  <c r="I426" i="10"/>
  <c r="I427" i="10"/>
  <c r="I428" i="10"/>
  <c r="I429" i="10"/>
  <c r="I430" i="10"/>
  <c r="I431" i="10"/>
  <c r="I432" i="10"/>
  <c r="I433" i="10"/>
  <c r="I434" i="10"/>
  <c r="I435" i="10"/>
  <c r="I436" i="10"/>
  <c r="I437" i="10"/>
  <c r="I438" i="10"/>
  <c r="I439" i="10"/>
  <c r="I440" i="10"/>
  <c r="I441" i="10"/>
  <c r="I442" i="10"/>
  <c r="I443" i="10"/>
  <c r="I444" i="10"/>
  <c r="I445" i="10"/>
  <c r="I446" i="10"/>
  <c r="I447" i="10"/>
  <c r="I448" i="10"/>
  <c r="I449" i="10"/>
  <c r="I450" i="10"/>
  <c r="I451" i="10"/>
  <c r="I452" i="10"/>
  <c r="I453" i="10"/>
  <c r="I454" i="10"/>
  <c r="I455" i="10"/>
  <c r="I456" i="10"/>
  <c r="I457" i="10"/>
  <c r="I458" i="10"/>
  <c r="I459" i="10"/>
  <c r="I460" i="10"/>
  <c r="I461" i="10"/>
  <c r="I462" i="10"/>
  <c r="I463" i="10"/>
  <c r="I464" i="10"/>
  <c r="I465" i="10"/>
  <c r="I466" i="10"/>
  <c r="I467" i="10"/>
  <c r="I468" i="10"/>
  <c r="I469" i="10"/>
  <c r="I470" i="10"/>
  <c r="I471" i="10"/>
  <c r="I472" i="10"/>
  <c r="I473" i="10"/>
  <c r="I474" i="10"/>
  <c r="I475" i="10"/>
  <c r="I476" i="10"/>
  <c r="I477" i="10"/>
  <c r="I478" i="10"/>
  <c r="I479" i="10"/>
  <c r="I480" i="10"/>
  <c r="I481" i="10"/>
  <c r="I482" i="10"/>
  <c r="I483" i="10"/>
  <c r="I484" i="10"/>
  <c r="I485" i="10"/>
  <c r="I486" i="10"/>
  <c r="I487" i="10"/>
  <c r="I488" i="10"/>
  <c r="I489" i="10"/>
  <c r="I490" i="10"/>
  <c r="I491" i="10"/>
  <c r="I492" i="10"/>
  <c r="I493" i="10"/>
  <c r="I494" i="10"/>
  <c r="I495" i="10"/>
  <c r="I496" i="10"/>
  <c r="I497" i="10"/>
  <c r="I498" i="10"/>
  <c r="I499" i="10"/>
  <c r="I500" i="10"/>
  <c r="I501" i="10"/>
  <c r="I502" i="10"/>
  <c r="I503" i="10"/>
  <c r="I504" i="10"/>
  <c r="I505" i="10"/>
  <c r="I506" i="10"/>
  <c r="I507" i="10"/>
  <c r="I508" i="10"/>
  <c r="I509" i="10"/>
  <c r="I510" i="10"/>
  <c r="I511" i="10"/>
  <c r="I512" i="10"/>
  <c r="I513" i="10"/>
  <c r="I514" i="10"/>
  <c r="I515" i="10"/>
  <c r="I516" i="10"/>
  <c r="I517" i="10"/>
  <c r="I518" i="10"/>
  <c r="I519" i="10"/>
  <c r="I520" i="10"/>
  <c r="I521" i="10"/>
  <c r="I522" i="10"/>
  <c r="I523" i="10"/>
  <c r="I524" i="10"/>
  <c r="I525" i="10"/>
  <c r="I526" i="10"/>
  <c r="I527" i="10"/>
  <c r="I528" i="10"/>
  <c r="I529" i="10"/>
  <c r="I530" i="10"/>
  <c r="I531" i="10"/>
  <c r="I532" i="10"/>
  <c r="I533" i="10"/>
  <c r="I534" i="10"/>
  <c r="I535" i="10"/>
  <c r="I536" i="10"/>
  <c r="I537" i="10"/>
  <c r="I538" i="10"/>
  <c r="I539" i="10"/>
  <c r="I540" i="10"/>
  <c r="I541" i="10"/>
  <c r="I542" i="10"/>
  <c r="I543" i="10"/>
  <c r="I544" i="10"/>
  <c r="I545" i="10"/>
  <c r="I546" i="10"/>
  <c r="I547" i="10"/>
  <c r="I548" i="10"/>
  <c r="I549" i="10"/>
  <c r="I550" i="10"/>
  <c r="I551" i="10"/>
  <c r="I552" i="10"/>
  <c r="I553" i="10"/>
  <c r="I554" i="10"/>
  <c r="I555" i="10"/>
  <c r="I556" i="10"/>
  <c r="I557" i="10"/>
  <c r="I558" i="10"/>
  <c r="I559" i="10"/>
  <c r="I560" i="10"/>
  <c r="I561" i="10"/>
  <c r="I562" i="10"/>
  <c r="I563" i="10"/>
  <c r="I564" i="10"/>
  <c r="I565" i="10"/>
  <c r="I566" i="10"/>
  <c r="I567" i="10"/>
  <c r="I568" i="10"/>
  <c r="I569" i="10"/>
  <c r="I570" i="10"/>
  <c r="I571" i="10"/>
  <c r="I572" i="10"/>
  <c r="I573" i="10"/>
  <c r="I574" i="10"/>
  <c r="I575" i="10"/>
  <c r="I576" i="10"/>
  <c r="I577" i="10"/>
  <c r="I578" i="10"/>
  <c r="I579" i="10"/>
  <c r="I580" i="10"/>
  <c r="I581" i="10"/>
  <c r="I582" i="10"/>
  <c r="I583" i="10"/>
  <c r="I584" i="10"/>
  <c r="I585" i="10"/>
  <c r="I586" i="10"/>
  <c r="I587" i="10"/>
  <c r="I588" i="10"/>
  <c r="I589" i="10"/>
  <c r="I590" i="10"/>
  <c r="I591" i="10"/>
  <c r="I592" i="10"/>
  <c r="I593" i="10"/>
  <c r="I594" i="10"/>
  <c r="I595" i="10"/>
  <c r="I596" i="10"/>
  <c r="I597" i="10"/>
  <c r="I598" i="10"/>
  <c r="I599" i="10"/>
  <c r="I600" i="10"/>
  <c r="I601" i="10"/>
  <c r="I602" i="10"/>
  <c r="I603" i="10"/>
  <c r="I604" i="10"/>
  <c r="I605" i="10"/>
  <c r="I606" i="10"/>
  <c r="I607" i="10"/>
  <c r="I608" i="10"/>
  <c r="I609" i="10"/>
  <c r="I610" i="10"/>
  <c r="I611" i="10"/>
  <c r="I612" i="10"/>
  <c r="I613" i="10"/>
  <c r="I614" i="10"/>
  <c r="I615" i="10"/>
  <c r="I616" i="10"/>
  <c r="I617" i="10"/>
  <c r="I618" i="10"/>
  <c r="I619" i="10"/>
  <c r="I620" i="10"/>
  <c r="I621" i="10"/>
  <c r="I622" i="10"/>
  <c r="I623" i="10"/>
  <c r="I624" i="10"/>
  <c r="I625" i="10"/>
  <c r="I626" i="10"/>
  <c r="I627" i="10"/>
  <c r="I628" i="10"/>
  <c r="I629" i="10"/>
  <c r="I630" i="10"/>
  <c r="I631" i="10"/>
  <c r="I632" i="10"/>
  <c r="I633" i="10"/>
  <c r="I634" i="10"/>
  <c r="I635" i="10"/>
  <c r="I636" i="10"/>
  <c r="I637" i="10"/>
  <c r="I638" i="10"/>
  <c r="I639" i="10"/>
  <c r="I640" i="10"/>
  <c r="I641" i="10"/>
  <c r="I642" i="10"/>
  <c r="I643" i="10"/>
  <c r="I644" i="10"/>
  <c r="I645" i="10"/>
  <c r="I646" i="10"/>
  <c r="I647" i="10"/>
  <c r="I648" i="10"/>
  <c r="I649" i="10"/>
  <c r="I650" i="10"/>
  <c r="I651" i="10"/>
  <c r="I652" i="10"/>
  <c r="I653" i="10"/>
  <c r="I654" i="10"/>
  <c r="I655" i="10"/>
  <c r="I656" i="10"/>
  <c r="I657" i="10"/>
  <c r="I658" i="10"/>
  <c r="I659" i="10"/>
  <c r="I660" i="10"/>
  <c r="I661" i="10"/>
  <c r="I662" i="10"/>
  <c r="I663" i="10"/>
  <c r="I664" i="10"/>
  <c r="I665" i="10"/>
  <c r="I666" i="10"/>
  <c r="I667" i="10"/>
  <c r="I668" i="10"/>
  <c r="I669" i="10"/>
  <c r="I670" i="10"/>
  <c r="I671" i="10"/>
  <c r="I672" i="10"/>
  <c r="I673" i="10"/>
  <c r="I674" i="10"/>
  <c r="I675" i="10"/>
  <c r="I676" i="10"/>
  <c r="I677" i="10"/>
  <c r="I678" i="10"/>
  <c r="I679" i="10"/>
  <c r="I680" i="10"/>
  <c r="I681" i="10"/>
  <c r="I682" i="10"/>
  <c r="I683" i="10"/>
  <c r="I684" i="10"/>
  <c r="I685" i="10"/>
  <c r="I686" i="10"/>
  <c r="I687" i="10"/>
  <c r="I688" i="10"/>
  <c r="I689" i="10"/>
  <c r="I690" i="10"/>
  <c r="I691" i="10"/>
  <c r="I692" i="10"/>
  <c r="I693" i="10"/>
  <c r="I694" i="10"/>
  <c r="I695" i="10"/>
  <c r="I696" i="10"/>
  <c r="I697" i="10"/>
  <c r="I698" i="10"/>
  <c r="I699" i="10"/>
  <c r="I700" i="10"/>
  <c r="I701" i="10"/>
  <c r="I702" i="10"/>
  <c r="I703" i="10"/>
  <c r="I704" i="10"/>
  <c r="I705" i="10"/>
  <c r="I706" i="10"/>
  <c r="I707" i="10"/>
  <c r="I708" i="10"/>
  <c r="I709" i="10"/>
  <c r="I710" i="10"/>
  <c r="I711" i="10"/>
  <c r="I712" i="10"/>
  <c r="I713" i="10"/>
  <c r="I714" i="10"/>
  <c r="I715" i="10"/>
  <c r="I716" i="10"/>
  <c r="I717" i="10"/>
  <c r="I718" i="10"/>
  <c r="I719" i="10"/>
  <c r="I720" i="10"/>
  <c r="I721" i="10"/>
  <c r="I722" i="10"/>
  <c r="I723" i="10"/>
  <c r="I724" i="10"/>
  <c r="I725" i="10"/>
  <c r="I726" i="10"/>
  <c r="I727" i="10"/>
  <c r="I728" i="10"/>
  <c r="I729" i="10"/>
  <c r="I730" i="10"/>
  <c r="I731" i="10"/>
  <c r="I732" i="10"/>
  <c r="I733" i="10"/>
  <c r="I734" i="10"/>
  <c r="I735" i="10"/>
  <c r="I736" i="10"/>
  <c r="I737" i="10"/>
  <c r="I738" i="10"/>
  <c r="I739" i="10"/>
  <c r="I740" i="10"/>
  <c r="I741" i="10"/>
  <c r="I742" i="10"/>
  <c r="I743" i="10"/>
  <c r="I744" i="10"/>
  <c r="I745" i="10"/>
  <c r="I746" i="10"/>
  <c r="I747" i="10"/>
  <c r="I748" i="10"/>
  <c r="I749" i="10"/>
  <c r="I750" i="10"/>
  <c r="I751" i="10"/>
  <c r="I752" i="10"/>
  <c r="I753" i="10"/>
  <c r="I754" i="10"/>
  <c r="I755" i="10"/>
  <c r="I756" i="10"/>
  <c r="I757" i="10"/>
  <c r="I758" i="10"/>
  <c r="I759" i="10"/>
  <c r="I760" i="10"/>
  <c r="I761" i="10"/>
  <c r="I762" i="10"/>
  <c r="I763" i="10"/>
  <c r="I764" i="10"/>
  <c r="I765" i="10"/>
  <c r="I766" i="10"/>
  <c r="I767" i="10"/>
  <c r="I768" i="10"/>
  <c r="I769" i="10"/>
  <c r="I770" i="10"/>
  <c r="I771" i="10"/>
  <c r="I772" i="10"/>
  <c r="I773" i="10"/>
  <c r="I774" i="10"/>
  <c r="I775" i="10"/>
  <c r="I776" i="10"/>
  <c r="I777" i="10"/>
  <c r="I778" i="10"/>
  <c r="I779" i="10"/>
  <c r="I780" i="10"/>
  <c r="I781" i="10"/>
  <c r="I782" i="10"/>
  <c r="I783" i="10"/>
  <c r="I784" i="10"/>
  <c r="I785" i="10"/>
  <c r="I786" i="10"/>
  <c r="I787" i="10"/>
  <c r="I788" i="10"/>
  <c r="I789" i="10"/>
  <c r="I790" i="10"/>
  <c r="I791" i="10"/>
  <c r="I792" i="10"/>
  <c r="I793" i="10"/>
  <c r="I794" i="10"/>
  <c r="I795" i="10"/>
  <c r="I796" i="10"/>
  <c r="I797" i="10"/>
  <c r="I798" i="10"/>
  <c r="I799" i="10"/>
  <c r="I800" i="10"/>
  <c r="I801" i="10"/>
  <c r="I802" i="10"/>
  <c r="I803" i="10"/>
  <c r="I804" i="10"/>
  <c r="I805" i="10"/>
  <c r="I806" i="10"/>
  <c r="I807" i="10"/>
  <c r="I808" i="10"/>
  <c r="I809" i="10"/>
  <c r="I810" i="10"/>
  <c r="I811" i="10"/>
  <c r="I812" i="10"/>
  <c r="I813" i="10"/>
  <c r="I814" i="10"/>
  <c r="I815" i="10"/>
  <c r="I816" i="10"/>
  <c r="I817" i="10"/>
  <c r="I818" i="10"/>
  <c r="I819" i="10"/>
  <c r="I820" i="10"/>
  <c r="I821" i="10"/>
  <c r="I822" i="10"/>
  <c r="I823" i="10"/>
  <c r="I824" i="10"/>
  <c r="I825" i="10"/>
  <c r="I826" i="10"/>
  <c r="I827" i="10"/>
  <c r="I828" i="10"/>
  <c r="I829" i="10"/>
  <c r="I830" i="10"/>
  <c r="I831" i="10"/>
  <c r="I832" i="10"/>
  <c r="I833" i="10"/>
  <c r="I834" i="10"/>
  <c r="I835" i="10"/>
  <c r="I836" i="10"/>
  <c r="I837" i="10"/>
  <c r="I838" i="10"/>
  <c r="I839" i="10"/>
  <c r="I840" i="10"/>
  <c r="I841" i="10"/>
  <c r="I842" i="10"/>
  <c r="I843" i="10"/>
  <c r="I844" i="10"/>
  <c r="I845" i="10"/>
  <c r="I846" i="10"/>
  <c r="I847" i="10"/>
  <c r="I848" i="10"/>
  <c r="I849" i="10"/>
  <c r="I850" i="10"/>
  <c r="I851" i="10"/>
  <c r="I852" i="10"/>
  <c r="I853" i="10"/>
  <c r="I854" i="10"/>
  <c r="I855" i="10"/>
  <c r="I856" i="10"/>
  <c r="I857" i="10"/>
  <c r="I858" i="10"/>
  <c r="I859" i="10"/>
  <c r="I860" i="10"/>
  <c r="I861" i="10"/>
  <c r="I862" i="10"/>
  <c r="I863" i="10"/>
  <c r="I864" i="10"/>
  <c r="I865" i="10"/>
  <c r="I866" i="10"/>
  <c r="I867" i="10"/>
  <c r="I868" i="10"/>
  <c r="I869" i="10"/>
  <c r="I870" i="10"/>
  <c r="I871" i="10"/>
  <c r="I872" i="10"/>
  <c r="I873" i="10"/>
  <c r="I874" i="10"/>
  <c r="I875" i="10"/>
  <c r="I876" i="10"/>
  <c r="I877" i="10"/>
  <c r="I878" i="10"/>
  <c r="I879" i="10"/>
  <c r="I880" i="10"/>
  <c r="I881" i="10"/>
  <c r="I882" i="10"/>
  <c r="I883" i="10"/>
  <c r="I884" i="10"/>
  <c r="I885" i="10"/>
  <c r="I886" i="10"/>
  <c r="I887" i="10"/>
  <c r="I888" i="10"/>
  <c r="I889" i="10"/>
  <c r="I890" i="10"/>
  <c r="I891" i="10"/>
  <c r="I892" i="10"/>
  <c r="I893" i="10"/>
  <c r="I894" i="10"/>
  <c r="I895" i="10"/>
  <c r="I896" i="10"/>
  <c r="I897" i="10"/>
  <c r="I898" i="10"/>
  <c r="I899" i="10"/>
  <c r="I900" i="10"/>
  <c r="I901" i="10"/>
  <c r="I902" i="10"/>
  <c r="I903" i="10"/>
  <c r="I904" i="10"/>
  <c r="I905" i="10"/>
  <c r="I906" i="10"/>
  <c r="I907" i="10"/>
  <c r="I908" i="10"/>
  <c r="I909" i="10"/>
  <c r="I910" i="10"/>
  <c r="I911" i="10"/>
  <c r="I912" i="10"/>
  <c r="I913" i="10"/>
  <c r="I914" i="10"/>
  <c r="I915" i="10"/>
  <c r="I916" i="10"/>
  <c r="I917" i="10"/>
  <c r="I918" i="10"/>
  <c r="I919" i="10"/>
  <c r="I920" i="10"/>
  <c r="I921" i="10"/>
  <c r="I922" i="10"/>
  <c r="I923" i="10"/>
  <c r="I924" i="10"/>
  <c r="I925" i="10"/>
  <c r="I926" i="10"/>
  <c r="I927" i="10"/>
  <c r="I928" i="10"/>
  <c r="I929" i="10"/>
  <c r="I930" i="10"/>
  <c r="I931" i="10"/>
  <c r="I932" i="10"/>
  <c r="I933" i="10"/>
  <c r="I934" i="10"/>
  <c r="I935" i="10"/>
  <c r="I936" i="10"/>
  <c r="I937" i="10"/>
  <c r="I938" i="10"/>
  <c r="I939" i="10"/>
  <c r="I940" i="10"/>
  <c r="I941" i="10"/>
  <c r="I942" i="10"/>
  <c r="I943" i="10"/>
  <c r="I944" i="10"/>
  <c r="I945" i="10"/>
  <c r="I946" i="10"/>
  <c r="I947" i="10"/>
  <c r="I948" i="10"/>
  <c r="I949" i="10"/>
  <c r="I950" i="10"/>
  <c r="I951" i="10"/>
  <c r="I952" i="10"/>
  <c r="I953" i="10"/>
  <c r="I954" i="10"/>
  <c r="I955" i="10"/>
  <c r="I956" i="10"/>
  <c r="I957" i="10"/>
  <c r="I958" i="10"/>
  <c r="I959" i="10"/>
  <c r="I960" i="10"/>
  <c r="I961" i="10"/>
  <c r="I962" i="10"/>
  <c r="I963" i="10"/>
  <c r="I964" i="10"/>
  <c r="I965" i="10"/>
  <c r="I966" i="10"/>
  <c r="I967" i="10"/>
  <c r="I968" i="10"/>
  <c r="I969" i="10"/>
  <c r="I970" i="10"/>
  <c r="I971" i="10"/>
  <c r="I972" i="10"/>
  <c r="I973" i="10"/>
  <c r="I974" i="10"/>
  <c r="I975" i="10"/>
  <c r="I976" i="10"/>
  <c r="I977" i="10"/>
  <c r="I978" i="10"/>
  <c r="I979" i="10"/>
  <c r="I980" i="10"/>
  <c r="I981" i="10"/>
  <c r="I982" i="10"/>
  <c r="I983" i="10"/>
  <c r="I984" i="10"/>
  <c r="I985" i="10"/>
  <c r="I986" i="10"/>
  <c r="I987" i="10"/>
  <c r="I988" i="10"/>
  <c r="I989" i="10"/>
  <c r="I990" i="10"/>
  <c r="I991" i="10"/>
  <c r="I992" i="10"/>
  <c r="I993" i="10"/>
  <c r="I994" i="10"/>
  <c r="I995" i="10"/>
  <c r="I996" i="10"/>
  <c r="I997" i="10"/>
  <c r="I998" i="10"/>
  <c r="I999" i="10"/>
  <c r="I1000" i="10"/>
  <c r="I1001" i="10"/>
  <c r="I1002" i="10"/>
  <c r="I1003" i="10"/>
  <c r="I1004" i="10"/>
  <c r="I1005" i="10"/>
  <c r="I1006" i="10"/>
  <c r="I1007" i="10"/>
  <c r="I1008" i="10"/>
  <c r="I1009" i="10"/>
  <c r="I1010" i="10"/>
  <c r="I1011" i="10"/>
  <c r="I1012" i="10"/>
  <c r="I1013" i="10"/>
  <c r="I1014" i="10"/>
  <c r="I1015" i="10"/>
  <c r="I1016" i="10"/>
  <c r="I1017" i="10"/>
  <c r="I1018" i="10"/>
  <c r="I1019" i="10"/>
  <c r="I1020" i="10"/>
  <c r="I1021" i="10"/>
  <c r="I1022" i="10"/>
  <c r="I1023" i="10"/>
  <c r="I1024" i="10"/>
  <c r="I1025" i="10"/>
  <c r="I1026" i="10"/>
  <c r="I1027" i="10"/>
  <c r="I1028" i="10"/>
  <c r="I1029" i="10"/>
  <c r="I1030" i="10"/>
  <c r="I1031" i="10"/>
  <c r="I1032" i="10"/>
  <c r="I1033" i="10"/>
  <c r="I1034" i="10"/>
  <c r="I1035" i="10"/>
  <c r="I1036" i="10"/>
  <c r="I1037" i="10"/>
  <c r="I1038" i="10"/>
  <c r="I1039" i="10"/>
  <c r="I1040" i="10"/>
  <c r="I1041" i="10"/>
  <c r="I1042" i="10"/>
  <c r="I1043" i="10"/>
  <c r="I1044" i="10"/>
  <c r="I1045" i="10"/>
  <c r="I1046" i="10"/>
  <c r="I1047" i="10"/>
  <c r="I1048" i="10"/>
  <c r="I1049" i="10"/>
  <c r="I1050" i="10"/>
  <c r="I1051" i="10"/>
  <c r="I1052" i="10"/>
  <c r="I1053" i="10"/>
  <c r="I1054" i="10"/>
  <c r="I1055" i="10"/>
  <c r="I1056" i="10"/>
  <c r="I1057" i="10"/>
  <c r="I1058" i="10"/>
  <c r="I1059" i="10"/>
  <c r="I1060" i="10"/>
  <c r="I1061" i="10"/>
  <c r="I1062" i="10"/>
  <c r="I1063" i="10"/>
  <c r="I1064" i="10"/>
  <c r="I1065" i="10"/>
  <c r="I1066" i="10"/>
  <c r="I1067" i="10"/>
  <c r="I1068" i="10"/>
  <c r="I1069" i="10"/>
  <c r="I1070" i="10"/>
  <c r="I1071" i="10"/>
  <c r="I1072" i="10"/>
  <c r="I1073" i="10"/>
  <c r="I1074" i="10"/>
  <c r="I1075" i="10"/>
  <c r="I1076" i="10"/>
  <c r="I1077" i="10"/>
  <c r="I1078" i="10"/>
  <c r="I1079" i="10"/>
  <c r="I1080" i="10"/>
  <c r="I1081" i="10"/>
  <c r="I1082" i="10"/>
  <c r="I1083" i="10"/>
  <c r="I1084" i="10"/>
  <c r="I1085" i="10"/>
  <c r="I1086" i="10"/>
  <c r="I1087" i="10"/>
  <c r="I1088" i="10"/>
  <c r="I1089" i="10"/>
  <c r="I1090" i="10"/>
  <c r="I1091" i="10"/>
  <c r="I1092" i="10"/>
  <c r="I1093" i="10"/>
  <c r="I1094" i="10"/>
  <c r="I1095" i="10"/>
  <c r="I1096" i="10"/>
  <c r="I1097" i="10"/>
  <c r="I1098" i="10"/>
  <c r="I1099" i="10"/>
  <c r="I1100" i="10"/>
  <c r="I1101" i="10"/>
  <c r="I1102" i="10"/>
  <c r="I1103" i="10"/>
  <c r="I1104" i="10"/>
  <c r="I1105" i="10"/>
  <c r="I1106" i="10"/>
  <c r="I1107" i="10"/>
  <c r="I1108" i="10"/>
  <c r="I1109" i="10"/>
  <c r="I1110" i="10"/>
  <c r="I1111" i="10"/>
  <c r="I1112" i="10"/>
  <c r="I1113" i="10"/>
  <c r="I1114" i="10"/>
  <c r="I1115" i="10"/>
  <c r="I1116" i="10"/>
  <c r="I1117" i="10"/>
  <c r="I1118" i="10"/>
  <c r="I1119" i="10"/>
  <c r="I1120" i="10"/>
  <c r="I1121" i="10"/>
  <c r="I1122" i="10"/>
  <c r="I1123" i="10"/>
  <c r="I1124" i="10"/>
  <c r="I1125" i="10"/>
  <c r="I1126" i="10"/>
  <c r="I1127" i="10"/>
  <c r="I1128" i="10"/>
  <c r="I1129" i="10"/>
  <c r="I1130" i="10"/>
  <c r="I1131" i="10"/>
  <c r="I1132" i="10"/>
  <c r="I1133" i="10"/>
  <c r="I1134" i="10"/>
  <c r="I1135" i="10"/>
  <c r="I1136" i="10"/>
  <c r="I1137" i="10"/>
  <c r="I1138" i="10"/>
  <c r="I1139" i="10"/>
  <c r="I1140" i="10"/>
  <c r="I1141" i="10"/>
  <c r="I1142" i="10"/>
  <c r="I1143" i="10"/>
  <c r="I1144" i="10"/>
  <c r="I1145" i="10"/>
  <c r="I1146" i="10"/>
  <c r="I1147" i="10"/>
  <c r="I1148" i="10"/>
  <c r="I1149" i="10"/>
  <c r="I1150" i="10"/>
  <c r="I1151" i="10"/>
  <c r="I1152" i="10"/>
  <c r="I1153" i="10"/>
  <c r="I1154" i="10"/>
  <c r="I1155" i="10"/>
  <c r="I1156" i="10"/>
  <c r="I1157" i="10"/>
  <c r="I1158" i="10"/>
  <c r="I1159" i="10"/>
  <c r="I1160" i="10"/>
  <c r="I1161" i="10"/>
  <c r="I1162" i="10"/>
  <c r="I1163" i="10"/>
  <c r="I1164" i="10"/>
  <c r="I1165" i="10"/>
  <c r="I1166" i="10"/>
  <c r="I1167" i="10"/>
  <c r="I1168" i="10"/>
  <c r="I1169" i="10"/>
  <c r="I1170" i="10"/>
  <c r="I1171" i="10"/>
  <c r="I1172" i="10"/>
  <c r="I1173" i="10"/>
  <c r="I1174" i="10"/>
  <c r="I1175" i="10"/>
  <c r="I1176" i="10"/>
  <c r="I1177" i="10"/>
  <c r="I1178" i="10"/>
  <c r="I1179" i="10"/>
  <c r="I1180" i="10"/>
  <c r="I1181" i="10"/>
  <c r="I1182" i="10"/>
  <c r="I1183" i="10"/>
  <c r="I1184" i="10"/>
  <c r="I1185" i="10"/>
  <c r="I1186" i="10"/>
  <c r="I1187" i="10"/>
  <c r="I1188" i="10"/>
  <c r="I1189" i="10"/>
  <c r="I1190" i="10"/>
  <c r="I1191" i="10"/>
  <c r="I1192" i="10"/>
  <c r="I1193" i="10"/>
  <c r="I1194" i="10"/>
  <c r="I1195" i="10"/>
  <c r="I1196" i="10"/>
  <c r="I1197" i="10"/>
  <c r="I1198" i="10"/>
  <c r="I1199" i="10"/>
  <c r="I1200" i="10"/>
  <c r="I1201" i="10"/>
  <c r="I1202" i="10"/>
  <c r="I1203" i="10"/>
  <c r="I1204" i="10"/>
  <c r="I1205" i="10"/>
  <c r="I1206" i="10"/>
  <c r="I1207" i="10"/>
  <c r="I1208" i="10"/>
  <c r="I1209" i="10"/>
  <c r="I1210" i="10"/>
  <c r="I1211" i="10"/>
  <c r="I1212" i="10"/>
  <c r="I1213" i="10"/>
  <c r="I1214" i="10"/>
  <c r="I1215" i="10"/>
  <c r="I1216" i="10"/>
  <c r="I1217" i="10"/>
  <c r="I1218" i="10"/>
  <c r="I1219" i="10"/>
  <c r="I1220" i="10"/>
  <c r="I1221" i="10"/>
  <c r="I1222" i="10"/>
  <c r="I1223" i="10"/>
  <c r="I1224" i="10"/>
  <c r="I1225" i="10"/>
  <c r="I1226" i="10"/>
  <c r="I1227" i="10"/>
  <c r="I1228" i="10"/>
  <c r="I1229" i="10"/>
  <c r="I1230" i="10"/>
  <c r="I1231" i="10"/>
  <c r="I1232" i="10"/>
  <c r="I1233" i="10"/>
  <c r="I1234" i="10"/>
  <c r="I1235" i="10"/>
  <c r="I1236" i="10"/>
  <c r="I1237" i="10"/>
  <c r="I1238" i="10"/>
  <c r="I1239" i="10"/>
  <c r="I1240" i="10"/>
  <c r="I1241" i="10"/>
  <c r="I1242" i="10"/>
  <c r="I1243" i="10"/>
  <c r="I1244" i="10"/>
  <c r="I1245" i="10"/>
  <c r="I1246" i="10"/>
  <c r="I1247" i="10"/>
  <c r="I1248" i="10"/>
  <c r="I1249" i="10"/>
  <c r="I1250" i="10"/>
  <c r="I1251" i="10"/>
  <c r="I1252" i="10"/>
  <c r="I1253" i="10"/>
  <c r="I1254" i="10"/>
  <c r="I1255" i="10"/>
  <c r="I1256" i="10"/>
  <c r="I1257" i="10"/>
  <c r="I1258" i="10"/>
  <c r="I1259" i="10"/>
  <c r="I1260" i="10"/>
  <c r="I1261" i="10"/>
  <c r="I1262" i="10"/>
  <c r="I1263" i="10"/>
  <c r="I1264" i="10"/>
  <c r="I1265" i="10"/>
  <c r="I1266" i="10"/>
  <c r="I1267" i="10"/>
  <c r="I1268" i="10"/>
  <c r="I1269" i="10"/>
  <c r="I1270" i="10"/>
  <c r="I1271" i="10"/>
  <c r="I1272" i="10"/>
  <c r="I1273" i="10"/>
  <c r="I1274" i="10"/>
  <c r="I1275" i="10"/>
  <c r="I1276" i="10"/>
  <c r="I1277" i="10"/>
  <c r="I1278" i="10"/>
  <c r="I1279" i="10"/>
  <c r="I1280" i="10"/>
  <c r="I1281" i="10"/>
  <c r="I1282" i="10"/>
  <c r="I1283" i="10"/>
  <c r="I1284" i="10"/>
  <c r="I1285" i="10"/>
  <c r="I1286" i="10"/>
  <c r="I1287" i="10"/>
  <c r="I1288" i="10"/>
  <c r="I1289" i="10"/>
  <c r="I1290" i="10"/>
  <c r="I1291" i="10"/>
  <c r="I1292" i="10"/>
  <c r="I1293" i="10"/>
  <c r="I1294" i="10"/>
  <c r="I1295" i="10"/>
  <c r="I1296" i="10"/>
  <c r="I1297" i="10"/>
  <c r="I1298" i="10"/>
  <c r="I1299" i="10"/>
  <c r="I1300" i="10"/>
  <c r="I1301" i="10"/>
  <c r="I1302" i="10"/>
  <c r="I1303" i="10"/>
  <c r="I1304" i="10"/>
  <c r="I1305" i="10"/>
  <c r="I1306" i="10"/>
  <c r="I1307" i="10"/>
  <c r="I1308" i="10"/>
  <c r="I1309" i="10"/>
  <c r="I1310" i="10"/>
  <c r="I1311" i="10"/>
  <c r="I1312" i="10"/>
  <c r="I1313" i="10"/>
  <c r="I1314" i="10"/>
  <c r="I1315" i="10"/>
  <c r="I1316" i="10"/>
  <c r="I1317" i="10"/>
  <c r="I1318" i="10"/>
  <c r="I1319" i="10"/>
  <c r="I1320" i="10"/>
  <c r="I1321" i="10"/>
  <c r="I1322" i="10"/>
  <c r="I1323" i="10"/>
  <c r="I1324" i="10"/>
  <c r="I1325" i="10"/>
  <c r="I1326" i="10"/>
  <c r="I1327" i="10"/>
  <c r="I1328" i="10"/>
  <c r="I1329" i="10"/>
  <c r="I1330" i="10"/>
  <c r="I1331" i="10"/>
  <c r="I1332" i="10"/>
  <c r="I1333" i="10"/>
  <c r="I1334" i="10"/>
  <c r="I1335" i="10"/>
  <c r="I1336" i="10"/>
  <c r="I1337" i="10"/>
  <c r="I1338" i="10"/>
  <c r="I1339" i="10"/>
  <c r="I1340" i="10"/>
  <c r="I1341" i="10"/>
  <c r="I1342" i="10"/>
  <c r="I1343" i="10"/>
  <c r="I1344" i="10"/>
  <c r="I1345" i="10"/>
  <c r="I1346" i="10"/>
  <c r="I1347" i="10"/>
  <c r="I1348" i="10"/>
  <c r="I1349" i="10"/>
  <c r="I1350" i="10"/>
  <c r="I1351" i="10"/>
  <c r="I1352" i="10"/>
  <c r="I1353" i="10"/>
  <c r="I1354" i="10"/>
  <c r="I1355" i="10"/>
  <c r="I1356" i="10"/>
  <c r="I1357" i="10"/>
  <c r="I1358" i="10"/>
  <c r="I1359" i="10"/>
  <c r="I1360" i="10"/>
  <c r="I1361" i="10"/>
  <c r="I1362" i="10"/>
  <c r="I1363" i="10"/>
  <c r="I1364" i="10"/>
  <c r="I1365" i="10"/>
  <c r="I1366" i="10"/>
  <c r="I1367" i="10"/>
  <c r="I1368" i="10"/>
  <c r="I1369" i="10"/>
  <c r="I1370" i="10"/>
  <c r="I1371" i="10"/>
  <c r="I1372" i="10"/>
  <c r="I1373" i="10"/>
  <c r="I1374" i="10"/>
  <c r="I1375" i="10"/>
  <c r="I1376" i="10"/>
  <c r="I1377" i="10"/>
  <c r="I1378" i="10"/>
  <c r="I1379" i="10"/>
  <c r="I1380" i="10"/>
  <c r="I1381" i="10"/>
  <c r="I1382" i="10"/>
  <c r="I1383" i="10"/>
  <c r="I1384" i="10"/>
  <c r="I1385" i="10"/>
  <c r="I1386" i="10"/>
  <c r="I1387" i="10"/>
  <c r="I1388" i="10"/>
  <c r="I1389" i="10"/>
  <c r="I1390" i="10"/>
  <c r="I1391" i="10"/>
  <c r="I1392" i="10"/>
  <c r="I1393" i="10"/>
  <c r="I1394" i="10"/>
  <c r="I1395" i="10"/>
  <c r="I1396" i="10"/>
  <c r="I1397" i="10"/>
  <c r="I1398" i="10"/>
  <c r="I1399" i="10"/>
  <c r="I1400" i="10"/>
  <c r="I1401" i="10"/>
  <c r="I1402" i="10"/>
  <c r="I1403" i="10"/>
  <c r="I1404" i="10"/>
  <c r="I1405" i="10"/>
  <c r="I1406" i="10"/>
  <c r="I1407" i="10"/>
  <c r="I1408" i="10"/>
  <c r="I1409" i="10"/>
  <c r="I1410" i="10"/>
  <c r="I1411" i="10"/>
  <c r="I1412" i="10"/>
  <c r="I1413" i="10"/>
  <c r="I1414" i="10"/>
  <c r="I1415" i="10"/>
  <c r="I1416" i="10"/>
  <c r="I1417" i="10"/>
  <c r="I1418" i="10"/>
  <c r="I1419" i="10"/>
  <c r="I1420" i="10"/>
  <c r="I1421" i="10"/>
  <c r="I1422" i="10"/>
  <c r="I1423" i="10"/>
  <c r="I1424" i="10"/>
  <c r="I1425" i="10"/>
  <c r="I1426" i="10"/>
  <c r="I1427" i="10"/>
  <c r="I1428" i="10"/>
  <c r="I1429" i="10"/>
  <c r="I1430" i="10"/>
  <c r="I1431" i="10"/>
  <c r="I1432" i="10"/>
  <c r="I1433" i="10"/>
  <c r="I1434" i="10"/>
  <c r="I1435" i="10"/>
  <c r="I1436" i="10"/>
  <c r="I1437" i="10"/>
  <c r="I1438" i="10"/>
  <c r="I1439" i="10"/>
  <c r="I1440" i="10"/>
  <c r="I1441" i="10"/>
  <c r="I1442" i="10"/>
  <c r="I1443" i="10"/>
  <c r="I1444" i="10"/>
  <c r="I1445" i="10"/>
  <c r="I1446" i="10"/>
  <c r="I1447" i="10"/>
  <c r="I1448" i="10"/>
  <c r="I1449" i="10"/>
  <c r="I1450" i="10"/>
  <c r="I1451" i="10"/>
  <c r="I1452" i="10"/>
  <c r="I1453" i="10"/>
  <c r="I1454" i="10"/>
  <c r="I1455" i="10"/>
  <c r="I1456" i="10"/>
  <c r="I1457" i="10"/>
  <c r="I1458" i="10"/>
  <c r="I1459" i="10"/>
  <c r="I1460" i="10"/>
  <c r="I1461" i="10"/>
  <c r="I1462" i="10"/>
  <c r="I1463" i="10"/>
  <c r="I1464" i="10"/>
  <c r="I1465" i="10"/>
  <c r="I1466" i="10"/>
  <c r="I1467" i="10"/>
  <c r="I1468" i="10"/>
  <c r="I1469" i="10"/>
  <c r="I1470" i="10"/>
  <c r="I1471" i="10"/>
  <c r="I1472" i="10"/>
  <c r="I1473" i="10"/>
  <c r="I1474" i="10"/>
  <c r="I1475" i="10"/>
  <c r="I1476" i="10"/>
  <c r="I1477" i="10"/>
  <c r="I1478" i="10"/>
  <c r="I1479" i="10"/>
  <c r="I1480" i="10"/>
  <c r="I1481" i="10"/>
  <c r="I1482" i="10"/>
  <c r="I1483" i="10"/>
  <c r="I1484" i="10"/>
  <c r="I1485" i="10"/>
  <c r="I1486" i="10"/>
  <c r="I1487" i="10"/>
  <c r="I1488" i="10"/>
  <c r="I1489" i="10"/>
  <c r="I1490" i="10"/>
  <c r="I1491" i="10"/>
  <c r="I1492" i="10"/>
  <c r="I1493" i="10"/>
  <c r="I1494" i="10"/>
  <c r="I1495" i="10"/>
  <c r="I1496" i="10"/>
  <c r="I1497" i="10"/>
  <c r="I1498" i="10"/>
  <c r="I1499" i="10"/>
  <c r="I1500" i="10"/>
  <c r="I1501" i="10"/>
  <c r="I2" i="10"/>
  <c r="F3" i="1"/>
  <c r="M968" i="10" s="1"/>
  <c r="F4" i="1"/>
  <c r="F5" i="1"/>
  <c r="M975" i="10" s="1"/>
  <c r="F6" i="1"/>
  <c r="F7" i="1"/>
  <c r="M875" i="10" s="1"/>
  <c r="F8" i="1"/>
  <c r="M1000" i="10" s="1"/>
  <c r="F9" i="1"/>
  <c r="F10" i="1"/>
  <c r="M418" i="10" s="1"/>
  <c r="F11" i="1"/>
  <c r="F12" i="1"/>
  <c r="F13" i="1"/>
  <c r="M566" i="10" s="1"/>
  <c r="F14" i="1"/>
  <c r="F15" i="1"/>
  <c r="M1294" i="10" s="1"/>
  <c r="F16" i="1"/>
  <c r="F17" i="1"/>
  <c r="M815" i="10" s="1"/>
  <c r="F18" i="1"/>
  <c r="M207" i="10" s="1"/>
  <c r="F19" i="1"/>
  <c r="M1377" i="10" s="1"/>
  <c r="F20" i="1"/>
  <c r="M1361" i="10" s="1"/>
  <c r="F21" i="1"/>
  <c r="F22" i="1"/>
  <c r="M849" i="10" s="1"/>
  <c r="F23" i="1"/>
  <c r="M1148" i="10" s="1"/>
  <c r="F24" i="1"/>
  <c r="M978" i="10" s="1"/>
  <c r="F25" i="1"/>
  <c r="M865" i="10" s="1"/>
  <c r="F26" i="1"/>
  <c r="F27" i="1"/>
  <c r="F28" i="1"/>
  <c r="F29" i="1"/>
  <c r="M497" i="10" s="1"/>
  <c r="F30" i="1"/>
  <c r="F31" i="1"/>
  <c r="F32" i="1"/>
  <c r="M130" i="10" s="1"/>
  <c r="F33" i="1"/>
  <c r="F34" i="1"/>
  <c r="F35" i="1"/>
  <c r="F36" i="1"/>
  <c r="F37" i="1"/>
  <c r="F38" i="1"/>
  <c r="M799" i="10" s="1"/>
  <c r="F39" i="1"/>
  <c r="F40" i="1"/>
  <c r="F41" i="1"/>
  <c r="F42" i="1"/>
  <c r="M892" i="10" s="1"/>
  <c r="F43" i="1"/>
  <c r="M816" i="10" s="1"/>
  <c r="F44" i="1"/>
  <c r="M1353" i="10" s="1"/>
  <c r="F45" i="1"/>
  <c r="F46" i="1"/>
  <c r="F47" i="1"/>
  <c r="F48" i="1"/>
  <c r="F49" i="1"/>
  <c r="M1259" i="10" s="1"/>
  <c r="F50" i="1"/>
  <c r="M88" i="10" s="1"/>
  <c r="F51" i="1"/>
  <c r="F52" i="1"/>
  <c r="F53" i="1"/>
  <c r="F54" i="1"/>
  <c r="M487" i="10" s="1"/>
  <c r="F55" i="1"/>
  <c r="M987" i="10" s="1"/>
  <c r="F56" i="1"/>
  <c r="M220" i="10" s="1"/>
  <c r="F57" i="1"/>
  <c r="M1123" i="10" s="1"/>
  <c r="F58" i="1"/>
  <c r="F59" i="1"/>
  <c r="F60" i="1"/>
  <c r="M71" i="10" s="1"/>
  <c r="F61" i="1"/>
  <c r="F62" i="1"/>
  <c r="F63" i="1"/>
  <c r="F64" i="1"/>
  <c r="M676" i="10" s="1"/>
  <c r="F65" i="1"/>
  <c r="M603" i="10" s="1"/>
  <c r="F66" i="1"/>
  <c r="M429" i="10" s="1"/>
  <c r="F67" i="1"/>
  <c r="F68" i="1"/>
  <c r="M1498" i="10" s="1"/>
  <c r="F69" i="1"/>
  <c r="M379" i="10" s="1"/>
  <c r="F70" i="1"/>
  <c r="F71" i="1"/>
  <c r="M636" i="10" s="1"/>
  <c r="F72" i="1"/>
  <c r="M243" i="10" s="1"/>
  <c r="F73" i="1"/>
  <c r="F74" i="1"/>
  <c r="M143" i="10" s="1"/>
  <c r="F75" i="1"/>
  <c r="F76" i="1"/>
  <c r="M588" i="10" s="1"/>
  <c r="F77" i="1"/>
  <c r="M1005" i="10" s="1"/>
  <c r="F78" i="1"/>
  <c r="M142" i="10" s="1"/>
  <c r="F79" i="1"/>
  <c r="F80" i="1"/>
  <c r="M1214" i="10" s="1"/>
  <c r="F81" i="1"/>
  <c r="F82" i="1"/>
  <c r="M642" i="10" s="1"/>
  <c r="F83" i="1"/>
  <c r="F84" i="1"/>
  <c r="M525" i="10" s="1"/>
  <c r="F85" i="1"/>
  <c r="M61" i="10" s="1"/>
  <c r="F86" i="1"/>
  <c r="M402" i="10" s="1"/>
  <c r="F87" i="1"/>
  <c r="M504" i="10" s="1"/>
  <c r="F88" i="1"/>
  <c r="M1445" i="10" s="1"/>
  <c r="F89" i="1"/>
  <c r="M77" i="10" s="1"/>
  <c r="F90" i="1"/>
  <c r="M27" i="10" s="1"/>
  <c r="F91" i="1"/>
  <c r="M1423" i="10" s="1"/>
  <c r="F92" i="1"/>
  <c r="M1008" i="10" s="1"/>
  <c r="F93" i="1"/>
  <c r="M927" i="10" s="1"/>
  <c r="F94" i="1"/>
  <c r="F95" i="1"/>
  <c r="M820" i="10" s="1"/>
  <c r="F96" i="1"/>
  <c r="F97" i="1"/>
  <c r="F98" i="1"/>
  <c r="F99" i="1"/>
  <c r="M255" i="10" s="1"/>
  <c r="F100" i="1"/>
  <c r="M1142" i="10" s="1"/>
  <c r="F101" i="1"/>
  <c r="F102" i="1"/>
  <c r="F103" i="1"/>
  <c r="F104" i="1"/>
  <c r="M617" i="10" s="1"/>
  <c r="F105" i="1"/>
  <c r="F106" i="1"/>
  <c r="M548" i="10" s="1"/>
  <c r="F107" i="1"/>
  <c r="M1322" i="10" s="1"/>
  <c r="F108" i="1"/>
  <c r="M590" i="10" s="1"/>
  <c r="F109" i="1"/>
  <c r="M1296" i="10" s="1"/>
  <c r="F110" i="1"/>
  <c r="F111" i="1"/>
  <c r="M403" i="10" s="1"/>
  <c r="F112" i="1"/>
  <c r="M1451" i="10" s="1"/>
  <c r="F113" i="1"/>
  <c r="M771" i="10" s="1"/>
  <c r="F114" i="1"/>
  <c r="F115" i="1"/>
  <c r="M796" i="10" s="1"/>
  <c r="F116" i="1"/>
  <c r="F117" i="1"/>
  <c r="M446" i="10" s="1"/>
  <c r="F118" i="1"/>
  <c r="F119" i="1"/>
  <c r="M973" i="10" s="1"/>
  <c r="F120" i="1"/>
  <c r="M1284" i="10" s="1"/>
  <c r="F121" i="1"/>
  <c r="F122" i="1"/>
  <c r="F123" i="1"/>
  <c r="M64" i="10" s="1"/>
  <c r="F124" i="1"/>
  <c r="M133" i="10" s="1"/>
  <c r="F125" i="1"/>
  <c r="M1357" i="10" s="1"/>
  <c r="F126" i="1"/>
  <c r="M1275" i="10" s="1"/>
  <c r="F127" i="1"/>
  <c r="F128" i="1"/>
  <c r="M156" i="10" s="1"/>
  <c r="F129" i="1"/>
  <c r="M691" i="10" s="1"/>
  <c r="F130" i="1"/>
  <c r="M236" i="10" s="1"/>
  <c r="F131" i="1"/>
  <c r="M277" i="10" s="1"/>
  <c r="F132" i="1"/>
  <c r="M1297" i="10" s="1"/>
  <c r="F133" i="1"/>
  <c r="M245" i="10" s="1"/>
  <c r="F134" i="1"/>
  <c r="F135" i="1"/>
  <c r="M333" i="10" s="1"/>
  <c r="F136" i="1"/>
  <c r="M1363" i="10" s="1"/>
  <c r="F137" i="1"/>
  <c r="F138" i="1"/>
  <c r="M251" i="10" s="1"/>
  <c r="F139" i="1"/>
  <c r="M125" i="10" s="1"/>
  <c r="F140" i="1"/>
  <c r="F141" i="1"/>
  <c r="M1012" i="10" s="1"/>
  <c r="F142" i="1"/>
  <c r="F143" i="1"/>
  <c r="F144" i="1"/>
  <c r="F145" i="1"/>
  <c r="F146" i="1"/>
  <c r="F147" i="1"/>
  <c r="F148" i="1"/>
  <c r="M804" i="10" s="1"/>
  <c r="F149" i="1"/>
  <c r="F150" i="1"/>
  <c r="F151" i="1"/>
  <c r="M1436" i="10" s="1"/>
  <c r="F152" i="1"/>
  <c r="F153" i="1"/>
  <c r="F154" i="1"/>
  <c r="F155" i="1"/>
  <c r="F156" i="1"/>
  <c r="F157" i="1"/>
  <c r="M106" i="10" s="1"/>
  <c r="F158" i="1"/>
  <c r="M364" i="10" s="1"/>
  <c r="F159" i="1"/>
  <c r="M907" i="10" s="1"/>
  <c r="F160" i="1"/>
  <c r="F161" i="1"/>
  <c r="F162" i="1"/>
  <c r="M359" i="10" s="1"/>
  <c r="F163" i="1"/>
  <c r="M1108" i="10" s="1"/>
  <c r="F164" i="1"/>
  <c r="M1389" i="10" s="1"/>
  <c r="F165" i="1"/>
  <c r="F166" i="1"/>
  <c r="F167" i="1"/>
  <c r="M274" i="10" s="1"/>
  <c r="F168" i="1"/>
  <c r="F169" i="1"/>
  <c r="M457" i="10" s="1"/>
  <c r="F170" i="1"/>
  <c r="M1406" i="10" s="1"/>
  <c r="F171" i="1"/>
  <c r="F172" i="1"/>
  <c r="M398" i="10" s="1"/>
  <c r="F173" i="1"/>
  <c r="F174" i="1"/>
  <c r="F175" i="1"/>
  <c r="M1030" i="10" s="1"/>
  <c r="F176" i="1"/>
  <c r="M209" i="10" s="1"/>
  <c r="F177" i="1"/>
  <c r="F178" i="1"/>
  <c r="M1455" i="10" s="1"/>
  <c r="F179" i="1"/>
  <c r="F180" i="1"/>
  <c r="F181" i="1"/>
  <c r="F182" i="1"/>
  <c r="F183" i="1"/>
  <c r="F184" i="1"/>
  <c r="M819" i="10" s="1"/>
  <c r="F185" i="1"/>
  <c r="M963" i="10" s="1"/>
  <c r="F186" i="1"/>
  <c r="M154" i="10" s="1"/>
  <c r="F187" i="1"/>
  <c r="F188" i="1"/>
  <c r="F189" i="1"/>
  <c r="M1215" i="10" s="1"/>
  <c r="F190" i="1"/>
  <c r="F191" i="1"/>
  <c r="F192" i="1"/>
  <c r="M324" i="10" s="1"/>
  <c r="F193" i="1"/>
  <c r="M766" i="10" s="1"/>
  <c r="F194" i="1"/>
  <c r="M1233" i="10" s="1"/>
  <c r="F195" i="1"/>
  <c r="F196" i="1"/>
  <c r="M82" i="10" s="1"/>
  <c r="F197" i="1"/>
  <c r="F198" i="1"/>
  <c r="F199" i="1"/>
  <c r="M786" i="10" s="1"/>
  <c r="F200" i="1"/>
  <c r="M230" i="10" s="1"/>
  <c r="F201" i="1"/>
  <c r="M1177" i="10" s="1"/>
  <c r="F202" i="1"/>
  <c r="M1373" i="10" s="1"/>
  <c r="F203" i="1"/>
  <c r="M1366" i="10" s="1"/>
  <c r="F204" i="1"/>
  <c r="F205" i="1"/>
  <c r="M357" i="10" s="1"/>
  <c r="F206" i="1"/>
  <c r="F207" i="1"/>
  <c r="M744" i="10" s="1"/>
  <c r="F208" i="1"/>
  <c r="F209" i="1"/>
  <c r="F210" i="1"/>
  <c r="M1157" i="10" s="1"/>
  <c r="F211" i="1"/>
  <c r="M384" i="10" s="1"/>
  <c r="F212" i="1"/>
  <c r="M247" i="10" s="1"/>
  <c r="F213" i="1"/>
  <c r="F214" i="1"/>
  <c r="M62" i="10" s="1"/>
  <c r="F215" i="1"/>
  <c r="F216" i="1"/>
  <c r="F217" i="1"/>
  <c r="F218" i="1"/>
  <c r="M1356" i="10" s="1"/>
  <c r="F219" i="1"/>
  <c r="M1050" i="10" s="1"/>
  <c r="F220" i="1"/>
  <c r="F221" i="1"/>
  <c r="F222" i="1"/>
  <c r="F223" i="1"/>
  <c r="M1196" i="10" s="1"/>
  <c r="F224" i="1"/>
  <c r="F225" i="1"/>
  <c r="F226" i="1"/>
  <c r="M738" i="10" s="1"/>
  <c r="F227" i="1"/>
  <c r="F228" i="1"/>
  <c r="F229" i="1"/>
  <c r="M469" i="10" s="1"/>
  <c r="F230" i="1"/>
  <c r="M321" i="10" s="1"/>
  <c r="F231" i="1"/>
  <c r="F232" i="1"/>
  <c r="F233" i="1"/>
  <c r="F234" i="1"/>
  <c r="F235" i="1"/>
  <c r="F236" i="1"/>
  <c r="F237" i="1"/>
  <c r="F238" i="1"/>
  <c r="M955" i="10" s="1"/>
  <c r="F239" i="1"/>
  <c r="F240" i="1"/>
  <c r="F241" i="1"/>
  <c r="F242" i="1"/>
  <c r="F243" i="1"/>
  <c r="M374" i="10" s="1"/>
  <c r="F244" i="1"/>
  <c r="F245" i="1"/>
  <c r="F246" i="1"/>
  <c r="M7" i="10" s="1"/>
  <c r="F247" i="1"/>
  <c r="M96" i="10" s="1"/>
  <c r="F248" i="1"/>
  <c r="F249" i="1"/>
  <c r="M950" i="10" s="1"/>
  <c r="F250" i="1"/>
  <c r="M576" i="10" s="1"/>
  <c r="F251" i="1"/>
  <c r="F252" i="1"/>
  <c r="M620" i="10" s="1"/>
  <c r="F253" i="1"/>
  <c r="M683" i="10" s="1"/>
  <c r="F254" i="1"/>
  <c r="M1381" i="10" s="1"/>
  <c r="F255" i="1"/>
  <c r="M939" i="10" s="1"/>
  <c r="F256" i="1"/>
  <c r="F257" i="1"/>
  <c r="M775" i="10" s="1"/>
  <c r="F258" i="1"/>
  <c r="M124" i="10" s="1"/>
  <c r="F259" i="1"/>
  <c r="M483" i="10" s="1"/>
  <c r="F260" i="1"/>
  <c r="F261" i="1"/>
  <c r="F262" i="1"/>
  <c r="M49" i="10" s="1"/>
  <c r="F263" i="1"/>
  <c r="F264" i="1"/>
  <c r="F265" i="1"/>
  <c r="M1035" i="10" s="1"/>
  <c r="F266" i="1"/>
  <c r="M334" i="10" s="1"/>
  <c r="F267" i="1"/>
  <c r="M577" i="10" s="1"/>
  <c r="F268" i="1"/>
  <c r="M814" i="10" s="1"/>
  <c r="F269" i="1"/>
  <c r="M430" i="10" s="1"/>
  <c r="F270" i="1"/>
  <c r="M1269" i="10" s="1"/>
  <c r="F271" i="1"/>
  <c r="M1161" i="10" s="1"/>
  <c r="F272" i="1"/>
  <c r="F273" i="1"/>
  <c r="F274" i="1"/>
  <c r="F275" i="1"/>
  <c r="F276" i="1"/>
  <c r="F277" i="1"/>
  <c r="F278" i="1"/>
  <c r="F279" i="1"/>
  <c r="F280" i="1"/>
  <c r="M1241" i="10" s="1"/>
  <c r="F281" i="1"/>
  <c r="F282" i="1"/>
  <c r="M544" i="10" s="1"/>
  <c r="F283" i="1"/>
  <c r="M574" i="10" s="1"/>
  <c r="F284" i="1"/>
  <c r="F285" i="1"/>
  <c r="F286" i="1"/>
  <c r="F287" i="1"/>
  <c r="M26" i="10" s="1"/>
  <c r="F288" i="1"/>
  <c r="M472" i="10" s="1"/>
  <c r="F289" i="1"/>
  <c r="M1044" i="10" s="1"/>
  <c r="F290" i="1"/>
  <c r="M383" i="10" s="1"/>
  <c r="F291" i="1"/>
  <c r="F292" i="1"/>
  <c r="M1079" i="10" s="1"/>
  <c r="F293" i="1"/>
  <c r="M1289" i="10" s="1"/>
  <c r="F294" i="1"/>
  <c r="F295" i="1"/>
  <c r="F296" i="1"/>
  <c r="F297" i="1"/>
  <c r="M1493" i="10" s="1"/>
  <c r="F298" i="1"/>
  <c r="M258" i="10" s="1"/>
  <c r="F299" i="1"/>
  <c r="M134" i="10" s="1"/>
  <c r="F300" i="1"/>
  <c r="F301" i="1"/>
  <c r="M477" i="10" s="1"/>
  <c r="F302" i="1"/>
  <c r="M532" i="10" s="1"/>
  <c r="F303" i="1"/>
  <c r="M1080" i="10" s="1"/>
  <c r="F304" i="1"/>
  <c r="M753" i="10" s="1"/>
  <c r="F305" i="1"/>
  <c r="M354" i="10" s="1"/>
  <c r="F306" i="1"/>
  <c r="F307" i="1"/>
  <c r="M360" i="10" s="1"/>
  <c r="F308" i="1"/>
  <c r="F309" i="1"/>
  <c r="M644" i="10" s="1"/>
  <c r="F310" i="1"/>
  <c r="M598" i="10" s="1"/>
  <c r="F311" i="1"/>
  <c r="F312" i="1"/>
  <c r="M1426" i="10" s="1"/>
  <c r="F313" i="1"/>
  <c r="F314" i="1"/>
  <c r="M123" i="10" s="1"/>
  <c r="F315" i="1"/>
  <c r="M16" i="10" s="1"/>
  <c r="F316" i="1"/>
  <c r="M1118" i="10" s="1"/>
  <c r="F317" i="1"/>
  <c r="F318" i="1"/>
  <c r="F319" i="1"/>
  <c r="F320" i="1"/>
  <c r="F321" i="1"/>
  <c r="M141" i="10" s="1"/>
  <c r="F322" i="1"/>
  <c r="F323" i="1"/>
  <c r="F324" i="1"/>
  <c r="M998" i="10" s="1"/>
  <c r="F325" i="1"/>
  <c r="M1101" i="10" s="1"/>
  <c r="F326" i="1"/>
  <c r="F327" i="1"/>
  <c r="F328" i="1"/>
  <c r="F329" i="1"/>
  <c r="M420" i="10" s="1"/>
  <c r="F330" i="1"/>
  <c r="F331" i="1"/>
  <c r="F332" i="1"/>
  <c r="F333" i="1"/>
  <c r="F334" i="1"/>
  <c r="M543" i="10" s="1"/>
  <c r="F335" i="1"/>
  <c r="F336" i="1"/>
  <c r="F337" i="1"/>
  <c r="F338" i="1"/>
  <c r="F339" i="1"/>
  <c r="F340" i="1"/>
  <c r="M1499" i="10" s="1"/>
  <c r="F341" i="1"/>
  <c r="F342" i="1"/>
  <c r="F343" i="1"/>
  <c r="M145" i="10" s="1"/>
  <c r="F344" i="1"/>
  <c r="M298" i="10" s="1"/>
  <c r="F345" i="1"/>
  <c r="M1339" i="10" s="1"/>
  <c r="F346" i="1"/>
  <c r="M533" i="10" s="1"/>
  <c r="F347" i="1"/>
  <c r="M87" i="10" s="1"/>
  <c r="F348" i="1"/>
  <c r="M1122" i="10" s="1"/>
  <c r="F349" i="1"/>
  <c r="F350" i="1"/>
  <c r="F351" i="1"/>
  <c r="F352" i="1"/>
  <c r="M583" i="10" s="1"/>
  <c r="F353" i="1"/>
  <c r="M120" i="10" s="1"/>
  <c r="F354" i="1"/>
  <c r="F355" i="1"/>
  <c r="M231" i="10" s="1"/>
  <c r="F356" i="1"/>
  <c r="M847" i="10" s="1"/>
  <c r="F357" i="1"/>
  <c r="M148" i="10" s="1"/>
  <c r="F358" i="1"/>
  <c r="M1138" i="10" s="1"/>
  <c r="F359" i="1"/>
  <c r="M531" i="10" s="1"/>
  <c r="F360" i="1"/>
  <c r="F361" i="1"/>
  <c r="F362" i="1"/>
  <c r="M1430" i="10" s="1"/>
  <c r="F363" i="1"/>
  <c r="M571" i="10" s="1"/>
  <c r="F364" i="1"/>
  <c r="F365" i="1"/>
  <c r="F366" i="1"/>
  <c r="M1460" i="10" s="1"/>
  <c r="F367" i="1"/>
  <c r="M976" i="10" s="1"/>
  <c r="F368" i="1"/>
  <c r="M906" i="10" s="1"/>
  <c r="F369" i="1"/>
  <c r="M495" i="10" s="1"/>
  <c r="F370" i="1"/>
  <c r="F371" i="1"/>
  <c r="M328" i="10" s="1"/>
  <c r="F372" i="1"/>
  <c r="M306" i="10" s="1"/>
  <c r="F373" i="1"/>
  <c r="M1248" i="10" s="1"/>
  <c r="F374" i="1"/>
  <c r="M893" i="10" s="1"/>
  <c r="F375" i="1"/>
  <c r="M581" i="10" s="1"/>
  <c r="F376" i="1"/>
  <c r="F377" i="1"/>
  <c r="F378" i="1"/>
  <c r="M500" i="10" s="1"/>
  <c r="F379" i="1"/>
  <c r="M1397" i="10" s="1"/>
  <c r="F380" i="1"/>
  <c r="M33" i="10" s="1"/>
  <c r="F381" i="1"/>
  <c r="M832" i="10" s="1"/>
  <c r="F382" i="1"/>
  <c r="F383" i="1"/>
  <c r="F384" i="1"/>
  <c r="F385" i="1"/>
  <c r="M485" i="10" s="1"/>
  <c r="F386" i="1"/>
  <c r="M195" i="10" s="1"/>
  <c r="F387" i="1"/>
  <c r="M1128" i="10" s="1"/>
  <c r="F388" i="1"/>
  <c r="F389" i="1"/>
  <c r="F390" i="1"/>
  <c r="M703" i="10" s="1"/>
  <c r="F391" i="1"/>
  <c r="F392" i="1"/>
  <c r="M1240" i="10" s="1"/>
  <c r="F393" i="1"/>
  <c r="F394" i="1"/>
  <c r="F395" i="1"/>
  <c r="F396" i="1"/>
  <c r="F397" i="1"/>
  <c r="M1242" i="10" s="1"/>
  <c r="F398" i="1"/>
  <c r="M637" i="10" s="1"/>
  <c r="F399" i="1"/>
  <c r="F400" i="1"/>
  <c r="F401" i="1"/>
  <c r="F402" i="1"/>
  <c r="F403" i="1"/>
  <c r="M1143" i="10" s="1"/>
  <c r="F404" i="1"/>
  <c r="F405" i="1"/>
  <c r="F406" i="1"/>
  <c r="F407" i="1"/>
  <c r="F408" i="1"/>
  <c r="M285" i="10" s="1"/>
  <c r="F409" i="1"/>
  <c r="M952" i="10" s="1"/>
  <c r="F410" i="1"/>
  <c r="F411" i="1"/>
  <c r="F412" i="1"/>
  <c r="F413" i="1"/>
  <c r="F414" i="1"/>
  <c r="M448" i="10" s="1"/>
  <c r="F415" i="1"/>
  <c r="M831" i="10" s="1"/>
  <c r="F416" i="1"/>
  <c r="M85" i="10" s="1"/>
  <c r="F417" i="1"/>
  <c r="M182" i="10" s="1"/>
  <c r="F418" i="1"/>
  <c r="M295" i="10" s="1"/>
  <c r="F419" i="1"/>
  <c r="F420" i="1"/>
  <c r="F421" i="1"/>
  <c r="F422" i="1"/>
  <c r="F423" i="1"/>
  <c r="F424" i="1"/>
  <c r="M391" i="10" s="1"/>
  <c r="F425" i="1"/>
  <c r="M410" i="10" s="1"/>
  <c r="F426" i="1"/>
  <c r="M1195" i="10" s="1"/>
  <c r="F427" i="1"/>
  <c r="M651" i="10" s="1"/>
  <c r="F428" i="1"/>
  <c r="F429" i="1"/>
  <c r="M1039" i="10" s="1"/>
  <c r="F430" i="1"/>
  <c r="M841" i="10" s="1"/>
  <c r="F431" i="1"/>
  <c r="F432" i="1"/>
  <c r="M646" i="10" s="1"/>
  <c r="F433" i="1"/>
  <c r="F434" i="1"/>
  <c r="M1374" i="10" s="1"/>
  <c r="F435" i="1"/>
  <c r="M619" i="10" s="1"/>
  <c r="F436" i="1"/>
  <c r="F437" i="1"/>
  <c r="M1383" i="10" s="1"/>
  <c r="F438" i="1"/>
  <c r="M449" i="10" s="1"/>
  <c r="F439" i="1"/>
  <c r="F440" i="1"/>
  <c r="M89" i="10" s="1"/>
  <c r="F441" i="1"/>
  <c r="M1437" i="10" s="1"/>
  <c r="F442" i="1"/>
  <c r="M1438" i="10" s="1"/>
  <c r="F443" i="1"/>
  <c r="F444" i="1"/>
  <c r="F445" i="1"/>
  <c r="F446" i="1"/>
  <c r="F447" i="1"/>
  <c r="F448" i="1"/>
  <c r="F449" i="1"/>
  <c r="F450" i="1"/>
  <c r="F451" i="1"/>
  <c r="F452" i="1"/>
  <c r="F453" i="1"/>
  <c r="M1033" i="10" s="1"/>
  <c r="F454" i="1"/>
  <c r="M745" i="10" s="1"/>
  <c r="F455" i="1"/>
  <c r="F456" i="1"/>
  <c r="M139" i="10" s="1"/>
  <c r="F457" i="1"/>
  <c r="M988" i="10" s="1"/>
  <c r="F458" i="1"/>
  <c r="M46" i="10" s="1"/>
  <c r="F459" i="1"/>
  <c r="M1287" i="10" s="1"/>
  <c r="F460" i="1"/>
  <c r="M1130" i="10" s="1"/>
  <c r="F461" i="1"/>
  <c r="F462" i="1"/>
  <c r="M1192" i="10" s="1"/>
  <c r="F463" i="1"/>
  <c r="F464" i="1"/>
  <c r="F465" i="1"/>
  <c r="M769" i="10" s="1"/>
  <c r="F466" i="1"/>
  <c r="F467" i="1"/>
  <c r="M600" i="10" s="1"/>
  <c r="F468" i="1"/>
  <c r="F469" i="1"/>
  <c r="F470" i="1"/>
  <c r="M191" i="10" s="1"/>
  <c r="F471" i="1"/>
  <c r="M1036" i="10" s="1"/>
  <c r="F472" i="1"/>
  <c r="M235" i="10" s="1"/>
  <c r="F473" i="1"/>
  <c r="M557" i="10" s="1"/>
  <c r="F474" i="1"/>
  <c r="F475" i="1"/>
  <c r="M113" i="10" s="1"/>
  <c r="F476" i="1"/>
  <c r="F477" i="1"/>
  <c r="M1432" i="10" s="1"/>
  <c r="F478" i="1"/>
  <c r="M843" i="10" s="1"/>
  <c r="F479" i="1"/>
  <c r="M1255" i="10" s="1"/>
  <c r="F480" i="1"/>
  <c r="F481" i="1"/>
  <c r="M879" i="10" s="1"/>
  <c r="F482" i="1"/>
  <c r="F483" i="1"/>
  <c r="M1114" i="10" s="1"/>
  <c r="F484" i="1"/>
  <c r="M378" i="10" s="1"/>
  <c r="F485" i="1"/>
  <c r="M756" i="10" s="1"/>
  <c r="F486" i="1"/>
  <c r="M91" i="10" s="1"/>
  <c r="F487" i="1"/>
  <c r="F488" i="1"/>
  <c r="M140" i="10" s="1"/>
  <c r="F489" i="1"/>
  <c r="M1194" i="10" s="1"/>
  <c r="F490" i="1"/>
  <c r="F491" i="1"/>
  <c r="M722" i="10" s="1"/>
  <c r="F492" i="1"/>
  <c r="F493" i="1"/>
  <c r="M1038" i="10" s="1"/>
  <c r="F494" i="1"/>
  <c r="M1500" i="10" s="1"/>
  <c r="F495" i="1"/>
  <c r="M558" i="10" s="1"/>
  <c r="F496" i="1"/>
  <c r="F497" i="1"/>
  <c r="M393" i="10" s="1"/>
  <c r="F498" i="1"/>
  <c r="M704" i="10" s="1"/>
  <c r="F499" i="1"/>
  <c r="F500" i="1"/>
  <c r="F501" i="1"/>
  <c r="F502" i="1"/>
  <c r="M293" i="10" s="1"/>
  <c r="F503" i="1"/>
  <c r="F504" i="1"/>
  <c r="M768" i="10" s="1"/>
  <c r="F505" i="1"/>
  <c r="F506" i="1"/>
  <c r="M291" i="10" s="1"/>
  <c r="F507" i="1"/>
  <c r="F508" i="1"/>
  <c r="F509" i="1"/>
  <c r="F510" i="1"/>
  <c r="F511" i="1"/>
  <c r="F512" i="1"/>
  <c r="M436" i="10" s="1"/>
  <c r="F513" i="1"/>
  <c r="F514" i="1"/>
  <c r="M423" i="10" s="1"/>
  <c r="F515" i="1"/>
  <c r="M1210" i="10" s="1"/>
  <c r="F516" i="1"/>
  <c r="M442" i="10" s="1"/>
  <c r="F517" i="1"/>
  <c r="M8" i="10" s="1"/>
  <c r="F518" i="1"/>
  <c r="F519" i="1"/>
  <c r="F520" i="1"/>
  <c r="F521" i="1"/>
  <c r="F522" i="1"/>
  <c r="M840" i="10" s="1"/>
  <c r="F523" i="1"/>
  <c r="F524" i="1"/>
  <c r="F525" i="1"/>
  <c r="F526" i="1"/>
  <c r="F527" i="1"/>
  <c r="M810" i="10" s="1"/>
  <c r="F528" i="1"/>
  <c r="M712" i="10" s="1"/>
  <c r="F529" i="1"/>
  <c r="F530" i="1"/>
  <c r="M286" i="10" s="1"/>
  <c r="F531" i="1"/>
  <c r="M385" i="10" s="1"/>
  <c r="F532" i="1"/>
  <c r="M1140" i="10" s="1"/>
  <c r="F533" i="1"/>
  <c r="F534" i="1"/>
  <c r="M990" i="10" s="1"/>
  <c r="F535" i="1"/>
  <c r="F536" i="1"/>
  <c r="M270" i="10" s="1"/>
  <c r="F537" i="1"/>
  <c r="F538" i="1"/>
  <c r="M211" i="10" s="1"/>
  <c r="F539" i="1"/>
  <c r="M1185" i="10" s="1"/>
  <c r="F540" i="1"/>
  <c r="F541" i="1"/>
  <c r="F542" i="1"/>
  <c r="F543" i="1"/>
  <c r="M1028" i="10" s="1"/>
  <c r="F544" i="1"/>
  <c r="M159" i="10" s="1"/>
  <c r="F545" i="1"/>
  <c r="M146" i="10" s="1"/>
  <c r="F546" i="1"/>
  <c r="F547" i="1"/>
  <c r="F548" i="1"/>
  <c r="M1372" i="10" s="1"/>
  <c r="F549" i="1"/>
  <c r="M162" i="10" s="1"/>
  <c r="F550" i="1"/>
  <c r="F551" i="1"/>
  <c r="F552" i="1"/>
  <c r="M187" i="10" s="1"/>
  <c r="F553" i="1"/>
  <c r="M778" i="10" s="1"/>
  <c r="F554" i="1"/>
  <c r="F555" i="1"/>
  <c r="F556" i="1"/>
  <c r="M915" i="10" s="1"/>
  <c r="F557" i="1"/>
  <c r="M210" i="10" s="1"/>
  <c r="F558" i="1"/>
  <c r="F559" i="1"/>
  <c r="F560" i="1"/>
  <c r="M1072" i="10" s="1"/>
  <c r="F561" i="1"/>
  <c r="M550" i="10" s="1"/>
  <c r="F562" i="1"/>
  <c r="M1439" i="10" s="1"/>
  <c r="F563" i="1"/>
  <c r="F564" i="1"/>
  <c r="M678" i="10" s="1"/>
  <c r="F565" i="1"/>
  <c r="M719" i="10" s="1"/>
  <c r="F566" i="1"/>
  <c r="M997" i="10" s="1"/>
  <c r="F567" i="1"/>
  <c r="M682" i="10" s="1"/>
  <c r="F568" i="1"/>
  <c r="F569" i="1"/>
  <c r="M956" i="10" s="1"/>
  <c r="F570" i="1"/>
  <c r="M1181" i="10" s="1"/>
  <c r="F571" i="1"/>
  <c r="F572" i="1"/>
  <c r="F573" i="1"/>
  <c r="F574" i="1"/>
  <c r="M561" i="10" s="1"/>
  <c r="F575" i="1"/>
  <c r="M666" i="10" s="1"/>
  <c r="F576" i="1"/>
  <c r="F577" i="1"/>
  <c r="M535" i="10" s="1"/>
  <c r="F578" i="1"/>
  <c r="F579" i="1"/>
  <c r="M1176" i="10" s="1"/>
  <c r="F580" i="1"/>
  <c r="M717" i="10" s="1"/>
  <c r="F581" i="1"/>
  <c r="F582" i="1"/>
  <c r="F583" i="1"/>
  <c r="M173" i="10" s="1"/>
  <c r="F584" i="1"/>
  <c r="M877" i="10" s="1"/>
  <c r="F585" i="1"/>
  <c r="M767" i="10" s="1"/>
  <c r="F586" i="1"/>
  <c r="M476" i="10" s="1"/>
  <c r="F587" i="1"/>
  <c r="M486" i="10" s="1"/>
  <c r="F588" i="1"/>
  <c r="M1410" i="10" s="1"/>
  <c r="F589" i="1"/>
  <c r="M1261" i="10" s="1"/>
  <c r="F590" i="1"/>
  <c r="M25" i="10" s="1"/>
  <c r="F591" i="1"/>
  <c r="M1317" i="10" s="1"/>
  <c r="F592" i="1"/>
  <c r="F593" i="1"/>
  <c r="F594" i="1"/>
  <c r="F595" i="1"/>
  <c r="M1340" i="10" s="1"/>
  <c r="F596" i="1"/>
  <c r="F597" i="1"/>
  <c r="F598" i="1"/>
  <c r="F599" i="1"/>
  <c r="F600" i="1"/>
  <c r="M144" i="10" s="1"/>
  <c r="F601" i="1"/>
  <c r="F602" i="1"/>
  <c r="M407" i="10" s="1"/>
  <c r="F603" i="1"/>
  <c r="M760" i="10" s="1"/>
  <c r="F604" i="1"/>
  <c r="F605" i="1"/>
  <c r="F606" i="1"/>
  <c r="M435" i="10" s="1"/>
  <c r="F607" i="1"/>
  <c r="M1018" i="10" s="1"/>
  <c r="F608" i="1"/>
  <c r="M109" i="10" s="1"/>
  <c r="F609" i="1"/>
  <c r="F610" i="1"/>
  <c r="M1417" i="10" s="1"/>
  <c r="F611" i="1"/>
  <c r="M1119" i="10" s="1"/>
  <c r="F612" i="1"/>
  <c r="F613" i="1"/>
  <c r="F614" i="1"/>
  <c r="F615" i="1"/>
  <c r="F616" i="1"/>
  <c r="F617" i="1"/>
  <c r="M913" i="10" s="1"/>
  <c r="F618" i="1"/>
  <c r="M506" i="10" s="1"/>
  <c r="F619" i="1"/>
  <c r="M482" i="10" s="1"/>
  <c r="F620" i="1"/>
  <c r="M754" i="10" s="1"/>
  <c r="F621" i="1"/>
  <c r="F622" i="1"/>
  <c r="M122" i="10" s="1"/>
  <c r="F623" i="1"/>
  <c r="F624" i="1"/>
  <c r="F625" i="1"/>
  <c r="F626" i="1"/>
  <c r="M721" i="10" s="1"/>
  <c r="F627" i="1"/>
  <c r="M1137" i="10" s="1"/>
  <c r="F628" i="1"/>
  <c r="F629" i="1"/>
  <c r="M1092" i="10" s="1"/>
  <c r="F630" i="1"/>
  <c r="F631" i="1"/>
  <c r="F632" i="1"/>
  <c r="F633" i="1"/>
  <c r="M417" i="10" s="1"/>
  <c r="F634" i="1"/>
  <c r="M699" i="10" s="1"/>
  <c r="F635" i="1"/>
  <c r="M1218" i="10" s="1"/>
  <c r="F636" i="1"/>
  <c r="F637" i="1"/>
  <c r="F638" i="1"/>
  <c r="F639" i="1"/>
  <c r="M1066" i="10" s="1"/>
  <c r="F640" i="1"/>
  <c r="M386" i="10" s="1"/>
  <c r="F641" i="1"/>
  <c r="M929" i="10" s="1"/>
  <c r="F642" i="1"/>
  <c r="F643" i="1"/>
  <c r="M12" i="10" s="1"/>
  <c r="F644" i="1"/>
  <c r="M492" i="10" s="1"/>
  <c r="F645" i="1"/>
  <c r="M1262" i="10" s="1"/>
  <c r="F646" i="1"/>
  <c r="F647" i="1"/>
  <c r="F648" i="1"/>
  <c r="M1237" i="10" s="1"/>
  <c r="F649" i="1"/>
  <c r="F650" i="1"/>
  <c r="M59" i="10" s="1"/>
  <c r="F651" i="1"/>
  <c r="F652" i="1"/>
  <c r="F653" i="1"/>
  <c r="M478" i="10" s="1"/>
  <c r="F654" i="1"/>
  <c r="M1151" i="10" s="1"/>
  <c r="F655" i="1"/>
  <c r="M1103" i="10" s="1"/>
  <c r="F656" i="1"/>
  <c r="F657" i="1"/>
  <c r="F658" i="1"/>
  <c r="M687" i="10" s="1"/>
  <c r="F659" i="1"/>
  <c r="M1279" i="10" s="1"/>
  <c r="F660" i="1"/>
  <c r="M1404" i="10" s="1"/>
  <c r="F661" i="1"/>
  <c r="F662" i="1"/>
  <c r="F663" i="1"/>
  <c r="F664" i="1"/>
  <c r="M508" i="10" s="1"/>
  <c r="F665" i="1"/>
  <c r="F666" i="1"/>
  <c r="F667" i="1"/>
  <c r="F668" i="1"/>
  <c r="F669" i="1"/>
  <c r="F670" i="1"/>
  <c r="M338" i="10" s="1"/>
  <c r="F671" i="1"/>
  <c r="M602" i="10" s="1"/>
  <c r="F672" i="1"/>
  <c r="M991" i="10" s="1"/>
  <c r="F673" i="1"/>
  <c r="M1186" i="10" s="1"/>
  <c r="F674" i="1"/>
  <c r="F675" i="1"/>
  <c r="F676" i="1"/>
  <c r="F677" i="1"/>
  <c r="M1203" i="10" s="1"/>
  <c r="F678" i="1"/>
  <c r="F679" i="1"/>
  <c r="F680" i="1"/>
  <c r="M1084" i="10" s="1"/>
  <c r="F681" i="1"/>
  <c r="F682" i="1"/>
  <c r="M115" i="10" s="1"/>
  <c r="F683" i="1"/>
  <c r="M1190" i="10" s="1"/>
  <c r="F684" i="1"/>
  <c r="M1045" i="10" s="1"/>
  <c r="F685" i="1"/>
  <c r="F686" i="1"/>
  <c r="M434" i="10" s="1"/>
  <c r="F687" i="1"/>
  <c r="M1283" i="10" s="1"/>
  <c r="F688" i="1"/>
  <c r="F689" i="1"/>
  <c r="M1320" i="10" s="1"/>
  <c r="F690" i="1"/>
  <c r="F691" i="1"/>
  <c r="M559" i="10" s="1"/>
  <c r="F692" i="1"/>
  <c r="M1441" i="10" s="1"/>
  <c r="F693" i="1"/>
  <c r="F694" i="1"/>
  <c r="M1086" i="10" s="1"/>
  <c r="F695" i="1"/>
  <c r="M248" i="10" s="1"/>
  <c r="F696" i="1"/>
  <c r="F697" i="1"/>
  <c r="F698" i="1"/>
  <c r="M1447" i="10" s="1"/>
  <c r="F699" i="1"/>
  <c r="M450" i="10" s="1"/>
  <c r="F700" i="1"/>
  <c r="M887" i="10" s="1"/>
  <c r="F701" i="1"/>
  <c r="F702" i="1"/>
  <c r="F703" i="1"/>
  <c r="M1245" i="10" s="1"/>
  <c r="F704" i="1"/>
  <c r="M1461" i="10" s="1"/>
  <c r="F705" i="1"/>
  <c r="M432" i="10" s="1"/>
  <c r="F706" i="1"/>
  <c r="F707" i="1"/>
  <c r="F708" i="1"/>
  <c r="M36" i="10" s="1"/>
  <c r="F709" i="1"/>
  <c r="F710" i="1"/>
  <c r="M1150" i="10" s="1"/>
  <c r="F711" i="1"/>
  <c r="M17" i="10" s="1"/>
  <c r="F712" i="1"/>
  <c r="M1277" i="10" s="1"/>
  <c r="F713" i="1"/>
  <c r="F714" i="1"/>
  <c r="M912" i="10" s="1"/>
  <c r="F715" i="1"/>
  <c r="F716" i="1"/>
  <c r="M1139" i="10" s="1"/>
  <c r="F717" i="1"/>
  <c r="M694" i="10" s="1"/>
  <c r="F718" i="1"/>
  <c r="M806" i="10" s="1"/>
  <c r="F719" i="1"/>
  <c r="M904" i="10" s="1"/>
  <c r="F720" i="1"/>
  <c r="M1293" i="10" s="1"/>
  <c r="F721" i="1"/>
  <c r="M464" i="10" s="1"/>
  <c r="F722" i="1"/>
  <c r="F723" i="1"/>
  <c r="F724" i="1"/>
  <c r="F725" i="1"/>
  <c r="M931" i="10" s="1"/>
  <c r="F726" i="1"/>
  <c r="M610" i="10" s="1"/>
  <c r="F727" i="1"/>
  <c r="F728" i="1"/>
  <c r="F729" i="1"/>
  <c r="M878" i="10" s="1"/>
  <c r="F730" i="1"/>
  <c r="F731" i="1"/>
  <c r="M702" i="10" s="1"/>
  <c r="F732" i="1"/>
  <c r="M505" i="10" s="1"/>
  <c r="F733" i="1"/>
  <c r="M1220" i="10" s="1"/>
  <c r="F734" i="1"/>
  <c r="F735" i="1"/>
  <c r="M1448" i="10" s="1"/>
  <c r="F736" i="1"/>
  <c r="F737" i="1"/>
  <c r="F738" i="1"/>
  <c r="M74" i="10" s="1"/>
  <c r="F739" i="1"/>
  <c r="M674" i="10" s="1"/>
  <c r="F740" i="1"/>
  <c r="F741" i="1"/>
  <c r="M1347" i="10" s="1"/>
  <c r="F742" i="1"/>
  <c r="M1076" i="10" s="1"/>
  <c r="F743" i="1"/>
  <c r="M538" i="10" s="1"/>
  <c r="F744" i="1"/>
  <c r="M421" i="10" s="1"/>
  <c r="F745" i="1"/>
  <c r="M491" i="10" s="1"/>
  <c r="F746" i="1"/>
  <c r="M1413" i="10" s="1"/>
  <c r="F747" i="1"/>
  <c r="M1419" i="10" s="1"/>
  <c r="F748" i="1"/>
  <c r="F749" i="1"/>
  <c r="F750" i="1"/>
  <c r="M1378" i="10" s="1"/>
  <c r="F751" i="1"/>
  <c r="F752" i="1"/>
  <c r="M784" i="10" s="1"/>
  <c r="F753" i="1"/>
  <c r="M1131" i="10" s="1"/>
  <c r="F754" i="1"/>
  <c r="F755" i="1"/>
  <c r="F756" i="1"/>
  <c r="F757" i="1"/>
  <c r="M1207" i="10" s="1"/>
  <c r="F758" i="1"/>
  <c r="M1146" i="10" s="1"/>
  <c r="F759" i="1"/>
  <c r="M757" i="10" s="1"/>
  <c r="F760" i="1"/>
  <c r="F761" i="1"/>
  <c r="M323" i="10" s="1"/>
  <c r="F762" i="1"/>
  <c r="F763" i="1"/>
  <c r="M222" i="10" s="1"/>
  <c r="F764" i="1"/>
  <c r="M715" i="10" s="1"/>
  <c r="F765" i="1"/>
  <c r="M1223" i="10" s="1"/>
  <c r="F766" i="1"/>
  <c r="M121" i="10" s="1"/>
  <c r="F767" i="1"/>
  <c r="F768" i="1"/>
  <c r="M127" i="10" s="1"/>
  <c r="F769" i="1"/>
  <c r="F770" i="1"/>
  <c r="F771" i="1"/>
  <c r="M954" i="10" s="1"/>
  <c r="F772" i="1"/>
  <c r="M647" i="10" s="1"/>
  <c r="F773" i="1"/>
  <c r="F774" i="1"/>
  <c r="F775" i="1"/>
  <c r="M1479" i="10" s="1"/>
  <c r="F776" i="1"/>
  <c r="F777" i="1"/>
  <c r="F778" i="1"/>
  <c r="F779" i="1"/>
  <c r="M1477" i="10" s="1"/>
  <c r="F780" i="1"/>
  <c r="M564" i="10" s="1"/>
  <c r="F781" i="1"/>
  <c r="M228" i="10" s="1"/>
  <c r="F782" i="1"/>
  <c r="M521" i="10" s="1"/>
  <c r="F783" i="1"/>
  <c r="M563" i="10" s="1"/>
  <c r="F784" i="1"/>
  <c r="M1117" i="10" s="1"/>
  <c r="F785" i="1"/>
  <c r="F786" i="1"/>
  <c r="M728" i="10" s="1"/>
  <c r="F787" i="1"/>
  <c r="F788" i="1"/>
  <c r="F789" i="1"/>
  <c r="F790" i="1"/>
  <c r="F791" i="1"/>
  <c r="M299" i="10" s="1"/>
  <c r="F792" i="1"/>
  <c r="M518" i="10" s="1"/>
  <c r="F793" i="1"/>
  <c r="M1026" i="10" s="1"/>
  <c r="F794" i="1"/>
  <c r="F795" i="1"/>
  <c r="F796" i="1"/>
  <c r="M1065" i="10" s="1"/>
  <c r="F797" i="1"/>
  <c r="F798" i="1"/>
  <c r="F799" i="1"/>
  <c r="M481" i="10" s="1"/>
  <c r="F800" i="1"/>
  <c r="M1174" i="10" s="1"/>
  <c r="F801" i="1"/>
  <c r="F802" i="1"/>
  <c r="F803" i="1"/>
  <c r="F804" i="1"/>
  <c r="F805" i="1"/>
  <c r="F806" i="1"/>
  <c r="F807" i="1"/>
  <c r="M282" i="10" s="1"/>
  <c r="F808" i="1"/>
  <c r="F809" i="1"/>
  <c r="M824" i="10" s="1"/>
  <c r="F810" i="1"/>
  <c r="M237" i="10" s="1"/>
  <c r="F811" i="1"/>
  <c r="M935" i="10" s="1"/>
  <c r="F812" i="1"/>
  <c r="F813" i="1"/>
  <c r="F814" i="1"/>
  <c r="M382" i="10" s="1"/>
  <c r="F815" i="1"/>
  <c r="M866" i="10" s="1"/>
  <c r="F816" i="1"/>
  <c r="F817" i="1"/>
  <c r="F818" i="1"/>
  <c r="F819" i="1"/>
  <c r="F820" i="1"/>
  <c r="M119" i="10" s="1"/>
  <c r="F821" i="1"/>
  <c r="M964" i="10" s="1"/>
  <c r="F822" i="1"/>
  <c r="F823" i="1"/>
  <c r="M714" i="10" s="1"/>
  <c r="F824" i="1"/>
  <c r="F825" i="1"/>
  <c r="M1346" i="10" s="1"/>
  <c r="F826" i="1"/>
  <c r="F827" i="1"/>
  <c r="M629" i="10" s="1"/>
  <c r="F828" i="1"/>
  <c r="F829" i="1"/>
  <c r="M649" i="10" s="1"/>
  <c r="F830" i="1"/>
  <c r="F831" i="1"/>
  <c r="F832" i="1"/>
  <c r="F833" i="1"/>
  <c r="F834" i="1"/>
  <c r="F835" i="1"/>
  <c r="M541" i="10" s="1"/>
  <c r="F836" i="1"/>
  <c r="F837" i="1"/>
  <c r="M466" i="10" s="1"/>
  <c r="F838" i="1"/>
  <c r="M773" i="10" s="1"/>
  <c r="F839" i="1"/>
  <c r="F840" i="1"/>
  <c r="F841" i="1"/>
  <c r="M42" i="10" s="1"/>
  <c r="F842" i="1"/>
  <c r="M184" i="10" s="1"/>
  <c r="F843" i="1"/>
  <c r="M197" i="10" s="1"/>
  <c r="F844" i="1"/>
  <c r="F845" i="1"/>
  <c r="F846" i="1"/>
  <c r="M899" i="10" s="1"/>
  <c r="F847" i="1"/>
  <c r="M10" i="10" s="1"/>
  <c r="F848" i="1"/>
  <c r="F849" i="1"/>
  <c r="F850" i="1"/>
  <c r="M791" i="10" s="1"/>
  <c r="F851" i="1"/>
  <c r="M606" i="10" s="1"/>
  <c r="F852" i="1"/>
  <c r="M926" i="10" s="1"/>
  <c r="F853" i="1"/>
  <c r="F854" i="1"/>
  <c r="F855" i="1"/>
  <c r="M399" i="10" s="1"/>
  <c r="F856" i="1"/>
  <c r="F857" i="1"/>
  <c r="F858" i="1"/>
  <c r="F859" i="1"/>
  <c r="M381" i="10" s="1"/>
  <c r="F860" i="1"/>
  <c r="F861" i="1"/>
  <c r="F862" i="1"/>
  <c r="M53" i="10" s="1"/>
  <c r="F863" i="1"/>
  <c r="F864" i="1"/>
  <c r="F865" i="1"/>
  <c r="M604" i="10" s="1"/>
  <c r="F866" i="1"/>
  <c r="M688" i="10" s="1"/>
  <c r="F867" i="1"/>
  <c r="F868" i="1"/>
  <c r="M783" i="10" s="1"/>
  <c r="F869" i="1"/>
  <c r="F870" i="1"/>
  <c r="F871" i="1"/>
  <c r="M422" i="10" s="1"/>
  <c r="F872" i="1"/>
  <c r="M1386" i="10" s="1"/>
  <c r="F873" i="1"/>
  <c r="F874" i="1"/>
  <c r="M993" i="10" s="1"/>
  <c r="F875" i="1"/>
  <c r="F876" i="1"/>
  <c r="F877" i="1"/>
  <c r="M29" i="10" s="1"/>
  <c r="F878" i="1"/>
  <c r="F879" i="1"/>
  <c r="M233" i="10" s="1"/>
  <c r="F880" i="1"/>
  <c r="M1077" i="10" s="1"/>
  <c r="F881" i="1"/>
  <c r="F882" i="1"/>
  <c r="M625" i="10" s="1"/>
  <c r="F883" i="1"/>
  <c r="F884" i="1"/>
  <c r="M1154" i="10" s="1"/>
  <c r="F885" i="1"/>
  <c r="F886" i="1"/>
  <c r="M959" i="10" s="1"/>
  <c r="F887" i="1"/>
  <c r="F888" i="1"/>
  <c r="M1420" i="10" s="1"/>
  <c r="F889" i="1"/>
  <c r="F890" i="1"/>
  <c r="F891" i="1"/>
  <c r="F892" i="1"/>
  <c r="M1082" i="10" s="1"/>
  <c r="F893" i="1"/>
  <c r="F894" i="1"/>
  <c r="F895" i="1"/>
  <c r="M183" i="10" s="1"/>
  <c r="F896" i="1"/>
  <c r="M1121" i="10" s="1"/>
  <c r="F897" i="1"/>
  <c r="M280" i="10" s="1"/>
  <c r="F898" i="1"/>
  <c r="M693" i="10" s="1"/>
  <c r="F899" i="1"/>
  <c r="M1328" i="10" s="1"/>
  <c r="F900" i="1"/>
  <c r="M396" i="10" s="1"/>
  <c r="F901" i="1"/>
  <c r="M1305" i="10" s="1"/>
  <c r="F902" i="1"/>
  <c r="F903" i="1"/>
  <c r="F904" i="1"/>
  <c r="F905" i="1"/>
  <c r="M601" i="10" s="1"/>
  <c r="F906" i="1"/>
  <c r="M304" i="10" s="1"/>
  <c r="F907" i="1"/>
  <c r="F908" i="1"/>
  <c r="F909" i="1"/>
  <c r="M677" i="10" s="1"/>
  <c r="F910" i="1"/>
  <c r="M905" i="10" s="1"/>
  <c r="F911" i="1"/>
  <c r="M169" i="10" s="1"/>
  <c r="F912" i="1"/>
  <c r="F913" i="1"/>
  <c r="F914" i="1"/>
  <c r="F915" i="1"/>
  <c r="F916" i="1"/>
  <c r="M1235" i="10" s="1"/>
  <c r="F917" i="1"/>
  <c r="M829" i="10" s="1"/>
  <c r="F918" i="1"/>
  <c r="F919" i="1"/>
  <c r="M314" i="10" s="1"/>
  <c r="F920" i="1"/>
  <c r="F921" i="1"/>
  <c r="M881" i="10" s="1"/>
  <c r="F922" i="1"/>
  <c r="M898" i="10" s="1"/>
  <c r="F923" i="1"/>
  <c r="F924" i="1"/>
  <c r="M4" i="10" s="1"/>
  <c r="F925" i="1"/>
  <c r="F926" i="1"/>
  <c r="F927" i="1"/>
  <c r="M593" i="10" s="1"/>
  <c r="F928" i="1"/>
  <c r="M572" i="10" s="1"/>
  <c r="F929" i="1"/>
  <c r="M307" i="10" s="1"/>
  <c r="F930" i="1"/>
  <c r="M1272" i="10" s="1"/>
  <c r="F931" i="1"/>
  <c r="F932" i="1"/>
  <c r="M957" i="10" s="1"/>
  <c r="F933" i="1"/>
  <c r="F934" i="1"/>
  <c r="F935" i="1"/>
  <c r="F936" i="1"/>
  <c r="M962" i="10" s="1"/>
  <c r="F937" i="1"/>
  <c r="F938" i="1"/>
  <c r="M1298" i="10" s="1"/>
  <c r="F939" i="1"/>
  <c r="M372" i="10" s="1"/>
  <c r="F940" i="1"/>
  <c r="F941" i="1"/>
  <c r="M1168" i="10" s="1"/>
  <c r="F942" i="1"/>
  <c r="F943" i="1"/>
  <c r="F944" i="1"/>
  <c r="F945" i="1"/>
  <c r="M542" i="10" s="1"/>
  <c r="F946" i="1"/>
  <c r="M445" i="10" s="1"/>
  <c r="F947" i="1"/>
  <c r="F948" i="1"/>
  <c r="F949" i="1"/>
  <c r="M934" i="10" s="1"/>
  <c r="F950" i="1"/>
  <c r="M842" i="10" s="1"/>
  <c r="F951" i="1"/>
  <c r="F952" i="1"/>
  <c r="M1058" i="10" s="1"/>
  <c r="F953" i="1"/>
  <c r="F954" i="1"/>
  <c r="M95" i="10" s="1"/>
  <c r="F955" i="1"/>
  <c r="F956" i="1"/>
  <c r="M501" i="10" s="1"/>
  <c r="F957" i="1"/>
  <c r="M480" i="10" s="1"/>
  <c r="F958" i="1"/>
  <c r="F959" i="1"/>
  <c r="F960" i="1"/>
  <c r="M645" i="10" s="1"/>
  <c r="F961" i="1"/>
  <c r="F962" i="1"/>
  <c r="F963" i="1"/>
  <c r="F964" i="1"/>
  <c r="F965" i="1"/>
  <c r="F966" i="1"/>
  <c r="F967" i="1"/>
  <c r="M188" i="10" s="1"/>
  <c r="F968" i="1"/>
  <c r="F969" i="1"/>
  <c r="M706" i="10" s="1"/>
  <c r="F970" i="1"/>
  <c r="F971" i="1"/>
  <c r="F972" i="1"/>
  <c r="M669" i="10" s="1"/>
  <c r="F973" i="1"/>
  <c r="M512" i="10" s="1"/>
  <c r="F974" i="1"/>
  <c r="F975" i="1"/>
  <c r="F976" i="1"/>
  <c r="F977" i="1"/>
  <c r="M341" i="10" s="1"/>
  <c r="F978" i="1"/>
  <c r="M861" i="10" s="1"/>
  <c r="F979" i="1"/>
  <c r="F980" i="1"/>
  <c r="M611" i="10" s="1"/>
  <c r="F981" i="1"/>
  <c r="F982" i="1"/>
  <c r="F983" i="1"/>
  <c r="F984" i="1"/>
  <c r="F985" i="1"/>
  <c r="M272" i="10" s="1"/>
  <c r="F986" i="1"/>
  <c r="F987" i="1"/>
  <c r="F988" i="1"/>
  <c r="M920" i="10" s="1"/>
  <c r="F989" i="1"/>
  <c r="M346" i="10" s="1"/>
  <c r="F990" i="1"/>
  <c r="M960" i="10" s="1"/>
  <c r="F991" i="1"/>
  <c r="M1071" i="10" s="1"/>
  <c r="F992" i="1"/>
  <c r="M1127" i="10" s="1"/>
  <c r="F993" i="1"/>
  <c r="F994" i="1"/>
  <c r="F995" i="1"/>
  <c r="F996" i="1"/>
  <c r="M163" i="10" s="1"/>
  <c r="F997" i="1"/>
  <c r="F998" i="1"/>
  <c r="F999" i="1"/>
  <c r="M459" i="10" s="1"/>
  <c r="F1000" i="1"/>
  <c r="F1001" i="1"/>
  <c r="F1002" i="1"/>
  <c r="F1003" i="1"/>
  <c r="F1004" i="1"/>
  <c r="M342" i="10" s="1"/>
  <c r="F1005" i="1"/>
  <c r="F1006" i="1"/>
  <c r="F1007" i="1"/>
  <c r="M1376" i="10" s="1"/>
  <c r="F1008" i="1"/>
  <c r="F1009" i="1"/>
  <c r="M246" i="10" s="1"/>
  <c r="F1010" i="1"/>
  <c r="F1011" i="1"/>
  <c r="M253" i="10" s="1"/>
  <c r="F1012" i="1"/>
  <c r="F1013" i="1"/>
  <c r="M1482" i="10" s="1"/>
  <c r="F1014" i="1"/>
  <c r="M811" i="10" s="1"/>
  <c r="F1015" i="1"/>
  <c r="M631" i="10" s="1"/>
  <c r="F1016" i="1"/>
  <c r="F1017" i="1"/>
  <c r="F1018" i="1"/>
  <c r="F1019" i="1"/>
  <c r="M1155" i="10" s="1"/>
  <c r="F1020" i="1"/>
  <c r="M1409" i="10" s="1"/>
  <c r="F1021" i="1"/>
  <c r="M289" i="10" s="1"/>
  <c r="F1022" i="1"/>
  <c r="F1023" i="1"/>
  <c r="M983" i="10" s="1"/>
  <c r="F1024" i="1"/>
  <c r="M534" i="10" s="1"/>
  <c r="F1025" i="1"/>
  <c r="M1411" i="10" s="1"/>
  <c r="F1026" i="1"/>
  <c r="M14" i="10" s="1"/>
  <c r="F1027" i="1"/>
  <c r="F1028" i="1"/>
  <c r="F1029" i="1"/>
  <c r="F1030" i="1"/>
  <c r="F1031" i="1"/>
  <c r="M560" i="10" s="1"/>
  <c r="F1032" i="1"/>
  <c r="F1033" i="1"/>
  <c r="F1034" i="1"/>
  <c r="F1035" i="1"/>
  <c r="M1496" i="10" s="1"/>
  <c r="F1036" i="1"/>
  <c r="F1037" i="1"/>
  <c r="F1038" i="1"/>
  <c r="F1039" i="1"/>
  <c r="M196" i="10" s="1"/>
  <c r="F1040" i="1"/>
  <c r="F1041" i="1"/>
  <c r="M440" i="10" s="1"/>
  <c r="F1042" i="1"/>
  <c r="M844" i="10" s="1"/>
  <c r="F1043" i="1"/>
  <c r="F1044" i="1"/>
  <c r="M628" i="10" s="1"/>
  <c r="F1045" i="1"/>
  <c r="F1046" i="1"/>
  <c r="F1047" i="1"/>
  <c r="M1301" i="10" s="1"/>
  <c r="F1048" i="1"/>
  <c r="M834" i="10" s="1"/>
  <c r="F1049" i="1"/>
  <c r="M652" i="10" s="1"/>
  <c r="F1050" i="1"/>
  <c r="M568" i="10" s="1"/>
  <c r="F1051" i="1"/>
  <c r="F1052" i="1"/>
  <c r="F1053" i="1"/>
  <c r="F1054" i="1"/>
  <c r="M1332" i="10" s="1"/>
  <c r="F1055" i="1"/>
  <c r="M80" i="10" s="1"/>
  <c r="F1056" i="1"/>
  <c r="M1253" i="10" s="1"/>
  <c r="F1057" i="1"/>
  <c r="M1102" i="10" s="1"/>
  <c r="F1058" i="1"/>
  <c r="M313" i="10" s="1"/>
  <c r="F1059" i="1"/>
  <c r="F1060" i="1"/>
  <c r="M1327" i="10" s="1"/>
  <c r="F1061" i="1"/>
  <c r="M73" i="10" s="1"/>
  <c r="F1062" i="1"/>
  <c r="F1063" i="1"/>
  <c r="M961" i="10" s="1"/>
  <c r="F1064" i="1"/>
  <c r="M1249" i="10" s="1"/>
  <c r="F1065" i="1"/>
  <c r="M479" i="10" s="1"/>
  <c r="F1066" i="1"/>
  <c r="F1067" i="1"/>
  <c r="M616" i="10" s="1"/>
  <c r="F1068" i="1"/>
  <c r="M930" i="10" s="1"/>
  <c r="F1069" i="1"/>
  <c r="M779" i="10" s="1"/>
  <c r="F1070" i="1"/>
  <c r="F1071" i="1"/>
  <c r="F1072" i="1"/>
  <c r="M549" i="10" s="1"/>
  <c r="F1073" i="1"/>
  <c r="F1074" i="1"/>
  <c r="M318" i="10" s="1"/>
  <c r="F1075" i="1"/>
  <c r="F1076" i="1"/>
  <c r="F1077" i="1"/>
  <c r="F1078" i="1"/>
  <c r="M632" i="10" s="1"/>
  <c r="F1079" i="1"/>
  <c r="M44" i="10" s="1"/>
  <c r="F1080" i="1"/>
  <c r="M216" i="10" s="1"/>
  <c r="F1081" i="1"/>
  <c r="M1246" i="10" s="1"/>
  <c r="F1082" i="1"/>
  <c r="M1098" i="10" s="1"/>
  <c r="F1083" i="1"/>
  <c r="M303" i="10" s="1"/>
  <c r="F1084" i="1"/>
  <c r="M707" i="10" s="1"/>
  <c r="F1085" i="1"/>
  <c r="M530" i="10" s="1"/>
  <c r="F1086" i="1"/>
  <c r="M51" i="10" s="1"/>
  <c r="F1087" i="1"/>
  <c r="F1088" i="1"/>
  <c r="M1442" i="10" s="1"/>
  <c r="F1089" i="1"/>
  <c r="F1090" i="1"/>
  <c r="F1091" i="1"/>
  <c r="F1092" i="1"/>
  <c r="F1093" i="1"/>
  <c r="M1236" i="10" s="1"/>
  <c r="F1094" i="1"/>
  <c r="F1095" i="1"/>
  <c r="F1096" i="1"/>
  <c r="F1097" i="1"/>
  <c r="M54" i="10" s="1"/>
  <c r="F1098" i="1"/>
  <c r="M654" i="10" s="1"/>
  <c r="F1099" i="1"/>
  <c r="M1400" i="10" s="1"/>
  <c r="F1100" i="1"/>
  <c r="M940" i="10" s="1"/>
  <c r="F1101" i="1"/>
  <c r="M439" i="10" s="1"/>
  <c r="F1102" i="1"/>
  <c r="M1474" i="10" s="1"/>
  <c r="F1103" i="1"/>
  <c r="M972" i="10" s="1"/>
  <c r="F1104" i="1"/>
  <c r="M361" i="10" s="1"/>
  <c r="F1105" i="1"/>
  <c r="F1106" i="1"/>
  <c r="F1107" i="1"/>
  <c r="M426" i="10" s="1"/>
  <c r="F1108" i="1"/>
  <c r="F1109" i="1"/>
  <c r="M1429" i="10" s="1"/>
  <c r="F1110" i="1"/>
  <c r="M1202" i="10" s="1"/>
  <c r="F1111" i="1"/>
  <c r="F1112" i="1"/>
  <c r="F1113" i="1"/>
  <c r="M690" i="10" s="1"/>
  <c r="F1114" i="1"/>
  <c r="M511" i="10" s="1"/>
  <c r="F1115" i="1"/>
  <c r="F1116" i="1"/>
  <c r="F1117" i="1"/>
  <c r="M41" i="10" s="1"/>
  <c r="F1118" i="1"/>
  <c r="F1119" i="1"/>
  <c r="M614" i="10" s="1"/>
  <c r="F1120" i="1"/>
  <c r="F1121" i="1"/>
  <c r="M1135" i="10" s="1"/>
  <c r="F1122" i="1"/>
  <c r="M826" i="10" s="1"/>
  <c r="F1123" i="1"/>
  <c r="F1124" i="1"/>
  <c r="M1213" i="10" s="1"/>
  <c r="F1125" i="1"/>
  <c r="M686" i="10" s="1"/>
  <c r="F1126" i="1"/>
  <c r="F1127" i="1"/>
  <c r="M242" i="10" s="1"/>
  <c r="F1128" i="1"/>
  <c r="M869" i="10" s="1"/>
  <c r="F1129" i="1"/>
  <c r="F1130" i="1"/>
  <c r="F1131" i="1"/>
  <c r="F1132" i="1"/>
  <c r="F1133" i="1"/>
  <c r="F1134" i="1"/>
  <c r="F1135" i="1"/>
  <c r="F1136" i="1"/>
  <c r="F1137" i="1"/>
  <c r="M792" i="10" s="1"/>
  <c r="F1138" i="1"/>
  <c r="M349" i="10" s="1"/>
  <c r="F1139" i="1"/>
  <c r="F1140" i="1"/>
  <c r="F1141" i="1"/>
  <c r="M1075" i="10" s="1"/>
  <c r="F1142" i="1"/>
  <c r="F1143" i="1"/>
  <c r="F1144" i="1"/>
  <c r="M1016" i="10" s="1"/>
  <c r="F1145" i="1"/>
  <c r="F1146" i="1"/>
  <c r="F1147" i="1"/>
  <c r="M266" i="10" s="1"/>
  <c r="F1148" i="1"/>
  <c r="M194" i="10" s="1"/>
  <c r="F1149" i="1"/>
  <c r="F1150" i="1"/>
  <c r="M953" i="10" s="1"/>
  <c r="F1151" i="1"/>
  <c r="M522" i="10" s="1"/>
  <c r="F1152" i="1"/>
  <c r="M1034" i="10" s="1"/>
  <c r="F1153" i="1"/>
  <c r="F1154" i="1"/>
  <c r="F1155" i="1"/>
  <c r="M772" i="10" s="1"/>
  <c r="F1156" i="1"/>
  <c r="F1157" i="1"/>
  <c r="F1158" i="1"/>
  <c r="M60" i="10" s="1"/>
  <c r="F1159" i="1"/>
  <c r="M1126" i="10" s="1"/>
  <c r="F1160" i="1"/>
  <c r="F1161" i="1"/>
  <c r="M395" i="10" s="1"/>
  <c r="F1162" i="1"/>
  <c r="M802" i="10" s="1"/>
  <c r="F1163" i="1"/>
  <c r="M1032" i="10" s="1"/>
  <c r="F1164" i="1"/>
  <c r="M75" i="10" s="1"/>
  <c r="F1165" i="1"/>
  <c r="F1166" i="1"/>
  <c r="F1167" i="1"/>
  <c r="M467" i="10" s="1"/>
  <c r="F1168" i="1"/>
  <c r="M353" i="10" s="1"/>
  <c r="F1169" i="1"/>
  <c r="M894" i="10" s="1"/>
  <c r="F1170" i="1"/>
  <c r="M425" i="10" s="1"/>
  <c r="F1171" i="1"/>
  <c r="M594" i="10" s="1"/>
  <c r="F1172" i="1"/>
  <c r="F1173" i="1"/>
  <c r="M1467" i="10" s="1"/>
  <c r="F1174" i="1"/>
  <c r="F1175" i="1"/>
  <c r="F1176" i="1"/>
  <c r="F1177" i="1"/>
  <c r="F1178" i="1"/>
  <c r="F1179" i="1"/>
  <c r="M1238" i="10" s="1"/>
  <c r="F1180" i="1"/>
  <c r="F1181" i="1"/>
  <c r="M1453" i="10" s="1"/>
  <c r="F1182" i="1"/>
  <c r="F1183" i="1"/>
  <c r="F1184" i="1"/>
  <c r="M63" i="10" s="1"/>
  <c r="F1185" i="1"/>
  <c r="M510" i="10" s="1"/>
  <c r="F1186" i="1"/>
  <c r="F1187" i="1"/>
  <c r="F1188" i="1"/>
  <c r="M1321" i="10" s="1"/>
  <c r="F1189" i="1"/>
  <c r="F1190" i="1"/>
  <c r="F1191" i="1"/>
  <c r="F1192" i="1"/>
  <c r="F1193" i="1"/>
  <c r="M296" i="10" s="1"/>
  <c r="F1194" i="1"/>
  <c r="F1195" i="1"/>
  <c r="M1316" i="10" s="1"/>
  <c r="F1196" i="1"/>
  <c r="M363" i="10" s="1"/>
  <c r="F1197" i="1"/>
  <c r="F1198" i="1"/>
  <c r="F1199" i="1"/>
  <c r="F1200" i="1"/>
  <c r="M1078" i="10" s="1"/>
  <c r="F1201" i="1"/>
  <c r="F1202" i="1"/>
  <c r="F1203" i="1"/>
  <c r="F1204" i="1"/>
  <c r="F1205" i="1"/>
  <c r="M174" i="10" s="1"/>
  <c r="F1206" i="1"/>
  <c r="F1207" i="1"/>
  <c r="F1208" i="1"/>
  <c r="F1209" i="1"/>
  <c r="M456" i="10" s="1"/>
  <c r="F1210" i="1"/>
  <c r="F1211" i="1"/>
  <c r="M726" i="10" s="1"/>
  <c r="F1212" i="1"/>
  <c r="F1213" i="1"/>
  <c r="F1214" i="1"/>
  <c r="F1215" i="1"/>
  <c r="M945" i="10" s="1"/>
  <c r="F1216" i="1"/>
  <c r="F1217" i="1"/>
  <c r="F1218" i="1"/>
  <c r="M1020" i="10" s="1"/>
  <c r="F1219" i="1"/>
  <c r="M444" i="10" s="1"/>
  <c r="F1220" i="1"/>
  <c r="F1221" i="1"/>
  <c r="M1470" i="10" s="1"/>
  <c r="F1222" i="1"/>
  <c r="M138" i="10" s="1"/>
  <c r="F1223" i="1"/>
  <c r="F1224" i="1"/>
  <c r="M749" i="10" s="1"/>
  <c r="F1225" i="1"/>
  <c r="M1056" i="10" s="1"/>
  <c r="F1226" i="1"/>
  <c r="F1227" i="1"/>
  <c r="M741" i="10" s="1"/>
  <c r="F1228" i="1"/>
  <c r="F1229" i="1"/>
  <c r="M47" i="10" s="1"/>
  <c r="F1230" i="1"/>
  <c r="F1231" i="1"/>
  <c r="M275" i="10" s="1"/>
  <c r="F1232" i="1"/>
  <c r="M149" i="10" s="1"/>
  <c r="F1233" i="1"/>
  <c r="F1234" i="1"/>
  <c r="M331" i="10" s="1"/>
  <c r="F1235" i="1"/>
  <c r="F1236" i="1"/>
  <c r="M1120" i="10" s="1"/>
  <c r="F1237" i="1"/>
  <c r="M1048" i="10" s="1"/>
  <c r="F1238" i="1"/>
  <c r="F1239" i="1"/>
  <c r="F1240" i="1"/>
  <c r="F1241" i="1"/>
  <c r="F1242" i="1"/>
  <c r="F1243" i="1"/>
  <c r="M851" i="10" s="1"/>
  <c r="F1244" i="1"/>
  <c r="M310" i="10" s="1"/>
  <c r="F1245" i="1"/>
  <c r="M986" i="10" s="1"/>
  <c r="F1246" i="1"/>
  <c r="M1349" i="10" s="1"/>
  <c r="F1247" i="1"/>
  <c r="M777" i="10" s="1"/>
  <c r="F1248" i="1"/>
  <c r="F1249" i="1"/>
  <c r="M344" i="10" s="1"/>
  <c r="F1250" i="1"/>
  <c r="F1251" i="1"/>
  <c r="M1375" i="10" s="1"/>
  <c r="F1252" i="1"/>
  <c r="M672" i="10" s="1"/>
  <c r="F1253" i="1"/>
  <c r="M416" i="10" s="1"/>
  <c r="F1254" i="1"/>
  <c r="F1255" i="1"/>
  <c r="F1256" i="1"/>
  <c r="M1141" i="10" s="1"/>
  <c r="F1257" i="1"/>
  <c r="F1258" i="1"/>
  <c r="F1259" i="1"/>
  <c r="F1260" i="1"/>
  <c r="F1261" i="1"/>
  <c r="F1262" i="1"/>
  <c r="M867" i="10" s="1"/>
  <c r="F1263" i="1"/>
  <c r="M1217" i="10" s="1"/>
  <c r="F1264" i="1"/>
  <c r="M1407" i="10" s="1"/>
  <c r="F1265" i="1"/>
  <c r="F1266" i="1"/>
  <c r="F1267" i="1"/>
  <c r="M1006" i="10" s="1"/>
  <c r="F1268" i="1"/>
  <c r="F1269" i="1"/>
  <c r="M325" i="10" s="1"/>
  <c r="F1270" i="1"/>
  <c r="M6" i="10" s="1"/>
  <c r="F1271" i="1"/>
  <c r="F1272" i="1"/>
  <c r="M337" i="10" s="1"/>
  <c r="F1273" i="1"/>
  <c r="M380" i="10" s="1"/>
  <c r="F1274" i="1"/>
  <c r="F1275" i="1"/>
  <c r="F1276" i="1"/>
  <c r="M1362" i="10" s="1"/>
  <c r="F1277" i="1"/>
  <c r="M578" i="10" s="1"/>
  <c r="F1278" i="1"/>
  <c r="F1279" i="1"/>
  <c r="F1280" i="1"/>
  <c r="M626" i="10" s="1"/>
  <c r="F1281" i="1"/>
  <c r="F1282" i="1"/>
  <c r="F1283" i="1"/>
  <c r="F1284" i="1"/>
  <c r="M668" i="10" s="1"/>
  <c r="F1285" i="1"/>
  <c r="M86" i="10" s="1"/>
  <c r="F1286" i="1"/>
  <c r="M1201" i="10" s="1"/>
  <c r="F1287" i="1"/>
  <c r="F1288" i="1"/>
  <c r="M608" i="10" s="1"/>
  <c r="F1289" i="1"/>
  <c r="M1480" i="10" s="1"/>
  <c r="F1290" i="1"/>
  <c r="M68" i="10" s="1"/>
  <c r="F1291" i="1"/>
  <c r="F1292" i="1"/>
  <c r="M1392" i="10" s="1"/>
  <c r="F1293" i="1"/>
  <c r="M1265" i="10" s="1"/>
  <c r="F1294" i="1"/>
  <c r="M638" i="10" s="1"/>
  <c r="F1295" i="1"/>
  <c r="F1296" i="1"/>
  <c r="F1297" i="1"/>
  <c r="M1099" i="10" s="1"/>
  <c r="F1298" i="1"/>
  <c r="F1299" i="1"/>
  <c r="M944" i="10" s="1"/>
  <c r="F1300" i="1"/>
  <c r="F1301" i="1"/>
  <c r="F1302" i="1"/>
  <c r="F1303" i="1"/>
  <c r="M1125" i="10" s="1"/>
  <c r="F1304" i="1"/>
  <c r="M137" i="10" s="1"/>
  <c r="F1305" i="1"/>
  <c r="M639" i="10" s="1"/>
  <c r="F1306" i="1"/>
  <c r="F1307" i="1"/>
  <c r="F1308" i="1"/>
  <c r="M589" i="10" s="1"/>
  <c r="F1309" i="1"/>
  <c r="F1310" i="1"/>
  <c r="F1311" i="1"/>
  <c r="M1368" i="10" s="1"/>
  <c r="F1312" i="1"/>
  <c r="M785" i="10" s="1"/>
  <c r="F1313" i="1"/>
  <c r="M884" i="10" s="1"/>
  <c r="F1314" i="1"/>
  <c r="F1315" i="1"/>
  <c r="F1316" i="1"/>
  <c r="M607" i="10" s="1"/>
  <c r="F1317" i="1"/>
  <c r="M496" i="10" s="1"/>
  <c r="F1318" i="1"/>
  <c r="F1319" i="1"/>
  <c r="F1320" i="1"/>
  <c r="M22" i="10" s="1"/>
  <c r="F1321" i="1"/>
  <c r="F1322" i="1"/>
  <c r="F1323" i="1"/>
  <c r="M689" i="10" s="1"/>
  <c r="F1324" i="1"/>
  <c r="F1325" i="1"/>
  <c r="M1300" i="10" s="1"/>
  <c r="F1326" i="1"/>
  <c r="M1031" i="10" s="1"/>
  <c r="F1327" i="1"/>
  <c r="F1328" i="1"/>
  <c r="M527" i="10" s="1"/>
  <c r="F1329" i="1"/>
  <c r="M725" i="10" s="1"/>
  <c r="F1330" i="1"/>
  <c r="F1331" i="1"/>
  <c r="M1229" i="10" s="1"/>
  <c r="F1332" i="1"/>
  <c r="M1469" i="10" s="1"/>
  <c r="F1333" i="1"/>
  <c r="M554" i="10" s="1"/>
  <c r="F1334" i="1"/>
  <c r="M411" i="10" s="1"/>
  <c r="F1335" i="1"/>
  <c r="F1336" i="1"/>
  <c r="M788" i="10" s="1"/>
  <c r="F1337" i="1"/>
  <c r="F1338" i="1"/>
  <c r="F1339" i="1"/>
  <c r="F1340" i="1"/>
  <c r="M969" i="10" s="1"/>
  <c r="F1341" i="1"/>
  <c r="M335" i="10" s="1"/>
  <c r="F1342" i="1"/>
  <c r="F1343" i="1"/>
  <c r="M1068" i="10" s="1"/>
  <c r="F1344" i="1"/>
  <c r="M90" i="10" s="1"/>
  <c r="F1345" i="1"/>
  <c r="M1391" i="10" s="1"/>
  <c r="F1346" i="1"/>
  <c r="F1347" i="1"/>
  <c r="M795" i="10" s="1"/>
  <c r="F1348" i="1"/>
  <c r="F1349" i="1"/>
  <c r="F1350" i="1"/>
  <c r="F1351" i="1"/>
  <c r="M1165" i="10" s="1"/>
  <c r="F1352" i="1"/>
  <c r="M1256" i="10" s="1"/>
  <c r="F1353" i="1"/>
  <c r="F1354" i="1"/>
  <c r="M1303" i="10" s="1"/>
  <c r="F1355" i="1"/>
  <c r="F1356" i="1"/>
  <c r="F1357" i="1"/>
  <c r="F1358" i="1"/>
  <c r="F1359" i="1"/>
  <c r="M175" i="10" s="1"/>
  <c r="F1360" i="1"/>
  <c r="M1172" i="10" s="1"/>
  <c r="F1361" i="1"/>
  <c r="F1362" i="1"/>
  <c r="F1363" i="1"/>
  <c r="F1364" i="1"/>
  <c r="M1094" i="10" s="1"/>
  <c r="F1365" i="1"/>
  <c r="F1366" i="1"/>
  <c r="M921" i="10" s="1"/>
  <c r="F1367" i="1"/>
  <c r="M919" i="10" s="1"/>
  <c r="F1368" i="1"/>
  <c r="M924" i="10" s="1"/>
  <c r="F1369" i="1"/>
  <c r="F1370" i="1"/>
  <c r="F1371" i="1"/>
  <c r="F1372" i="1"/>
  <c r="F1373" i="1"/>
  <c r="F1374" i="1"/>
  <c r="M949" i="10" s="1"/>
  <c r="F1375" i="1"/>
  <c r="M1009" i="10" s="1"/>
  <c r="F1376" i="1"/>
  <c r="M153" i="10" s="1"/>
  <c r="F1377" i="1"/>
  <c r="M1089" i="10" s="1"/>
  <c r="F1378" i="1"/>
  <c r="M35" i="10" s="1"/>
  <c r="F1379" i="1"/>
  <c r="F1380" i="1"/>
  <c r="M570" i="10" s="1"/>
  <c r="F1381" i="1"/>
  <c r="F1382" i="1"/>
  <c r="F1383" i="1"/>
  <c r="M855" i="10" s="1"/>
  <c r="F1384" i="1"/>
  <c r="M1024" i="10" s="1"/>
  <c r="F1385" i="1"/>
  <c r="M1390" i="10" s="1"/>
  <c r="F1386" i="1"/>
  <c r="F1387" i="1"/>
  <c r="F1388" i="1"/>
  <c r="M513" i="10" s="1"/>
  <c r="F1389" i="1"/>
  <c r="F1390" i="1"/>
  <c r="M1355" i="10" s="1"/>
  <c r="F1391" i="1"/>
  <c r="F1392" i="1"/>
  <c r="F1393" i="1"/>
  <c r="M20" i="10" s="1"/>
  <c r="F1394" i="1"/>
  <c r="M1043" i="10" s="1"/>
  <c r="F1395" i="1"/>
  <c r="F1396" i="1"/>
  <c r="M528" i="10" s="1"/>
  <c r="F1397" i="1"/>
  <c r="M37" i="10" s="1"/>
  <c r="F1398" i="1"/>
  <c r="M132" i="10" s="1"/>
  <c r="F1399" i="1"/>
  <c r="M943" i="10" s="1"/>
  <c r="F1400" i="1"/>
  <c r="M1405" i="10" s="1"/>
  <c r="F1401" i="1"/>
  <c r="M1276" i="10" s="1"/>
  <c r="F1402" i="1"/>
  <c r="M172" i="10" s="1"/>
  <c r="F1403" i="1"/>
  <c r="M1158" i="10" s="1"/>
  <c r="F1404" i="1"/>
  <c r="F1405" i="1"/>
  <c r="F1406" i="1"/>
  <c r="F1407" i="1"/>
  <c r="F1408" i="1"/>
  <c r="F1409" i="1"/>
  <c r="F1410" i="1"/>
  <c r="F1411" i="1"/>
  <c r="F1412" i="1"/>
  <c r="M376" i="10" s="1"/>
  <c r="F1413" i="1"/>
  <c r="F1414" i="1"/>
  <c r="F1415" i="1"/>
  <c r="F1416" i="1"/>
  <c r="M1466" i="10" s="1"/>
  <c r="F1417" i="1"/>
  <c r="M1485" i="10" s="1"/>
  <c r="F1418" i="1"/>
  <c r="F1419" i="1"/>
  <c r="F1420" i="1"/>
  <c r="M1459" i="10" s="1"/>
  <c r="F1421" i="1"/>
  <c r="M1231" i="10" s="1"/>
  <c r="F1422" i="1"/>
  <c r="F1423" i="1"/>
  <c r="F1424" i="1"/>
  <c r="M1212" i="10" s="1"/>
  <c r="F1425" i="1"/>
  <c r="M101" i="10" s="1"/>
  <c r="F1426" i="1"/>
  <c r="F1427" i="1"/>
  <c r="M309" i="10" s="1"/>
  <c r="F1428" i="1"/>
  <c r="F1429" i="1"/>
  <c r="F1430" i="1"/>
  <c r="M1004" i="10" s="1"/>
  <c r="F1431" i="1"/>
  <c r="M1343" i="10" s="1"/>
  <c r="F1432" i="1"/>
  <c r="F1433" i="1"/>
  <c r="F1434" i="1"/>
  <c r="F1435" i="1"/>
  <c r="F1436" i="1"/>
  <c r="M118" i="10" s="1"/>
  <c r="F1437" i="1"/>
  <c r="M473" i="10" s="1"/>
  <c r="F1438" i="1"/>
  <c r="F1439" i="1"/>
  <c r="M465" i="10" s="1"/>
  <c r="F1440" i="1"/>
  <c r="M128" i="10" s="1"/>
  <c r="F1441" i="1"/>
  <c r="M1069" i="10" s="1"/>
  <c r="F1442" i="1"/>
  <c r="F1443" i="1"/>
  <c r="F1444" i="1"/>
  <c r="F1445" i="1"/>
  <c r="M1348" i="10" s="1"/>
  <c r="F1446" i="1"/>
  <c r="F1447" i="1"/>
  <c r="F1448" i="1"/>
  <c r="F1449" i="1"/>
  <c r="M733" i="10" s="1"/>
  <c r="F1450" i="1"/>
  <c r="F1451" i="1"/>
  <c r="M1046" i="10" s="1"/>
  <c r="F1452" i="1"/>
  <c r="F1453" i="1"/>
  <c r="F1454" i="1"/>
  <c r="F1455" i="1"/>
  <c r="M794" i="10" s="1"/>
  <c r="F1456" i="1"/>
  <c r="F1457" i="1"/>
  <c r="M1002" i="10" s="1"/>
  <c r="F1458" i="1"/>
  <c r="M1382" i="10" s="1"/>
  <c r="F1459" i="1"/>
  <c r="F1460" i="1"/>
  <c r="M441" i="10" s="1"/>
  <c r="F1461" i="1"/>
  <c r="F1462" i="1"/>
  <c r="F1463" i="1"/>
  <c r="F1464" i="1"/>
  <c r="F1465" i="1"/>
  <c r="F1466" i="1"/>
  <c r="F1467" i="1"/>
  <c r="F1468" i="1"/>
  <c r="M490" i="10" s="1"/>
  <c r="F1469" i="1"/>
  <c r="F1470" i="1"/>
  <c r="F1471" i="1"/>
  <c r="F1472" i="1"/>
  <c r="F1473" i="1"/>
  <c r="M667" i="10" s="1"/>
  <c r="F1474" i="1"/>
  <c r="M612" i="10" s="1"/>
  <c r="F1475" i="1"/>
  <c r="M845" i="10" s="1"/>
  <c r="F1476" i="1"/>
  <c r="F1477" i="1"/>
  <c r="F1478" i="1"/>
  <c r="F1479" i="1"/>
  <c r="F1480" i="1"/>
  <c r="F1481" i="1"/>
  <c r="M856" i="10" s="1"/>
  <c r="F1482" i="1"/>
  <c r="F1483" i="1"/>
  <c r="M1457" i="10" s="1"/>
  <c r="F1484" i="1"/>
  <c r="M710" i="10" s="1"/>
  <c r="F1485" i="1"/>
  <c r="F1486" i="1"/>
  <c r="F1487" i="1"/>
  <c r="M1319" i="10" s="1"/>
  <c r="F1488" i="1"/>
  <c r="M1193" i="10" s="1"/>
  <c r="F1489" i="1"/>
  <c r="F1490" i="1"/>
  <c r="F1491" i="1"/>
  <c r="M468" i="10" s="1"/>
  <c r="F1492" i="1"/>
  <c r="M896" i="10" s="1"/>
  <c r="F1493" i="1"/>
  <c r="F1494" i="1"/>
  <c r="F1495" i="1"/>
  <c r="F1496" i="1"/>
  <c r="M735" i="10" s="1"/>
  <c r="F1497" i="1"/>
  <c r="M520" i="10" s="1"/>
  <c r="F1498" i="1"/>
  <c r="M1308" i="10" s="1"/>
  <c r="F1499" i="1"/>
  <c r="M655" i="10" s="1"/>
  <c r="F1500" i="1"/>
  <c r="M252" i="10" s="1"/>
  <c r="F1501" i="1"/>
  <c r="F2" i="1"/>
  <c r="J1501" i="12"/>
  <c r="I1501" i="12"/>
  <c r="H1501" i="12"/>
  <c r="G1501" i="12"/>
  <c r="J1500" i="12"/>
  <c r="I1500" i="12"/>
  <c r="H1500" i="12"/>
  <c r="G1500" i="12"/>
  <c r="J1499" i="12"/>
  <c r="I1499" i="12"/>
  <c r="H1499" i="12"/>
  <c r="G1499" i="12"/>
  <c r="J1498" i="12"/>
  <c r="I1498" i="12"/>
  <c r="H1498" i="12"/>
  <c r="G1498" i="12"/>
  <c r="J1497" i="12"/>
  <c r="I1497" i="12"/>
  <c r="H1497" i="12"/>
  <c r="G1497" i="12"/>
  <c r="J1496" i="12"/>
  <c r="I1496" i="12"/>
  <c r="H1496" i="12"/>
  <c r="G1496" i="12"/>
  <c r="J1495" i="12"/>
  <c r="I1495" i="12"/>
  <c r="H1495" i="12"/>
  <c r="G1495" i="12"/>
  <c r="J1494" i="12"/>
  <c r="I1494" i="12"/>
  <c r="H1494" i="12"/>
  <c r="G1494" i="12"/>
  <c r="J1493" i="12"/>
  <c r="I1493" i="12"/>
  <c r="H1493" i="12"/>
  <c r="G1493" i="12"/>
  <c r="J1492" i="12"/>
  <c r="I1492" i="12"/>
  <c r="H1492" i="12"/>
  <c r="G1492" i="12"/>
  <c r="J1491" i="12"/>
  <c r="I1491" i="12"/>
  <c r="H1491" i="12"/>
  <c r="G1491" i="12"/>
  <c r="J1490" i="12"/>
  <c r="I1490" i="12"/>
  <c r="H1490" i="12"/>
  <c r="G1490" i="12"/>
  <c r="J1489" i="12"/>
  <c r="I1489" i="12"/>
  <c r="H1489" i="12"/>
  <c r="G1489" i="12"/>
  <c r="J1488" i="12"/>
  <c r="I1488" i="12"/>
  <c r="H1488" i="12"/>
  <c r="G1488" i="12"/>
  <c r="J1487" i="12"/>
  <c r="I1487" i="12"/>
  <c r="H1487" i="12"/>
  <c r="G1487" i="12"/>
  <c r="J1486" i="12"/>
  <c r="I1486" i="12"/>
  <c r="H1486" i="12"/>
  <c r="G1486" i="12"/>
  <c r="J1485" i="12"/>
  <c r="I1485" i="12"/>
  <c r="H1485" i="12"/>
  <c r="G1485" i="12"/>
  <c r="J1484" i="12"/>
  <c r="I1484" i="12"/>
  <c r="H1484" i="12"/>
  <c r="G1484" i="12"/>
  <c r="J1483" i="12"/>
  <c r="I1483" i="12"/>
  <c r="H1483" i="12"/>
  <c r="G1483" i="12"/>
  <c r="J1482" i="12"/>
  <c r="I1482" i="12"/>
  <c r="H1482" i="12"/>
  <c r="G1482" i="12"/>
  <c r="J1481" i="12"/>
  <c r="I1481" i="12"/>
  <c r="H1481" i="12"/>
  <c r="G1481" i="12"/>
  <c r="J1480" i="12"/>
  <c r="I1480" i="12"/>
  <c r="H1480" i="12"/>
  <c r="G1480" i="12"/>
  <c r="J1479" i="12"/>
  <c r="I1479" i="12"/>
  <c r="H1479" i="12"/>
  <c r="G1479" i="12"/>
  <c r="J1478" i="12"/>
  <c r="I1478" i="12"/>
  <c r="H1478" i="12"/>
  <c r="G1478" i="12"/>
  <c r="J1477" i="12"/>
  <c r="I1477" i="12"/>
  <c r="H1477" i="12"/>
  <c r="G1477" i="12"/>
  <c r="J1476" i="12"/>
  <c r="I1476" i="12"/>
  <c r="H1476" i="12"/>
  <c r="G1476" i="12"/>
  <c r="J1475" i="12"/>
  <c r="I1475" i="12"/>
  <c r="H1475" i="12"/>
  <c r="G1475" i="12"/>
  <c r="J1474" i="12"/>
  <c r="I1474" i="12"/>
  <c r="H1474" i="12"/>
  <c r="G1474" i="12"/>
  <c r="J1473" i="12"/>
  <c r="I1473" i="12"/>
  <c r="H1473" i="12"/>
  <c r="G1473" i="12"/>
  <c r="J1472" i="12"/>
  <c r="I1472" i="12"/>
  <c r="H1472" i="12"/>
  <c r="G1472" i="12"/>
  <c r="J1471" i="12"/>
  <c r="I1471" i="12"/>
  <c r="H1471" i="12"/>
  <c r="G1471" i="12"/>
  <c r="J1470" i="12"/>
  <c r="I1470" i="12"/>
  <c r="H1470" i="12"/>
  <c r="G1470" i="12"/>
  <c r="J1469" i="12"/>
  <c r="I1469" i="12"/>
  <c r="H1469" i="12"/>
  <c r="G1469" i="12"/>
  <c r="J1468" i="12"/>
  <c r="I1468" i="12"/>
  <c r="H1468" i="12"/>
  <c r="G1468" i="12"/>
  <c r="J1467" i="12"/>
  <c r="I1467" i="12"/>
  <c r="H1467" i="12"/>
  <c r="G1467" i="12"/>
  <c r="J1466" i="12"/>
  <c r="I1466" i="12"/>
  <c r="H1466" i="12"/>
  <c r="G1466" i="12"/>
  <c r="J1465" i="12"/>
  <c r="I1465" i="12"/>
  <c r="H1465" i="12"/>
  <c r="G1465" i="12"/>
  <c r="J1464" i="12"/>
  <c r="I1464" i="12"/>
  <c r="H1464" i="12"/>
  <c r="G1464" i="12"/>
  <c r="J1463" i="12"/>
  <c r="I1463" i="12"/>
  <c r="H1463" i="12"/>
  <c r="G1463" i="12"/>
  <c r="J1462" i="12"/>
  <c r="I1462" i="12"/>
  <c r="H1462" i="12"/>
  <c r="G1462" i="12"/>
  <c r="J1461" i="12"/>
  <c r="I1461" i="12"/>
  <c r="H1461" i="12"/>
  <c r="G1461" i="12"/>
  <c r="J1460" i="12"/>
  <c r="I1460" i="12"/>
  <c r="H1460" i="12"/>
  <c r="G1460" i="12"/>
  <c r="J1459" i="12"/>
  <c r="I1459" i="12"/>
  <c r="H1459" i="12"/>
  <c r="G1459" i="12"/>
  <c r="J1458" i="12"/>
  <c r="I1458" i="12"/>
  <c r="H1458" i="12"/>
  <c r="G1458" i="12"/>
  <c r="J1457" i="12"/>
  <c r="I1457" i="12"/>
  <c r="H1457" i="12"/>
  <c r="G1457" i="12"/>
  <c r="J1456" i="12"/>
  <c r="I1456" i="12"/>
  <c r="H1456" i="12"/>
  <c r="G1456" i="12"/>
  <c r="J1455" i="12"/>
  <c r="I1455" i="12"/>
  <c r="H1455" i="12"/>
  <c r="G1455" i="12"/>
  <c r="J1454" i="12"/>
  <c r="I1454" i="12"/>
  <c r="H1454" i="12"/>
  <c r="G1454" i="12"/>
  <c r="J1453" i="12"/>
  <c r="I1453" i="12"/>
  <c r="H1453" i="12"/>
  <c r="G1453" i="12"/>
  <c r="J1452" i="12"/>
  <c r="I1452" i="12"/>
  <c r="H1452" i="12"/>
  <c r="G1452" i="12"/>
  <c r="J1451" i="12"/>
  <c r="I1451" i="12"/>
  <c r="H1451" i="12"/>
  <c r="G1451" i="12"/>
  <c r="J1450" i="12"/>
  <c r="I1450" i="12"/>
  <c r="H1450" i="12"/>
  <c r="G1450" i="12"/>
  <c r="J1449" i="12"/>
  <c r="I1449" i="12"/>
  <c r="H1449" i="12"/>
  <c r="G1449" i="12"/>
  <c r="J1448" i="12"/>
  <c r="I1448" i="12"/>
  <c r="H1448" i="12"/>
  <c r="G1448" i="12"/>
  <c r="J1447" i="12"/>
  <c r="I1447" i="12"/>
  <c r="H1447" i="12"/>
  <c r="G1447" i="12"/>
  <c r="J1446" i="12"/>
  <c r="I1446" i="12"/>
  <c r="H1446" i="12"/>
  <c r="G1446" i="12"/>
  <c r="J1445" i="12"/>
  <c r="I1445" i="12"/>
  <c r="H1445" i="12"/>
  <c r="G1445" i="12"/>
  <c r="J1444" i="12"/>
  <c r="I1444" i="12"/>
  <c r="H1444" i="12"/>
  <c r="G1444" i="12"/>
  <c r="J1443" i="12"/>
  <c r="I1443" i="12"/>
  <c r="H1443" i="12"/>
  <c r="G1443" i="12"/>
  <c r="J1442" i="12"/>
  <c r="I1442" i="12"/>
  <c r="H1442" i="12"/>
  <c r="G1442" i="12"/>
  <c r="J1441" i="12"/>
  <c r="I1441" i="12"/>
  <c r="H1441" i="12"/>
  <c r="G1441" i="12"/>
  <c r="J1440" i="12"/>
  <c r="I1440" i="12"/>
  <c r="H1440" i="12"/>
  <c r="G1440" i="12"/>
  <c r="J1439" i="12"/>
  <c r="I1439" i="12"/>
  <c r="H1439" i="12"/>
  <c r="G1439" i="12"/>
  <c r="J1438" i="12"/>
  <c r="I1438" i="12"/>
  <c r="H1438" i="12"/>
  <c r="G1438" i="12"/>
  <c r="J1437" i="12"/>
  <c r="I1437" i="12"/>
  <c r="H1437" i="12"/>
  <c r="G1437" i="12"/>
  <c r="J1436" i="12"/>
  <c r="I1436" i="12"/>
  <c r="H1436" i="12"/>
  <c r="G1436" i="12"/>
  <c r="J1435" i="12"/>
  <c r="I1435" i="12"/>
  <c r="H1435" i="12"/>
  <c r="G1435" i="12"/>
  <c r="J1434" i="12"/>
  <c r="I1434" i="12"/>
  <c r="H1434" i="12"/>
  <c r="G1434" i="12"/>
  <c r="J1433" i="12"/>
  <c r="I1433" i="12"/>
  <c r="H1433" i="12"/>
  <c r="G1433" i="12"/>
  <c r="J1432" i="12"/>
  <c r="I1432" i="12"/>
  <c r="H1432" i="12"/>
  <c r="G1432" i="12"/>
  <c r="J1431" i="12"/>
  <c r="I1431" i="12"/>
  <c r="H1431" i="12"/>
  <c r="G1431" i="12"/>
  <c r="J1430" i="12"/>
  <c r="I1430" i="12"/>
  <c r="H1430" i="12"/>
  <c r="G1430" i="12"/>
  <c r="J1429" i="12"/>
  <c r="I1429" i="12"/>
  <c r="H1429" i="12"/>
  <c r="G1429" i="12"/>
  <c r="J1428" i="12"/>
  <c r="I1428" i="12"/>
  <c r="H1428" i="12"/>
  <c r="G1428" i="12"/>
  <c r="J1427" i="12"/>
  <c r="I1427" i="12"/>
  <c r="H1427" i="12"/>
  <c r="G1427" i="12"/>
  <c r="J1426" i="12"/>
  <c r="I1426" i="12"/>
  <c r="H1426" i="12"/>
  <c r="G1426" i="12"/>
  <c r="J1425" i="12"/>
  <c r="I1425" i="12"/>
  <c r="H1425" i="12"/>
  <c r="G1425" i="12"/>
  <c r="J1424" i="12"/>
  <c r="I1424" i="12"/>
  <c r="H1424" i="12"/>
  <c r="G1424" i="12"/>
  <c r="J1423" i="12"/>
  <c r="I1423" i="12"/>
  <c r="H1423" i="12"/>
  <c r="G1423" i="12"/>
  <c r="J1422" i="12"/>
  <c r="I1422" i="12"/>
  <c r="H1422" i="12"/>
  <c r="G1422" i="12"/>
  <c r="J1421" i="12"/>
  <c r="I1421" i="12"/>
  <c r="H1421" i="12"/>
  <c r="G1421" i="12"/>
  <c r="J1420" i="12"/>
  <c r="I1420" i="12"/>
  <c r="H1420" i="12"/>
  <c r="G1420" i="12"/>
  <c r="J1419" i="12"/>
  <c r="I1419" i="12"/>
  <c r="H1419" i="12"/>
  <c r="G1419" i="12"/>
  <c r="J1418" i="12"/>
  <c r="I1418" i="12"/>
  <c r="H1418" i="12"/>
  <c r="G1418" i="12"/>
  <c r="J1417" i="12"/>
  <c r="I1417" i="12"/>
  <c r="H1417" i="12"/>
  <c r="G1417" i="12"/>
  <c r="J1416" i="12"/>
  <c r="I1416" i="12"/>
  <c r="H1416" i="12"/>
  <c r="G1416" i="12"/>
  <c r="J1415" i="12"/>
  <c r="I1415" i="12"/>
  <c r="H1415" i="12"/>
  <c r="G1415" i="12"/>
  <c r="J1414" i="12"/>
  <c r="I1414" i="12"/>
  <c r="H1414" i="12"/>
  <c r="G1414" i="12"/>
  <c r="J1413" i="12"/>
  <c r="I1413" i="12"/>
  <c r="H1413" i="12"/>
  <c r="G1413" i="12"/>
  <c r="J1412" i="12"/>
  <c r="I1412" i="12"/>
  <c r="H1412" i="12"/>
  <c r="G1412" i="12"/>
  <c r="J1411" i="12"/>
  <c r="I1411" i="12"/>
  <c r="H1411" i="12"/>
  <c r="G1411" i="12"/>
  <c r="J1410" i="12"/>
  <c r="I1410" i="12"/>
  <c r="H1410" i="12"/>
  <c r="G1410" i="12"/>
  <c r="J1409" i="12"/>
  <c r="I1409" i="12"/>
  <c r="H1409" i="12"/>
  <c r="G1409" i="12"/>
  <c r="J1408" i="12"/>
  <c r="I1408" i="12"/>
  <c r="H1408" i="12"/>
  <c r="G1408" i="12"/>
  <c r="J1407" i="12"/>
  <c r="I1407" i="12"/>
  <c r="H1407" i="12"/>
  <c r="G1407" i="12"/>
  <c r="J1406" i="12"/>
  <c r="I1406" i="12"/>
  <c r="H1406" i="12"/>
  <c r="G1406" i="12"/>
  <c r="J1405" i="12"/>
  <c r="I1405" i="12"/>
  <c r="H1405" i="12"/>
  <c r="G1405" i="12"/>
  <c r="J1404" i="12"/>
  <c r="I1404" i="12"/>
  <c r="H1404" i="12"/>
  <c r="G1404" i="12"/>
  <c r="J1403" i="12"/>
  <c r="I1403" i="12"/>
  <c r="H1403" i="12"/>
  <c r="G1403" i="12"/>
  <c r="J1402" i="12"/>
  <c r="I1402" i="12"/>
  <c r="H1402" i="12"/>
  <c r="G1402" i="12"/>
  <c r="J1401" i="12"/>
  <c r="I1401" i="12"/>
  <c r="H1401" i="12"/>
  <c r="G1401" i="12"/>
  <c r="J1400" i="12"/>
  <c r="I1400" i="12"/>
  <c r="H1400" i="12"/>
  <c r="G1400" i="12"/>
  <c r="J1399" i="12"/>
  <c r="I1399" i="12"/>
  <c r="H1399" i="12"/>
  <c r="G1399" i="12"/>
  <c r="J1398" i="12"/>
  <c r="I1398" i="12"/>
  <c r="H1398" i="12"/>
  <c r="G1398" i="12"/>
  <c r="J1397" i="12"/>
  <c r="I1397" i="12"/>
  <c r="H1397" i="12"/>
  <c r="G1397" i="12"/>
  <c r="J1396" i="12"/>
  <c r="I1396" i="12"/>
  <c r="H1396" i="12"/>
  <c r="G1396" i="12"/>
  <c r="J1395" i="12"/>
  <c r="I1395" i="12"/>
  <c r="H1395" i="12"/>
  <c r="G1395" i="12"/>
  <c r="J1394" i="12"/>
  <c r="I1394" i="12"/>
  <c r="H1394" i="12"/>
  <c r="G1394" i="12"/>
  <c r="J1393" i="12"/>
  <c r="I1393" i="12"/>
  <c r="H1393" i="12"/>
  <c r="G1393" i="12"/>
  <c r="J1392" i="12"/>
  <c r="I1392" i="12"/>
  <c r="H1392" i="12"/>
  <c r="G1392" i="12"/>
  <c r="J1391" i="12"/>
  <c r="I1391" i="12"/>
  <c r="H1391" i="12"/>
  <c r="G1391" i="12"/>
  <c r="J1390" i="12"/>
  <c r="I1390" i="12"/>
  <c r="H1390" i="12"/>
  <c r="G1390" i="12"/>
  <c r="J1389" i="12"/>
  <c r="I1389" i="12"/>
  <c r="H1389" i="12"/>
  <c r="G1389" i="12"/>
  <c r="J1388" i="12"/>
  <c r="I1388" i="12"/>
  <c r="H1388" i="12"/>
  <c r="G1388" i="12"/>
  <c r="J1387" i="12"/>
  <c r="I1387" i="12"/>
  <c r="H1387" i="12"/>
  <c r="G1387" i="12"/>
  <c r="J1386" i="12"/>
  <c r="I1386" i="12"/>
  <c r="H1386" i="12"/>
  <c r="G1386" i="12"/>
  <c r="J1385" i="12"/>
  <c r="I1385" i="12"/>
  <c r="H1385" i="12"/>
  <c r="G1385" i="12"/>
  <c r="J1384" i="12"/>
  <c r="I1384" i="12"/>
  <c r="H1384" i="12"/>
  <c r="G1384" i="12"/>
  <c r="J1383" i="12"/>
  <c r="I1383" i="12"/>
  <c r="H1383" i="12"/>
  <c r="G1383" i="12"/>
  <c r="J1382" i="12"/>
  <c r="I1382" i="12"/>
  <c r="H1382" i="12"/>
  <c r="G1382" i="12"/>
  <c r="J1381" i="12"/>
  <c r="I1381" i="12"/>
  <c r="H1381" i="12"/>
  <c r="G1381" i="12"/>
  <c r="J1380" i="12"/>
  <c r="I1380" i="12"/>
  <c r="H1380" i="12"/>
  <c r="G1380" i="12"/>
  <c r="J1379" i="12"/>
  <c r="I1379" i="12"/>
  <c r="H1379" i="12"/>
  <c r="G1379" i="12"/>
  <c r="J1378" i="12"/>
  <c r="I1378" i="12"/>
  <c r="H1378" i="12"/>
  <c r="G1378" i="12"/>
  <c r="J1377" i="12"/>
  <c r="I1377" i="12"/>
  <c r="H1377" i="12"/>
  <c r="G1377" i="12"/>
  <c r="J1376" i="12"/>
  <c r="I1376" i="12"/>
  <c r="H1376" i="12"/>
  <c r="G1376" i="12"/>
  <c r="J1375" i="12"/>
  <c r="I1375" i="12"/>
  <c r="H1375" i="12"/>
  <c r="G1375" i="12"/>
  <c r="J1374" i="12"/>
  <c r="I1374" i="12"/>
  <c r="H1374" i="12"/>
  <c r="G1374" i="12"/>
  <c r="J1373" i="12"/>
  <c r="I1373" i="12"/>
  <c r="H1373" i="12"/>
  <c r="G1373" i="12"/>
  <c r="J1372" i="12"/>
  <c r="I1372" i="12"/>
  <c r="H1372" i="12"/>
  <c r="G1372" i="12"/>
  <c r="J1371" i="12"/>
  <c r="I1371" i="12"/>
  <c r="H1371" i="12"/>
  <c r="G1371" i="12"/>
  <c r="J1370" i="12"/>
  <c r="I1370" i="12"/>
  <c r="H1370" i="12"/>
  <c r="G1370" i="12"/>
  <c r="J1369" i="12"/>
  <c r="I1369" i="12"/>
  <c r="H1369" i="12"/>
  <c r="G1369" i="12"/>
  <c r="J1368" i="12"/>
  <c r="I1368" i="12"/>
  <c r="H1368" i="12"/>
  <c r="G1368" i="12"/>
  <c r="J1367" i="12"/>
  <c r="I1367" i="12"/>
  <c r="H1367" i="12"/>
  <c r="G1367" i="12"/>
  <c r="J1366" i="12"/>
  <c r="I1366" i="12"/>
  <c r="H1366" i="12"/>
  <c r="G1366" i="12"/>
  <c r="J1365" i="12"/>
  <c r="I1365" i="12"/>
  <c r="H1365" i="12"/>
  <c r="G1365" i="12"/>
  <c r="J1364" i="12"/>
  <c r="I1364" i="12"/>
  <c r="H1364" i="12"/>
  <c r="G1364" i="12"/>
  <c r="J1363" i="12"/>
  <c r="I1363" i="12"/>
  <c r="H1363" i="12"/>
  <c r="G1363" i="12"/>
  <c r="J1362" i="12"/>
  <c r="I1362" i="12"/>
  <c r="H1362" i="12"/>
  <c r="G1362" i="12"/>
  <c r="J1361" i="12"/>
  <c r="I1361" i="12"/>
  <c r="H1361" i="12"/>
  <c r="G1361" i="12"/>
  <c r="J1360" i="12"/>
  <c r="I1360" i="12"/>
  <c r="H1360" i="12"/>
  <c r="G1360" i="12"/>
  <c r="J1359" i="12"/>
  <c r="I1359" i="12"/>
  <c r="H1359" i="12"/>
  <c r="G1359" i="12"/>
  <c r="J1358" i="12"/>
  <c r="I1358" i="12"/>
  <c r="H1358" i="12"/>
  <c r="G1358" i="12"/>
  <c r="J1357" i="12"/>
  <c r="I1357" i="12"/>
  <c r="H1357" i="12"/>
  <c r="G1357" i="12"/>
  <c r="J1356" i="12"/>
  <c r="I1356" i="12"/>
  <c r="H1356" i="12"/>
  <c r="G1356" i="12"/>
  <c r="J1355" i="12"/>
  <c r="I1355" i="12"/>
  <c r="H1355" i="12"/>
  <c r="G1355" i="12"/>
  <c r="J1354" i="12"/>
  <c r="I1354" i="12"/>
  <c r="H1354" i="12"/>
  <c r="G1354" i="12"/>
  <c r="J1353" i="12"/>
  <c r="I1353" i="12"/>
  <c r="H1353" i="12"/>
  <c r="G1353" i="12"/>
  <c r="J1352" i="12"/>
  <c r="I1352" i="12"/>
  <c r="H1352" i="12"/>
  <c r="G1352" i="12"/>
  <c r="J1351" i="12"/>
  <c r="I1351" i="12"/>
  <c r="H1351" i="12"/>
  <c r="G1351" i="12"/>
  <c r="J1350" i="12"/>
  <c r="I1350" i="12"/>
  <c r="H1350" i="12"/>
  <c r="G1350" i="12"/>
  <c r="J1349" i="12"/>
  <c r="I1349" i="12"/>
  <c r="H1349" i="12"/>
  <c r="G1349" i="12"/>
  <c r="J1348" i="12"/>
  <c r="I1348" i="12"/>
  <c r="H1348" i="12"/>
  <c r="G1348" i="12"/>
  <c r="J1347" i="12"/>
  <c r="I1347" i="12"/>
  <c r="H1347" i="12"/>
  <c r="G1347" i="12"/>
  <c r="J1346" i="12"/>
  <c r="I1346" i="12"/>
  <c r="H1346" i="12"/>
  <c r="G1346" i="12"/>
  <c r="J1345" i="12"/>
  <c r="I1345" i="12"/>
  <c r="H1345" i="12"/>
  <c r="G1345" i="12"/>
  <c r="J1344" i="12"/>
  <c r="I1344" i="12"/>
  <c r="H1344" i="12"/>
  <c r="G1344" i="12"/>
  <c r="J1343" i="12"/>
  <c r="I1343" i="12"/>
  <c r="H1343" i="12"/>
  <c r="G1343" i="12"/>
  <c r="J1342" i="12"/>
  <c r="I1342" i="12"/>
  <c r="H1342" i="12"/>
  <c r="G1342" i="12"/>
  <c r="J1341" i="12"/>
  <c r="I1341" i="12"/>
  <c r="H1341" i="12"/>
  <c r="G1341" i="12"/>
  <c r="J1340" i="12"/>
  <c r="I1340" i="12"/>
  <c r="H1340" i="12"/>
  <c r="G1340" i="12"/>
  <c r="J1339" i="12"/>
  <c r="I1339" i="12"/>
  <c r="H1339" i="12"/>
  <c r="G1339" i="12"/>
  <c r="J1338" i="12"/>
  <c r="I1338" i="12"/>
  <c r="H1338" i="12"/>
  <c r="G1338" i="12"/>
  <c r="J1337" i="12"/>
  <c r="I1337" i="12"/>
  <c r="H1337" i="12"/>
  <c r="G1337" i="12"/>
  <c r="J1336" i="12"/>
  <c r="I1336" i="12"/>
  <c r="H1336" i="12"/>
  <c r="G1336" i="12"/>
  <c r="J1335" i="12"/>
  <c r="I1335" i="12"/>
  <c r="H1335" i="12"/>
  <c r="G1335" i="12"/>
  <c r="J1334" i="12"/>
  <c r="I1334" i="12"/>
  <c r="H1334" i="12"/>
  <c r="G1334" i="12"/>
  <c r="J1333" i="12"/>
  <c r="I1333" i="12"/>
  <c r="H1333" i="12"/>
  <c r="G1333" i="12"/>
  <c r="J1332" i="12"/>
  <c r="I1332" i="12"/>
  <c r="H1332" i="12"/>
  <c r="G1332" i="12"/>
  <c r="J1331" i="12"/>
  <c r="I1331" i="12"/>
  <c r="H1331" i="12"/>
  <c r="G1331" i="12"/>
  <c r="J1330" i="12"/>
  <c r="I1330" i="12"/>
  <c r="H1330" i="12"/>
  <c r="G1330" i="12"/>
  <c r="J1329" i="12"/>
  <c r="I1329" i="12"/>
  <c r="H1329" i="12"/>
  <c r="G1329" i="12"/>
  <c r="J1328" i="12"/>
  <c r="I1328" i="12"/>
  <c r="H1328" i="12"/>
  <c r="G1328" i="12"/>
  <c r="J1327" i="12"/>
  <c r="I1327" i="12"/>
  <c r="H1327" i="12"/>
  <c r="G1327" i="12"/>
  <c r="J1326" i="12"/>
  <c r="I1326" i="12"/>
  <c r="H1326" i="12"/>
  <c r="G1326" i="12"/>
  <c r="J1325" i="12"/>
  <c r="I1325" i="12"/>
  <c r="H1325" i="12"/>
  <c r="G1325" i="12"/>
  <c r="J1324" i="12"/>
  <c r="I1324" i="12"/>
  <c r="H1324" i="12"/>
  <c r="G1324" i="12"/>
  <c r="J1323" i="12"/>
  <c r="I1323" i="12"/>
  <c r="H1323" i="12"/>
  <c r="G1323" i="12"/>
  <c r="J1322" i="12"/>
  <c r="I1322" i="12"/>
  <c r="H1322" i="12"/>
  <c r="G1322" i="12"/>
  <c r="J1321" i="12"/>
  <c r="I1321" i="12"/>
  <c r="H1321" i="12"/>
  <c r="G1321" i="12"/>
  <c r="J1320" i="12"/>
  <c r="I1320" i="12"/>
  <c r="H1320" i="12"/>
  <c r="G1320" i="12"/>
  <c r="J1319" i="12"/>
  <c r="I1319" i="12"/>
  <c r="H1319" i="12"/>
  <c r="G1319" i="12"/>
  <c r="J1318" i="12"/>
  <c r="I1318" i="12"/>
  <c r="H1318" i="12"/>
  <c r="G1318" i="12"/>
  <c r="J1317" i="12"/>
  <c r="I1317" i="12"/>
  <c r="H1317" i="12"/>
  <c r="G1317" i="12"/>
  <c r="J1316" i="12"/>
  <c r="I1316" i="12"/>
  <c r="H1316" i="12"/>
  <c r="G1316" i="12"/>
  <c r="J1315" i="12"/>
  <c r="I1315" i="12"/>
  <c r="H1315" i="12"/>
  <c r="G1315" i="12"/>
  <c r="J1314" i="12"/>
  <c r="I1314" i="12"/>
  <c r="H1314" i="12"/>
  <c r="G1314" i="12"/>
  <c r="J1313" i="12"/>
  <c r="I1313" i="12"/>
  <c r="H1313" i="12"/>
  <c r="G1313" i="12"/>
  <c r="J1312" i="12"/>
  <c r="I1312" i="12"/>
  <c r="H1312" i="12"/>
  <c r="G1312" i="12"/>
  <c r="J1311" i="12"/>
  <c r="I1311" i="12"/>
  <c r="H1311" i="12"/>
  <c r="G1311" i="12"/>
  <c r="J1310" i="12"/>
  <c r="I1310" i="12"/>
  <c r="H1310" i="12"/>
  <c r="G1310" i="12"/>
  <c r="J1309" i="12"/>
  <c r="I1309" i="12"/>
  <c r="H1309" i="12"/>
  <c r="G1309" i="12"/>
  <c r="J1308" i="12"/>
  <c r="I1308" i="12"/>
  <c r="H1308" i="12"/>
  <c r="G1308" i="12"/>
  <c r="J1307" i="12"/>
  <c r="I1307" i="12"/>
  <c r="H1307" i="12"/>
  <c r="G1307" i="12"/>
  <c r="J1306" i="12"/>
  <c r="I1306" i="12"/>
  <c r="H1306" i="12"/>
  <c r="G1306" i="12"/>
  <c r="J1305" i="12"/>
  <c r="I1305" i="12"/>
  <c r="H1305" i="12"/>
  <c r="G1305" i="12"/>
  <c r="J1304" i="12"/>
  <c r="I1304" i="12"/>
  <c r="H1304" i="12"/>
  <c r="G1304" i="12"/>
  <c r="J1303" i="12"/>
  <c r="I1303" i="12"/>
  <c r="H1303" i="12"/>
  <c r="G1303" i="12"/>
  <c r="J1302" i="12"/>
  <c r="I1302" i="12"/>
  <c r="H1302" i="12"/>
  <c r="G1302" i="12"/>
  <c r="J1301" i="12"/>
  <c r="I1301" i="12"/>
  <c r="H1301" i="12"/>
  <c r="G1301" i="12"/>
  <c r="J1300" i="12"/>
  <c r="I1300" i="12"/>
  <c r="H1300" i="12"/>
  <c r="G1300" i="12"/>
  <c r="J1299" i="12"/>
  <c r="I1299" i="12"/>
  <c r="H1299" i="12"/>
  <c r="G1299" i="12"/>
  <c r="J1298" i="12"/>
  <c r="I1298" i="12"/>
  <c r="H1298" i="12"/>
  <c r="G1298" i="12"/>
  <c r="J1297" i="12"/>
  <c r="I1297" i="12"/>
  <c r="H1297" i="12"/>
  <c r="G1297" i="12"/>
  <c r="J1296" i="12"/>
  <c r="I1296" i="12"/>
  <c r="H1296" i="12"/>
  <c r="G1296" i="12"/>
  <c r="J1295" i="12"/>
  <c r="I1295" i="12"/>
  <c r="H1295" i="12"/>
  <c r="G1295" i="12"/>
  <c r="J1294" i="12"/>
  <c r="I1294" i="12"/>
  <c r="H1294" i="12"/>
  <c r="G1294" i="12"/>
  <c r="J1293" i="12"/>
  <c r="I1293" i="12"/>
  <c r="H1293" i="12"/>
  <c r="G1293" i="12"/>
  <c r="J1292" i="12"/>
  <c r="I1292" i="12"/>
  <c r="H1292" i="12"/>
  <c r="G1292" i="12"/>
  <c r="J1291" i="12"/>
  <c r="I1291" i="12"/>
  <c r="H1291" i="12"/>
  <c r="G1291" i="12"/>
  <c r="J1290" i="12"/>
  <c r="I1290" i="12"/>
  <c r="H1290" i="12"/>
  <c r="G1290" i="12"/>
  <c r="J1289" i="12"/>
  <c r="I1289" i="12"/>
  <c r="H1289" i="12"/>
  <c r="G1289" i="12"/>
  <c r="J1288" i="12"/>
  <c r="I1288" i="12"/>
  <c r="H1288" i="12"/>
  <c r="G1288" i="12"/>
  <c r="J1287" i="12"/>
  <c r="I1287" i="12"/>
  <c r="H1287" i="12"/>
  <c r="G1287" i="12"/>
  <c r="J1286" i="12"/>
  <c r="I1286" i="12"/>
  <c r="H1286" i="12"/>
  <c r="G1286" i="12"/>
  <c r="J1285" i="12"/>
  <c r="I1285" i="12"/>
  <c r="H1285" i="12"/>
  <c r="G1285" i="12"/>
  <c r="J1284" i="12"/>
  <c r="I1284" i="12"/>
  <c r="H1284" i="12"/>
  <c r="G1284" i="12"/>
  <c r="J1283" i="12"/>
  <c r="I1283" i="12"/>
  <c r="H1283" i="12"/>
  <c r="G1283" i="12"/>
  <c r="J1282" i="12"/>
  <c r="I1282" i="12"/>
  <c r="H1282" i="12"/>
  <c r="G1282" i="12"/>
  <c r="J1281" i="12"/>
  <c r="I1281" i="12"/>
  <c r="H1281" i="12"/>
  <c r="G1281" i="12"/>
  <c r="J1280" i="12"/>
  <c r="I1280" i="12"/>
  <c r="H1280" i="12"/>
  <c r="G1280" i="12"/>
  <c r="J1279" i="12"/>
  <c r="I1279" i="12"/>
  <c r="H1279" i="12"/>
  <c r="G1279" i="12"/>
  <c r="J1278" i="12"/>
  <c r="I1278" i="12"/>
  <c r="H1278" i="12"/>
  <c r="G1278" i="12"/>
  <c r="J1277" i="12"/>
  <c r="I1277" i="12"/>
  <c r="H1277" i="12"/>
  <c r="G1277" i="12"/>
  <c r="J1276" i="12"/>
  <c r="I1276" i="12"/>
  <c r="H1276" i="12"/>
  <c r="G1276" i="12"/>
  <c r="J1275" i="12"/>
  <c r="I1275" i="12"/>
  <c r="H1275" i="12"/>
  <c r="G1275" i="12"/>
  <c r="J1274" i="12"/>
  <c r="I1274" i="12"/>
  <c r="H1274" i="12"/>
  <c r="G1274" i="12"/>
  <c r="J1273" i="12"/>
  <c r="I1273" i="12"/>
  <c r="H1273" i="12"/>
  <c r="G1273" i="12"/>
  <c r="J1272" i="12"/>
  <c r="I1272" i="12"/>
  <c r="H1272" i="12"/>
  <c r="G1272" i="12"/>
  <c r="J1271" i="12"/>
  <c r="I1271" i="12"/>
  <c r="H1271" i="12"/>
  <c r="G1271" i="12"/>
  <c r="J1270" i="12"/>
  <c r="I1270" i="12"/>
  <c r="H1270" i="12"/>
  <c r="G1270" i="12"/>
  <c r="J1269" i="12"/>
  <c r="I1269" i="12"/>
  <c r="H1269" i="12"/>
  <c r="G1269" i="12"/>
  <c r="J1268" i="12"/>
  <c r="I1268" i="12"/>
  <c r="H1268" i="12"/>
  <c r="G1268" i="12"/>
  <c r="J1267" i="12"/>
  <c r="I1267" i="12"/>
  <c r="H1267" i="12"/>
  <c r="G1267" i="12"/>
  <c r="J1266" i="12"/>
  <c r="I1266" i="12"/>
  <c r="H1266" i="12"/>
  <c r="G1266" i="12"/>
  <c r="J1265" i="12"/>
  <c r="I1265" i="12"/>
  <c r="H1265" i="12"/>
  <c r="G1265" i="12"/>
  <c r="J1264" i="12"/>
  <c r="I1264" i="12"/>
  <c r="H1264" i="12"/>
  <c r="G1264" i="12"/>
  <c r="J1263" i="12"/>
  <c r="I1263" i="12"/>
  <c r="H1263" i="12"/>
  <c r="G1263" i="12"/>
  <c r="J1262" i="12"/>
  <c r="I1262" i="12"/>
  <c r="H1262" i="12"/>
  <c r="G1262" i="12"/>
  <c r="J1261" i="12"/>
  <c r="I1261" i="12"/>
  <c r="H1261" i="12"/>
  <c r="G1261" i="12"/>
  <c r="J1260" i="12"/>
  <c r="I1260" i="12"/>
  <c r="H1260" i="12"/>
  <c r="G1260" i="12"/>
  <c r="J1259" i="12"/>
  <c r="I1259" i="12"/>
  <c r="H1259" i="12"/>
  <c r="G1259" i="12"/>
  <c r="J1258" i="12"/>
  <c r="I1258" i="12"/>
  <c r="H1258" i="12"/>
  <c r="G1258" i="12"/>
  <c r="J1257" i="12"/>
  <c r="I1257" i="12"/>
  <c r="H1257" i="12"/>
  <c r="G1257" i="12"/>
  <c r="J1256" i="12"/>
  <c r="I1256" i="12"/>
  <c r="H1256" i="12"/>
  <c r="G1256" i="12"/>
  <c r="J1255" i="12"/>
  <c r="I1255" i="12"/>
  <c r="H1255" i="12"/>
  <c r="G1255" i="12"/>
  <c r="J1254" i="12"/>
  <c r="I1254" i="12"/>
  <c r="H1254" i="12"/>
  <c r="G1254" i="12"/>
  <c r="J1253" i="12"/>
  <c r="I1253" i="12"/>
  <c r="H1253" i="12"/>
  <c r="G1253" i="12"/>
  <c r="J1252" i="12"/>
  <c r="I1252" i="12"/>
  <c r="H1252" i="12"/>
  <c r="G1252" i="12"/>
  <c r="J1251" i="12"/>
  <c r="I1251" i="12"/>
  <c r="H1251" i="12"/>
  <c r="G1251" i="12"/>
  <c r="J1250" i="12"/>
  <c r="I1250" i="12"/>
  <c r="H1250" i="12"/>
  <c r="G1250" i="12"/>
  <c r="J1249" i="12"/>
  <c r="I1249" i="12"/>
  <c r="H1249" i="12"/>
  <c r="G1249" i="12"/>
  <c r="J1248" i="12"/>
  <c r="I1248" i="12"/>
  <c r="H1248" i="12"/>
  <c r="G1248" i="12"/>
  <c r="J1247" i="12"/>
  <c r="I1247" i="12"/>
  <c r="H1247" i="12"/>
  <c r="G1247" i="12"/>
  <c r="J1246" i="12"/>
  <c r="I1246" i="12"/>
  <c r="H1246" i="12"/>
  <c r="G1246" i="12"/>
  <c r="J1245" i="12"/>
  <c r="I1245" i="12"/>
  <c r="H1245" i="12"/>
  <c r="G1245" i="12"/>
  <c r="J1244" i="12"/>
  <c r="I1244" i="12"/>
  <c r="H1244" i="12"/>
  <c r="G1244" i="12"/>
  <c r="J1243" i="12"/>
  <c r="I1243" i="12"/>
  <c r="H1243" i="12"/>
  <c r="G1243" i="12"/>
  <c r="J1242" i="12"/>
  <c r="I1242" i="12"/>
  <c r="H1242" i="12"/>
  <c r="G1242" i="12"/>
  <c r="J1241" i="12"/>
  <c r="I1241" i="12"/>
  <c r="H1241" i="12"/>
  <c r="G1241" i="12"/>
  <c r="J1240" i="12"/>
  <c r="I1240" i="12"/>
  <c r="H1240" i="12"/>
  <c r="G1240" i="12"/>
  <c r="J1239" i="12"/>
  <c r="I1239" i="12"/>
  <c r="H1239" i="12"/>
  <c r="G1239" i="12"/>
  <c r="J1238" i="12"/>
  <c r="I1238" i="12"/>
  <c r="H1238" i="12"/>
  <c r="G1238" i="12"/>
  <c r="J1237" i="12"/>
  <c r="I1237" i="12"/>
  <c r="H1237" i="12"/>
  <c r="G1237" i="12"/>
  <c r="J1236" i="12"/>
  <c r="I1236" i="12"/>
  <c r="H1236" i="12"/>
  <c r="G1236" i="12"/>
  <c r="J1235" i="12"/>
  <c r="I1235" i="12"/>
  <c r="H1235" i="12"/>
  <c r="G1235" i="12"/>
  <c r="J1234" i="12"/>
  <c r="I1234" i="12"/>
  <c r="H1234" i="12"/>
  <c r="G1234" i="12"/>
  <c r="J1233" i="12"/>
  <c r="I1233" i="12"/>
  <c r="H1233" i="12"/>
  <c r="G1233" i="12"/>
  <c r="J1232" i="12"/>
  <c r="I1232" i="12"/>
  <c r="H1232" i="12"/>
  <c r="G1232" i="12"/>
  <c r="J1231" i="12"/>
  <c r="I1231" i="12"/>
  <c r="H1231" i="12"/>
  <c r="G1231" i="12"/>
  <c r="J1230" i="12"/>
  <c r="I1230" i="12"/>
  <c r="H1230" i="12"/>
  <c r="G1230" i="12"/>
  <c r="J1229" i="12"/>
  <c r="I1229" i="12"/>
  <c r="H1229" i="12"/>
  <c r="G1229" i="12"/>
  <c r="J1228" i="12"/>
  <c r="I1228" i="12"/>
  <c r="H1228" i="12"/>
  <c r="G1228" i="12"/>
  <c r="J1227" i="12"/>
  <c r="I1227" i="12"/>
  <c r="H1227" i="12"/>
  <c r="G1227" i="12"/>
  <c r="J1226" i="12"/>
  <c r="I1226" i="12"/>
  <c r="H1226" i="12"/>
  <c r="G1226" i="12"/>
  <c r="J1225" i="12"/>
  <c r="I1225" i="12"/>
  <c r="H1225" i="12"/>
  <c r="G1225" i="12"/>
  <c r="J1224" i="12"/>
  <c r="I1224" i="12"/>
  <c r="H1224" i="12"/>
  <c r="G1224" i="12"/>
  <c r="J1223" i="12"/>
  <c r="I1223" i="12"/>
  <c r="H1223" i="12"/>
  <c r="G1223" i="12"/>
  <c r="J1222" i="12"/>
  <c r="I1222" i="12"/>
  <c r="H1222" i="12"/>
  <c r="G1222" i="12"/>
  <c r="J1221" i="12"/>
  <c r="I1221" i="12"/>
  <c r="H1221" i="12"/>
  <c r="G1221" i="12"/>
  <c r="J1220" i="12"/>
  <c r="I1220" i="12"/>
  <c r="H1220" i="12"/>
  <c r="G1220" i="12"/>
  <c r="J1219" i="12"/>
  <c r="I1219" i="12"/>
  <c r="H1219" i="12"/>
  <c r="G1219" i="12"/>
  <c r="J1218" i="12"/>
  <c r="I1218" i="12"/>
  <c r="H1218" i="12"/>
  <c r="G1218" i="12"/>
  <c r="J1217" i="12"/>
  <c r="I1217" i="12"/>
  <c r="H1217" i="12"/>
  <c r="G1217" i="12"/>
  <c r="J1216" i="12"/>
  <c r="I1216" i="12"/>
  <c r="H1216" i="12"/>
  <c r="G1216" i="12"/>
  <c r="J1215" i="12"/>
  <c r="I1215" i="12"/>
  <c r="H1215" i="12"/>
  <c r="G1215" i="12"/>
  <c r="J1214" i="12"/>
  <c r="I1214" i="12"/>
  <c r="H1214" i="12"/>
  <c r="G1214" i="12"/>
  <c r="J1213" i="12"/>
  <c r="I1213" i="12"/>
  <c r="H1213" i="12"/>
  <c r="G1213" i="12"/>
  <c r="J1212" i="12"/>
  <c r="I1212" i="12"/>
  <c r="H1212" i="12"/>
  <c r="G1212" i="12"/>
  <c r="J1211" i="12"/>
  <c r="I1211" i="12"/>
  <c r="H1211" i="12"/>
  <c r="G1211" i="12"/>
  <c r="J1210" i="12"/>
  <c r="I1210" i="12"/>
  <c r="H1210" i="12"/>
  <c r="G1210" i="12"/>
  <c r="J1209" i="12"/>
  <c r="I1209" i="12"/>
  <c r="H1209" i="12"/>
  <c r="G1209" i="12"/>
  <c r="J1208" i="12"/>
  <c r="I1208" i="12"/>
  <c r="H1208" i="12"/>
  <c r="G1208" i="12"/>
  <c r="J1207" i="12"/>
  <c r="I1207" i="12"/>
  <c r="H1207" i="12"/>
  <c r="G1207" i="12"/>
  <c r="J1206" i="12"/>
  <c r="I1206" i="12"/>
  <c r="H1206" i="12"/>
  <c r="G1206" i="12"/>
  <c r="J1205" i="12"/>
  <c r="I1205" i="12"/>
  <c r="H1205" i="12"/>
  <c r="G1205" i="12"/>
  <c r="J1204" i="12"/>
  <c r="I1204" i="12"/>
  <c r="H1204" i="12"/>
  <c r="G1204" i="12"/>
  <c r="J1203" i="12"/>
  <c r="I1203" i="12"/>
  <c r="H1203" i="12"/>
  <c r="G1203" i="12"/>
  <c r="J1202" i="12"/>
  <c r="I1202" i="12"/>
  <c r="H1202" i="12"/>
  <c r="G1202" i="12"/>
  <c r="J1201" i="12"/>
  <c r="I1201" i="12"/>
  <c r="H1201" i="12"/>
  <c r="G1201" i="12"/>
  <c r="J1200" i="12"/>
  <c r="I1200" i="12"/>
  <c r="H1200" i="12"/>
  <c r="G1200" i="12"/>
  <c r="J1199" i="12"/>
  <c r="I1199" i="12"/>
  <c r="H1199" i="12"/>
  <c r="G1199" i="12"/>
  <c r="J1198" i="12"/>
  <c r="I1198" i="12"/>
  <c r="H1198" i="12"/>
  <c r="G1198" i="12"/>
  <c r="J1197" i="12"/>
  <c r="I1197" i="12"/>
  <c r="H1197" i="12"/>
  <c r="G1197" i="12"/>
  <c r="J1196" i="12"/>
  <c r="I1196" i="12"/>
  <c r="H1196" i="12"/>
  <c r="G1196" i="12"/>
  <c r="J1195" i="12"/>
  <c r="I1195" i="12"/>
  <c r="H1195" i="12"/>
  <c r="G1195" i="12"/>
  <c r="J1194" i="12"/>
  <c r="I1194" i="12"/>
  <c r="H1194" i="12"/>
  <c r="G1194" i="12"/>
  <c r="J1193" i="12"/>
  <c r="I1193" i="12"/>
  <c r="H1193" i="12"/>
  <c r="G1193" i="12"/>
  <c r="J1192" i="12"/>
  <c r="I1192" i="12"/>
  <c r="H1192" i="12"/>
  <c r="G1192" i="12"/>
  <c r="J1191" i="12"/>
  <c r="I1191" i="12"/>
  <c r="H1191" i="12"/>
  <c r="G1191" i="12"/>
  <c r="J1190" i="12"/>
  <c r="I1190" i="12"/>
  <c r="H1190" i="12"/>
  <c r="G1190" i="12"/>
  <c r="J1189" i="12"/>
  <c r="I1189" i="12"/>
  <c r="H1189" i="12"/>
  <c r="G1189" i="12"/>
  <c r="J1188" i="12"/>
  <c r="I1188" i="12"/>
  <c r="H1188" i="12"/>
  <c r="G1188" i="12"/>
  <c r="J1187" i="12"/>
  <c r="I1187" i="12"/>
  <c r="H1187" i="12"/>
  <c r="G1187" i="12"/>
  <c r="J1186" i="12"/>
  <c r="I1186" i="12"/>
  <c r="H1186" i="12"/>
  <c r="G1186" i="12"/>
  <c r="J1185" i="12"/>
  <c r="I1185" i="12"/>
  <c r="H1185" i="12"/>
  <c r="G1185" i="12"/>
  <c r="J1184" i="12"/>
  <c r="I1184" i="12"/>
  <c r="H1184" i="12"/>
  <c r="G1184" i="12"/>
  <c r="J1183" i="12"/>
  <c r="I1183" i="12"/>
  <c r="H1183" i="12"/>
  <c r="G1183" i="12"/>
  <c r="J1182" i="12"/>
  <c r="I1182" i="12"/>
  <c r="H1182" i="12"/>
  <c r="G1182" i="12"/>
  <c r="J1181" i="12"/>
  <c r="I1181" i="12"/>
  <c r="H1181" i="12"/>
  <c r="G1181" i="12"/>
  <c r="J1180" i="12"/>
  <c r="I1180" i="12"/>
  <c r="H1180" i="12"/>
  <c r="G1180" i="12"/>
  <c r="J1179" i="12"/>
  <c r="I1179" i="12"/>
  <c r="H1179" i="12"/>
  <c r="G1179" i="12"/>
  <c r="J1178" i="12"/>
  <c r="I1178" i="12"/>
  <c r="H1178" i="12"/>
  <c r="G1178" i="12"/>
  <c r="J1177" i="12"/>
  <c r="I1177" i="12"/>
  <c r="H1177" i="12"/>
  <c r="G1177" i="12"/>
  <c r="J1176" i="12"/>
  <c r="I1176" i="12"/>
  <c r="H1176" i="12"/>
  <c r="G1176" i="12"/>
  <c r="J1175" i="12"/>
  <c r="I1175" i="12"/>
  <c r="H1175" i="12"/>
  <c r="G1175" i="12"/>
  <c r="J1174" i="12"/>
  <c r="I1174" i="12"/>
  <c r="H1174" i="12"/>
  <c r="G1174" i="12"/>
  <c r="J1173" i="12"/>
  <c r="I1173" i="12"/>
  <c r="H1173" i="12"/>
  <c r="G1173" i="12"/>
  <c r="J1172" i="12"/>
  <c r="I1172" i="12"/>
  <c r="H1172" i="12"/>
  <c r="G1172" i="12"/>
  <c r="J1171" i="12"/>
  <c r="I1171" i="12"/>
  <c r="H1171" i="12"/>
  <c r="G1171" i="12"/>
  <c r="J1170" i="12"/>
  <c r="I1170" i="12"/>
  <c r="H1170" i="12"/>
  <c r="G1170" i="12"/>
  <c r="J1169" i="12"/>
  <c r="I1169" i="12"/>
  <c r="H1169" i="12"/>
  <c r="G1169" i="12"/>
  <c r="J1168" i="12"/>
  <c r="I1168" i="12"/>
  <c r="H1168" i="12"/>
  <c r="G1168" i="12"/>
  <c r="J1167" i="12"/>
  <c r="I1167" i="12"/>
  <c r="H1167" i="12"/>
  <c r="G1167" i="12"/>
  <c r="J1166" i="12"/>
  <c r="I1166" i="12"/>
  <c r="H1166" i="12"/>
  <c r="G1166" i="12"/>
  <c r="J1165" i="12"/>
  <c r="I1165" i="12"/>
  <c r="H1165" i="12"/>
  <c r="G1165" i="12"/>
  <c r="J1164" i="12"/>
  <c r="I1164" i="12"/>
  <c r="H1164" i="12"/>
  <c r="G1164" i="12"/>
  <c r="J1163" i="12"/>
  <c r="I1163" i="12"/>
  <c r="H1163" i="12"/>
  <c r="G1163" i="12"/>
  <c r="J1162" i="12"/>
  <c r="I1162" i="12"/>
  <c r="H1162" i="12"/>
  <c r="G1162" i="12"/>
  <c r="J1161" i="12"/>
  <c r="I1161" i="12"/>
  <c r="H1161" i="12"/>
  <c r="G1161" i="12"/>
  <c r="J1160" i="12"/>
  <c r="I1160" i="12"/>
  <c r="H1160" i="12"/>
  <c r="G1160" i="12"/>
  <c r="J1159" i="12"/>
  <c r="I1159" i="12"/>
  <c r="H1159" i="12"/>
  <c r="G1159" i="12"/>
  <c r="J1158" i="12"/>
  <c r="I1158" i="12"/>
  <c r="H1158" i="12"/>
  <c r="G1158" i="12"/>
  <c r="J1157" i="12"/>
  <c r="I1157" i="12"/>
  <c r="H1157" i="12"/>
  <c r="G1157" i="12"/>
  <c r="J1156" i="12"/>
  <c r="I1156" i="12"/>
  <c r="H1156" i="12"/>
  <c r="G1156" i="12"/>
  <c r="J1155" i="12"/>
  <c r="I1155" i="12"/>
  <c r="H1155" i="12"/>
  <c r="G1155" i="12"/>
  <c r="J1154" i="12"/>
  <c r="I1154" i="12"/>
  <c r="H1154" i="12"/>
  <c r="G1154" i="12"/>
  <c r="J1153" i="12"/>
  <c r="I1153" i="12"/>
  <c r="H1153" i="12"/>
  <c r="G1153" i="12"/>
  <c r="J1152" i="12"/>
  <c r="I1152" i="12"/>
  <c r="H1152" i="12"/>
  <c r="G1152" i="12"/>
  <c r="J1151" i="12"/>
  <c r="I1151" i="12"/>
  <c r="H1151" i="12"/>
  <c r="G1151" i="12"/>
  <c r="J1150" i="12"/>
  <c r="I1150" i="12"/>
  <c r="H1150" i="12"/>
  <c r="G1150" i="12"/>
  <c r="J1149" i="12"/>
  <c r="I1149" i="12"/>
  <c r="H1149" i="12"/>
  <c r="G1149" i="12"/>
  <c r="J1148" i="12"/>
  <c r="I1148" i="12"/>
  <c r="H1148" i="12"/>
  <c r="G1148" i="12"/>
  <c r="J1147" i="12"/>
  <c r="I1147" i="12"/>
  <c r="H1147" i="12"/>
  <c r="G1147" i="12"/>
  <c r="J1146" i="12"/>
  <c r="I1146" i="12"/>
  <c r="H1146" i="12"/>
  <c r="G1146" i="12"/>
  <c r="J1145" i="12"/>
  <c r="I1145" i="12"/>
  <c r="H1145" i="12"/>
  <c r="G1145" i="12"/>
  <c r="J1144" i="12"/>
  <c r="I1144" i="12"/>
  <c r="H1144" i="12"/>
  <c r="G1144" i="12"/>
  <c r="J1143" i="12"/>
  <c r="I1143" i="12"/>
  <c r="H1143" i="12"/>
  <c r="G1143" i="12"/>
  <c r="J1142" i="12"/>
  <c r="I1142" i="12"/>
  <c r="H1142" i="12"/>
  <c r="G1142" i="12"/>
  <c r="J1141" i="12"/>
  <c r="I1141" i="12"/>
  <c r="H1141" i="12"/>
  <c r="G1141" i="12"/>
  <c r="J1140" i="12"/>
  <c r="I1140" i="12"/>
  <c r="H1140" i="12"/>
  <c r="G1140" i="12"/>
  <c r="J1139" i="12"/>
  <c r="I1139" i="12"/>
  <c r="H1139" i="12"/>
  <c r="G1139" i="12"/>
  <c r="J1138" i="12"/>
  <c r="I1138" i="12"/>
  <c r="H1138" i="12"/>
  <c r="G1138" i="12"/>
  <c r="J1137" i="12"/>
  <c r="I1137" i="12"/>
  <c r="H1137" i="12"/>
  <c r="G1137" i="12"/>
  <c r="J1136" i="12"/>
  <c r="I1136" i="12"/>
  <c r="H1136" i="12"/>
  <c r="G1136" i="12"/>
  <c r="J1135" i="12"/>
  <c r="I1135" i="12"/>
  <c r="H1135" i="12"/>
  <c r="G1135" i="12"/>
  <c r="J1134" i="12"/>
  <c r="I1134" i="12"/>
  <c r="H1134" i="12"/>
  <c r="G1134" i="12"/>
  <c r="J1133" i="12"/>
  <c r="I1133" i="12"/>
  <c r="H1133" i="12"/>
  <c r="G1133" i="12"/>
  <c r="J1132" i="12"/>
  <c r="I1132" i="12"/>
  <c r="H1132" i="12"/>
  <c r="G1132" i="12"/>
  <c r="J1131" i="12"/>
  <c r="I1131" i="12"/>
  <c r="H1131" i="12"/>
  <c r="G1131" i="12"/>
  <c r="J1130" i="12"/>
  <c r="I1130" i="12"/>
  <c r="H1130" i="12"/>
  <c r="G1130" i="12"/>
  <c r="J1129" i="12"/>
  <c r="I1129" i="12"/>
  <c r="H1129" i="12"/>
  <c r="G1129" i="12"/>
  <c r="J1128" i="12"/>
  <c r="I1128" i="12"/>
  <c r="H1128" i="12"/>
  <c r="G1128" i="12"/>
  <c r="J1127" i="12"/>
  <c r="I1127" i="12"/>
  <c r="H1127" i="12"/>
  <c r="G1127" i="12"/>
  <c r="J1126" i="12"/>
  <c r="I1126" i="12"/>
  <c r="H1126" i="12"/>
  <c r="G1126" i="12"/>
  <c r="J1125" i="12"/>
  <c r="I1125" i="12"/>
  <c r="H1125" i="12"/>
  <c r="G1125" i="12"/>
  <c r="J1124" i="12"/>
  <c r="I1124" i="12"/>
  <c r="H1124" i="12"/>
  <c r="G1124" i="12"/>
  <c r="J1123" i="12"/>
  <c r="I1123" i="12"/>
  <c r="H1123" i="12"/>
  <c r="G1123" i="12"/>
  <c r="J1122" i="12"/>
  <c r="I1122" i="12"/>
  <c r="H1122" i="12"/>
  <c r="G1122" i="12"/>
  <c r="J1121" i="12"/>
  <c r="I1121" i="12"/>
  <c r="H1121" i="12"/>
  <c r="G1121" i="12"/>
  <c r="J1120" i="12"/>
  <c r="I1120" i="12"/>
  <c r="H1120" i="12"/>
  <c r="G1120" i="12"/>
  <c r="J1119" i="12"/>
  <c r="I1119" i="12"/>
  <c r="H1119" i="12"/>
  <c r="G1119" i="12"/>
  <c r="J1118" i="12"/>
  <c r="I1118" i="12"/>
  <c r="H1118" i="12"/>
  <c r="G1118" i="12"/>
  <c r="J1117" i="12"/>
  <c r="I1117" i="12"/>
  <c r="H1117" i="12"/>
  <c r="G1117" i="12"/>
  <c r="J1116" i="12"/>
  <c r="I1116" i="12"/>
  <c r="H1116" i="12"/>
  <c r="G1116" i="12"/>
  <c r="J1115" i="12"/>
  <c r="I1115" i="12"/>
  <c r="H1115" i="12"/>
  <c r="G1115" i="12"/>
  <c r="J1114" i="12"/>
  <c r="I1114" i="12"/>
  <c r="H1114" i="12"/>
  <c r="G1114" i="12"/>
  <c r="J1113" i="12"/>
  <c r="I1113" i="12"/>
  <c r="H1113" i="12"/>
  <c r="G1113" i="12"/>
  <c r="J1112" i="12"/>
  <c r="I1112" i="12"/>
  <c r="H1112" i="12"/>
  <c r="G1112" i="12"/>
  <c r="J1111" i="12"/>
  <c r="I1111" i="12"/>
  <c r="H1111" i="12"/>
  <c r="G1111" i="12"/>
  <c r="J1110" i="12"/>
  <c r="I1110" i="12"/>
  <c r="H1110" i="12"/>
  <c r="G1110" i="12"/>
  <c r="J1109" i="12"/>
  <c r="I1109" i="12"/>
  <c r="H1109" i="12"/>
  <c r="G1109" i="12"/>
  <c r="J1108" i="12"/>
  <c r="I1108" i="12"/>
  <c r="H1108" i="12"/>
  <c r="G1108" i="12"/>
  <c r="J1107" i="12"/>
  <c r="I1107" i="12"/>
  <c r="H1107" i="12"/>
  <c r="G1107" i="12"/>
  <c r="J1106" i="12"/>
  <c r="I1106" i="12"/>
  <c r="H1106" i="12"/>
  <c r="G1106" i="12"/>
  <c r="J1105" i="12"/>
  <c r="I1105" i="12"/>
  <c r="H1105" i="12"/>
  <c r="G1105" i="12"/>
  <c r="J1104" i="12"/>
  <c r="I1104" i="12"/>
  <c r="H1104" i="12"/>
  <c r="G1104" i="12"/>
  <c r="J1103" i="12"/>
  <c r="I1103" i="12"/>
  <c r="H1103" i="12"/>
  <c r="G1103" i="12"/>
  <c r="J1102" i="12"/>
  <c r="I1102" i="12"/>
  <c r="H1102" i="12"/>
  <c r="G1102" i="12"/>
  <c r="J1101" i="12"/>
  <c r="I1101" i="12"/>
  <c r="H1101" i="12"/>
  <c r="G1101" i="12"/>
  <c r="J1100" i="12"/>
  <c r="I1100" i="12"/>
  <c r="H1100" i="12"/>
  <c r="G1100" i="12"/>
  <c r="J1099" i="12"/>
  <c r="I1099" i="12"/>
  <c r="H1099" i="12"/>
  <c r="G1099" i="12"/>
  <c r="J1098" i="12"/>
  <c r="I1098" i="12"/>
  <c r="H1098" i="12"/>
  <c r="G1098" i="12"/>
  <c r="J1097" i="12"/>
  <c r="I1097" i="12"/>
  <c r="H1097" i="12"/>
  <c r="G1097" i="12"/>
  <c r="J1096" i="12"/>
  <c r="I1096" i="12"/>
  <c r="H1096" i="12"/>
  <c r="G1096" i="12"/>
  <c r="J1095" i="12"/>
  <c r="I1095" i="12"/>
  <c r="H1095" i="12"/>
  <c r="G1095" i="12"/>
  <c r="J1094" i="12"/>
  <c r="I1094" i="12"/>
  <c r="H1094" i="12"/>
  <c r="G1094" i="12"/>
  <c r="J1093" i="12"/>
  <c r="I1093" i="12"/>
  <c r="H1093" i="12"/>
  <c r="G1093" i="12"/>
  <c r="J1092" i="12"/>
  <c r="I1092" i="12"/>
  <c r="H1092" i="12"/>
  <c r="G1092" i="12"/>
  <c r="J1091" i="12"/>
  <c r="I1091" i="12"/>
  <c r="H1091" i="12"/>
  <c r="G1091" i="12"/>
  <c r="J1090" i="12"/>
  <c r="I1090" i="12"/>
  <c r="H1090" i="12"/>
  <c r="G1090" i="12"/>
  <c r="J1089" i="12"/>
  <c r="I1089" i="12"/>
  <c r="H1089" i="12"/>
  <c r="G1089" i="12"/>
  <c r="J1088" i="12"/>
  <c r="I1088" i="12"/>
  <c r="H1088" i="12"/>
  <c r="G1088" i="12"/>
  <c r="J1087" i="12"/>
  <c r="I1087" i="12"/>
  <c r="H1087" i="12"/>
  <c r="G1087" i="12"/>
  <c r="J1086" i="12"/>
  <c r="I1086" i="12"/>
  <c r="H1086" i="12"/>
  <c r="G1086" i="12"/>
  <c r="J1085" i="12"/>
  <c r="I1085" i="12"/>
  <c r="H1085" i="12"/>
  <c r="G1085" i="12"/>
  <c r="J1084" i="12"/>
  <c r="I1084" i="12"/>
  <c r="H1084" i="12"/>
  <c r="G1084" i="12"/>
  <c r="J1083" i="12"/>
  <c r="I1083" i="12"/>
  <c r="H1083" i="12"/>
  <c r="G1083" i="12"/>
  <c r="J1082" i="12"/>
  <c r="I1082" i="12"/>
  <c r="H1082" i="12"/>
  <c r="G1082" i="12"/>
  <c r="J1081" i="12"/>
  <c r="I1081" i="12"/>
  <c r="H1081" i="12"/>
  <c r="G1081" i="12"/>
  <c r="J1080" i="12"/>
  <c r="I1080" i="12"/>
  <c r="H1080" i="12"/>
  <c r="G1080" i="12"/>
  <c r="J1079" i="12"/>
  <c r="I1079" i="12"/>
  <c r="H1079" i="12"/>
  <c r="G1079" i="12"/>
  <c r="J1078" i="12"/>
  <c r="I1078" i="12"/>
  <c r="H1078" i="12"/>
  <c r="G1078" i="12"/>
  <c r="J1077" i="12"/>
  <c r="I1077" i="12"/>
  <c r="H1077" i="12"/>
  <c r="G1077" i="12"/>
  <c r="J1076" i="12"/>
  <c r="I1076" i="12"/>
  <c r="H1076" i="12"/>
  <c r="G1076" i="12"/>
  <c r="J1075" i="12"/>
  <c r="I1075" i="12"/>
  <c r="H1075" i="12"/>
  <c r="G1075" i="12"/>
  <c r="J1074" i="12"/>
  <c r="I1074" i="12"/>
  <c r="H1074" i="12"/>
  <c r="G1074" i="12"/>
  <c r="J1073" i="12"/>
  <c r="I1073" i="12"/>
  <c r="H1073" i="12"/>
  <c r="G1073" i="12"/>
  <c r="J1072" i="12"/>
  <c r="I1072" i="12"/>
  <c r="H1072" i="12"/>
  <c r="G1072" i="12"/>
  <c r="J1071" i="12"/>
  <c r="I1071" i="12"/>
  <c r="H1071" i="12"/>
  <c r="G1071" i="12"/>
  <c r="J1070" i="12"/>
  <c r="I1070" i="12"/>
  <c r="H1070" i="12"/>
  <c r="G1070" i="12"/>
  <c r="J1069" i="12"/>
  <c r="I1069" i="12"/>
  <c r="H1069" i="12"/>
  <c r="G1069" i="12"/>
  <c r="J1068" i="12"/>
  <c r="I1068" i="12"/>
  <c r="H1068" i="12"/>
  <c r="G1068" i="12"/>
  <c r="J1067" i="12"/>
  <c r="I1067" i="12"/>
  <c r="H1067" i="12"/>
  <c r="G1067" i="12"/>
  <c r="J1066" i="12"/>
  <c r="I1066" i="12"/>
  <c r="H1066" i="12"/>
  <c r="G1066" i="12"/>
  <c r="J1065" i="12"/>
  <c r="I1065" i="12"/>
  <c r="H1065" i="12"/>
  <c r="G1065" i="12"/>
  <c r="J1064" i="12"/>
  <c r="I1064" i="12"/>
  <c r="H1064" i="12"/>
  <c r="G1064" i="12"/>
  <c r="J1063" i="12"/>
  <c r="I1063" i="12"/>
  <c r="H1063" i="12"/>
  <c r="G1063" i="12"/>
  <c r="J1062" i="12"/>
  <c r="I1062" i="12"/>
  <c r="H1062" i="12"/>
  <c r="G1062" i="12"/>
  <c r="J1061" i="12"/>
  <c r="I1061" i="12"/>
  <c r="H1061" i="12"/>
  <c r="G1061" i="12"/>
  <c r="J1060" i="12"/>
  <c r="I1060" i="12"/>
  <c r="H1060" i="12"/>
  <c r="G1060" i="12"/>
  <c r="J1059" i="12"/>
  <c r="I1059" i="12"/>
  <c r="H1059" i="12"/>
  <c r="G1059" i="12"/>
  <c r="J1058" i="12"/>
  <c r="I1058" i="12"/>
  <c r="H1058" i="12"/>
  <c r="G1058" i="12"/>
  <c r="J1057" i="12"/>
  <c r="I1057" i="12"/>
  <c r="H1057" i="12"/>
  <c r="G1057" i="12"/>
  <c r="J1056" i="12"/>
  <c r="I1056" i="12"/>
  <c r="H1056" i="12"/>
  <c r="G1056" i="12"/>
  <c r="J1055" i="12"/>
  <c r="I1055" i="12"/>
  <c r="H1055" i="12"/>
  <c r="G1055" i="12"/>
  <c r="J1054" i="12"/>
  <c r="I1054" i="12"/>
  <c r="H1054" i="12"/>
  <c r="G1054" i="12"/>
  <c r="J1053" i="12"/>
  <c r="I1053" i="12"/>
  <c r="H1053" i="12"/>
  <c r="G1053" i="12"/>
  <c r="J1052" i="12"/>
  <c r="I1052" i="12"/>
  <c r="H1052" i="12"/>
  <c r="G1052" i="12"/>
  <c r="J1051" i="12"/>
  <c r="I1051" i="12"/>
  <c r="H1051" i="12"/>
  <c r="G1051" i="12"/>
  <c r="J1050" i="12"/>
  <c r="I1050" i="12"/>
  <c r="H1050" i="12"/>
  <c r="G1050" i="12"/>
  <c r="J1049" i="12"/>
  <c r="I1049" i="12"/>
  <c r="H1049" i="12"/>
  <c r="G1049" i="12"/>
  <c r="J1048" i="12"/>
  <c r="I1048" i="12"/>
  <c r="H1048" i="12"/>
  <c r="G1048" i="12"/>
  <c r="J1047" i="12"/>
  <c r="I1047" i="12"/>
  <c r="H1047" i="12"/>
  <c r="G1047" i="12"/>
  <c r="J1046" i="12"/>
  <c r="I1046" i="12"/>
  <c r="H1046" i="12"/>
  <c r="G1046" i="12"/>
  <c r="J1045" i="12"/>
  <c r="I1045" i="12"/>
  <c r="H1045" i="12"/>
  <c r="G1045" i="12"/>
  <c r="J1044" i="12"/>
  <c r="I1044" i="12"/>
  <c r="H1044" i="12"/>
  <c r="G1044" i="12"/>
  <c r="J1043" i="12"/>
  <c r="I1043" i="12"/>
  <c r="H1043" i="12"/>
  <c r="G1043" i="12"/>
  <c r="J1042" i="12"/>
  <c r="I1042" i="12"/>
  <c r="H1042" i="12"/>
  <c r="G1042" i="12"/>
  <c r="J1041" i="12"/>
  <c r="I1041" i="12"/>
  <c r="H1041" i="12"/>
  <c r="G1041" i="12"/>
  <c r="J1040" i="12"/>
  <c r="I1040" i="12"/>
  <c r="H1040" i="12"/>
  <c r="G1040" i="12"/>
  <c r="J1039" i="12"/>
  <c r="I1039" i="12"/>
  <c r="H1039" i="12"/>
  <c r="G1039" i="12"/>
  <c r="J1038" i="12"/>
  <c r="I1038" i="12"/>
  <c r="H1038" i="12"/>
  <c r="G1038" i="12"/>
  <c r="J1037" i="12"/>
  <c r="I1037" i="12"/>
  <c r="H1037" i="12"/>
  <c r="G1037" i="12"/>
  <c r="J1036" i="12"/>
  <c r="I1036" i="12"/>
  <c r="H1036" i="12"/>
  <c r="G1036" i="12"/>
  <c r="J1035" i="12"/>
  <c r="I1035" i="12"/>
  <c r="H1035" i="12"/>
  <c r="G1035" i="12"/>
  <c r="J1034" i="12"/>
  <c r="I1034" i="12"/>
  <c r="H1034" i="12"/>
  <c r="G1034" i="12"/>
  <c r="J1033" i="12"/>
  <c r="I1033" i="12"/>
  <c r="H1033" i="12"/>
  <c r="G1033" i="12"/>
  <c r="J1032" i="12"/>
  <c r="I1032" i="12"/>
  <c r="H1032" i="12"/>
  <c r="G1032" i="12"/>
  <c r="J1031" i="12"/>
  <c r="I1031" i="12"/>
  <c r="H1031" i="12"/>
  <c r="G1031" i="12"/>
  <c r="J1030" i="12"/>
  <c r="I1030" i="12"/>
  <c r="H1030" i="12"/>
  <c r="G1030" i="12"/>
  <c r="J1029" i="12"/>
  <c r="I1029" i="12"/>
  <c r="H1029" i="12"/>
  <c r="G1029" i="12"/>
  <c r="J1028" i="12"/>
  <c r="I1028" i="12"/>
  <c r="H1028" i="12"/>
  <c r="G1028" i="12"/>
  <c r="J1027" i="12"/>
  <c r="I1027" i="12"/>
  <c r="H1027" i="12"/>
  <c r="G1027" i="12"/>
  <c r="J1026" i="12"/>
  <c r="I1026" i="12"/>
  <c r="H1026" i="12"/>
  <c r="G1026" i="12"/>
  <c r="J1025" i="12"/>
  <c r="I1025" i="12"/>
  <c r="H1025" i="12"/>
  <c r="G1025" i="12"/>
  <c r="J1024" i="12"/>
  <c r="I1024" i="12"/>
  <c r="H1024" i="12"/>
  <c r="G1024" i="12"/>
  <c r="J1023" i="12"/>
  <c r="I1023" i="12"/>
  <c r="H1023" i="12"/>
  <c r="G1023" i="12"/>
  <c r="J1022" i="12"/>
  <c r="I1022" i="12"/>
  <c r="H1022" i="12"/>
  <c r="G1022" i="12"/>
  <c r="J1021" i="12"/>
  <c r="I1021" i="12"/>
  <c r="H1021" i="12"/>
  <c r="G1021" i="12"/>
  <c r="J1020" i="12"/>
  <c r="I1020" i="12"/>
  <c r="H1020" i="12"/>
  <c r="G1020" i="12"/>
  <c r="J1019" i="12"/>
  <c r="I1019" i="12"/>
  <c r="H1019" i="12"/>
  <c r="G1019" i="12"/>
  <c r="J1018" i="12"/>
  <c r="I1018" i="12"/>
  <c r="H1018" i="12"/>
  <c r="G1018" i="12"/>
  <c r="J1017" i="12"/>
  <c r="I1017" i="12"/>
  <c r="H1017" i="12"/>
  <c r="G1017" i="12"/>
  <c r="J1016" i="12"/>
  <c r="I1016" i="12"/>
  <c r="H1016" i="12"/>
  <c r="G1016" i="12"/>
  <c r="J1015" i="12"/>
  <c r="I1015" i="12"/>
  <c r="H1015" i="12"/>
  <c r="G1015" i="12"/>
  <c r="J1014" i="12"/>
  <c r="I1014" i="12"/>
  <c r="H1014" i="12"/>
  <c r="G1014" i="12"/>
  <c r="J1013" i="12"/>
  <c r="I1013" i="12"/>
  <c r="H1013" i="12"/>
  <c r="G1013" i="12"/>
  <c r="J1012" i="12"/>
  <c r="I1012" i="12"/>
  <c r="H1012" i="12"/>
  <c r="G1012" i="12"/>
  <c r="J1011" i="12"/>
  <c r="I1011" i="12"/>
  <c r="H1011" i="12"/>
  <c r="G1011" i="12"/>
  <c r="J1010" i="12"/>
  <c r="I1010" i="12"/>
  <c r="H1010" i="12"/>
  <c r="G1010" i="12"/>
  <c r="J1009" i="12"/>
  <c r="I1009" i="12"/>
  <c r="H1009" i="12"/>
  <c r="G1009" i="12"/>
  <c r="J1008" i="12"/>
  <c r="I1008" i="12"/>
  <c r="H1008" i="12"/>
  <c r="G1008" i="12"/>
  <c r="J1007" i="12"/>
  <c r="I1007" i="12"/>
  <c r="H1007" i="12"/>
  <c r="G1007" i="12"/>
  <c r="J1006" i="12"/>
  <c r="I1006" i="12"/>
  <c r="H1006" i="12"/>
  <c r="G1006" i="12"/>
  <c r="J1005" i="12"/>
  <c r="I1005" i="12"/>
  <c r="H1005" i="12"/>
  <c r="G1005" i="12"/>
  <c r="J1004" i="12"/>
  <c r="I1004" i="12"/>
  <c r="H1004" i="12"/>
  <c r="G1004" i="12"/>
  <c r="J1003" i="12"/>
  <c r="I1003" i="12"/>
  <c r="H1003" i="12"/>
  <c r="G1003" i="12"/>
  <c r="J1002" i="12"/>
  <c r="I1002" i="12"/>
  <c r="H1002" i="12"/>
  <c r="G1002" i="12"/>
  <c r="J1001" i="12"/>
  <c r="I1001" i="12"/>
  <c r="H1001" i="12"/>
  <c r="G1001" i="12"/>
  <c r="J1000" i="12"/>
  <c r="I1000" i="12"/>
  <c r="H1000" i="12"/>
  <c r="G1000" i="12"/>
  <c r="J999" i="12"/>
  <c r="I999" i="12"/>
  <c r="H999" i="12"/>
  <c r="G999" i="12"/>
  <c r="J998" i="12"/>
  <c r="I998" i="12"/>
  <c r="H998" i="12"/>
  <c r="G998" i="12"/>
  <c r="J997" i="12"/>
  <c r="I997" i="12"/>
  <c r="H997" i="12"/>
  <c r="G997" i="12"/>
  <c r="J996" i="12"/>
  <c r="I996" i="12"/>
  <c r="H996" i="12"/>
  <c r="G996" i="12"/>
  <c r="J995" i="12"/>
  <c r="I995" i="12"/>
  <c r="H995" i="12"/>
  <c r="G995" i="12"/>
  <c r="J994" i="12"/>
  <c r="I994" i="12"/>
  <c r="H994" i="12"/>
  <c r="G994" i="12"/>
  <c r="J993" i="12"/>
  <c r="I993" i="12"/>
  <c r="H993" i="12"/>
  <c r="G993" i="12"/>
  <c r="J992" i="12"/>
  <c r="I992" i="12"/>
  <c r="H992" i="12"/>
  <c r="G992" i="12"/>
  <c r="J991" i="12"/>
  <c r="I991" i="12"/>
  <c r="H991" i="12"/>
  <c r="G991" i="12"/>
  <c r="J990" i="12"/>
  <c r="I990" i="12"/>
  <c r="H990" i="12"/>
  <c r="G990" i="12"/>
  <c r="J989" i="12"/>
  <c r="I989" i="12"/>
  <c r="H989" i="12"/>
  <c r="G989" i="12"/>
  <c r="J988" i="12"/>
  <c r="I988" i="12"/>
  <c r="H988" i="12"/>
  <c r="G988" i="12"/>
  <c r="J987" i="12"/>
  <c r="I987" i="12"/>
  <c r="H987" i="12"/>
  <c r="G987" i="12"/>
  <c r="J986" i="12"/>
  <c r="I986" i="12"/>
  <c r="H986" i="12"/>
  <c r="G986" i="12"/>
  <c r="J985" i="12"/>
  <c r="I985" i="12"/>
  <c r="H985" i="12"/>
  <c r="G985" i="12"/>
  <c r="J984" i="12"/>
  <c r="I984" i="12"/>
  <c r="H984" i="12"/>
  <c r="G984" i="12"/>
  <c r="J983" i="12"/>
  <c r="I983" i="12"/>
  <c r="H983" i="12"/>
  <c r="G983" i="12"/>
  <c r="J982" i="12"/>
  <c r="I982" i="12"/>
  <c r="H982" i="12"/>
  <c r="G982" i="12"/>
  <c r="J981" i="12"/>
  <c r="I981" i="12"/>
  <c r="H981" i="12"/>
  <c r="G981" i="12"/>
  <c r="J980" i="12"/>
  <c r="I980" i="12"/>
  <c r="H980" i="12"/>
  <c r="G980" i="12"/>
  <c r="J979" i="12"/>
  <c r="I979" i="12"/>
  <c r="H979" i="12"/>
  <c r="G979" i="12"/>
  <c r="J978" i="12"/>
  <c r="I978" i="12"/>
  <c r="H978" i="12"/>
  <c r="G978" i="12"/>
  <c r="J977" i="12"/>
  <c r="I977" i="12"/>
  <c r="H977" i="12"/>
  <c r="G977" i="12"/>
  <c r="J976" i="12"/>
  <c r="I976" i="12"/>
  <c r="H976" i="12"/>
  <c r="G976" i="12"/>
  <c r="J975" i="12"/>
  <c r="I975" i="12"/>
  <c r="H975" i="12"/>
  <c r="G975" i="12"/>
  <c r="J974" i="12"/>
  <c r="I974" i="12"/>
  <c r="H974" i="12"/>
  <c r="G974" i="12"/>
  <c r="J973" i="12"/>
  <c r="I973" i="12"/>
  <c r="H973" i="12"/>
  <c r="G973" i="12"/>
  <c r="J972" i="12"/>
  <c r="I972" i="12"/>
  <c r="H972" i="12"/>
  <c r="G972" i="12"/>
  <c r="J971" i="12"/>
  <c r="I971" i="12"/>
  <c r="H971" i="12"/>
  <c r="G971" i="12"/>
  <c r="J970" i="12"/>
  <c r="I970" i="12"/>
  <c r="H970" i="12"/>
  <c r="G970" i="12"/>
  <c r="J969" i="12"/>
  <c r="I969" i="12"/>
  <c r="H969" i="12"/>
  <c r="G969" i="12"/>
  <c r="J968" i="12"/>
  <c r="I968" i="12"/>
  <c r="H968" i="12"/>
  <c r="G968" i="12"/>
  <c r="J967" i="12"/>
  <c r="I967" i="12"/>
  <c r="H967" i="12"/>
  <c r="G967" i="12"/>
  <c r="J966" i="12"/>
  <c r="I966" i="12"/>
  <c r="H966" i="12"/>
  <c r="G966" i="12"/>
  <c r="J965" i="12"/>
  <c r="I965" i="12"/>
  <c r="H965" i="12"/>
  <c r="G965" i="12"/>
  <c r="J964" i="12"/>
  <c r="I964" i="12"/>
  <c r="H964" i="12"/>
  <c r="G964" i="12"/>
  <c r="J963" i="12"/>
  <c r="I963" i="12"/>
  <c r="H963" i="12"/>
  <c r="G963" i="12"/>
  <c r="J962" i="12"/>
  <c r="I962" i="12"/>
  <c r="H962" i="12"/>
  <c r="G962" i="12"/>
  <c r="J961" i="12"/>
  <c r="I961" i="12"/>
  <c r="H961" i="12"/>
  <c r="G961" i="12"/>
  <c r="J960" i="12"/>
  <c r="I960" i="12"/>
  <c r="H960" i="12"/>
  <c r="G960" i="12"/>
  <c r="J959" i="12"/>
  <c r="I959" i="12"/>
  <c r="H959" i="12"/>
  <c r="G959" i="12"/>
  <c r="J958" i="12"/>
  <c r="I958" i="12"/>
  <c r="H958" i="12"/>
  <c r="G958" i="12"/>
  <c r="J957" i="12"/>
  <c r="I957" i="12"/>
  <c r="H957" i="12"/>
  <c r="G957" i="12"/>
  <c r="J956" i="12"/>
  <c r="I956" i="12"/>
  <c r="H956" i="12"/>
  <c r="G956" i="12"/>
  <c r="J955" i="12"/>
  <c r="I955" i="12"/>
  <c r="H955" i="12"/>
  <c r="G955" i="12"/>
  <c r="J954" i="12"/>
  <c r="I954" i="12"/>
  <c r="H954" i="12"/>
  <c r="G954" i="12"/>
  <c r="J953" i="12"/>
  <c r="I953" i="12"/>
  <c r="H953" i="12"/>
  <c r="G953" i="12"/>
  <c r="J952" i="12"/>
  <c r="I952" i="12"/>
  <c r="H952" i="12"/>
  <c r="G952" i="12"/>
  <c r="J951" i="12"/>
  <c r="I951" i="12"/>
  <c r="H951" i="12"/>
  <c r="G951" i="12"/>
  <c r="J950" i="12"/>
  <c r="I950" i="12"/>
  <c r="H950" i="12"/>
  <c r="G950" i="12"/>
  <c r="J949" i="12"/>
  <c r="I949" i="12"/>
  <c r="H949" i="12"/>
  <c r="G949" i="12"/>
  <c r="J948" i="12"/>
  <c r="I948" i="12"/>
  <c r="H948" i="12"/>
  <c r="G948" i="12"/>
  <c r="J947" i="12"/>
  <c r="I947" i="12"/>
  <c r="H947" i="12"/>
  <c r="G947" i="12"/>
  <c r="J946" i="12"/>
  <c r="I946" i="12"/>
  <c r="H946" i="12"/>
  <c r="G946" i="12"/>
  <c r="J945" i="12"/>
  <c r="I945" i="12"/>
  <c r="H945" i="12"/>
  <c r="G945" i="12"/>
  <c r="J944" i="12"/>
  <c r="I944" i="12"/>
  <c r="H944" i="12"/>
  <c r="G944" i="12"/>
  <c r="J943" i="12"/>
  <c r="I943" i="12"/>
  <c r="H943" i="12"/>
  <c r="G943" i="12"/>
  <c r="J942" i="12"/>
  <c r="I942" i="12"/>
  <c r="H942" i="12"/>
  <c r="G942" i="12"/>
  <c r="J941" i="12"/>
  <c r="I941" i="12"/>
  <c r="H941" i="12"/>
  <c r="G941" i="12"/>
  <c r="J940" i="12"/>
  <c r="I940" i="12"/>
  <c r="H940" i="12"/>
  <c r="G940" i="12"/>
  <c r="J939" i="12"/>
  <c r="I939" i="12"/>
  <c r="H939" i="12"/>
  <c r="G939" i="12"/>
  <c r="J938" i="12"/>
  <c r="I938" i="12"/>
  <c r="H938" i="12"/>
  <c r="G938" i="12"/>
  <c r="J937" i="12"/>
  <c r="I937" i="12"/>
  <c r="H937" i="12"/>
  <c r="G937" i="12"/>
  <c r="J936" i="12"/>
  <c r="I936" i="12"/>
  <c r="H936" i="12"/>
  <c r="G936" i="12"/>
  <c r="J935" i="12"/>
  <c r="I935" i="12"/>
  <c r="H935" i="12"/>
  <c r="G935" i="12"/>
  <c r="J934" i="12"/>
  <c r="I934" i="12"/>
  <c r="H934" i="12"/>
  <c r="G934" i="12"/>
  <c r="J933" i="12"/>
  <c r="I933" i="12"/>
  <c r="H933" i="12"/>
  <c r="G933" i="12"/>
  <c r="J932" i="12"/>
  <c r="I932" i="12"/>
  <c r="H932" i="12"/>
  <c r="G932" i="12"/>
  <c r="J931" i="12"/>
  <c r="I931" i="12"/>
  <c r="H931" i="12"/>
  <c r="G931" i="12"/>
  <c r="J930" i="12"/>
  <c r="I930" i="12"/>
  <c r="H930" i="12"/>
  <c r="G930" i="12"/>
  <c r="J929" i="12"/>
  <c r="I929" i="12"/>
  <c r="H929" i="12"/>
  <c r="G929" i="12"/>
  <c r="J928" i="12"/>
  <c r="I928" i="12"/>
  <c r="H928" i="12"/>
  <c r="G928" i="12"/>
  <c r="J927" i="12"/>
  <c r="I927" i="12"/>
  <c r="H927" i="12"/>
  <c r="G927" i="12"/>
  <c r="J926" i="12"/>
  <c r="I926" i="12"/>
  <c r="H926" i="12"/>
  <c r="G926" i="12"/>
  <c r="J925" i="12"/>
  <c r="I925" i="12"/>
  <c r="H925" i="12"/>
  <c r="G925" i="12"/>
  <c r="J924" i="12"/>
  <c r="I924" i="12"/>
  <c r="H924" i="12"/>
  <c r="G924" i="12"/>
  <c r="J923" i="12"/>
  <c r="I923" i="12"/>
  <c r="H923" i="12"/>
  <c r="G923" i="12"/>
  <c r="J922" i="12"/>
  <c r="I922" i="12"/>
  <c r="H922" i="12"/>
  <c r="G922" i="12"/>
  <c r="J921" i="12"/>
  <c r="I921" i="12"/>
  <c r="H921" i="12"/>
  <c r="G921" i="12"/>
  <c r="J920" i="12"/>
  <c r="I920" i="12"/>
  <c r="H920" i="12"/>
  <c r="G920" i="12"/>
  <c r="J919" i="12"/>
  <c r="I919" i="12"/>
  <c r="H919" i="12"/>
  <c r="G919" i="12"/>
  <c r="J918" i="12"/>
  <c r="I918" i="12"/>
  <c r="H918" i="12"/>
  <c r="G918" i="12"/>
  <c r="J917" i="12"/>
  <c r="I917" i="12"/>
  <c r="H917" i="12"/>
  <c r="G917" i="12"/>
  <c r="J916" i="12"/>
  <c r="I916" i="12"/>
  <c r="H916" i="12"/>
  <c r="G916" i="12"/>
  <c r="J915" i="12"/>
  <c r="I915" i="12"/>
  <c r="H915" i="12"/>
  <c r="G915" i="12"/>
  <c r="J914" i="12"/>
  <c r="I914" i="12"/>
  <c r="H914" i="12"/>
  <c r="G914" i="12"/>
  <c r="J913" i="12"/>
  <c r="I913" i="12"/>
  <c r="H913" i="12"/>
  <c r="G913" i="12"/>
  <c r="J912" i="12"/>
  <c r="I912" i="12"/>
  <c r="H912" i="12"/>
  <c r="G912" i="12"/>
  <c r="J911" i="12"/>
  <c r="I911" i="12"/>
  <c r="H911" i="12"/>
  <c r="G911" i="12"/>
  <c r="J910" i="12"/>
  <c r="I910" i="12"/>
  <c r="H910" i="12"/>
  <c r="G910" i="12"/>
  <c r="J909" i="12"/>
  <c r="I909" i="12"/>
  <c r="H909" i="12"/>
  <c r="G909" i="12"/>
  <c r="J908" i="12"/>
  <c r="I908" i="12"/>
  <c r="H908" i="12"/>
  <c r="G908" i="12"/>
  <c r="J907" i="12"/>
  <c r="I907" i="12"/>
  <c r="H907" i="12"/>
  <c r="G907" i="12"/>
  <c r="J906" i="12"/>
  <c r="I906" i="12"/>
  <c r="H906" i="12"/>
  <c r="G906" i="12"/>
  <c r="J905" i="12"/>
  <c r="I905" i="12"/>
  <c r="H905" i="12"/>
  <c r="G905" i="12"/>
  <c r="J904" i="12"/>
  <c r="I904" i="12"/>
  <c r="H904" i="12"/>
  <c r="G904" i="12"/>
  <c r="J903" i="12"/>
  <c r="I903" i="12"/>
  <c r="H903" i="12"/>
  <c r="G903" i="12"/>
  <c r="J902" i="12"/>
  <c r="I902" i="12"/>
  <c r="H902" i="12"/>
  <c r="G902" i="12"/>
  <c r="J901" i="12"/>
  <c r="I901" i="12"/>
  <c r="H901" i="12"/>
  <c r="G901" i="12"/>
  <c r="J900" i="12"/>
  <c r="I900" i="12"/>
  <c r="H900" i="12"/>
  <c r="G900" i="12"/>
  <c r="J899" i="12"/>
  <c r="I899" i="12"/>
  <c r="H899" i="12"/>
  <c r="G899" i="12"/>
  <c r="J898" i="12"/>
  <c r="I898" i="12"/>
  <c r="H898" i="12"/>
  <c r="G898" i="12"/>
  <c r="J897" i="12"/>
  <c r="I897" i="12"/>
  <c r="H897" i="12"/>
  <c r="G897" i="12"/>
  <c r="J896" i="12"/>
  <c r="I896" i="12"/>
  <c r="H896" i="12"/>
  <c r="G896" i="12"/>
  <c r="J895" i="12"/>
  <c r="I895" i="12"/>
  <c r="H895" i="12"/>
  <c r="G895" i="12"/>
  <c r="J894" i="12"/>
  <c r="I894" i="12"/>
  <c r="H894" i="12"/>
  <c r="G894" i="12"/>
  <c r="J893" i="12"/>
  <c r="I893" i="12"/>
  <c r="H893" i="12"/>
  <c r="G893" i="12"/>
  <c r="J892" i="12"/>
  <c r="I892" i="12"/>
  <c r="H892" i="12"/>
  <c r="G892" i="12"/>
  <c r="J891" i="12"/>
  <c r="I891" i="12"/>
  <c r="H891" i="12"/>
  <c r="G891" i="12"/>
  <c r="J890" i="12"/>
  <c r="I890" i="12"/>
  <c r="H890" i="12"/>
  <c r="G890" i="12"/>
  <c r="J889" i="12"/>
  <c r="I889" i="12"/>
  <c r="H889" i="12"/>
  <c r="G889" i="12"/>
  <c r="J888" i="12"/>
  <c r="I888" i="12"/>
  <c r="H888" i="12"/>
  <c r="G888" i="12"/>
  <c r="J887" i="12"/>
  <c r="I887" i="12"/>
  <c r="H887" i="12"/>
  <c r="G887" i="12"/>
  <c r="J886" i="12"/>
  <c r="I886" i="12"/>
  <c r="H886" i="12"/>
  <c r="G886" i="12"/>
  <c r="J885" i="12"/>
  <c r="I885" i="12"/>
  <c r="H885" i="12"/>
  <c r="G885" i="12"/>
  <c r="J884" i="12"/>
  <c r="I884" i="12"/>
  <c r="H884" i="12"/>
  <c r="G884" i="12"/>
  <c r="J883" i="12"/>
  <c r="I883" i="12"/>
  <c r="H883" i="12"/>
  <c r="G883" i="12"/>
  <c r="J882" i="12"/>
  <c r="I882" i="12"/>
  <c r="H882" i="12"/>
  <c r="G882" i="12"/>
  <c r="J881" i="12"/>
  <c r="I881" i="12"/>
  <c r="H881" i="12"/>
  <c r="G881" i="12"/>
  <c r="J880" i="12"/>
  <c r="I880" i="12"/>
  <c r="H880" i="12"/>
  <c r="G880" i="12"/>
  <c r="J879" i="12"/>
  <c r="I879" i="12"/>
  <c r="H879" i="12"/>
  <c r="G879" i="12"/>
  <c r="J878" i="12"/>
  <c r="I878" i="12"/>
  <c r="H878" i="12"/>
  <c r="G878" i="12"/>
  <c r="J877" i="12"/>
  <c r="I877" i="12"/>
  <c r="H877" i="12"/>
  <c r="G877" i="12"/>
  <c r="J876" i="12"/>
  <c r="I876" i="12"/>
  <c r="H876" i="12"/>
  <c r="G876" i="12"/>
  <c r="J875" i="12"/>
  <c r="I875" i="12"/>
  <c r="H875" i="12"/>
  <c r="G875" i="12"/>
  <c r="J874" i="12"/>
  <c r="I874" i="12"/>
  <c r="H874" i="12"/>
  <c r="G874" i="12"/>
  <c r="J873" i="12"/>
  <c r="I873" i="12"/>
  <c r="H873" i="12"/>
  <c r="G873" i="12"/>
  <c r="J872" i="12"/>
  <c r="I872" i="12"/>
  <c r="H872" i="12"/>
  <c r="G872" i="12"/>
  <c r="J871" i="12"/>
  <c r="I871" i="12"/>
  <c r="H871" i="12"/>
  <c r="G871" i="12"/>
  <c r="J870" i="12"/>
  <c r="I870" i="12"/>
  <c r="H870" i="12"/>
  <c r="G870" i="12"/>
  <c r="J869" i="12"/>
  <c r="I869" i="12"/>
  <c r="H869" i="12"/>
  <c r="G869" i="12"/>
  <c r="J868" i="12"/>
  <c r="I868" i="12"/>
  <c r="H868" i="12"/>
  <c r="G868" i="12"/>
  <c r="J867" i="12"/>
  <c r="I867" i="12"/>
  <c r="H867" i="12"/>
  <c r="G867" i="12"/>
  <c r="J866" i="12"/>
  <c r="I866" i="12"/>
  <c r="H866" i="12"/>
  <c r="G866" i="12"/>
  <c r="J865" i="12"/>
  <c r="I865" i="12"/>
  <c r="H865" i="12"/>
  <c r="G865" i="12"/>
  <c r="J864" i="12"/>
  <c r="I864" i="12"/>
  <c r="H864" i="12"/>
  <c r="G864" i="12"/>
  <c r="J863" i="12"/>
  <c r="I863" i="12"/>
  <c r="H863" i="12"/>
  <c r="G863" i="12"/>
  <c r="J862" i="12"/>
  <c r="I862" i="12"/>
  <c r="H862" i="12"/>
  <c r="G862" i="12"/>
  <c r="J861" i="12"/>
  <c r="I861" i="12"/>
  <c r="H861" i="12"/>
  <c r="G861" i="12"/>
  <c r="J860" i="12"/>
  <c r="I860" i="12"/>
  <c r="H860" i="12"/>
  <c r="G860" i="12"/>
  <c r="J859" i="12"/>
  <c r="I859" i="12"/>
  <c r="H859" i="12"/>
  <c r="G859" i="12"/>
  <c r="J858" i="12"/>
  <c r="I858" i="12"/>
  <c r="H858" i="12"/>
  <c r="G858" i="12"/>
  <c r="J857" i="12"/>
  <c r="I857" i="12"/>
  <c r="H857" i="12"/>
  <c r="G857" i="12"/>
  <c r="J856" i="12"/>
  <c r="I856" i="12"/>
  <c r="H856" i="12"/>
  <c r="G856" i="12"/>
  <c r="J855" i="12"/>
  <c r="I855" i="12"/>
  <c r="H855" i="12"/>
  <c r="G855" i="12"/>
  <c r="J854" i="12"/>
  <c r="I854" i="12"/>
  <c r="H854" i="12"/>
  <c r="G854" i="12"/>
  <c r="J853" i="12"/>
  <c r="I853" i="12"/>
  <c r="H853" i="12"/>
  <c r="G853" i="12"/>
  <c r="J852" i="12"/>
  <c r="I852" i="12"/>
  <c r="H852" i="12"/>
  <c r="G852" i="12"/>
  <c r="J851" i="12"/>
  <c r="I851" i="12"/>
  <c r="H851" i="12"/>
  <c r="G851" i="12"/>
  <c r="J850" i="12"/>
  <c r="I850" i="12"/>
  <c r="H850" i="12"/>
  <c r="G850" i="12"/>
  <c r="J849" i="12"/>
  <c r="I849" i="12"/>
  <c r="H849" i="12"/>
  <c r="G849" i="12"/>
  <c r="J848" i="12"/>
  <c r="I848" i="12"/>
  <c r="H848" i="12"/>
  <c r="G848" i="12"/>
  <c r="J847" i="12"/>
  <c r="I847" i="12"/>
  <c r="H847" i="12"/>
  <c r="G847" i="12"/>
  <c r="J846" i="12"/>
  <c r="I846" i="12"/>
  <c r="H846" i="12"/>
  <c r="G846" i="12"/>
  <c r="J845" i="12"/>
  <c r="I845" i="12"/>
  <c r="H845" i="12"/>
  <c r="G845" i="12"/>
  <c r="J844" i="12"/>
  <c r="I844" i="12"/>
  <c r="H844" i="12"/>
  <c r="G844" i="12"/>
  <c r="J843" i="12"/>
  <c r="I843" i="12"/>
  <c r="H843" i="12"/>
  <c r="G843" i="12"/>
  <c r="J842" i="12"/>
  <c r="I842" i="12"/>
  <c r="H842" i="12"/>
  <c r="G842" i="12"/>
  <c r="J841" i="12"/>
  <c r="I841" i="12"/>
  <c r="H841" i="12"/>
  <c r="G841" i="12"/>
  <c r="J840" i="12"/>
  <c r="I840" i="12"/>
  <c r="H840" i="12"/>
  <c r="G840" i="12"/>
  <c r="J839" i="12"/>
  <c r="I839" i="12"/>
  <c r="H839" i="12"/>
  <c r="G839" i="12"/>
  <c r="J838" i="12"/>
  <c r="I838" i="12"/>
  <c r="H838" i="12"/>
  <c r="G838" i="12"/>
  <c r="J837" i="12"/>
  <c r="I837" i="12"/>
  <c r="H837" i="12"/>
  <c r="G837" i="12"/>
  <c r="J836" i="12"/>
  <c r="I836" i="12"/>
  <c r="H836" i="12"/>
  <c r="G836" i="12"/>
  <c r="J835" i="12"/>
  <c r="I835" i="12"/>
  <c r="H835" i="12"/>
  <c r="G835" i="12"/>
  <c r="J834" i="12"/>
  <c r="I834" i="12"/>
  <c r="H834" i="12"/>
  <c r="G834" i="12"/>
  <c r="J833" i="12"/>
  <c r="I833" i="12"/>
  <c r="H833" i="12"/>
  <c r="G833" i="12"/>
  <c r="J832" i="12"/>
  <c r="I832" i="12"/>
  <c r="H832" i="12"/>
  <c r="G832" i="12"/>
  <c r="J831" i="12"/>
  <c r="I831" i="12"/>
  <c r="H831" i="12"/>
  <c r="G831" i="12"/>
  <c r="J830" i="12"/>
  <c r="I830" i="12"/>
  <c r="H830" i="12"/>
  <c r="G830" i="12"/>
  <c r="J829" i="12"/>
  <c r="I829" i="12"/>
  <c r="H829" i="12"/>
  <c r="G829" i="12"/>
  <c r="J828" i="12"/>
  <c r="I828" i="12"/>
  <c r="H828" i="12"/>
  <c r="G828" i="12"/>
  <c r="J827" i="12"/>
  <c r="I827" i="12"/>
  <c r="H827" i="12"/>
  <c r="G827" i="12"/>
  <c r="J826" i="12"/>
  <c r="I826" i="12"/>
  <c r="H826" i="12"/>
  <c r="G826" i="12"/>
  <c r="J825" i="12"/>
  <c r="I825" i="12"/>
  <c r="H825" i="12"/>
  <c r="G825" i="12"/>
  <c r="J824" i="12"/>
  <c r="I824" i="12"/>
  <c r="H824" i="12"/>
  <c r="G824" i="12"/>
  <c r="J823" i="12"/>
  <c r="I823" i="12"/>
  <c r="H823" i="12"/>
  <c r="G823" i="12"/>
  <c r="J822" i="12"/>
  <c r="I822" i="12"/>
  <c r="H822" i="12"/>
  <c r="G822" i="12"/>
  <c r="J821" i="12"/>
  <c r="I821" i="12"/>
  <c r="H821" i="12"/>
  <c r="G821" i="12"/>
  <c r="J820" i="12"/>
  <c r="I820" i="12"/>
  <c r="H820" i="12"/>
  <c r="G820" i="12"/>
  <c r="J819" i="12"/>
  <c r="I819" i="12"/>
  <c r="H819" i="12"/>
  <c r="G819" i="12"/>
  <c r="J818" i="12"/>
  <c r="I818" i="12"/>
  <c r="H818" i="12"/>
  <c r="G818" i="12"/>
  <c r="J817" i="12"/>
  <c r="I817" i="12"/>
  <c r="H817" i="12"/>
  <c r="G817" i="12"/>
  <c r="J816" i="12"/>
  <c r="I816" i="12"/>
  <c r="H816" i="12"/>
  <c r="G816" i="12"/>
  <c r="J815" i="12"/>
  <c r="I815" i="12"/>
  <c r="H815" i="12"/>
  <c r="G815" i="12"/>
  <c r="J814" i="12"/>
  <c r="I814" i="12"/>
  <c r="H814" i="12"/>
  <c r="G814" i="12"/>
  <c r="J813" i="12"/>
  <c r="I813" i="12"/>
  <c r="H813" i="12"/>
  <c r="G813" i="12"/>
  <c r="J812" i="12"/>
  <c r="I812" i="12"/>
  <c r="H812" i="12"/>
  <c r="G812" i="12"/>
  <c r="J811" i="12"/>
  <c r="I811" i="12"/>
  <c r="H811" i="12"/>
  <c r="G811" i="12"/>
  <c r="J810" i="12"/>
  <c r="I810" i="12"/>
  <c r="H810" i="12"/>
  <c r="G810" i="12"/>
  <c r="J809" i="12"/>
  <c r="I809" i="12"/>
  <c r="H809" i="12"/>
  <c r="G809" i="12"/>
  <c r="J808" i="12"/>
  <c r="I808" i="12"/>
  <c r="H808" i="12"/>
  <c r="G808" i="12"/>
  <c r="J807" i="12"/>
  <c r="I807" i="12"/>
  <c r="H807" i="12"/>
  <c r="G807" i="12"/>
  <c r="J806" i="12"/>
  <c r="I806" i="12"/>
  <c r="H806" i="12"/>
  <c r="G806" i="12"/>
  <c r="J805" i="12"/>
  <c r="I805" i="12"/>
  <c r="H805" i="12"/>
  <c r="G805" i="12"/>
  <c r="J804" i="12"/>
  <c r="I804" i="12"/>
  <c r="H804" i="12"/>
  <c r="G804" i="12"/>
  <c r="J803" i="12"/>
  <c r="I803" i="12"/>
  <c r="H803" i="12"/>
  <c r="G803" i="12"/>
  <c r="J802" i="12"/>
  <c r="I802" i="12"/>
  <c r="H802" i="12"/>
  <c r="G802" i="12"/>
  <c r="J801" i="12"/>
  <c r="I801" i="12"/>
  <c r="H801" i="12"/>
  <c r="G801" i="12"/>
  <c r="J800" i="12"/>
  <c r="I800" i="12"/>
  <c r="H800" i="12"/>
  <c r="G800" i="12"/>
  <c r="J799" i="12"/>
  <c r="I799" i="12"/>
  <c r="H799" i="12"/>
  <c r="G799" i="12"/>
  <c r="J798" i="12"/>
  <c r="I798" i="12"/>
  <c r="H798" i="12"/>
  <c r="G798" i="12"/>
  <c r="J797" i="12"/>
  <c r="I797" i="12"/>
  <c r="H797" i="12"/>
  <c r="G797" i="12"/>
  <c r="J796" i="12"/>
  <c r="I796" i="12"/>
  <c r="H796" i="12"/>
  <c r="G796" i="12"/>
  <c r="J795" i="12"/>
  <c r="I795" i="12"/>
  <c r="H795" i="12"/>
  <c r="G795" i="12"/>
  <c r="J794" i="12"/>
  <c r="I794" i="12"/>
  <c r="H794" i="12"/>
  <c r="G794" i="12"/>
  <c r="J793" i="12"/>
  <c r="I793" i="12"/>
  <c r="H793" i="12"/>
  <c r="G793" i="12"/>
  <c r="J792" i="12"/>
  <c r="I792" i="12"/>
  <c r="H792" i="12"/>
  <c r="G792" i="12"/>
  <c r="J791" i="12"/>
  <c r="I791" i="12"/>
  <c r="H791" i="12"/>
  <c r="G791" i="12"/>
  <c r="J790" i="12"/>
  <c r="I790" i="12"/>
  <c r="H790" i="12"/>
  <c r="G790" i="12"/>
  <c r="J789" i="12"/>
  <c r="I789" i="12"/>
  <c r="H789" i="12"/>
  <c r="G789" i="12"/>
  <c r="J788" i="12"/>
  <c r="I788" i="12"/>
  <c r="H788" i="12"/>
  <c r="G788" i="12"/>
  <c r="J787" i="12"/>
  <c r="I787" i="12"/>
  <c r="H787" i="12"/>
  <c r="G787" i="12"/>
  <c r="J786" i="12"/>
  <c r="I786" i="12"/>
  <c r="H786" i="12"/>
  <c r="G786" i="12"/>
  <c r="J785" i="12"/>
  <c r="I785" i="12"/>
  <c r="H785" i="12"/>
  <c r="G785" i="12"/>
  <c r="J784" i="12"/>
  <c r="I784" i="12"/>
  <c r="H784" i="12"/>
  <c r="G784" i="12"/>
  <c r="J783" i="12"/>
  <c r="I783" i="12"/>
  <c r="H783" i="12"/>
  <c r="G783" i="12"/>
  <c r="J782" i="12"/>
  <c r="I782" i="12"/>
  <c r="H782" i="12"/>
  <c r="G782" i="12"/>
  <c r="J781" i="12"/>
  <c r="I781" i="12"/>
  <c r="H781" i="12"/>
  <c r="G781" i="12"/>
  <c r="J780" i="12"/>
  <c r="I780" i="12"/>
  <c r="H780" i="12"/>
  <c r="G780" i="12"/>
  <c r="J779" i="12"/>
  <c r="I779" i="12"/>
  <c r="H779" i="12"/>
  <c r="G779" i="12"/>
  <c r="J778" i="12"/>
  <c r="I778" i="12"/>
  <c r="H778" i="12"/>
  <c r="G778" i="12"/>
  <c r="J777" i="12"/>
  <c r="I777" i="12"/>
  <c r="H777" i="12"/>
  <c r="G777" i="12"/>
  <c r="J776" i="12"/>
  <c r="I776" i="12"/>
  <c r="H776" i="12"/>
  <c r="G776" i="12"/>
  <c r="J775" i="12"/>
  <c r="I775" i="12"/>
  <c r="H775" i="12"/>
  <c r="G775" i="12"/>
  <c r="J774" i="12"/>
  <c r="I774" i="12"/>
  <c r="H774" i="12"/>
  <c r="G774" i="12"/>
  <c r="J773" i="12"/>
  <c r="I773" i="12"/>
  <c r="H773" i="12"/>
  <c r="G773" i="12"/>
  <c r="J772" i="12"/>
  <c r="I772" i="12"/>
  <c r="H772" i="12"/>
  <c r="G772" i="12"/>
  <c r="J771" i="12"/>
  <c r="I771" i="12"/>
  <c r="H771" i="12"/>
  <c r="G771" i="12"/>
  <c r="J770" i="12"/>
  <c r="I770" i="12"/>
  <c r="H770" i="12"/>
  <c r="G770" i="12"/>
  <c r="J769" i="12"/>
  <c r="I769" i="12"/>
  <c r="H769" i="12"/>
  <c r="G769" i="12"/>
  <c r="J768" i="12"/>
  <c r="I768" i="12"/>
  <c r="H768" i="12"/>
  <c r="G768" i="12"/>
  <c r="J767" i="12"/>
  <c r="I767" i="12"/>
  <c r="H767" i="12"/>
  <c r="G767" i="12"/>
  <c r="J766" i="12"/>
  <c r="I766" i="12"/>
  <c r="H766" i="12"/>
  <c r="G766" i="12"/>
  <c r="J765" i="12"/>
  <c r="I765" i="12"/>
  <c r="H765" i="12"/>
  <c r="G765" i="12"/>
  <c r="J764" i="12"/>
  <c r="I764" i="12"/>
  <c r="H764" i="12"/>
  <c r="G764" i="12"/>
  <c r="J763" i="12"/>
  <c r="I763" i="12"/>
  <c r="H763" i="12"/>
  <c r="G763" i="12"/>
  <c r="J762" i="12"/>
  <c r="I762" i="12"/>
  <c r="H762" i="12"/>
  <c r="G762" i="12"/>
  <c r="J761" i="12"/>
  <c r="I761" i="12"/>
  <c r="H761" i="12"/>
  <c r="G761" i="12"/>
  <c r="J760" i="12"/>
  <c r="I760" i="12"/>
  <c r="H760" i="12"/>
  <c r="G760" i="12"/>
  <c r="J759" i="12"/>
  <c r="I759" i="12"/>
  <c r="H759" i="12"/>
  <c r="G759" i="12"/>
  <c r="J758" i="12"/>
  <c r="I758" i="12"/>
  <c r="H758" i="12"/>
  <c r="G758" i="12"/>
  <c r="J757" i="12"/>
  <c r="I757" i="12"/>
  <c r="H757" i="12"/>
  <c r="G757" i="12"/>
  <c r="J756" i="12"/>
  <c r="I756" i="12"/>
  <c r="H756" i="12"/>
  <c r="G756" i="12"/>
  <c r="J755" i="12"/>
  <c r="I755" i="12"/>
  <c r="H755" i="12"/>
  <c r="G755" i="12"/>
  <c r="J754" i="12"/>
  <c r="I754" i="12"/>
  <c r="H754" i="12"/>
  <c r="G754" i="12"/>
  <c r="J753" i="12"/>
  <c r="I753" i="12"/>
  <c r="H753" i="12"/>
  <c r="G753" i="12"/>
  <c r="J752" i="12"/>
  <c r="I752" i="12"/>
  <c r="H752" i="12"/>
  <c r="G752" i="12"/>
  <c r="J751" i="12"/>
  <c r="I751" i="12"/>
  <c r="H751" i="12"/>
  <c r="G751" i="12"/>
  <c r="J750" i="12"/>
  <c r="I750" i="12"/>
  <c r="H750" i="12"/>
  <c r="G750" i="12"/>
  <c r="J749" i="12"/>
  <c r="I749" i="12"/>
  <c r="H749" i="12"/>
  <c r="G749" i="12"/>
  <c r="J748" i="12"/>
  <c r="I748" i="12"/>
  <c r="H748" i="12"/>
  <c r="G748" i="12"/>
  <c r="J747" i="12"/>
  <c r="I747" i="12"/>
  <c r="H747" i="12"/>
  <c r="G747" i="12"/>
  <c r="J746" i="12"/>
  <c r="I746" i="12"/>
  <c r="H746" i="12"/>
  <c r="G746" i="12"/>
  <c r="J745" i="12"/>
  <c r="I745" i="12"/>
  <c r="H745" i="12"/>
  <c r="G745" i="12"/>
  <c r="J744" i="12"/>
  <c r="I744" i="12"/>
  <c r="H744" i="12"/>
  <c r="G744" i="12"/>
  <c r="J743" i="12"/>
  <c r="I743" i="12"/>
  <c r="H743" i="12"/>
  <c r="G743" i="12"/>
  <c r="J742" i="12"/>
  <c r="I742" i="12"/>
  <c r="H742" i="12"/>
  <c r="G742" i="12"/>
  <c r="J741" i="12"/>
  <c r="I741" i="12"/>
  <c r="H741" i="12"/>
  <c r="G741" i="12"/>
  <c r="J740" i="12"/>
  <c r="I740" i="12"/>
  <c r="H740" i="12"/>
  <c r="G740" i="12"/>
  <c r="J739" i="12"/>
  <c r="I739" i="12"/>
  <c r="H739" i="12"/>
  <c r="G739" i="12"/>
  <c r="J738" i="12"/>
  <c r="I738" i="12"/>
  <c r="H738" i="12"/>
  <c r="G738" i="12"/>
  <c r="J737" i="12"/>
  <c r="I737" i="12"/>
  <c r="H737" i="12"/>
  <c r="G737" i="12"/>
  <c r="J736" i="12"/>
  <c r="I736" i="12"/>
  <c r="H736" i="12"/>
  <c r="G736" i="12"/>
  <c r="J735" i="12"/>
  <c r="I735" i="12"/>
  <c r="H735" i="12"/>
  <c r="G735" i="12"/>
  <c r="J734" i="12"/>
  <c r="I734" i="12"/>
  <c r="H734" i="12"/>
  <c r="G734" i="12"/>
  <c r="J733" i="12"/>
  <c r="I733" i="12"/>
  <c r="H733" i="12"/>
  <c r="G733" i="12"/>
  <c r="J732" i="12"/>
  <c r="I732" i="12"/>
  <c r="H732" i="12"/>
  <c r="G732" i="12"/>
  <c r="J731" i="12"/>
  <c r="I731" i="12"/>
  <c r="H731" i="12"/>
  <c r="G731" i="12"/>
  <c r="J730" i="12"/>
  <c r="I730" i="12"/>
  <c r="H730" i="12"/>
  <c r="G730" i="12"/>
  <c r="J729" i="12"/>
  <c r="I729" i="12"/>
  <c r="H729" i="12"/>
  <c r="G729" i="12"/>
  <c r="J728" i="12"/>
  <c r="I728" i="12"/>
  <c r="H728" i="12"/>
  <c r="G728" i="12"/>
  <c r="J727" i="12"/>
  <c r="I727" i="12"/>
  <c r="H727" i="12"/>
  <c r="G727" i="12"/>
  <c r="J726" i="12"/>
  <c r="I726" i="12"/>
  <c r="H726" i="12"/>
  <c r="G726" i="12"/>
  <c r="J725" i="12"/>
  <c r="I725" i="12"/>
  <c r="H725" i="12"/>
  <c r="G725" i="12"/>
  <c r="J724" i="12"/>
  <c r="I724" i="12"/>
  <c r="H724" i="12"/>
  <c r="G724" i="12"/>
  <c r="J723" i="12"/>
  <c r="I723" i="12"/>
  <c r="H723" i="12"/>
  <c r="G723" i="12"/>
  <c r="J722" i="12"/>
  <c r="I722" i="12"/>
  <c r="H722" i="12"/>
  <c r="G722" i="12"/>
  <c r="J721" i="12"/>
  <c r="I721" i="12"/>
  <c r="H721" i="12"/>
  <c r="G721" i="12"/>
  <c r="J720" i="12"/>
  <c r="I720" i="12"/>
  <c r="H720" i="12"/>
  <c r="G720" i="12"/>
  <c r="J719" i="12"/>
  <c r="I719" i="12"/>
  <c r="H719" i="12"/>
  <c r="G719" i="12"/>
  <c r="J718" i="12"/>
  <c r="I718" i="12"/>
  <c r="H718" i="12"/>
  <c r="G718" i="12"/>
  <c r="J717" i="12"/>
  <c r="I717" i="12"/>
  <c r="H717" i="12"/>
  <c r="G717" i="12"/>
  <c r="J716" i="12"/>
  <c r="I716" i="12"/>
  <c r="H716" i="12"/>
  <c r="G716" i="12"/>
  <c r="J715" i="12"/>
  <c r="I715" i="12"/>
  <c r="H715" i="12"/>
  <c r="G715" i="12"/>
  <c r="J714" i="12"/>
  <c r="I714" i="12"/>
  <c r="H714" i="12"/>
  <c r="G714" i="12"/>
  <c r="J713" i="12"/>
  <c r="I713" i="12"/>
  <c r="H713" i="12"/>
  <c r="G713" i="12"/>
  <c r="J712" i="12"/>
  <c r="I712" i="12"/>
  <c r="H712" i="12"/>
  <c r="G712" i="12"/>
  <c r="J711" i="12"/>
  <c r="I711" i="12"/>
  <c r="H711" i="12"/>
  <c r="G711" i="12"/>
  <c r="J710" i="12"/>
  <c r="I710" i="12"/>
  <c r="H710" i="12"/>
  <c r="G710" i="12"/>
  <c r="J709" i="12"/>
  <c r="I709" i="12"/>
  <c r="H709" i="12"/>
  <c r="G709" i="12"/>
  <c r="J708" i="12"/>
  <c r="I708" i="12"/>
  <c r="H708" i="12"/>
  <c r="G708" i="12"/>
  <c r="J707" i="12"/>
  <c r="I707" i="12"/>
  <c r="H707" i="12"/>
  <c r="G707" i="12"/>
  <c r="J706" i="12"/>
  <c r="I706" i="12"/>
  <c r="H706" i="12"/>
  <c r="G706" i="12"/>
  <c r="J705" i="12"/>
  <c r="I705" i="12"/>
  <c r="H705" i="12"/>
  <c r="G705" i="12"/>
  <c r="J704" i="12"/>
  <c r="I704" i="12"/>
  <c r="H704" i="12"/>
  <c r="G704" i="12"/>
  <c r="J703" i="12"/>
  <c r="I703" i="12"/>
  <c r="H703" i="12"/>
  <c r="G703" i="12"/>
  <c r="J702" i="12"/>
  <c r="I702" i="12"/>
  <c r="H702" i="12"/>
  <c r="G702" i="12"/>
  <c r="J701" i="12"/>
  <c r="I701" i="12"/>
  <c r="H701" i="12"/>
  <c r="G701" i="12"/>
  <c r="J700" i="12"/>
  <c r="I700" i="12"/>
  <c r="H700" i="12"/>
  <c r="G700" i="12"/>
  <c r="J699" i="12"/>
  <c r="I699" i="12"/>
  <c r="H699" i="12"/>
  <c r="G699" i="12"/>
  <c r="J698" i="12"/>
  <c r="I698" i="12"/>
  <c r="H698" i="12"/>
  <c r="G698" i="12"/>
  <c r="J697" i="12"/>
  <c r="I697" i="12"/>
  <c r="H697" i="12"/>
  <c r="G697" i="12"/>
  <c r="J696" i="12"/>
  <c r="I696" i="12"/>
  <c r="H696" i="12"/>
  <c r="G696" i="12"/>
  <c r="J695" i="12"/>
  <c r="I695" i="12"/>
  <c r="H695" i="12"/>
  <c r="G695" i="12"/>
  <c r="J694" i="12"/>
  <c r="I694" i="12"/>
  <c r="H694" i="12"/>
  <c r="G694" i="12"/>
  <c r="J693" i="12"/>
  <c r="I693" i="12"/>
  <c r="H693" i="12"/>
  <c r="G693" i="12"/>
  <c r="J692" i="12"/>
  <c r="I692" i="12"/>
  <c r="H692" i="12"/>
  <c r="G692" i="12"/>
  <c r="J691" i="12"/>
  <c r="I691" i="12"/>
  <c r="H691" i="12"/>
  <c r="G691" i="12"/>
  <c r="J690" i="12"/>
  <c r="I690" i="12"/>
  <c r="H690" i="12"/>
  <c r="G690" i="12"/>
  <c r="J689" i="12"/>
  <c r="I689" i="12"/>
  <c r="H689" i="12"/>
  <c r="G689" i="12"/>
  <c r="J688" i="12"/>
  <c r="I688" i="12"/>
  <c r="H688" i="12"/>
  <c r="G688" i="12"/>
  <c r="J687" i="12"/>
  <c r="I687" i="12"/>
  <c r="H687" i="12"/>
  <c r="G687" i="12"/>
  <c r="J686" i="12"/>
  <c r="I686" i="12"/>
  <c r="H686" i="12"/>
  <c r="G686" i="12"/>
  <c r="J685" i="12"/>
  <c r="I685" i="12"/>
  <c r="H685" i="12"/>
  <c r="G685" i="12"/>
  <c r="J684" i="12"/>
  <c r="I684" i="12"/>
  <c r="H684" i="12"/>
  <c r="G684" i="12"/>
  <c r="J683" i="12"/>
  <c r="I683" i="12"/>
  <c r="H683" i="12"/>
  <c r="G683" i="12"/>
  <c r="J682" i="12"/>
  <c r="I682" i="12"/>
  <c r="H682" i="12"/>
  <c r="G682" i="12"/>
  <c r="J681" i="12"/>
  <c r="I681" i="12"/>
  <c r="H681" i="12"/>
  <c r="G681" i="12"/>
  <c r="J680" i="12"/>
  <c r="I680" i="12"/>
  <c r="H680" i="12"/>
  <c r="G680" i="12"/>
  <c r="J679" i="12"/>
  <c r="I679" i="12"/>
  <c r="H679" i="12"/>
  <c r="G679" i="12"/>
  <c r="J678" i="12"/>
  <c r="I678" i="12"/>
  <c r="H678" i="12"/>
  <c r="G678" i="12"/>
  <c r="J677" i="12"/>
  <c r="I677" i="12"/>
  <c r="H677" i="12"/>
  <c r="G677" i="12"/>
  <c r="J676" i="12"/>
  <c r="I676" i="12"/>
  <c r="H676" i="12"/>
  <c r="G676" i="12"/>
  <c r="J675" i="12"/>
  <c r="I675" i="12"/>
  <c r="H675" i="12"/>
  <c r="G675" i="12"/>
  <c r="J674" i="12"/>
  <c r="I674" i="12"/>
  <c r="H674" i="12"/>
  <c r="G674" i="12"/>
  <c r="J673" i="12"/>
  <c r="I673" i="12"/>
  <c r="H673" i="12"/>
  <c r="G673" i="12"/>
  <c r="J672" i="12"/>
  <c r="I672" i="12"/>
  <c r="H672" i="12"/>
  <c r="G672" i="12"/>
  <c r="J671" i="12"/>
  <c r="I671" i="12"/>
  <c r="H671" i="12"/>
  <c r="G671" i="12"/>
  <c r="J670" i="12"/>
  <c r="I670" i="12"/>
  <c r="H670" i="12"/>
  <c r="G670" i="12"/>
  <c r="J669" i="12"/>
  <c r="I669" i="12"/>
  <c r="H669" i="12"/>
  <c r="G669" i="12"/>
  <c r="J668" i="12"/>
  <c r="I668" i="12"/>
  <c r="H668" i="12"/>
  <c r="G668" i="12"/>
  <c r="J667" i="12"/>
  <c r="I667" i="12"/>
  <c r="H667" i="12"/>
  <c r="G667" i="12"/>
  <c r="J666" i="12"/>
  <c r="I666" i="12"/>
  <c r="H666" i="12"/>
  <c r="G666" i="12"/>
  <c r="J665" i="12"/>
  <c r="I665" i="12"/>
  <c r="H665" i="12"/>
  <c r="G665" i="12"/>
  <c r="J664" i="12"/>
  <c r="I664" i="12"/>
  <c r="H664" i="12"/>
  <c r="G664" i="12"/>
  <c r="J663" i="12"/>
  <c r="I663" i="12"/>
  <c r="H663" i="12"/>
  <c r="G663" i="12"/>
  <c r="J662" i="12"/>
  <c r="I662" i="12"/>
  <c r="H662" i="12"/>
  <c r="G662" i="12"/>
  <c r="J661" i="12"/>
  <c r="I661" i="12"/>
  <c r="H661" i="12"/>
  <c r="G661" i="12"/>
  <c r="J660" i="12"/>
  <c r="I660" i="12"/>
  <c r="H660" i="12"/>
  <c r="G660" i="12"/>
  <c r="J659" i="12"/>
  <c r="I659" i="12"/>
  <c r="H659" i="12"/>
  <c r="G659" i="12"/>
  <c r="J658" i="12"/>
  <c r="I658" i="12"/>
  <c r="H658" i="12"/>
  <c r="G658" i="12"/>
  <c r="J657" i="12"/>
  <c r="I657" i="12"/>
  <c r="H657" i="12"/>
  <c r="G657" i="12"/>
  <c r="J656" i="12"/>
  <c r="I656" i="12"/>
  <c r="H656" i="12"/>
  <c r="G656" i="12"/>
  <c r="J655" i="12"/>
  <c r="I655" i="12"/>
  <c r="H655" i="12"/>
  <c r="G655" i="12"/>
  <c r="J654" i="12"/>
  <c r="I654" i="12"/>
  <c r="H654" i="12"/>
  <c r="G654" i="12"/>
  <c r="J653" i="12"/>
  <c r="I653" i="12"/>
  <c r="H653" i="12"/>
  <c r="G653" i="12"/>
  <c r="J652" i="12"/>
  <c r="I652" i="12"/>
  <c r="H652" i="12"/>
  <c r="G652" i="12"/>
  <c r="J651" i="12"/>
  <c r="I651" i="12"/>
  <c r="H651" i="12"/>
  <c r="G651" i="12"/>
  <c r="J650" i="12"/>
  <c r="I650" i="12"/>
  <c r="H650" i="12"/>
  <c r="G650" i="12"/>
  <c r="J649" i="12"/>
  <c r="I649" i="12"/>
  <c r="H649" i="12"/>
  <c r="G649" i="12"/>
  <c r="J648" i="12"/>
  <c r="I648" i="12"/>
  <c r="H648" i="12"/>
  <c r="G648" i="12"/>
  <c r="J647" i="12"/>
  <c r="I647" i="12"/>
  <c r="H647" i="12"/>
  <c r="G647" i="12"/>
  <c r="J646" i="12"/>
  <c r="I646" i="12"/>
  <c r="H646" i="12"/>
  <c r="G646" i="12"/>
  <c r="J645" i="12"/>
  <c r="I645" i="12"/>
  <c r="H645" i="12"/>
  <c r="G645" i="12"/>
  <c r="J644" i="12"/>
  <c r="I644" i="12"/>
  <c r="H644" i="12"/>
  <c r="G644" i="12"/>
  <c r="J643" i="12"/>
  <c r="I643" i="12"/>
  <c r="H643" i="12"/>
  <c r="G643" i="12"/>
  <c r="J642" i="12"/>
  <c r="I642" i="12"/>
  <c r="H642" i="12"/>
  <c r="G642" i="12"/>
  <c r="J641" i="12"/>
  <c r="I641" i="12"/>
  <c r="H641" i="12"/>
  <c r="G641" i="12"/>
  <c r="J640" i="12"/>
  <c r="I640" i="12"/>
  <c r="H640" i="12"/>
  <c r="G640" i="12"/>
  <c r="J639" i="12"/>
  <c r="I639" i="12"/>
  <c r="H639" i="12"/>
  <c r="G639" i="12"/>
  <c r="J638" i="12"/>
  <c r="I638" i="12"/>
  <c r="H638" i="12"/>
  <c r="G638" i="12"/>
  <c r="J637" i="12"/>
  <c r="I637" i="12"/>
  <c r="H637" i="12"/>
  <c r="G637" i="12"/>
  <c r="J636" i="12"/>
  <c r="I636" i="12"/>
  <c r="H636" i="12"/>
  <c r="G636" i="12"/>
  <c r="J635" i="12"/>
  <c r="I635" i="12"/>
  <c r="H635" i="12"/>
  <c r="G635" i="12"/>
  <c r="J634" i="12"/>
  <c r="I634" i="12"/>
  <c r="H634" i="12"/>
  <c r="G634" i="12"/>
  <c r="J633" i="12"/>
  <c r="I633" i="12"/>
  <c r="H633" i="12"/>
  <c r="G633" i="12"/>
  <c r="J632" i="12"/>
  <c r="I632" i="12"/>
  <c r="H632" i="12"/>
  <c r="G632" i="12"/>
  <c r="J631" i="12"/>
  <c r="I631" i="12"/>
  <c r="H631" i="12"/>
  <c r="G631" i="12"/>
  <c r="J630" i="12"/>
  <c r="I630" i="12"/>
  <c r="H630" i="12"/>
  <c r="G630" i="12"/>
  <c r="J629" i="12"/>
  <c r="I629" i="12"/>
  <c r="H629" i="12"/>
  <c r="G629" i="12"/>
  <c r="J628" i="12"/>
  <c r="I628" i="12"/>
  <c r="H628" i="12"/>
  <c r="G628" i="12"/>
  <c r="J627" i="12"/>
  <c r="I627" i="12"/>
  <c r="H627" i="12"/>
  <c r="G627" i="12"/>
  <c r="J626" i="12"/>
  <c r="I626" i="12"/>
  <c r="H626" i="12"/>
  <c r="G626" i="12"/>
  <c r="J625" i="12"/>
  <c r="I625" i="12"/>
  <c r="H625" i="12"/>
  <c r="G625" i="12"/>
  <c r="J624" i="12"/>
  <c r="I624" i="12"/>
  <c r="H624" i="12"/>
  <c r="G624" i="12"/>
  <c r="J623" i="12"/>
  <c r="I623" i="12"/>
  <c r="H623" i="12"/>
  <c r="G623" i="12"/>
  <c r="J622" i="12"/>
  <c r="I622" i="12"/>
  <c r="H622" i="12"/>
  <c r="G622" i="12"/>
  <c r="J621" i="12"/>
  <c r="I621" i="12"/>
  <c r="H621" i="12"/>
  <c r="G621" i="12"/>
  <c r="J620" i="12"/>
  <c r="I620" i="12"/>
  <c r="H620" i="12"/>
  <c r="G620" i="12"/>
  <c r="J619" i="12"/>
  <c r="I619" i="12"/>
  <c r="H619" i="12"/>
  <c r="G619" i="12"/>
  <c r="J618" i="12"/>
  <c r="I618" i="12"/>
  <c r="H618" i="12"/>
  <c r="G618" i="12"/>
  <c r="J617" i="12"/>
  <c r="I617" i="12"/>
  <c r="H617" i="12"/>
  <c r="G617" i="12"/>
  <c r="J616" i="12"/>
  <c r="I616" i="12"/>
  <c r="H616" i="12"/>
  <c r="G616" i="12"/>
  <c r="J615" i="12"/>
  <c r="I615" i="12"/>
  <c r="H615" i="12"/>
  <c r="G615" i="12"/>
  <c r="J614" i="12"/>
  <c r="I614" i="12"/>
  <c r="H614" i="12"/>
  <c r="G614" i="12"/>
  <c r="J613" i="12"/>
  <c r="I613" i="12"/>
  <c r="H613" i="12"/>
  <c r="G613" i="12"/>
  <c r="J612" i="12"/>
  <c r="I612" i="12"/>
  <c r="H612" i="12"/>
  <c r="G612" i="12"/>
  <c r="J611" i="12"/>
  <c r="I611" i="12"/>
  <c r="H611" i="12"/>
  <c r="G611" i="12"/>
  <c r="J610" i="12"/>
  <c r="I610" i="12"/>
  <c r="H610" i="12"/>
  <c r="G610" i="12"/>
  <c r="J609" i="12"/>
  <c r="I609" i="12"/>
  <c r="H609" i="12"/>
  <c r="G609" i="12"/>
  <c r="J608" i="12"/>
  <c r="I608" i="12"/>
  <c r="H608" i="12"/>
  <c r="G608" i="12"/>
  <c r="J607" i="12"/>
  <c r="I607" i="12"/>
  <c r="H607" i="12"/>
  <c r="G607" i="12"/>
  <c r="J606" i="12"/>
  <c r="I606" i="12"/>
  <c r="H606" i="12"/>
  <c r="G606" i="12"/>
  <c r="J605" i="12"/>
  <c r="I605" i="12"/>
  <c r="H605" i="12"/>
  <c r="G605" i="12"/>
  <c r="J604" i="12"/>
  <c r="I604" i="12"/>
  <c r="H604" i="12"/>
  <c r="G604" i="12"/>
  <c r="J603" i="12"/>
  <c r="I603" i="12"/>
  <c r="H603" i="12"/>
  <c r="G603" i="12"/>
  <c r="J602" i="12"/>
  <c r="I602" i="12"/>
  <c r="H602" i="12"/>
  <c r="G602" i="12"/>
  <c r="J601" i="12"/>
  <c r="I601" i="12"/>
  <c r="H601" i="12"/>
  <c r="G601" i="12"/>
  <c r="J600" i="12"/>
  <c r="I600" i="12"/>
  <c r="H600" i="12"/>
  <c r="G600" i="12"/>
  <c r="J599" i="12"/>
  <c r="I599" i="12"/>
  <c r="H599" i="12"/>
  <c r="G599" i="12"/>
  <c r="J598" i="12"/>
  <c r="I598" i="12"/>
  <c r="H598" i="12"/>
  <c r="G598" i="12"/>
  <c r="J597" i="12"/>
  <c r="I597" i="12"/>
  <c r="H597" i="12"/>
  <c r="G597" i="12"/>
  <c r="J596" i="12"/>
  <c r="I596" i="12"/>
  <c r="H596" i="12"/>
  <c r="G596" i="12"/>
  <c r="J595" i="12"/>
  <c r="I595" i="12"/>
  <c r="H595" i="12"/>
  <c r="G595" i="12"/>
  <c r="J594" i="12"/>
  <c r="I594" i="12"/>
  <c r="H594" i="12"/>
  <c r="G594" i="12"/>
  <c r="J593" i="12"/>
  <c r="I593" i="12"/>
  <c r="H593" i="12"/>
  <c r="G593" i="12"/>
  <c r="J592" i="12"/>
  <c r="I592" i="12"/>
  <c r="H592" i="12"/>
  <c r="G592" i="12"/>
  <c r="J591" i="12"/>
  <c r="I591" i="12"/>
  <c r="H591" i="12"/>
  <c r="G591" i="12"/>
  <c r="J590" i="12"/>
  <c r="I590" i="12"/>
  <c r="H590" i="12"/>
  <c r="G590" i="12"/>
  <c r="J589" i="12"/>
  <c r="I589" i="12"/>
  <c r="H589" i="12"/>
  <c r="G589" i="12"/>
  <c r="J588" i="12"/>
  <c r="I588" i="12"/>
  <c r="H588" i="12"/>
  <c r="G588" i="12"/>
  <c r="J587" i="12"/>
  <c r="I587" i="12"/>
  <c r="H587" i="12"/>
  <c r="G587" i="12"/>
  <c r="J586" i="12"/>
  <c r="I586" i="12"/>
  <c r="H586" i="12"/>
  <c r="G586" i="12"/>
  <c r="J585" i="12"/>
  <c r="I585" i="12"/>
  <c r="H585" i="12"/>
  <c r="G585" i="12"/>
  <c r="J584" i="12"/>
  <c r="I584" i="12"/>
  <c r="H584" i="12"/>
  <c r="G584" i="12"/>
  <c r="J583" i="12"/>
  <c r="I583" i="12"/>
  <c r="H583" i="12"/>
  <c r="G583" i="12"/>
  <c r="J582" i="12"/>
  <c r="I582" i="12"/>
  <c r="H582" i="12"/>
  <c r="G582" i="12"/>
  <c r="J581" i="12"/>
  <c r="I581" i="12"/>
  <c r="H581" i="12"/>
  <c r="G581" i="12"/>
  <c r="J580" i="12"/>
  <c r="I580" i="12"/>
  <c r="H580" i="12"/>
  <c r="G580" i="12"/>
  <c r="J579" i="12"/>
  <c r="I579" i="12"/>
  <c r="H579" i="12"/>
  <c r="G579" i="12"/>
  <c r="J578" i="12"/>
  <c r="I578" i="12"/>
  <c r="H578" i="12"/>
  <c r="G578" i="12"/>
  <c r="J577" i="12"/>
  <c r="I577" i="12"/>
  <c r="H577" i="12"/>
  <c r="G577" i="12"/>
  <c r="J576" i="12"/>
  <c r="I576" i="12"/>
  <c r="H576" i="12"/>
  <c r="G576" i="12"/>
  <c r="J575" i="12"/>
  <c r="I575" i="12"/>
  <c r="H575" i="12"/>
  <c r="G575" i="12"/>
  <c r="J574" i="12"/>
  <c r="I574" i="12"/>
  <c r="H574" i="12"/>
  <c r="G574" i="12"/>
  <c r="J573" i="12"/>
  <c r="I573" i="12"/>
  <c r="H573" i="12"/>
  <c r="G573" i="12"/>
  <c r="J572" i="12"/>
  <c r="I572" i="12"/>
  <c r="H572" i="12"/>
  <c r="G572" i="12"/>
  <c r="J571" i="12"/>
  <c r="I571" i="12"/>
  <c r="H571" i="12"/>
  <c r="G571" i="12"/>
  <c r="J570" i="12"/>
  <c r="I570" i="12"/>
  <c r="H570" i="12"/>
  <c r="G570" i="12"/>
  <c r="J569" i="12"/>
  <c r="I569" i="12"/>
  <c r="H569" i="12"/>
  <c r="G569" i="12"/>
  <c r="J568" i="12"/>
  <c r="I568" i="12"/>
  <c r="H568" i="12"/>
  <c r="G568" i="12"/>
  <c r="J567" i="12"/>
  <c r="I567" i="12"/>
  <c r="H567" i="12"/>
  <c r="G567" i="12"/>
  <c r="J566" i="12"/>
  <c r="I566" i="12"/>
  <c r="H566" i="12"/>
  <c r="G566" i="12"/>
  <c r="J565" i="12"/>
  <c r="I565" i="12"/>
  <c r="H565" i="12"/>
  <c r="G565" i="12"/>
  <c r="J564" i="12"/>
  <c r="I564" i="12"/>
  <c r="H564" i="12"/>
  <c r="G564" i="12"/>
  <c r="J563" i="12"/>
  <c r="I563" i="12"/>
  <c r="H563" i="12"/>
  <c r="G563" i="12"/>
  <c r="J562" i="12"/>
  <c r="I562" i="12"/>
  <c r="H562" i="12"/>
  <c r="G562" i="12"/>
  <c r="J561" i="12"/>
  <c r="I561" i="12"/>
  <c r="H561" i="12"/>
  <c r="G561" i="12"/>
  <c r="J560" i="12"/>
  <c r="I560" i="12"/>
  <c r="H560" i="12"/>
  <c r="G560" i="12"/>
  <c r="J559" i="12"/>
  <c r="I559" i="12"/>
  <c r="H559" i="12"/>
  <c r="G559" i="12"/>
  <c r="J558" i="12"/>
  <c r="I558" i="12"/>
  <c r="H558" i="12"/>
  <c r="G558" i="12"/>
  <c r="J557" i="12"/>
  <c r="I557" i="12"/>
  <c r="H557" i="12"/>
  <c r="G557" i="12"/>
  <c r="J556" i="12"/>
  <c r="I556" i="12"/>
  <c r="H556" i="12"/>
  <c r="G556" i="12"/>
  <c r="J555" i="12"/>
  <c r="I555" i="12"/>
  <c r="H555" i="12"/>
  <c r="G555" i="12"/>
  <c r="J554" i="12"/>
  <c r="I554" i="12"/>
  <c r="H554" i="12"/>
  <c r="G554" i="12"/>
  <c r="J553" i="12"/>
  <c r="I553" i="12"/>
  <c r="H553" i="12"/>
  <c r="G553" i="12"/>
  <c r="J552" i="12"/>
  <c r="I552" i="12"/>
  <c r="H552" i="12"/>
  <c r="G552" i="12"/>
  <c r="J551" i="12"/>
  <c r="I551" i="12"/>
  <c r="H551" i="12"/>
  <c r="G551" i="12"/>
  <c r="J550" i="12"/>
  <c r="I550" i="12"/>
  <c r="H550" i="12"/>
  <c r="G550" i="12"/>
  <c r="J549" i="12"/>
  <c r="I549" i="12"/>
  <c r="H549" i="12"/>
  <c r="G549" i="12"/>
  <c r="J548" i="12"/>
  <c r="I548" i="12"/>
  <c r="H548" i="12"/>
  <c r="G548" i="12"/>
  <c r="J547" i="12"/>
  <c r="I547" i="12"/>
  <c r="H547" i="12"/>
  <c r="G547" i="12"/>
  <c r="J546" i="12"/>
  <c r="I546" i="12"/>
  <c r="H546" i="12"/>
  <c r="G546" i="12"/>
  <c r="J545" i="12"/>
  <c r="I545" i="12"/>
  <c r="H545" i="12"/>
  <c r="G545" i="12"/>
  <c r="J544" i="12"/>
  <c r="I544" i="12"/>
  <c r="H544" i="12"/>
  <c r="G544" i="12"/>
  <c r="J543" i="12"/>
  <c r="I543" i="12"/>
  <c r="H543" i="12"/>
  <c r="G543" i="12"/>
  <c r="J542" i="12"/>
  <c r="I542" i="12"/>
  <c r="H542" i="12"/>
  <c r="G542" i="12"/>
  <c r="J541" i="12"/>
  <c r="I541" i="12"/>
  <c r="H541" i="12"/>
  <c r="G541" i="12"/>
  <c r="J540" i="12"/>
  <c r="I540" i="12"/>
  <c r="H540" i="12"/>
  <c r="G540" i="12"/>
  <c r="J539" i="12"/>
  <c r="I539" i="12"/>
  <c r="H539" i="12"/>
  <c r="G539" i="12"/>
  <c r="J538" i="12"/>
  <c r="I538" i="12"/>
  <c r="H538" i="12"/>
  <c r="G538" i="12"/>
  <c r="J537" i="12"/>
  <c r="I537" i="12"/>
  <c r="H537" i="12"/>
  <c r="G537" i="12"/>
  <c r="J536" i="12"/>
  <c r="I536" i="12"/>
  <c r="H536" i="12"/>
  <c r="G536" i="12"/>
  <c r="J535" i="12"/>
  <c r="I535" i="12"/>
  <c r="H535" i="12"/>
  <c r="G535" i="12"/>
  <c r="J534" i="12"/>
  <c r="I534" i="12"/>
  <c r="H534" i="12"/>
  <c r="G534" i="12"/>
  <c r="J533" i="12"/>
  <c r="I533" i="12"/>
  <c r="H533" i="12"/>
  <c r="G533" i="12"/>
  <c r="J532" i="12"/>
  <c r="I532" i="12"/>
  <c r="H532" i="12"/>
  <c r="G532" i="12"/>
  <c r="J531" i="12"/>
  <c r="I531" i="12"/>
  <c r="H531" i="12"/>
  <c r="G531" i="12"/>
  <c r="J530" i="12"/>
  <c r="I530" i="12"/>
  <c r="H530" i="12"/>
  <c r="G530" i="12"/>
  <c r="J529" i="12"/>
  <c r="I529" i="12"/>
  <c r="H529" i="12"/>
  <c r="G529" i="12"/>
  <c r="J528" i="12"/>
  <c r="I528" i="12"/>
  <c r="H528" i="12"/>
  <c r="G528" i="12"/>
  <c r="J527" i="12"/>
  <c r="I527" i="12"/>
  <c r="H527" i="12"/>
  <c r="G527" i="12"/>
  <c r="J526" i="12"/>
  <c r="I526" i="12"/>
  <c r="H526" i="12"/>
  <c r="G526" i="12"/>
  <c r="J525" i="12"/>
  <c r="I525" i="12"/>
  <c r="H525" i="12"/>
  <c r="G525" i="12"/>
  <c r="J524" i="12"/>
  <c r="I524" i="12"/>
  <c r="H524" i="12"/>
  <c r="G524" i="12"/>
  <c r="J523" i="12"/>
  <c r="I523" i="12"/>
  <c r="H523" i="12"/>
  <c r="G523" i="12"/>
  <c r="J522" i="12"/>
  <c r="I522" i="12"/>
  <c r="H522" i="12"/>
  <c r="G522" i="12"/>
  <c r="J521" i="12"/>
  <c r="I521" i="12"/>
  <c r="H521" i="12"/>
  <c r="G521" i="12"/>
  <c r="J520" i="12"/>
  <c r="I520" i="12"/>
  <c r="H520" i="12"/>
  <c r="G520" i="12"/>
  <c r="J519" i="12"/>
  <c r="I519" i="12"/>
  <c r="H519" i="12"/>
  <c r="G519" i="12"/>
  <c r="J518" i="12"/>
  <c r="I518" i="12"/>
  <c r="H518" i="12"/>
  <c r="G518" i="12"/>
  <c r="J517" i="12"/>
  <c r="I517" i="12"/>
  <c r="H517" i="12"/>
  <c r="G517" i="12"/>
  <c r="J516" i="12"/>
  <c r="I516" i="12"/>
  <c r="H516" i="12"/>
  <c r="G516" i="12"/>
  <c r="J515" i="12"/>
  <c r="I515" i="12"/>
  <c r="H515" i="12"/>
  <c r="G515" i="12"/>
  <c r="J514" i="12"/>
  <c r="I514" i="12"/>
  <c r="H514" i="12"/>
  <c r="G514" i="12"/>
  <c r="J513" i="12"/>
  <c r="I513" i="12"/>
  <c r="H513" i="12"/>
  <c r="G513" i="12"/>
  <c r="J512" i="12"/>
  <c r="I512" i="12"/>
  <c r="H512" i="12"/>
  <c r="G512" i="12"/>
  <c r="J511" i="12"/>
  <c r="I511" i="12"/>
  <c r="H511" i="12"/>
  <c r="G511" i="12"/>
  <c r="J510" i="12"/>
  <c r="I510" i="12"/>
  <c r="H510" i="12"/>
  <c r="G510" i="12"/>
  <c r="J509" i="12"/>
  <c r="I509" i="12"/>
  <c r="H509" i="12"/>
  <c r="G509" i="12"/>
  <c r="J508" i="12"/>
  <c r="I508" i="12"/>
  <c r="H508" i="12"/>
  <c r="G508" i="12"/>
  <c r="J507" i="12"/>
  <c r="I507" i="12"/>
  <c r="H507" i="12"/>
  <c r="G507" i="12"/>
  <c r="J506" i="12"/>
  <c r="I506" i="12"/>
  <c r="H506" i="12"/>
  <c r="G506" i="12"/>
  <c r="J505" i="12"/>
  <c r="I505" i="12"/>
  <c r="H505" i="12"/>
  <c r="G505" i="12"/>
  <c r="J504" i="12"/>
  <c r="I504" i="12"/>
  <c r="H504" i="12"/>
  <c r="G504" i="12"/>
  <c r="J503" i="12"/>
  <c r="I503" i="12"/>
  <c r="H503" i="12"/>
  <c r="G503" i="12"/>
  <c r="J502" i="12"/>
  <c r="I502" i="12"/>
  <c r="H502" i="12"/>
  <c r="G502" i="12"/>
  <c r="J501" i="12"/>
  <c r="I501" i="12"/>
  <c r="H501" i="12"/>
  <c r="G501" i="12"/>
  <c r="J500" i="12"/>
  <c r="I500" i="12"/>
  <c r="H500" i="12"/>
  <c r="G500" i="12"/>
  <c r="J499" i="12"/>
  <c r="I499" i="12"/>
  <c r="H499" i="12"/>
  <c r="G499" i="12"/>
  <c r="J498" i="12"/>
  <c r="I498" i="12"/>
  <c r="H498" i="12"/>
  <c r="G498" i="12"/>
  <c r="J497" i="12"/>
  <c r="I497" i="12"/>
  <c r="H497" i="12"/>
  <c r="G497" i="12"/>
  <c r="J496" i="12"/>
  <c r="I496" i="12"/>
  <c r="H496" i="12"/>
  <c r="G496" i="12"/>
  <c r="J495" i="12"/>
  <c r="I495" i="12"/>
  <c r="H495" i="12"/>
  <c r="G495" i="12"/>
  <c r="J494" i="12"/>
  <c r="I494" i="12"/>
  <c r="H494" i="12"/>
  <c r="G494" i="12"/>
  <c r="J493" i="12"/>
  <c r="I493" i="12"/>
  <c r="H493" i="12"/>
  <c r="G493" i="12"/>
  <c r="J492" i="12"/>
  <c r="I492" i="12"/>
  <c r="H492" i="12"/>
  <c r="G492" i="12"/>
  <c r="J491" i="12"/>
  <c r="I491" i="12"/>
  <c r="H491" i="12"/>
  <c r="G491" i="12"/>
  <c r="J490" i="12"/>
  <c r="I490" i="12"/>
  <c r="H490" i="12"/>
  <c r="G490" i="12"/>
  <c r="J489" i="12"/>
  <c r="I489" i="12"/>
  <c r="H489" i="12"/>
  <c r="G489" i="12"/>
  <c r="J488" i="12"/>
  <c r="I488" i="12"/>
  <c r="H488" i="12"/>
  <c r="G488" i="12"/>
  <c r="J487" i="12"/>
  <c r="I487" i="12"/>
  <c r="H487" i="12"/>
  <c r="G487" i="12"/>
  <c r="J486" i="12"/>
  <c r="I486" i="12"/>
  <c r="H486" i="12"/>
  <c r="G486" i="12"/>
  <c r="J485" i="12"/>
  <c r="I485" i="12"/>
  <c r="H485" i="12"/>
  <c r="G485" i="12"/>
  <c r="J484" i="12"/>
  <c r="I484" i="12"/>
  <c r="H484" i="12"/>
  <c r="G484" i="12"/>
  <c r="J483" i="12"/>
  <c r="I483" i="12"/>
  <c r="H483" i="12"/>
  <c r="G483" i="12"/>
  <c r="J482" i="12"/>
  <c r="I482" i="12"/>
  <c r="H482" i="12"/>
  <c r="G482" i="12"/>
  <c r="J481" i="12"/>
  <c r="I481" i="12"/>
  <c r="H481" i="12"/>
  <c r="G481" i="12"/>
  <c r="J480" i="12"/>
  <c r="I480" i="12"/>
  <c r="H480" i="12"/>
  <c r="G480" i="12"/>
  <c r="J479" i="12"/>
  <c r="I479" i="12"/>
  <c r="H479" i="12"/>
  <c r="G479" i="12"/>
  <c r="J478" i="12"/>
  <c r="I478" i="12"/>
  <c r="H478" i="12"/>
  <c r="G478" i="12"/>
  <c r="J477" i="12"/>
  <c r="I477" i="12"/>
  <c r="H477" i="12"/>
  <c r="G477" i="12"/>
  <c r="J476" i="12"/>
  <c r="I476" i="12"/>
  <c r="H476" i="12"/>
  <c r="G476" i="12"/>
  <c r="J475" i="12"/>
  <c r="I475" i="12"/>
  <c r="H475" i="12"/>
  <c r="G475" i="12"/>
  <c r="J474" i="12"/>
  <c r="I474" i="12"/>
  <c r="H474" i="12"/>
  <c r="G474" i="12"/>
  <c r="J473" i="12"/>
  <c r="I473" i="12"/>
  <c r="H473" i="12"/>
  <c r="G473" i="12"/>
  <c r="J472" i="12"/>
  <c r="I472" i="12"/>
  <c r="H472" i="12"/>
  <c r="G472" i="12"/>
  <c r="J471" i="12"/>
  <c r="I471" i="12"/>
  <c r="H471" i="12"/>
  <c r="G471" i="12"/>
  <c r="J470" i="12"/>
  <c r="I470" i="12"/>
  <c r="H470" i="12"/>
  <c r="G470" i="12"/>
  <c r="J469" i="12"/>
  <c r="I469" i="12"/>
  <c r="H469" i="12"/>
  <c r="G469" i="12"/>
  <c r="J468" i="12"/>
  <c r="I468" i="12"/>
  <c r="H468" i="12"/>
  <c r="G468" i="12"/>
  <c r="J467" i="12"/>
  <c r="I467" i="12"/>
  <c r="H467" i="12"/>
  <c r="G467" i="12"/>
  <c r="J466" i="12"/>
  <c r="I466" i="12"/>
  <c r="H466" i="12"/>
  <c r="G466" i="12"/>
  <c r="J465" i="12"/>
  <c r="I465" i="12"/>
  <c r="H465" i="12"/>
  <c r="G465" i="12"/>
  <c r="J464" i="12"/>
  <c r="I464" i="12"/>
  <c r="H464" i="12"/>
  <c r="G464" i="12"/>
  <c r="J463" i="12"/>
  <c r="I463" i="12"/>
  <c r="H463" i="12"/>
  <c r="G463" i="12"/>
  <c r="J462" i="12"/>
  <c r="I462" i="12"/>
  <c r="H462" i="12"/>
  <c r="G462" i="12"/>
  <c r="J461" i="12"/>
  <c r="I461" i="12"/>
  <c r="H461" i="12"/>
  <c r="G461" i="12"/>
  <c r="J460" i="12"/>
  <c r="I460" i="12"/>
  <c r="H460" i="12"/>
  <c r="G460" i="12"/>
  <c r="J459" i="12"/>
  <c r="I459" i="12"/>
  <c r="H459" i="12"/>
  <c r="G459" i="12"/>
  <c r="J458" i="12"/>
  <c r="I458" i="12"/>
  <c r="H458" i="12"/>
  <c r="G458" i="12"/>
  <c r="J457" i="12"/>
  <c r="I457" i="12"/>
  <c r="H457" i="12"/>
  <c r="G457" i="12"/>
  <c r="J456" i="12"/>
  <c r="I456" i="12"/>
  <c r="H456" i="12"/>
  <c r="G456" i="12"/>
  <c r="J455" i="12"/>
  <c r="I455" i="12"/>
  <c r="H455" i="12"/>
  <c r="G455" i="12"/>
  <c r="J454" i="12"/>
  <c r="I454" i="12"/>
  <c r="H454" i="12"/>
  <c r="G454" i="12"/>
  <c r="J453" i="12"/>
  <c r="I453" i="12"/>
  <c r="H453" i="12"/>
  <c r="G453" i="12"/>
  <c r="J452" i="12"/>
  <c r="I452" i="12"/>
  <c r="H452" i="12"/>
  <c r="G452" i="12"/>
  <c r="J451" i="12"/>
  <c r="I451" i="12"/>
  <c r="H451" i="12"/>
  <c r="G451" i="12"/>
  <c r="J450" i="12"/>
  <c r="I450" i="12"/>
  <c r="H450" i="12"/>
  <c r="G450" i="12"/>
  <c r="J449" i="12"/>
  <c r="I449" i="12"/>
  <c r="H449" i="12"/>
  <c r="G449" i="12"/>
  <c r="J448" i="12"/>
  <c r="I448" i="12"/>
  <c r="H448" i="12"/>
  <c r="G448" i="12"/>
  <c r="J447" i="12"/>
  <c r="I447" i="12"/>
  <c r="H447" i="12"/>
  <c r="G447" i="12"/>
  <c r="J446" i="12"/>
  <c r="I446" i="12"/>
  <c r="H446" i="12"/>
  <c r="G446" i="12"/>
  <c r="J445" i="12"/>
  <c r="I445" i="12"/>
  <c r="H445" i="12"/>
  <c r="G445" i="12"/>
  <c r="J444" i="12"/>
  <c r="I444" i="12"/>
  <c r="H444" i="12"/>
  <c r="G444" i="12"/>
  <c r="J443" i="12"/>
  <c r="I443" i="12"/>
  <c r="H443" i="12"/>
  <c r="G443" i="12"/>
  <c r="J442" i="12"/>
  <c r="I442" i="12"/>
  <c r="H442" i="12"/>
  <c r="G442" i="12"/>
  <c r="J441" i="12"/>
  <c r="I441" i="12"/>
  <c r="H441" i="12"/>
  <c r="G441" i="12"/>
  <c r="J440" i="12"/>
  <c r="I440" i="12"/>
  <c r="H440" i="12"/>
  <c r="G440" i="12"/>
  <c r="J439" i="12"/>
  <c r="I439" i="12"/>
  <c r="H439" i="12"/>
  <c r="G439" i="12"/>
  <c r="J438" i="12"/>
  <c r="I438" i="12"/>
  <c r="H438" i="12"/>
  <c r="G438" i="12"/>
  <c r="J437" i="12"/>
  <c r="I437" i="12"/>
  <c r="H437" i="12"/>
  <c r="G437" i="12"/>
  <c r="J436" i="12"/>
  <c r="I436" i="12"/>
  <c r="H436" i="12"/>
  <c r="G436" i="12"/>
  <c r="J435" i="12"/>
  <c r="I435" i="12"/>
  <c r="H435" i="12"/>
  <c r="G435" i="12"/>
  <c r="J434" i="12"/>
  <c r="I434" i="12"/>
  <c r="H434" i="12"/>
  <c r="G434" i="12"/>
  <c r="J433" i="12"/>
  <c r="I433" i="12"/>
  <c r="H433" i="12"/>
  <c r="G433" i="12"/>
  <c r="J432" i="12"/>
  <c r="I432" i="12"/>
  <c r="H432" i="12"/>
  <c r="G432" i="12"/>
  <c r="J431" i="12"/>
  <c r="I431" i="12"/>
  <c r="H431" i="12"/>
  <c r="G431" i="12"/>
  <c r="J430" i="12"/>
  <c r="I430" i="12"/>
  <c r="H430" i="12"/>
  <c r="G430" i="12"/>
  <c r="J429" i="12"/>
  <c r="I429" i="12"/>
  <c r="H429" i="12"/>
  <c r="G429" i="12"/>
  <c r="J428" i="12"/>
  <c r="I428" i="12"/>
  <c r="H428" i="12"/>
  <c r="G428" i="12"/>
  <c r="J427" i="12"/>
  <c r="I427" i="12"/>
  <c r="H427" i="12"/>
  <c r="G427" i="12"/>
  <c r="J426" i="12"/>
  <c r="I426" i="12"/>
  <c r="H426" i="12"/>
  <c r="G426" i="12"/>
  <c r="J425" i="12"/>
  <c r="I425" i="12"/>
  <c r="H425" i="12"/>
  <c r="G425" i="12"/>
  <c r="J424" i="12"/>
  <c r="I424" i="12"/>
  <c r="H424" i="12"/>
  <c r="G424" i="12"/>
  <c r="J423" i="12"/>
  <c r="I423" i="12"/>
  <c r="H423" i="12"/>
  <c r="G423" i="12"/>
  <c r="J422" i="12"/>
  <c r="I422" i="12"/>
  <c r="H422" i="12"/>
  <c r="G422" i="12"/>
  <c r="J421" i="12"/>
  <c r="I421" i="12"/>
  <c r="H421" i="12"/>
  <c r="G421" i="12"/>
  <c r="J420" i="12"/>
  <c r="I420" i="12"/>
  <c r="H420" i="12"/>
  <c r="G420" i="12"/>
  <c r="J419" i="12"/>
  <c r="I419" i="12"/>
  <c r="H419" i="12"/>
  <c r="G419" i="12"/>
  <c r="J418" i="12"/>
  <c r="I418" i="12"/>
  <c r="H418" i="12"/>
  <c r="G418" i="12"/>
  <c r="J417" i="12"/>
  <c r="I417" i="12"/>
  <c r="H417" i="12"/>
  <c r="G417" i="12"/>
  <c r="J416" i="12"/>
  <c r="I416" i="12"/>
  <c r="H416" i="12"/>
  <c r="G416" i="12"/>
  <c r="J415" i="12"/>
  <c r="I415" i="12"/>
  <c r="H415" i="12"/>
  <c r="G415" i="12"/>
  <c r="J414" i="12"/>
  <c r="I414" i="12"/>
  <c r="H414" i="12"/>
  <c r="G414" i="12"/>
  <c r="J413" i="12"/>
  <c r="I413" i="12"/>
  <c r="H413" i="12"/>
  <c r="G413" i="12"/>
  <c r="J412" i="12"/>
  <c r="I412" i="12"/>
  <c r="H412" i="12"/>
  <c r="G412" i="12"/>
  <c r="J411" i="12"/>
  <c r="I411" i="12"/>
  <c r="H411" i="12"/>
  <c r="G411" i="12"/>
  <c r="J410" i="12"/>
  <c r="I410" i="12"/>
  <c r="H410" i="12"/>
  <c r="G410" i="12"/>
  <c r="J409" i="12"/>
  <c r="I409" i="12"/>
  <c r="H409" i="12"/>
  <c r="G409" i="12"/>
  <c r="J408" i="12"/>
  <c r="I408" i="12"/>
  <c r="H408" i="12"/>
  <c r="G408" i="12"/>
  <c r="J407" i="12"/>
  <c r="I407" i="12"/>
  <c r="H407" i="12"/>
  <c r="G407" i="12"/>
  <c r="J406" i="12"/>
  <c r="I406" i="12"/>
  <c r="H406" i="12"/>
  <c r="G406" i="12"/>
  <c r="J405" i="12"/>
  <c r="I405" i="12"/>
  <c r="H405" i="12"/>
  <c r="G405" i="12"/>
  <c r="J404" i="12"/>
  <c r="I404" i="12"/>
  <c r="H404" i="12"/>
  <c r="G404" i="12"/>
  <c r="J403" i="12"/>
  <c r="I403" i="12"/>
  <c r="H403" i="12"/>
  <c r="G403" i="12"/>
  <c r="J402" i="12"/>
  <c r="I402" i="12"/>
  <c r="H402" i="12"/>
  <c r="G402" i="12"/>
  <c r="J401" i="12"/>
  <c r="I401" i="12"/>
  <c r="H401" i="12"/>
  <c r="G401" i="12"/>
  <c r="J400" i="12"/>
  <c r="I400" i="12"/>
  <c r="H400" i="12"/>
  <c r="G400" i="12"/>
  <c r="J399" i="12"/>
  <c r="I399" i="12"/>
  <c r="H399" i="12"/>
  <c r="G399" i="12"/>
  <c r="J398" i="12"/>
  <c r="I398" i="12"/>
  <c r="H398" i="12"/>
  <c r="G398" i="12"/>
  <c r="J397" i="12"/>
  <c r="I397" i="12"/>
  <c r="H397" i="12"/>
  <c r="G397" i="12"/>
  <c r="J396" i="12"/>
  <c r="I396" i="12"/>
  <c r="H396" i="12"/>
  <c r="G396" i="12"/>
  <c r="J395" i="12"/>
  <c r="I395" i="12"/>
  <c r="H395" i="12"/>
  <c r="G395" i="12"/>
  <c r="J394" i="12"/>
  <c r="I394" i="12"/>
  <c r="H394" i="12"/>
  <c r="G394" i="12"/>
  <c r="J393" i="12"/>
  <c r="I393" i="12"/>
  <c r="H393" i="12"/>
  <c r="G393" i="12"/>
  <c r="J392" i="12"/>
  <c r="I392" i="12"/>
  <c r="H392" i="12"/>
  <c r="G392" i="12"/>
  <c r="J391" i="12"/>
  <c r="I391" i="12"/>
  <c r="H391" i="12"/>
  <c r="G391" i="12"/>
  <c r="J390" i="12"/>
  <c r="I390" i="12"/>
  <c r="H390" i="12"/>
  <c r="G390" i="12"/>
  <c r="J389" i="12"/>
  <c r="I389" i="12"/>
  <c r="H389" i="12"/>
  <c r="G389" i="12"/>
  <c r="J388" i="12"/>
  <c r="I388" i="12"/>
  <c r="H388" i="12"/>
  <c r="G388" i="12"/>
  <c r="J387" i="12"/>
  <c r="I387" i="12"/>
  <c r="H387" i="12"/>
  <c r="G387" i="12"/>
  <c r="J386" i="12"/>
  <c r="I386" i="12"/>
  <c r="H386" i="12"/>
  <c r="G386" i="12"/>
  <c r="J385" i="12"/>
  <c r="I385" i="12"/>
  <c r="H385" i="12"/>
  <c r="G385" i="12"/>
  <c r="J384" i="12"/>
  <c r="I384" i="12"/>
  <c r="H384" i="12"/>
  <c r="G384" i="12"/>
  <c r="J383" i="12"/>
  <c r="I383" i="12"/>
  <c r="H383" i="12"/>
  <c r="G383" i="12"/>
  <c r="J382" i="12"/>
  <c r="I382" i="12"/>
  <c r="H382" i="12"/>
  <c r="G382" i="12"/>
  <c r="J381" i="12"/>
  <c r="I381" i="12"/>
  <c r="H381" i="12"/>
  <c r="G381" i="12"/>
  <c r="J380" i="12"/>
  <c r="I380" i="12"/>
  <c r="H380" i="12"/>
  <c r="G380" i="12"/>
  <c r="J379" i="12"/>
  <c r="I379" i="12"/>
  <c r="H379" i="12"/>
  <c r="G379" i="12"/>
  <c r="J378" i="12"/>
  <c r="I378" i="12"/>
  <c r="H378" i="12"/>
  <c r="G378" i="12"/>
  <c r="J377" i="12"/>
  <c r="I377" i="12"/>
  <c r="H377" i="12"/>
  <c r="G377" i="12"/>
  <c r="J376" i="12"/>
  <c r="I376" i="12"/>
  <c r="H376" i="12"/>
  <c r="G376" i="12"/>
  <c r="J375" i="12"/>
  <c r="I375" i="12"/>
  <c r="H375" i="12"/>
  <c r="G375" i="12"/>
  <c r="J374" i="12"/>
  <c r="I374" i="12"/>
  <c r="H374" i="12"/>
  <c r="G374" i="12"/>
  <c r="J373" i="12"/>
  <c r="I373" i="12"/>
  <c r="H373" i="12"/>
  <c r="G373" i="12"/>
  <c r="J372" i="12"/>
  <c r="I372" i="12"/>
  <c r="H372" i="12"/>
  <c r="G372" i="12"/>
  <c r="J371" i="12"/>
  <c r="I371" i="12"/>
  <c r="H371" i="12"/>
  <c r="G371" i="12"/>
  <c r="J370" i="12"/>
  <c r="I370" i="12"/>
  <c r="H370" i="12"/>
  <c r="G370" i="12"/>
  <c r="J369" i="12"/>
  <c r="I369" i="12"/>
  <c r="H369" i="12"/>
  <c r="G369" i="12"/>
  <c r="J368" i="12"/>
  <c r="I368" i="12"/>
  <c r="H368" i="12"/>
  <c r="G368" i="12"/>
  <c r="J367" i="12"/>
  <c r="I367" i="12"/>
  <c r="H367" i="12"/>
  <c r="G367" i="12"/>
  <c r="J366" i="12"/>
  <c r="I366" i="12"/>
  <c r="H366" i="12"/>
  <c r="G366" i="12"/>
  <c r="J365" i="12"/>
  <c r="I365" i="12"/>
  <c r="H365" i="12"/>
  <c r="G365" i="12"/>
  <c r="J364" i="12"/>
  <c r="I364" i="12"/>
  <c r="H364" i="12"/>
  <c r="G364" i="12"/>
  <c r="J363" i="12"/>
  <c r="I363" i="12"/>
  <c r="H363" i="12"/>
  <c r="G363" i="12"/>
  <c r="J362" i="12"/>
  <c r="I362" i="12"/>
  <c r="H362" i="12"/>
  <c r="G362" i="12"/>
  <c r="J361" i="12"/>
  <c r="I361" i="12"/>
  <c r="H361" i="12"/>
  <c r="G361" i="12"/>
  <c r="J360" i="12"/>
  <c r="I360" i="12"/>
  <c r="H360" i="12"/>
  <c r="G360" i="12"/>
  <c r="J359" i="12"/>
  <c r="I359" i="12"/>
  <c r="H359" i="12"/>
  <c r="G359" i="12"/>
  <c r="J358" i="12"/>
  <c r="I358" i="12"/>
  <c r="H358" i="12"/>
  <c r="G358" i="12"/>
  <c r="J357" i="12"/>
  <c r="I357" i="12"/>
  <c r="H357" i="12"/>
  <c r="G357" i="12"/>
  <c r="J356" i="12"/>
  <c r="I356" i="12"/>
  <c r="H356" i="12"/>
  <c r="G356" i="12"/>
  <c r="J355" i="12"/>
  <c r="I355" i="12"/>
  <c r="H355" i="12"/>
  <c r="G355" i="12"/>
  <c r="J354" i="12"/>
  <c r="I354" i="12"/>
  <c r="H354" i="12"/>
  <c r="G354" i="12"/>
  <c r="J353" i="12"/>
  <c r="I353" i="12"/>
  <c r="H353" i="12"/>
  <c r="G353" i="12"/>
  <c r="J352" i="12"/>
  <c r="I352" i="12"/>
  <c r="H352" i="12"/>
  <c r="G352" i="12"/>
  <c r="J351" i="12"/>
  <c r="I351" i="12"/>
  <c r="H351" i="12"/>
  <c r="G351" i="12"/>
  <c r="J350" i="12"/>
  <c r="I350" i="12"/>
  <c r="H350" i="12"/>
  <c r="G350" i="12"/>
  <c r="J349" i="12"/>
  <c r="I349" i="12"/>
  <c r="H349" i="12"/>
  <c r="G349" i="12"/>
  <c r="J348" i="12"/>
  <c r="I348" i="12"/>
  <c r="H348" i="12"/>
  <c r="G348" i="12"/>
  <c r="J347" i="12"/>
  <c r="I347" i="12"/>
  <c r="H347" i="12"/>
  <c r="G347" i="12"/>
  <c r="J346" i="12"/>
  <c r="I346" i="12"/>
  <c r="H346" i="12"/>
  <c r="G346" i="12"/>
  <c r="J345" i="12"/>
  <c r="I345" i="12"/>
  <c r="H345" i="12"/>
  <c r="G345" i="12"/>
  <c r="J344" i="12"/>
  <c r="I344" i="12"/>
  <c r="H344" i="12"/>
  <c r="G344" i="12"/>
  <c r="J343" i="12"/>
  <c r="I343" i="12"/>
  <c r="H343" i="12"/>
  <c r="G343" i="12"/>
  <c r="J342" i="12"/>
  <c r="I342" i="12"/>
  <c r="H342" i="12"/>
  <c r="G342" i="12"/>
  <c r="J341" i="12"/>
  <c r="I341" i="12"/>
  <c r="H341" i="12"/>
  <c r="G341" i="12"/>
  <c r="J340" i="12"/>
  <c r="I340" i="12"/>
  <c r="H340" i="12"/>
  <c r="G340" i="12"/>
  <c r="J339" i="12"/>
  <c r="I339" i="12"/>
  <c r="H339" i="12"/>
  <c r="G339" i="12"/>
  <c r="J338" i="12"/>
  <c r="I338" i="12"/>
  <c r="H338" i="12"/>
  <c r="G338" i="12"/>
  <c r="J337" i="12"/>
  <c r="I337" i="12"/>
  <c r="H337" i="12"/>
  <c r="G337" i="12"/>
  <c r="J336" i="12"/>
  <c r="I336" i="12"/>
  <c r="H336" i="12"/>
  <c r="G336" i="12"/>
  <c r="J335" i="12"/>
  <c r="I335" i="12"/>
  <c r="H335" i="12"/>
  <c r="G335" i="12"/>
  <c r="J334" i="12"/>
  <c r="I334" i="12"/>
  <c r="H334" i="12"/>
  <c r="G334" i="12"/>
  <c r="J333" i="12"/>
  <c r="I333" i="12"/>
  <c r="H333" i="12"/>
  <c r="G333" i="12"/>
  <c r="J332" i="12"/>
  <c r="I332" i="12"/>
  <c r="H332" i="12"/>
  <c r="G332" i="12"/>
  <c r="J331" i="12"/>
  <c r="I331" i="12"/>
  <c r="H331" i="12"/>
  <c r="G331" i="12"/>
  <c r="J330" i="12"/>
  <c r="I330" i="12"/>
  <c r="H330" i="12"/>
  <c r="G330" i="12"/>
  <c r="J329" i="12"/>
  <c r="I329" i="12"/>
  <c r="H329" i="12"/>
  <c r="G329" i="12"/>
  <c r="J328" i="12"/>
  <c r="I328" i="12"/>
  <c r="H328" i="12"/>
  <c r="G328" i="12"/>
  <c r="J327" i="12"/>
  <c r="I327" i="12"/>
  <c r="H327" i="12"/>
  <c r="G327" i="12"/>
  <c r="J326" i="12"/>
  <c r="I326" i="12"/>
  <c r="H326" i="12"/>
  <c r="G326" i="12"/>
  <c r="J325" i="12"/>
  <c r="I325" i="12"/>
  <c r="H325" i="12"/>
  <c r="G325" i="12"/>
  <c r="J324" i="12"/>
  <c r="I324" i="12"/>
  <c r="H324" i="12"/>
  <c r="G324" i="12"/>
  <c r="J323" i="12"/>
  <c r="I323" i="12"/>
  <c r="H323" i="12"/>
  <c r="G323" i="12"/>
  <c r="J322" i="12"/>
  <c r="I322" i="12"/>
  <c r="H322" i="12"/>
  <c r="G322" i="12"/>
  <c r="J321" i="12"/>
  <c r="I321" i="12"/>
  <c r="H321" i="12"/>
  <c r="G321" i="12"/>
  <c r="J320" i="12"/>
  <c r="I320" i="12"/>
  <c r="H320" i="12"/>
  <c r="G320" i="12"/>
  <c r="J319" i="12"/>
  <c r="I319" i="12"/>
  <c r="H319" i="12"/>
  <c r="G319" i="12"/>
  <c r="J318" i="12"/>
  <c r="I318" i="12"/>
  <c r="H318" i="12"/>
  <c r="G318" i="12"/>
  <c r="J317" i="12"/>
  <c r="I317" i="12"/>
  <c r="H317" i="12"/>
  <c r="G317" i="12"/>
  <c r="J316" i="12"/>
  <c r="I316" i="12"/>
  <c r="H316" i="12"/>
  <c r="G316" i="12"/>
  <c r="J315" i="12"/>
  <c r="I315" i="12"/>
  <c r="H315" i="12"/>
  <c r="G315" i="12"/>
  <c r="J314" i="12"/>
  <c r="I314" i="12"/>
  <c r="H314" i="12"/>
  <c r="G314" i="12"/>
  <c r="J313" i="12"/>
  <c r="I313" i="12"/>
  <c r="H313" i="12"/>
  <c r="G313" i="12"/>
  <c r="J312" i="12"/>
  <c r="I312" i="12"/>
  <c r="H312" i="12"/>
  <c r="G312" i="12"/>
  <c r="J311" i="12"/>
  <c r="I311" i="12"/>
  <c r="H311" i="12"/>
  <c r="G311" i="12"/>
  <c r="J310" i="12"/>
  <c r="I310" i="12"/>
  <c r="H310" i="12"/>
  <c r="G310" i="12"/>
  <c r="J309" i="12"/>
  <c r="I309" i="12"/>
  <c r="H309" i="12"/>
  <c r="G309" i="12"/>
  <c r="J308" i="12"/>
  <c r="I308" i="12"/>
  <c r="H308" i="12"/>
  <c r="G308" i="12"/>
  <c r="J307" i="12"/>
  <c r="I307" i="12"/>
  <c r="H307" i="12"/>
  <c r="G307" i="12"/>
  <c r="J306" i="12"/>
  <c r="I306" i="12"/>
  <c r="H306" i="12"/>
  <c r="G306" i="12"/>
  <c r="J305" i="12"/>
  <c r="I305" i="12"/>
  <c r="H305" i="12"/>
  <c r="G305" i="12"/>
  <c r="J304" i="12"/>
  <c r="I304" i="12"/>
  <c r="H304" i="12"/>
  <c r="G304" i="12"/>
  <c r="J303" i="12"/>
  <c r="I303" i="12"/>
  <c r="H303" i="12"/>
  <c r="G303" i="12"/>
  <c r="J302" i="12"/>
  <c r="I302" i="12"/>
  <c r="H302" i="12"/>
  <c r="G302" i="12"/>
  <c r="J301" i="12"/>
  <c r="I301" i="12"/>
  <c r="H301" i="12"/>
  <c r="G301" i="12"/>
  <c r="J300" i="12"/>
  <c r="I300" i="12"/>
  <c r="H300" i="12"/>
  <c r="G300" i="12"/>
  <c r="J299" i="12"/>
  <c r="I299" i="12"/>
  <c r="H299" i="12"/>
  <c r="G299" i="12"/>
  <c r="J298" i="12"/>
  <c r="I298" i="12"/>
  <c r="H298" i="12"/>
  <c r="G298" i="12"/>
  <c r="J297" i="12"/>
  <c r="I297" i="12"/>
  <c r="H297" i="12"/>
  <c r="G297" i="12"/>
  <c r="J296" i="12"/>
  <c r="I296" i="12"/>
  <c r="H296" i="12"/>
  <c r="G296" i="12"/>
  <c r="J295" i="12"/>
  <c r="I295" i="12"/>
  <c r="H295" i="12"/>
  <c r="G295" i="12"/>
  <c r="J294" i="12"/>
  <c r="I294" i="12"/>
  <c r="H294" i="12"/>
  <c r="G294" i="12"/>
  <c r="J293" i="12"/>
  <c r="I293" i="12"/>
  <c r="H293" i="12"/>
  <c r="G293" i="12"/>
  <c r="J292" i="12"/>
  <c r="I292" i="12"/>
  <c r="H292" i="12"/>
  <c r="G292" i="12"/>
  <c r="J291" i="12"/>
  <c r="I291" i="12"/>
  <c r="H291" i="12"/>
  <c r="G291" i="12"/>
  <c r="J290" i="12"/>
  <c r="I290" i="12"/>
  <c r="H290" i="12"/>
  <c r="G290" i="12"/>
  <c r="J289" i="12"/>
  <c r="I289" i="12"/>
  <c r="H289" i="12"/>
  <c r="G289" i="12"/>
  <c r="J288" i="12"/>
  <c r="I288" i="12"/>
  <c r="H288" i="12"/>
  <c r="G288" i="12"/>
  <c r="J287" i="12"/>
  <c r="I287" i="12"/>
  <c r="H287" i="12"/>
  <c r="G287" i="12"/>
  <c r="J286" i="12"/>
  <c r="I286" i="12"/>
  <c r="H286" i="12"/>
  <c r="G286" i="12"/>
  <c r="J285" i="12"/>
  <c r="I285" i="12"/>
  <c r="H285" i="12"/>
  <c r="G285" i="12"/>
  <c r="J284" i="12"/>
  <c r="I284" i="12"/>
  <c r="H284" i="12"/>
  <c r="G284" i="12"/>
  <c r="J283" i="12"/>
  <c r="I283" i="12"/>
  <c r="H283" i="12"/>
  <c r="G283" i="12"/>
  <c r="J282" i="12"/>
  <c r="I282" i="12"/>
  <c r="H282" i="12"/>
  <c r="G282" i="12"/>
  <c r="J281" i="12"/>
  <c r="I281" i="12"/>
  <c r="H281" i="12"/>
  <c r="G281" i="12"/>
  <c r="J280" i="12"/>
  <c r="I280" i="12"/>
  <c r="H280" i="12"/>
  <c r="G280" i="12"/>
  <c r="J279" i="12"/>
  <c r="I279" i="12"/>
  <c r="H279" i="12"/>
  <c r="G279" i="12"/>
  <c r="J278" i="12"/>
  <c r="I278" i="12"/>
  <c r="H278" i="12"/>
  <c r="G278" i="12"/>
  <c r="J277" i="12"/>
  <c r="I277" i="12"/>
  <c r="H277" i="12"/>
  <c r="G277" i="12"/>
  <c r="J276" i="12"/>
  <c r="I276" i="12"/>
  <c r="H276" i="12"/>
  <c r="G276" i="12"/>
  <c r="J275" i="12"/>
  <c r="I275" i="12"/>
  <c r="H275" i="12"/>
  <c r="G275" i="12"/>
  <c r="J274" i="12"/>
  <c r="I274" i="12"/>
  <c r="H274" i="12"/>
  <c r="G274" i="12"/>
  <c r="J273" i="12"/>
  <c r="I273" i="12"/>
  <c r="H273" i="12"/>
  <c r="G273" i="12"/>
  <c r="J272" i="12"/>
  <c r="I272" i="12"/>
  <c r="H272" i="12"/>
  <c r="G272" i="12"/>
  <c r="J271" i="12"/>
  <c r="I271" i="12"/>
  <c r="H271" i="12"/>
  <c r="G271" i="12"/>
  <c r="J270" i="12"/>
  <c r="I270" i="12"/>
  <c r="H270" i="12"/>
  <c r="G270" i="12"/>
  <c r="J269" i="12"/>
  <c r="I269" i="12"/>
  <c r="H269" i="12"/>
  <c r="G269" i="12"/>
  <c r="J268" i="12"/>
  <c r="I268" i="12"/>
  <c r="H268" i="12"/>
  <c r="G268" i="12"/>
  <c r="J267" i="12"/>
  <c r="I267" i="12"/>
  <c r="H267" i="12"/>
  <c r="G267" i="12"/>
  <c r="J266" i="12"/>
  <c r="I266" i="12"/>
  <c r="H266" i="12"/>
  <c r="G266" i="12"/>
  <c r="J265" i="12"/>
  <c r="I265" i="12"/>
  <c r="H265" i="12"/>
  <c r="G265" i="12"/>
  <c r="J264" i="12"/>
  <c r="I264" i="12"/>
  <c r="H264" i="12"/>
  <c r="G264" i="12"/>
  <c r="J263" i="12"/>
  <c r="I263" i="12"/>
  <c r="H263" i="12"/>
  <c r="G263" i="12"/>
  <c r="J262" i="12"/>
  <c r="I262" i="12"/>
  <c r="H262" i="12"/>
  <c r="G262" i="12"/>
  <c r="J261" i="12"/>
  <c r="I261" i="12"/>
  <c r="H261" i="12"/>
  <c r="G261" i="12"/>
  <c r="J260" i="12"/>
  <c r="I260" i="12"/>
  <c r="H260" i="12"/>
  <c r="G260" i="12"/>
  <c r="J259" i="12"/>
  <c r="I259" i="12"/>
  <c r="H259" i="12"/>
  <c r="G259" i="12"/>
  <c r="J258" i="12"/>
  <c r="I258" i="12"/>
  <c r="H258" i="12"/>
  <c r="G258" i="12"/>
  <c r="J257" i="12"/>
  <c r="I257" i="12"/>
  <c r="H257" i="12"/>
  <c r="G257" i="12"/>
  <c r="J256" i="12"/>
  <c r="I256" i="12"/>
  <c r="H256" i="12"/>
  <c r="G256" i="12"/>
  <c r="J255" i="12"/>
  <c r="I255" i="12"/>
  <c r="H255" i="12"/>
  <c r="G255" i="12"/>
  <c r="J254" i="12"/>
  <c r="I254" i="12"/>
  <c r="H254" i="12"/>
  <c r="G254" i="12"/>
  <c r="J253" i="12"/>
  <c r="I253" i="12"/>
  <c r="H253" i="12"/>
  <c r="G253" i="12"/>
  <c r="J252" i="12"/>
  <c r="I252" i="12"/>
  <c r="H252" i="12"/>
  <c r="G252" i="12"/>
  <c r="J251" i="12"/>
  <c r="I251" i="12"/>
  <c r="H251" i="12"/>
  <c r="G251" i="12"/>
  <c r="J250" i="12"/>
  <c r="I250" i="12"/>
  <c r="H250" i="12"/>
  <c r="G250" i="12"/>
  <c r="J249" i="12"/>
  <c r="I249" i="12"/>
  <c r="H249" i="12"/>
  <c r="G249" i="12"/>
  <c r="J248" i="12"/>
  <c r="I248" i="12"/>
  <c r="H248" i="12"/>
  <c r="G248" i="12"/>
  <c r="J247" i="12"/>
  <c r="I247" i="12"/>
  <c r="H247" i="12"/>
  <c r="G247" i="12"/>
  <c r="J246" i="12"/>
  <c r="I246" i="12"/>
  <c r="H246" i="12"/>
  <c r="G246" i="12"/>
  <c r="J245" i="12"/>
  <c r="I245" i="12"/>
  <c r="H245" i="12"/>
  <c r="G245" i="12"/>
  <c r="J244" i="12"/>
  <c r="I244" i="12"/>
  <c r="H244" i="12"/>
  <c r="G244" i="12"/>
  <c r="J243" i="12"/>
  <c r="I243" i="12"/>
  <c r="H243" i="12"/>
  <c r="G243" i="12"/>
  <c r="J242" i="12"/>
  <c r="I242" i="12"/>
  <c r="H242" i="12"/>
  <c r="G242" i="12"/>
  <c r="J241" i="12"/>
  <c r="I241" i="12"/>
  <c r="H241" i="12"/>
  <c r="G241" i="12"/>
  <c r="J240" i="12"/>
  <c r="I240" i="12"/>
  <c r="H240" i="12"/>
  <c r="G240" i="12"/>
  <c r="J239" i="12"/>
  <c r="I239" i="12"/>
  <c r="H239" i="12"/>
  <c r="G239" i="12"/>
  <c r="J238" i="12"/>
  <c r="I238" i="12"/>
  <c r="H238" i="12"/>
  <c r="G238" i="12"/>
  <c r="J237" i="12"/>
  <c r="I237" i="12"/>
  <c r="H237" i="12"/>
  <c r="G237" i="12"/>
  <c r="J236" i="12"/>
  <c r="I236" i="12"/>
  <c r="H236" i="12"/>
  <c r="G236" i="12"/>
  <c r="J235" i="12"/>
  <c r="I235" i="12"/>
  <c r="H235" i="12"/>
  <c r="G235" i="12"/>
  <c r="J234" i="12"/>
  <c r="I234" i="12"/>
  <c r="H234" i="12"/>
  <c r="G234" i="12"/>
  <c r="J233" i="12"/>
  <c r="I233" i="12"/>
  <c r="H233" i="12"/>
  <c r="G233" i="12"/>
  <c r="J232" i="12"/>
  <c r="I232" i="12"/>
  <c r="H232" i="12"/>
  <c r="G232" i="12"/>
  <c r="J231" i="12"/>
  <c r="I231" i="12"/>
  <c r="H231" i="12"/>
  <c r="G231" i="12"/>
  <c r="J230" i="12"/>
  <c r="I230" i="12"/>
  <c r="H230" i="12"/>
  <c r="G230" i="12"/>
  <c r="J229" i="12"/>
  <c r="I229" i="12"/>
  <c r="H229" i="12"/>
  <c r="G229" i="12"/>
  <c r="J228" i="12"/>
  <c r="I228" i="12"/>
  <c r="H228" i="12"/>
  <c r="G228" i="12"/>
  <c r="J227" i="12"/>
  <c r="I227" i="12"/>
  <c r="H227" i="12"/>
  <c r="G227" i="12"/>
  <c r="J226" i="12"/>
  <c r="I226" i="12"/>
  <c r="H226" i="12"/>
  <c r="G226" i="12"/>
  <c r="J225" i="12"/>
  <c r="I225" i="12"/>
  <c r="H225" i="12"/>
  <c r="G225" i="12"/>
  <c r="J224" i="12"/>
  <c r="I224" i="12"/>
  <c r="H224" i="12"/>
  <c r="G224" i="12"/>
  <c r="J223" i="12"/>
  <c r="I223" i="12"/>
  <c r="H223" i="12"/>
  <c r="G223" i="12"/>
  <c r="J222" i="12"/>
  <c r="I222" i="12"/>
  <c r="H222" i="12"/>
  <c r="G222" i="12"/>
  <c r="J221" i="12"/>
  <c r="I221" i="12"/>
  <c r="H221" i="12"/>
  <c r="G221" i="12"/>
  <c r="J220" i="12"/>
  <c r="I220" i="12"/>
  <c r="H220" i="12"/>
  <c r="G220" i="12"/>
  <c r="J219" i="12"/>
  <c r="I219" i="12"/>
  <c r="H219" i="12"/>
  <c r="G219" i="12"/>
  <c r="J218" i="12"/>
  <c r="I218" i="12"/>
  <c r="H218" i="12"/>
  <c r="G218" i="12"/>
  <c r="J217" i="12"/>
  <c r="I217" i="12"/>
  <c r="H217" i="12"/>
  <c r="G217" i="12"/>
  <c r="J216" i="12"/>
  <c r="I216" i="12"/>
  <c r="H216" i="12"/>
  <c r="G216" i="12"/>
  <c r="J215" i="12"/>
  <c r="I215" i="12"/>
  <c r="H215" i="12"/>
  <c r="G215" i="12"/>
  <c r="J214" i="12"/>
  <c r="I214" i="12"/>
  <c r="H214" i="12"/>
  <c r="G214" i="12"/>
  <c r="J213" i="12"/>
  <c r="I213" i="12"/>
  <c r="H213" i="12"/>
  <c r="G213" i="12"/>
  <c r="J212" i="12"/>
  <c r="I212" i="12"/>
  <c r="H212" i="12"/>
  <c r="G212" i="12"/>
  <c r="J211" i="12"/>
  <c r="I211" i="12"/>
  <c r="H211" i="12"/>
  <c r="G211" i="12"/>
  <c r="J210" i="12"/>
  <c r="I210" i="12"/>
  <c r="H210" i="12"/>
  <c r="G210" i="12"/>
  <c r="J209" i="12"/>
  <c r="I209" i="12"/>
  <c r="H209" i="12"/>
  <c r="G209" i="12"/>
  <c r="J208" i="12"/>
  <c r="I208" i="12"/>
  <c r="H208" i="12"/>
  <c r="G208" i="12"/>
  <c r="J207" i="12"/>
  <c r="I207" i="12"/>
  <c r="H207" i="12"/>
  <c r="G207" i="12"/>
  <c r="J206" i="12"/>
  <c r="I206" i="12"/>
  <c r="H206" i="12"/>
  <c r="G206" i="12"/>
  <c r="J205" i="12"/>
  <c r="I205" i="12"/>
  <c r="H205" i="12"/>
  <c r="G205" i="12"/>
  <c r="J204" i="12"/>
  <c r="I204" i="12"/>
  <c r="H204" i="12"/>
  <c r="G204" i="12"/>
  <c r="J203" i="12"/>
  <c r="I203" i="12"/>
  <c r="H203" i="12"/>
  <c r="G203" i="12"/>
  <c r="J202" i="12"/>
  <c r="I202" i="12"/>
  <c r="H202" i="12"/>
  <c r="G202" i="12"/>
  <c r="J201" i="12"/>
  <c r="I201" i="12"/>
  <c r="H201" i="12"/>
  <c r="G201" i="12"/>
  <c r="J200" i="12"/>
  <c r="I200" i="12"/>
  <c r="H200" i="12"/>
  <c r="G200" i="12"/>
  <c r="J199" i="12"/>
  <c r="I199" i="12"/>
  <c r="H199" i="12"/>
  <c r="G199" i="12"/>
  <c r="J198" i="12"/>
  <c r="I198" i="12"/>
  <c r="H198" i="12"/>
  <c r="G198" i="12"/>
  <c r="J197" i="12"/>
  <c r="I197" i="12"/>
  <c r="H197" i="12"/>
  <c r="G197" i="12"/>
  <c r="J196" i="12"/>
  <c r="I196" i="12"/>
  <c r="H196" i="12"/>
  <c r="G196" i="12"/>
  <c r="J195" i="12"/>
  <c r="I195" i="12"/>
  <c r="H195" i="12"/>
  <c r="G195" i="12"/>
  <c r="J194" i="12"/>
  <c r="I194" i="12"/>
  <c r="H194" i="12"/>
  <c r="G194" i="12"/>
  <c r="J193" i="12"/>
  <c r="I193" i="12"/>
  <c r="H193" i="12"/>
  <c r="G193" i="12"/>
  <c r="J192" i="12"/>
  <c r="I192" i="12"/>
  <c r="H192" i="12"/>
  <c r="G192" i="12"/>
  <c r="J191" i="12"/>
  <c r="I191" i="12"/>
  <c r="H191" i="12"/>
  <c r="G191" i="12"/>
  <c r="J190" i="12"/>
  <c r="I190" i="12"/>
  <c r="H190" i="12"/>
  <c r="G190" i="12"/>
  <c r="J189" i="12"/>
  <c r="I189" i="12"/>
  <c r="H189" i="12"/>
  <c r="G189" i="12"/>
  <c r="J188" i="12"/>
  <c r="I188" i="12"/>
  <c r="H188" i="12"/>
  <c r="G188" i="12"/>
  <c r="J187" i="12"/>
  <c r="I187" i="12"/>
  <c r="H187" i="12"/>
  <c r="G187" i="12"/>
  <c r="J186" i="12"/>
  <c r="I186" i="12"/>
  <c r="H186" i="12"/>
  <c r="G186" i="12"/>
  <c r="J185" i="12"/>
  <c r="I185" i="12"/>
  <c r="H185" i="12"/>
  <c r="G185" i="12"/>
  <c r="J184" i="12"/>
  <c r="I184" i="12"/>
  <c r="H184" i="12"/>
  <c r="G184" i="12"/>
  <c r="J183" i="12"/>
  <c r="I183" i="12"/>
  <c r="H183" i="12"/>
  <c r="G183" i="12"/>
  <c r="J182" i="12"/>
  <c r="I182" i="12"/>
  <c r="H182" i="12"/>
  <c r="G182" i="12"/>
  <c r="J181" i="12"/>
  <c r="I181" i="12"/>
  <c r="H181" i="12"/>
  <c r="G181" i="12"/>
  <c r="J180" i="12"/>
  <c r="I180" i="12"/>
  <c r="H180" i="12"/>
  <c r="G180" i="12"/>
  <c r="J179" i="12"/>
  <c r="I179" i="12"/>
  <c r="H179" i="12"/>
  <c r="G179" i="12"/>
  <c r="J178" i="12"/>
  <c r="I178" i="12"/>
  <c r="H178" i="12"/>
  <c r="G178" i="12"/>
  <c r="J177" i="12"/>
  <c r="I177" i="12"/>
  <c r="H177" i="12"/>
  <c r="G177" i="12"/>
  <c r="J176" i="12"/>
  <c r="I176" i="12"/>
  <c r="H176" i="12"/>
  <c r="G176" i="12"/>
  <c r="J175" i="12"/>
  <c r="I175" i="12"/>
  <c r="H175" i="12"/>
  <c r="G175" i="12"/>
  <c r="J174" i="12"/>
  <c r="I174" i="12"/>
  <c r="H174" i="12"/>
  <c r="G174" i="12"/>
  <c r="J173" i="12"/>
  <c r="I173" i="12"/>
  <c r="H173" i="12"/>
  <c r="G173" i="12"/>
  <c r="J172" i="12"/>
  <c r="I172" i="12"/>
  <c r="H172" i="12"/>
  <c r="G172" i="12"/>
  <c r="J171" i="12"/>
  <c r="I171" i="12"/>
  <c r="H171" i="12"/>
  <c r="G171" i="12"/>
  <c r="J170" i="12"/>
  <c r="I170" i="12"/>
  <c r="H170" i="12"/>
  <c r="G170" i="12"/>
  <c r="J169" i="12"/>
  <c r="I169" i="12"/>
  <c r="H169" i="12"/>
  <c r="G169" i="12"/>
  <c r="J168" i="12"/>
  <c r="I168" i="12"/>
  <c r="H168" i="12"/>
  <c r="G168" i="12"/>
  <c r="J167" i="12"/>
  <c r="I167" i="12"/>
  <c r="H167" i="12"/>
  <c r="G167" i="12"/>
  <c r="J166" i="12"/>
  <c r="I166" i="12"/>
  <c r="H166" i="12"/>
  <c r="G166" i="12"/>
  <c r="J165" i="12"/>
  <c r="I165" i="12"/>
  <c r="H165" i="12"/>
  <c r="G165" i="12"/>
  <c r="J164" i="12"/>
  <c r="I164" i="12"/>
  <c r="H164" i="12"/>
  <c r="G164" i="12"/>
  <c r="J163" i="12"/>
  <c r="I163" i="12"/>
  <c r="H163" i="12"/>
  <c r="G163" i="12"/>
  <c r="J162" i="12"/>
  <c r="I162" i="12"/>
  <c r="H162" i="12"/>
  <c r="G162" i="12"/>
  <c r="J161" i="12"/>
  <c r="I161" i="12"/>
  <c r="H161" i="12"/>
  <c r="G161" i="12"/>
  <c r="J160" i="12"/>
  <c r="I160" i="12"/>
  <c r="H160" i="12"/>
  <c r="G160" i="12"/>
  <c r="J159" i="12"/>
  <c r="I159" i="12"/>
  <c r="H159" i="12"/>
  <c r="G159" i="12"/>
  <c r="J158" i="12"/>
  <c r="I158" i="12"/>
  <c r="H158" i="12"/>
  <c r="G158" i="12"/>
  <c r="J157" i="12"/>
  <c r="I157" i="12"/>
  <c r="H157" i="12"/>
  <c r="G157" i="12"/>
  <c r="J156" i="12"/>
  <c r="I156" i="12"/>
  <c r="H156" i="12"/>
  <c r="G156" i="12"/>
  <c r="J155" i="12"/>
  <c r="I155" i="12"/>
  <c r="H155" i="12"/>
  <c r="G155" i="12"/>
  <c r="J154" i="12"/>
  <c r="I154" i="12"/>
  <c r="H154" i="12"/>
  <c r="G154" i="12"/>
  <c r="J153" i="12"/>
  <c r="I153" i="12"/>
  <c r="H153" i="12"/>
  <c r="G153" i="12"/>
  <c r="J152" i="12"/>
  <c r="I152" i="12"/>
  <c r="H152" i="12"/>
  <c r="G152" i="12"/>
  <c r="J151" i="12"/>
  <c r="I151" i="12"/>
  <c r="H151" i="12"/>
  <c r="G151" i="12"/>
  <c r="J150" i="12"/>
  <c r="I150" i="12"/>
  <c r="H150" i="12"/>
  <c r="G150" i="12"/>
  <c r="J149" i="12"/>
  <c r="I149" i="12"/>
  <c r="H149" i="12"/>
  <c r="G149" i="12"/>
  <c r="J148" i="12"/>
  <c r="I148" i="12"/>
  <c r="H148" i="12"/>
  <c r="G148" i="12"/>
  <c r="J147" i="12"/>
  <c r="I147" i="12"/>
  <c r="H147" i="12"/>
  <c r="G147" i="12"/>
  <c r="J146" i="12"/>
  <c r="I146" i="12"/>
  <c r="H146" i="12"/>
  <c r="G146" i="12"/>
  <c r="J145" i="12"/>
  <c r="I145" i="12"/>
  <c r="H145" i="12"/>
  <c r="G145" i="12"/>
  <c r="J144" i="12"/>
  <c r="I144" i="12"/>
  <c r="H144" i="12"/>
  <c r="G144" i="12"/>
  <c r="J143" i="12"/>
  <c r="I143" i="12"/>
  <c r="H143" i="12"/>
  <c r="G143" i="12"/>
  <c r="J142" i="12"/>
  <c r="I142" i="12"/>
  <c r="H142" i="12"/>
  <c r="G142" i="12"/>
  <c r="J141" i="12"/>
  <c r="I141" i="12"/>
  <c r="H141" i="12"/>
  <c r="G141" i="12"/>
  <c r="J140" i="12"/>
  <c r="I140" i="12"/>
  <c r="H140" i="12"/>
  <c r="G140" i="12"/>
  <c r="J139" i="12"/>
  <c r="I139" i="12"/>
  <c r="H139" i="12"/>
  <c r="G139" i="12"/>
  <c r="J138" i="12"/>
  <c r="I138" i="12"/>
  <c r="H138" i="12"/>
  <c r="G138" i="12"/>
  <c r="J137" i="12"/>
  <c r="I137" i="12"/>
  <c r="H137" i="12"/>
  <c r="G137" i="12"/>
  <c r="J136" i="12"/>
  <c r="I136" i="12"/>
  <c r="H136" i="12"/>
  <c r="G136" i="12"/>
  <c r="J135" i="12"/>
  <c r="I135" i="12"/>
  <c r="H135" i="12"/>
  <c r="G135" i="12"/>
  <c r="J134" i="12"/>
  <c r="I134" i="12"/>
  <c r="H134" i="12"/>
  <c r="G134" i="12"/>
  <c r="J133" i="12"/>
  <c r="I133" i="12"/>
  <c r="H133" i="12"/>
  <c r="G133" i="12"/>
  <c r="J132" i="12"/>
  <c r="I132" i="12"/>
  <c r="H132" i="12"/>
  <c r="G132" i="12"/>
  <c r="J131" i="12"/>
  <c r="I131" i="12"/>
  <c r="H131" i="12"/>
  <c r="G131" i="12"/>
  <c r="J130" i="12"/>
  <c r="I130" i="12"/>
  <c r="H130" i="12"/>
  <c r="G130" i="12"/>
  <c r="J129" i="12"/>
  <c r="I129" i="12"/>
  <c r="H129" i="12"/>
  <c r="G129" i="12"/>
  <c r="J128" i="12"/>
  <c r="I128" i="12"/>
  <c r="H128" i="12"/>
  <c r="G128" i="12"/>
  <c r="J127" i="12"/>
  <c r="I127" i="12"/>
  <c r="H127" i="12"/>
  <c r="G127" i="12"/>
  <c r="J126" i="12"/>
  <c r="I126" i="12"/>
  <c r="H126" i="12"/>
  <c r="G126" i="12"/>
  <c r="J125" i="12"/>
  <c r="I125" i="12"/>
  <c r="H125" i="12"/>
  <c r="G125" i="12"/>
  <c r="J124" i="12"/>
  <c r="I124" i="12"/>
  <c r="H124" i="12"/>
  <c r="G124" i="12"/>
  <c r="J123" i="12"/>
  <c r="I123" i="12"/>
  <c r="H123" i="12"/>
  <c r="G123" i="12"/>
  <c r="J122" i="12"/>
  <c r="I122" i="12"/>
  <c r="H122" i="12"/>
  <c r="G122" i="12"/>
  <c r="J121" i="12"/>
  <c r="I121" i="12"/>
  <c r="H121" i="12"/>
  <c r="G121" i="12"/>
  <c r="J120" i="12"/>
  <c r="I120" i="12"/>
  <c r="H120" i="12"/>
  <c r="G120" i="12"/>
  <c r="J119" i="12"/>
  <c r="I119" i="12"/>
  <c r="H119" i="12"/>
  <c r="G119" i="12"/>
  <c r="J118" i="12"/>
  <c r="I118" i="12"/>
  <c r="H118" i="12"/>
  <c r="G118" i="12"/>
  <c r="J117" i="12"/>
  <c r="I117" i="12"/>
  <c r="H117" i="12"/>
  <c r="G117" i="12"/>
  <c r="J116" i="12"/>
  <c r="I116" i="12"/>
  <c r="H116" i="12"/>
  <c r="G116" i="12"/>
  <c r="J115" i="12"/>
  <c r="I115" i="12"/>
  <c r="H115" i="12"/>
  <c r="G115" i="12"/>
  <c r="J114" i="12"/>
  <c r="I114" i="12"/>
  <c r="H114" i="12"/>
  <c r="G114" i="12"/>
  <c r="J113" i="12"/>
  <c r="I113" i="12"/>
  <c r="H113" i="12"/>
  <c r="G113" i="12"/>
  <c r="J112" i="12"/>
  <c r="I112" i="12"/>
  <c r="H112" i="12"/>
  <c r="G112" i="12"/>
  <c r="J111" i="12"/>
  <c r="I111" i="12"/>
  <c r="H111" i="12"/>
  <c r="G111" i="12"/>
  <c r="J110" i="12"/>
  <c r="I110" i="12"/>
  <c r="H110" i="12"/>
  <c r="G110" i="12"/>
  <c r="J109" i="12"/>
  <c r="I109" i="12"/>
  <c r="H109" i="12"/>
  <c r="G109" i="12"/>
  <c r="J108" i="12"/>
  <c r="I108" i="12"/>
  <c r="H108" i="12"/>
  <c r="G108" i="12"/>
  <c r="J107" i="12"/>
  <c r="I107" i="12"/>
  <c r="H107" i="12"/>
  <c r="G107" i="12"/>
  <c r="J106" i="12"/>
  <c r="I106" i="12"/>
  <c r="H106" i="12"/>
  <c r="G106" i="12"/>
  <c r="J105" i="12"/>
  <c r="I105" i="12"/>
  <c r="H105" i="12"/>
  <c r="G105" i="12"/>
  <c r="J104" i="12"/>
  <c r="I104" i="12"/>
  <c r="H104" i="12"/>
  <c r="G104" i="12"/>
  <c r="J103" i="12"/>
  <c r="I103" i="12"/>
  <c r="H103" i="12"/>
  <c r="G103" i="12"/>
  <c r="J102" i="12"/>
  <c r="I102" i="12"/>
  <c r="H102" i="12"/>
  <c r="G102" i="12"/>
  <c r="J101" i="12"/>
  <c r="I101" i="12"/>
  <c r="H101" i="12"/>
  <c r="G101" i="12"/>
  <c r="J100" i="12"/>
  <c r="I100" i="12"/>
  <c r="H100" i="12"/>
  <c r="G100" i="12"/>
  <c r="J99" i="12"/>
  <c r="I99" i="12"/>
  <c r="H99" i="12"/>
  <c r="G99" i="12"/>
  <c r="J98" i="12"/>
  <c r="I98" i="12"/>
  <c r="H98" i="12"/>
  <c r="G98" i="12"/>
  <c r="J97" i="12"/>
  <c r="I97" i="12"/>
  <c r="H97" i="12"/>
  <c r="G97" i="12"/>
  <c r="J96" i="12"/>
  <c r="I96" i="12"/>
  <c r="H96" i="12"/>
  <c r="G96" i="12"/>
  <c r="J95" i="12"/>
  <c r="I95" i="12"/>
  <c r="H95" i="12"/>
  <c r="G95" i="12"/>
  <c r="J94" i="12"/>
  <c r="I94" i="12"/>
  <c r="H94" i="12"/>
  <c r="G94" i="12"/>
  <c r="J93" i="12"/>
  <c r="I93" i="12"/>
  <c r="H93" i="12"/>
  <c r="G93" i="12"/>
  <c r="J92" i="12"/>
  <c r="I92" i="12"/>
  <c r="H92" i="12"/>
  <c r="G92" i="12"/>
  <c r="J91" i="12"/>
  <c r="I91" i="12"/>
  <c r="H91" i="12"/>
  <c r="G91" i="12"/>
  <c r="J90" i="12"/>
  <c r="I90" i="12"/>
  <c r="H90" i="12"/>
  <c r="G90" i="12"/>
  <c r="J89" i="12"/>
  <c r="I89" i="12"/>
  <c r="H89" i="12"/>
  <c r="G89" i="12"/>
  <c r="J88" i="12"/>
  <c r="I88" i="12"/>
  <c r="H88" i="12"/>
  <c r="G88" i="12"/>
  <c r="J87" i="12"/>
  <c r="I87" i="12"/>
  <c r="H87" i="12"/>
  <c r="G87" i="12"/>
  <c r="J86" i="12"/>
  <c r="I86" i="12"/>
  <c r="H86" i="12"/>
  <c r="G86" i="12"/>
  <c r="J85" i="12"/>
  <c r="I85" i="12"/>
  <c r="H85" i="12"/>
  <c r="G85" i="12"/>
  <c r="J84" i="12"/>
  <c r="I84" i="12"/>
  <c r="H84" i="12"/>
  <c r="G84" i="12"/>
  <c r="J83" i="12"/>
  <c r="I83" i="12"/>
  <c r="H83" i="12"/>
  <c r="G83" i="12"/>
  <c r="J82" i="12"/>
  <c r="I82" i="12"/>
  <c r="H82" i="12"/>
  <c r="G82" i="12"/>
  <c r="J81" i="12"/>
  <c r="I81" i="12"/>
  <c r="H81" i="12"/>
  <c r="G81" i="12"/>
  <c r="J80" i="12"/>
  <c r="I80" i="12"/>
  <c r="H80" i="12"/>
  <c r="G80" i="12"/>
  <c r="J79" i="12"/>
  <c r="I79" i="12"/>
  <c r="H79" i="12"/>
  <c r="G79" i="12"/>
  <c r="J78" i="12"/>
  <c r="I78" i="12"/>
  <c r="H78" i="12"/>
  <c r="G78" i="12"/>
  <c r="J77" i="12"/>
  <c r="I77" i="12"/>
  <c r="H77" i="12"/>
  <c r="G77" i="12"/>
  <c r="J76" i="12"/>
  <c r="I76" i="12"/>
  <c r="H76" i="12"/>
  <c r="G76" i="12"/>
  <c r="J75" i="12"/>
  <c r="I75" i="12"/>
  <c r="H75" i="12"/>
  <c r="G75" i="12"/>
  <c r="J74" i="12"/>
  <c r="I74" i="12"/>
  <c r="H74" i="12"/>
  <c r="G74" i="12"/>
  <c r="J73" i="12"/>
  <c r="I73" i="12"/>
  <c r="H73" i="12"/>
  <c r="G73" i="12"/>
  <c r="J72" i="12"/>
  <c r="I72" i="12"/>
  <c r="H72" i="12"/>
  <c r="G72" i="12"/>
  <c r="J71" i="12"/>
  <c r="I71" i="12"/>
  <c r="H71" i="12"/>
  <c r="G71" i="12"/>
  <c r="J70" i="12"/>
  <c r="I70" i="12"/>
  <c r="H70" i="12"/>
  <c r="G70" i="12"/>
  <c r="J69" i="12"/>
  <c r="I69" i="12"/>
  <c r="H69" i="12"/>
  <c r="G69" i="12"/>
  <c r="J68" i="12"/>
  <c r="I68" i="12"/>
  <c r="H68" i="12"/>
  <c r="G68" i="12"/>
  <c r="J67" i="12"/>
  <c r="I67" i="12"/>
  <c r="H67" i="12"/>
  <c r="G67" i="12"/>
  <c r="J66" i="12"/>
  <c r="I66" i="12"/>
  <c r="H66" i="12"/>
  <c r="G66" i="12"/>
  <c r="J65" i="12"/>
  <c r="I65" i="12"/>
  <c r="H65" i="12"/>
  <c r="G65" i="12"/>
  <c r="J64" i="12"/>
  <c r="I64" i="12"/>
  <c r="H64" i="12"/>
  <c r="G64" i="12"/>
  <c r="J63" i="12"/>
  <c r="I63" i="12"/>
  <c r="H63" i="12"/>
  <c r="G63" i="12"/>
  <c r="J62" i="12"/>
  <c r="I62" i="12"/>
  <c r="H62" i="12"/>
  <c r="G62" i="12"/>
  <c r="J61" i="12"/>
  <c r="I61" i="12"/>
  <c r="H61" i="12"/>
  <c r="G61" i="12"/>
  <c r="J60" i="12"/>
  <c r="I60" i="12"/>
  <c r="H60" i="12"/>
  <c r="G60" i="12"/>
  <c r="J59" i="12"/>
  <c r="I59" i="12"/>
  <c r="H59" i="12"/>
  <c r="G59" i="12"/>
  <c r="J58" i="12"/>
  <c r="I58" i="12"/>
  <c r="H58" i="12"/>
  <c r="G58" i="12"/>
  <c r="J57" i="12"/>
  <c r="I57" i="12"/>
  <c r="H57" i="12"/>
  <c r="G57" i="12"/>
  <c r="J56" i="12"/>
  <c r="I56" i="12"/>
  <c r="H56" i="12"/>
  <c r="G56" i="12"/>
  <c r="J55" i="12"/>
  <c r="I55" i="12"/>
  <c r="H55" i="12"/>
  <c r="G55" i="12"/>
  <c r="J54" i="12"/>
  <c r="I54" i="12"/>
  <c r="H54" i="12"/>
  <c r="G54" i="12"/>
  <c r="J53" i="12"/>
  <c r="I53" i="12"/>
  <c r="H53" i="12"/>
  <c r="G53" i="12"/>
  <c r="J52" i="12"/>
  <c r="I52" i="12"/>
  <c r="H52" i="12"/>
  <c r="G52" i="12"/>
  <c r="J51" i="12"/>
  <c r="I51" i="12"/>
  <c r="H51" i="12"/>
  <c r="G51" i="12"/>
  <c r="J50" i="12"/>
  <c r="I50" i="12"/>
  <c r="H50" i="12"/>
  <c r="G50" i="12"/>
  <c r="J49" i="12"/>
  <c r="I49" i="12"/>
  <c r="H49" i="12"/>
  <c r="G49" i="12"/>
  <c r="J48" i="12"/>
  <c r="I48" i="12"/>
  <c r="H48" i="12"/>
  <c r="G48" i="12"/>
  <c r="J47" i="12"/>
  <c r="I47" i="12"/>
  <c r="H47" i="12"/>
  <c r="G47" i="12"/>
  <c r="J46" i="12"/>
  <c r="I46" i="12"/>
  <c r="H46" i="12"/>
  <c r="G46" i="12"/>
  <c r="J45" i="12"/>
  <c r="I45" i="12"/>
  <c r="H45" i="12"/>
  <c r="G45" i="12"/>
  <c r="J44" i="12"/>
  <c r="I44" i="12"/>
  <c r="H44" i="12"/>
  <c r="G44" i="12"/>
  <c r="J43" i="12"/>
  <c r="I43" i="12"/>
  <c r="H43" i="12"/>
  <c r="G43" i="12"/>
  <c r="J42" i="12"/>
  <c r="I42" i="12"/>
  <c r="H42" i="12"/>
  <c r="G42" i="12"/>
  <c r="J41" i="12"/>
  <c r="I41" i="12"/>
  <c r="H41" i="12"/>
  <c r="G41" i="12"/>
  <c r="J40" i="12"/>
  <c r="I40" i="12"/>
  <c r="H40" i="12"/>
  <c r="G40" i="12"/>
  <c r="J39" i="12"/>
  <c r="I39" i="12"/>
  <c r="H39" i="12"/>
  <c r="G39" i="12"/>
  <c r="J38" i="12"/>
  <c r="I38" i="12"/>
  <c r="H38" i="12"/>
  <c r="G38" i="12"/>
  <c r="J37" i="12"/>
  <c r="I37" i="12"/>
  <c r="H37" i="12"/>
  <c r="G37" i="12"/>
  <c r="J36" i="12"/>
  <c r="I36" i="12"/>
  <c r="H36" i="12"/>
  <c r="G36" i="12"/>
  <c r="J35" i="12"/>
  <c r="I35" i="12"/>
  <c r="H35" i="12"/>
  <c r="G35" i="12"/>
  <c r="J34" i="12"/>
  <c r="I34" i="12"/>
  <c r="H34" i="12"/>
  <c r="G34" i="12"/>
  <c r="J33" i="12"/>
  <c r="I33" i="12"/>
  <c r="H33" i="12"/>
  <c r="G33" i="12"/>
  <c r="J32" i="12"/>
  <c r="I32" i="12"/>
  <c r="H32" i="12"/>
  <c r="G32" i="12"/>
  <c r="J31" i="12"/>
  <c r="I31" i="12"/>
  <c r="H31" i="12"/>
  <c r="G31" i="12"/>
  <c r="J30" i="12"/>
  <c r="I30" i="12"/>
  <c r="H30" i="12"/>
  <c r="G30" i="12"/>
  <c r="J29" i="12"/>
  <c r="I29" i="12"/>
  <c r="H29" i="12"/>
  <c r="G29" i="12"/>
  <c r="J28" i="12"/>
  <c r="I28" i="12"/>
  <c r="H28" i="12"/>
  <c r="G28" i="12"/>
  <c r="J27" i="12"/>
  <c r="I27" i="12"/>
  <c r="H27" i="12"/>
  <c r="G27" i="12"/>
  <c r="J26" i="12"/>
  <c r="I26" i="12"/>
  <c r="H26" i="12"/>
  <c r="G26" i="12"/>
  <c r="J25" i="12"/>
  <c r="I25" i="12"/>
  <c r="H25" i="12"/>
  <c r="G25" i="12"/>
  <c r="J24" i="12"/>
  <c r="I24" i="12"/>
  <c r="H24" i="12"/>
  <c r="G24" i="12"/>
  <c r="J23" i="12"/>
  <c r="I23" i="12"/>
  <c r="H23" i="12"/>
  <c r="G23" i="12"/>
  <c r="J22" i="12"/>
  <c r="I22" i="12"/>
  <c r="H22" i="12"/>
  <c r="G22" i="12"/>
  <c r="J21" i="12"/>
  <c r="I21" i="12"/>
  <c r="H21" i="12"/>
  <c r="G21" i="12"/>
  <c r="J20" i="12"/>
  <c r="I20" i="12"/>
  <c r="H20" i="12"/>
  <c r="G20" i="12"/>
  <c r="J19" i="12"/>
  <c r="I19" i="12"/>
  <c r="H19" i="12"/>
  <c r="G19" i="12"/>
  <c r="J18" i="12"/>
  <c r="I18" i="12"/>
  <c r="H18" i="12"/>
  <c r="G18" i="12"/>
  <c r="J17" i="12"/>
  <c r="I17" i="12"/>
  <c r="H17" i="12"/>
  <c r="G17" i="12"/>
  <c r="J16" i="12"/>
  <c r="I16" i="12"/>
  <c r="H16" i="12"/>
  <c r="G16" i="12"/>
  <c r="J15" i="12"/>
  <c r="I15" i="12"/>
  <c r="H15" i="12"/>
  <c r="G15" i="12"/>
  <c r="J14" i="12"/>
  <c r="I14" i="12"/>
  <c r="H14" i="12"/>
  <c r="G14" i="12"/>
  <c r="J13" i="12"/>
  <c r="I13" i="12"/>
  <c r="H13" i="12"/>
  <c r="G13" i="12"/>
  <c r="J12" i="12"/>
  <c r="I12" i="12"/>
  <c r="H12" i="12"/>
  <c r="G12" i="12"/>
  <c r="J11" i="12"/>
  <c r="I11" i="12"/>
  <c r="H11" i="12"/>
  <c r="G11" i="12"/>
  <c r="J10" i="12"/>
  <c r="I10" i="12"/>
  <c r="H10" i="12"/>
  <c r="G10" i="12"/>
  <c r="J9" i="12"/>
  <c r="I9" i="12"/>
  <c r="H9" i="12"/>
  <c r="G9" i="12"/>
  <c r="J8" i="12"/>
  <c r="I8" i="12"/>
  <c r="H8" i="12"/>
  <c r="G8" i="12"/>
  <c r="J7" i="12"/>
  <c r="I7" i="12"/>
  <c r="H7" i="12"/>
  <c r="G7" i="12"/>
  <c r="J6" i="12"/>
  <c r="I6" i="12"/>
  <c r="H6" i="12"/>
  <c r="G6" i="12"/>
  <c r="J5" i="12"/>
  <c r="I5" i="12"/>
  <c r="H5" i="12"/>
  <c r="G5" i="12"/>
  <c r="J4" i="12"/>
  <c r="I4" i="12"/>
  <c r="H4" i="12"/>
  <c r="G4" i="12"/>
  <c r="J3" i="12"/>
  <c r="I3" i="12"/>
  <c r="H3" i="12"/>
  <c r="G3" i="12"/>
  <c r="J2" i="12"/>
  <c r="I2" i="12"/>
  <c r="H2" i="12"/>
  <c r="G2" i="12"/>
  <c r="N51" i="8"/>
  <c r="N52" i="8"/>
  <c r="N50" i="8"/>
  <c r="L8" i="8"/>
  <c r="L7" i="8"/>
  <c r="L6" i="8"/>
  <c r="H3" i="2"/>
  <c r="H4" i="2"/>
  <c r="H5" i="2"/>
  <c r="H6" i="2"/>
  <c r="H7" i="2"/>
  <c r="H8" i="2"/>
  <c r="H9" i="2"/>
  <c r="H10" i="2"/>
  <c r="H11" i="2"/>
  <c r="H12" i="2"/>
  <c r="H13" i="2"/>
  <c r="H14" i="2"/>
  <c r="H15" i="2"/>
  <c r="H16" i="2"/>
  <c r="H17" i="2"/>
  <c r="H18" i="2"/>
  <c r="H19" i="2"/>
  <c r="H20" i="2"/>
  <c r="H21" i="2"/>
  <c r="H22"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2" i="2"/>
  <c r="H1353" i="2"/>
  <c r="H1354" i="2"/>
  <c r="H1355" i="2"/>
  <c r="H1356" i="2"/>
  <c r="H1357" i="2"/>
  <c r="H1358" i="2"/>
  <c r="H1359" i="2"/>
  <c r="H1360" i="2"/>
  <c r="H1361" i="2"/>
  <c r="H1362" i="2"/>
  <c r="H1363" i="2"/>
  <c r="H1364" i="2"/>
  <c r="H1365" i="2"/>
  <c r="H1366" i="2"/>
  <c r="H1367" i="2"/>
  <c r="H1368" i="2"/>
  <c r="H1369" i="2"/>
  <c r="H1370" i="2"/>
  <c r="H1371" i="2"/>
  <c r="H1372" i="2"/>
  <c r="H1373" i="2"/>
  <c r="H1374" i="2"/>
  <c r="H1375" i="2"/>
  <c r="H1376" i="2"/>
  <c r="H1377" i="2"/>
  <c r="H1378" i="2"/>
  <c r="H1379" i="2"/>
  <c r="H1380" i="2"/>
  <c r="H1381" i="2"/>
  <c r="H1382" i="2"/>
  <c r="H1383" i="2"/>
  <c r="H1384" i="2"/>
  <c r="H1385" i="2"/>
  <c r="H1386" i="2"/>
  <c r="H1387" i="2"/>
  <c r="H1388" i="2"/>
  <c r="H1389" i="2"/>
  <c r="H1390" i="2"/>
  <c r="H1391" i="2"/>
  <c r="H1392" i="2"/>
  <c r="H1393" i="2"/>
  <c r="H1394" i="2"/>
  <c r="H1395" i="2"/>
  <c r="H1396" i="2"/>
  <c r="H1397" i="2"/>
  <c r="H1398" i="2"/>
  <c r="H1399" i="2"/>
  <c r="H1400" i="2"/>
  <c r="H1401" i="2"/>
  <c r="H1402" i="2"/>
  <c r="H1403" i="2"/>
  <c r="H1404" i="2"/>
  <c r="H1405" i="2"/>
  <c r="H1406" i="2"/>
  <c r="H1407" i="2"/>
  <c r="H1408" i="2"/>
  <c r="H1409" i="2"/>
  <c r="H1410" i="2"/>
  <c r="H1411" i="2"/>
  <c r="H1412" i="2"/>
  <c r="H1413" i="2"/>
  <c r="H1414" i="2"/>
  <c r="H1415" i="2"/>
  <c r="H1416" i="2"/>
  <c r="H1417" i="2"/>
  <c r="H1418" i="2"/>
  <c r="H1419" i="2"/>
  <c r="H1420" i="2"/>
  <c r="H1421" i="2"/>
  <c r="H1422" i="2"/>
  <c r="H1423" i="2"/>
  <c r="H1424" i="2"/>
  <c r="H1425" i="2"/>
  <c r="H1426" i="2"/>
  <c r="H1427" i="2"/>
  <c r="H1428" i="2"/>
  <c r="H1429" i="2"/>
  <c r="H1430" i="2"/>
  <c r="H1431" i="2"/>
  <c r="H1432" i="2"/>
  <c r="H1433" i="2"/>
  <c r="H1434" i="2"/>
  <c r="H1435" i="2"/>
  <c r="H1436" i="2"/>
  <c r="H1437" i="2"/>
  <c r="H1438" i="2"/>
  <c r="H1439" i="2"/>
  <c r="H1440" i="2"/>
  <c r="H1441" i="2"/>
  <c r="H1442" i="2"/>
  <c r="H1443" i="2"/>
  <c r="H1444" i="2"/>
  <c r="H1445" i="2"/>
  <c r="H1446" i="2"/>
  <c r="H1447" i="2"/>
  <c r="H1448" i="2"/>
  <c r="H1449" i="2"/>
  <c r="H1450" i="2"/>
  <c r="H1451" i="2"/>
  <c r="H1452" i="2"/>
  <c r="H1453" i="2"/>
  <c r="H1454" i="2"/>
  <c r="H1455" i="2"/>
  <c r="H1456" i="2"/>
  <c r="H1457" i="2"/>
  <c r="H1458" i="2"/>
  <c r="H1459" i="2"/>
  <c r="H1460" i="2"/>
  <c r="H1461" i="2"/>
  <c r="H1462" i="2"/>
  <c r="H1463" i="2"/>
  <c r="H1464" i="2"/>
  <c r="H1465" i="2"/>
  <c r="H1466" i="2"/>
  <c r="H1467" i="2"/>
  <c r="H1468" i="2"/>
  <c r="H1469" i="2"/>
  <c r="H1470" i="2"/>
  <c r="H1471" i="2"/>
  <c r="H1472" i="2"/>
  <c r="H1473" i="2"/>
  <c r="H1474" i="2"/>
  <c r="H1475" i="2"/>
  <c r="H1476" i="2"/>
  <c r="H1477" i="2"/>
  <c r="H1478" i="2"/>
  <c r="H1479" i="2"/>
  <c r="H1480" i="2"/>
  <c r="H1481" i="2"/>
  <c r="H1482" i="2"/>
  <c r="H1483" i="2"/>
  <c r="H1484" i="2"/>
  <c r="H1485" i="2"/>
  <c r="H1486" i="2"/>
  <c r="H1487" i="2"/>
  <c r="H1488" i="2"/>
  <c r="H1489" i="2"/>
  <c r="H1490" i="2"/>
  <c r="H1491" i="2"/>
  <c r="H1492" i="2"/>
  <c r="H1493" i="2"/>
  <c r="H1494" i="2"/>
  <c r="H1495" i="2"/>
  <c r="H1496" i="2"/>
  <c r="H1497" i="2"/>
  <c r="H1498" i="2"/>
  <c r="H1499" i="2"/>
  <c r="H1500" i="2"/>
  <c r="H1501" i="2"/>
  <c r="H1502" i="2"/>
  <c r="H2" i="2"/>
  <c r="G6" i="1" l="1"/>
  <c r="G14" i="1"/>
  <c r="G22" i="1"/>
  <c r="G30" i="1"/>
  <c r="G38" i="1"/>
  <c r="G46" i="1"/>
  <c r="G54" i="1"/>
  <c r="G62" i="1"/>
  <c r="G70" i="1"/>
  <c r="G78" i="1"/>
  <c r="G86" i="1"/>
  <c r="G94" i="1"/>
  <c r="G102" i="1"/>
  <c r="G110" i="1"/>
  <c r="G118" i="1"/>
  <c r="G126" i="1"/>
  <c r="G134" i="1"/>
  <c r="G142" i="1"/>
  <c r="G150" i="1"/>
  <c r="G158" i="1"/>
  <c r="G166" i="1"/>
  <c r="G174" i="1"/>
  <c r="G182" i="1"/>
  <c r="G190" i="1"/>
  <c r="G198" i="1"/>
  <c r="G206" i="1"/>
  <c r="G214" i="1"/>
  <c r="G222" i="1"/>
  <c r="G230" i="1"/>
  <c r="G238" i="1"/>
  <c r="G246" i="1"/>
  <c r="G254" i="1"/>
  <c r="G262" i="1"/>
  <c r="G270" i="1"/>
  <c r="G278" i="1"/>
  <c r="G286" i="1"/>
  <c r="G294" i="1"/>
  <c r="G302" i="1"/>
  <c r="G310" i="1"/>
  <c r="G318" i="1"/>
  <c r="G326" i="1"/>
  <c r="G334" i="1"/>
  <c r="G342" i="1"/>
  <c r="G350" i="1"/>
  <c r="G358" i="1"/>
  <c r="G366" i="1"/>
  <c r="G374" i="1"/>
  <c r="G382" i="1"/>
  <c r="G390" i="1"/>
  <c r="G398" i="1"/>
  <c r="G406" i="1"/>
  <c r="G414" i="1"/>
  <c r="G422" i="1"/>
  <c r="G430" i="1"/>
  <c r="G438" i="1"/>
  <c r="G446" i="1"/>
  <c r="G454" i="1"/>
  <c r="G462" i="1"/>
  <c r="G470" i="1"/>
  <c r="G478" i="1"/>
  <c r="G486" i="1"/>
  <c r="G494" i="1"/>
  <c r="G502" i="1"/>
  <c r="G510" i="1"/>
  <c r="G518" i="1"/>
  <c r="G526" i="1"/>
  <c r="G534" i="1"/>
  <c r="G542" i="1"/>
  <c r="G550" i="1"/>
  <c r="G7" i="1"/>
  <c r="G15" i="1"/>
  <c r="G23" i="1"/>
  <c r="G31" i="1"/>
  <c r="G39" i="1"/>
  <c r="G47" i="1"/>
  <c r="G55" i="1"/>
  <c r="G63" i="1"/>
  <c r="G71" i="1"/>
  <c r="G79" i="1"/>
  <c r="G87" i="1"/>
  <c r="G95" i="1"/>
  <c r="G103" i="1"/>
  <c r="G111" i="1"/>
  <c r="G119" i="1"/>
  <c r="G127" i="1"/>
  <c r="G135" i="1"/>
  <c r="G143" i="1"/>
  <c r="G151" i="1"/>
  <c r="G159" i="1"/>
  <c r="G167" i="1"/>
  <c r="G175" i="1"/>
  <c r="G183" i="1"/>
  <c r="G191" i="1"/>
  <c r="G199" i="1"/>
  <c r="G207" i="1"/>
  <c r="G215" i="1"/>
  <c r="G223" i="1"/>
  <c r="G231" i="1"/>
  <c r="G239" i="1"/>
  <c r="G247" i="1"/>
  <c r="G255" i="1"/>
  <c r="G263" i="1"/>
  <c r="G271" i="1"/>
  <c r="G279" i="1"/>
  <c r="G287" i="1"/>
  <c r="G295" i="1"/>
  <c r="G303" i="1"/>
  <c r="G311" i="1"/>
  <c r="G319" i="1"/>
  <c r="G327" i="1"/>
  <c r="G335" i="1"/>
  <c r="G343" i="1"/>
  <c r="G351" i="1"/>
  <c r="G359" i="1"/>
  <c r="G367" i="1"/>
  <c r="G375" i="1"/>
  <c r="G383" i="1"/>
  <c r="G391" i="1"/>
  <c r="G399" i="1"/>
  <c r="G407" i="1"/>
  <c r="G415" i="1"/>
  <c r="G423" i="1"/>
  <c r="G431" i="1"/>
  <c r="G439" i="1"/>
  <c r="G447" i="1"/>
  <c r="G455" i="1"/>
  <c r="G463" i="1"/>
  <c r="G471" i="1"/>
  <c r="G479" i="1"/>
  <c r="G487" i="1"/>
  <c r="G495" i="1"/>
  <c r="G503" i="1"/>
  <c r="G511" i="1"/>
  <c r="G519" i="1"/>
  <c r="G527" i="1"/>
  <c r="G535" i="1"/>
  <c r="G543" i="1"/>
  <c r="G551" i="1"/>
  <c r="G559" i="1"/>
  <c r="G567" i="1"/>
  <c r="G575" i="1"/>
  <c r="G583" i="1"/>
  <c r="G591" i="1"/>
  <c r="G599" i="1"/>
  <c r="G607" i="1"/>
  <c r="G615" i="1"/>
  <c r="G623" i="1"/>
  <c r="G631" i="1"/>
  <c r="G639" i="1"/>
  <c r="G647" i="1"/>
  <c r="G655" i="1"/>
  <c r="G663" i="1"/>
  <c r="G671" i="1"/>
  <c r="G679" i="1"/>
  <c r="G8" i="1"/>
  <c r="G9" i="1"/>
  <c r="G10" i="1"/>
  <c r="G3" i="1"/>
  <c r="G11" i="1"/>
  <c r="G19" i="1"/>
  <c r="G27" i="1"/>
  <c r="G35" i="1"/>
  <c r="G43" i="1"/>
  <c r="G51" i="1"/>
  <c r="G59" i="1"/>
  <c r="G67" i="1"/>
  <c r="G75" i="1"/>
  <c r="G83" i="1"/>
  <c r="G91" i="1"/>
  <c r="G99" i="1"/>
  <c r="G107" i="1"/>
  <c r="G115" i="1"/>
  <c r="G123" i="1"/>
  <c r="G131" i="1"/>
  <c r="G139" i="1"/>
  <c r="G147" i="1"/>
  <c r="G155" i="1"/>
  <c r="G163" i="1"/>
  <c r="G171" i="1"/>
  <c r="G179" i="1"/>
  <c r="G187" i="1"/>
  <c r="G195" i="1"/>
  <c r="G203" i="1"/>
  <c r="G211" i="1"/>
  <c r="G219" i="1"/>
  <c r="G227" i="1"/>
  <c r="G235" i="1"/>
  <c r="G243" i="1"/>
  <c r="G251" i="1"/>
  <c r="G259" i="1"/>
  <c r="G267" i="1"/>
  <c r="G275" i="1"/>
  <c r="G283" i="1"/>
  <c r="G291" i="1"/>
  <c r="G299" i="1"/>
  <c r="G307" i="1"/>
  <c r="G315" i="1"/>
  <c r="G323" i="1"/>
  <c r="G331" i="1"/>
  <c r="G339" i="1"/>
  <c r="G347" i="1"/>
  <c r="G355" i="1"/>
  <c r="G363" i="1"/>
  <c r="G371" i="1"/>
  <c r="G379" i="1"/>
  <c r="G387" i="1"/>
  <c r="G395" i="1"/>
  <c r="G403" i="1"/>
  <c r="G411" i="1"/>
  <c r="G419" i="1"/>
  <c r="G427" i="1"/>
  <c r="G435" i="1"/>
  <c r="G443" i="1"/>
  <c r="G451" i="1"/>
  <c r="G459" i="1"/>
  <c r="G467" i="1"/>
  <c r="G475" i="1"/>
  <c r="G483" i="1"/>
  <c r="G491" i="1"/>
  <c r="G499" i="1"/>
  <c r="G507" i="1"/>
  <c r="G515" i="1"/>
  <c r="G523" i="1"/>
  <c r="G531" i="1"/>
  <c r="G539" i="1"/>
  <c r="G547" i="1"/>
  <c r="G555" i="1"/>
  <c r="G563" i="1"/>
  <c r="G571" i="1"/>
  <c r="G579" i="1"/>
  <c r="G587" i="1"/>
  <c r="G595" i="1"/>
  <c r="G603" i="1"/>
  <c r="G611" i="1"/>
  <c r="G619" i="1"/>
  <c r="G627" i="1"/>
  <c r="G635" i="1"/>
  <c r="G643" i="1"/>
  <c r="G651" i="1"/>
  <c r="G659" i="1"/>
  <c r="G667" i="1"/>
  <c r="G675" i="1"/>
  <c r="G4" i="1"/>
  <c r="G12" i="1"/>
  <c r="G20" i="1"/>
  <c r="G28" i="1"/>
  <c r="G36" i="1"/>
  <c r="G44" i="1"/>
  <c r="G52" i="1"/>
  <c r="G60" i="1"/>
  <c r="G68" i="1"/>
  <c r="G76" i="1"/>
  <c r="G84" i="1"/>
  <c r="G92" i="1"/>
  <c r="G100" i="1"/>
  <c r="G108" i="1"/>
  <c r="G116" i="1"/>
  <c r="G124" i="1"/>
  <c r="G132" i="1"/>
  <c r="G140" i="1"/>
  <c r="G148" i="1"/>
  <c r="G156" i="1"/>
  <c r="G164" i="1"/>
  <c r="G172" i="1"/>
  <c r="G180" i="1"/>
  <c r="G188" i="1"/>
  <c r="G196" i="1"/>
  <c r="G204" i="1"/>
  <c r="G212" i="1"/>
  <c r="G220" i="1"/>
  <c r="G228" i="1"/>
  <c r="G236" i="1"/>
  <c r="G244" i="1"/>
  <c r="G252" i="1"/>
  <c r="G260" i="1"/>
  <c r="G268" i="1"/>
  <c r="G276" i="1"/>
  <c r="G284" i="1"/>
  <c r="G292" i="1"/>
  <c r="G300" i="1"/>
  <c r="G5" i="1"/>
  <c r="G13" i="1"/>
  <c r="G21" i="1"/>
  <c r="G29" i="1"/>
  <c r="G37" i="1"/>
  <c r="G45" i="1"/>
  <c r="G53" i="1"/>
  <c r="G61" i="1"/>
  <c r="G69" i="1"/>
  <c r="G77" i="1"/>
  <c r="G85" i="1"/>
  <c r="G93" i="1"/>
  <c r="G101" i="1"/>
  <c r="G109" i="1"/>
  <c r="G117" i="1"/>
  <c r="G125" i="1"/>
  <c r="G133" i="1"/>
  <c r="G141" i="1"/>
  <c r="G149" i="1"/>
  <c r="G157" i="1"/>
  <c r="G165" i="1"/>
  <c r="G173" i="1"/>
  <c r="G181" i="1"/>
  <c r="G189" i="1"/>
  <c r="G197" i="1"/>
  <c r="G205" i="1"/>
  <c r="G213" i="1"/>
  <c r="G221" i="1"/>
  <c r="G229" i="1"/>
  <c r="G237" i="1"/>
  <c r="G245" i="1"/>
  <c r="G253" i="1"/>
  <c r="G261" i="1"/>
  <c r="G269" i="1"/>
  <c r="G277" i="1"/>
  <c r="G285" i="1"/>
  <c r="G293" i="1"/>
  <c r="G301" i="1"/>
  <c r="G309" i="1"/>
  <c r="G317" i="1"/>
  <c r="G325" i="1"/>
  <c r="G333" i="1"/>
  <c r="G341" i="1"/>
  <c r="G349" i="1"/>
  <c r="G357" i="1"/>
  <c r="G365" i="1"/>
  <c r="G373" i="1"/>
  <c r="G381" i="1"/>
  <c r="G389" i="1"/>
  <c r="G397" i="1"/>
  <c r="G405" i="1"/>
  <c r="G413" i="1"/>
  <c r="G421" i="1"/>
  <c r="G429" i="1"/>
  <c r="G437" i="1"/>
  <c r="G445" i="1"/>
  <c r="G453" i="1"/>
  <c r="G461" i="1"/>
  <c r="G469" i="1"/>
  <c r="G477" i="1"/>
  <c r="G485" i="1"/>
  <c r="G493" i="1"/>
  <c r="G501" i="1"/>
  <c r="G509" i="1"/>
  <c r="G517" i="1"/>
  <c r="G525" i="1"/>
  <c r="G533" i="1"/>
  <c r="G541" i="1"/>
  <c r="G549" i="1"/>
  <c r="G557" i="1"/>
  <c r="G565" i="1"/>
  <c r="G573" i="1"/>
  <c r="G581" i="1"/>
  <c r="G589" i="1"/>
  <c r="G597" i="1"/>
  <c r="G605" i="1"/>
  <c r="G613" i="1"/>
  <c r="G621" i="1"/>
  <c r="G629" i="1"/>
  <c r="G637" i="1"/>
  <c r="G645" i="1"/>
  <c r="G653" i="1"/>
  <c r="G661" i="1"/>
  <c r="G669" i="1"/>
  <c r="G677" i="1"/>
  <c r="G24" i="1"/>
  <c r="G42" i="1"/>
  <c r="G65" i="1"/>
  <c r="G88" i="1"/>
  <c r="G106" i="1"/>
  <c r="G129" i="1"/>
  <c r="G152" i="1"/>
  <c r="G170" i="1"/>
  <c r="G193" i="1"/>
  <c r="G216" i="1"/>
  <c r="G234" i="1"/>
  <c r="G257" i="1"/>
  <c r="G280" i="1"/>
  <c r="G298" i="1"/>
  <c r="G316" i="1"/>
  <c r="G332" i="1"/>
  <c r="G348" i="1"/>
  <c r="G364" i="1"/>
  <c r="G380" i="1"/>
  <c r="G396" i="1"/>
  <c r="G412" i="1"/>
  <c r="G428" i="1"/>
  <c r="G444" i="1"/>
  <c r="G460" i="1"/>
  <c r="G476" i="1"/>
  <c r="G492" i="1"/>
  <c r="G508" i="1"/>
  <c r="G524" i="1"/>
  <c r="G540" i="1"/>
  <c r="G556" i="1"/>
  <c r="G569" i="1"/>
  <c r="G582" i="1"/>
  <c r="G594" i="1"/>
  <c r="G608" i="1"/>
  <c r="G620" i="1"/>
  <c r="G633" i="1"/>
  <c r="G646" i="1"/>
  <c r="G658" i="1"/>
  <c r="G672" i="1"/>
  <c r="G683" i="1"/>
  <c r="G691" i="1"/>
  <c r="G699" i="1"/>
  <c r="G707" i="1"/>
  <c r="G715" i="1"/>
  <c r="G723" i="1"/>
  <c r="G731" i="1"/>
  <c r="G739" i="1"/>
  <c r="G747" i="1"/>
  <c r="G755" i="1"/>
  <c r="G763" i="1"/>
  <c r="G771" i="1"/>
  <c r="G779" i="1"/>
  <c r="G787" i="1"/>
  <c r="G795" i="1"/>
  <c r="G803" i="1"/>
  <c r="G811" i="1"/>
  <c r="G819" i="1"/>
  <c r="G827" i="1"/>
  <c r="G835" i="1"/>
  <c r="G843" i="1"/>
  <c r="G851" i="1"/>
  <c r="G859" i="1"/>
  <c r="G867" i="1"/>
  <c r="G875" i="1"/>
  <c r="G883" i="1"/>
  <c r="G891" i="1"/>
  <c r="G899" i="1"/>
  <c r="G907" i="1"/>
  <c r="G915" i="1"/>
  <c r="G923" i="1"/>
  <c r="G931" i="1"/>
  <c r="G939" i="1"/>
  <c r="G947" i="1"/>
  <c r="G955" i="1"/>
  <c r="G963" i="1"/>
  <c r="G971" i="1"/>
  <c r="G979" i="1"/>
  <c r="G987" i="1"/>
  <c r="G995" i="1"/>
  <c r="G1003" i="1"/>
  <c r="G1011" i="1"/>
  <c r="G1019" i="1"/>
  <c r="G1027" i="1"/>
  <c r="G1035" i="1"/>
  <c r="G1043" i="1"/>
  <c r="G25" i="1"/>
  <c r="G48" i="1"/>
  <c r="G66" i="1"/>
  <c r="G89" i="1"/>
  <c r="G112" i="1"/>
  <c r="G130" i="1"/>
  <c r="G153" i="1"/>
  <c r="G176" i="1"/>
  <c r="G194" i="1"/>
  <c r="G217" i="1"/>
  <c r="G240" i="1"/>
  <c r="G258" i="1"/>
  <c r="G281" i="1"/>
  <c r="G304" i="1"/>
  <c r="G320" i="1"/>
  <c r="G336" i="1"/>
  <c r="G352" i="1"/>
  <c r="G368" i="1"/>
  <c r="G384" i="1"/>
  <c r="G400" i="1"/>
  <c r="G416" i="1"/>
  <c r="G432" i="1"/>
  <c r="G448" i="1"/>
  <c r="G464" i="1"/>
  <c r="G480" i="1"/>
  <c r="G496" i="1"/>
  <c r="G512" i="1"/>
  <c r="G528" i="1"/>
  <c r="G544" i="1"/>
  <c r="G558" i="1"/>
  <c r="G570" i="1"/>
  <c r="G584" i="1"/>
  <c r="G596" i="1"/>
  <c r="G609" i="1"/>
  <c r="G622" i="1"/>
  <c r="G634" i="1"/>
  <c r="G648" i="1"/>
  <c r="G660" i="1"/>
  <c r="G673" i="1"/>
  <c r="G684" i="1"/>
  <c r="G692" i="1"/>
  <c r="G700" i="1"/>
  <c r="G708" i="1"/>
  <c r="G716" i="1"/>
  <c r="G724" i="1"/>
  <c r="G732" i="1"/>
  <c r="G740" i="1"/>
  <c r="G748" i="1"/>
  <c r="G756" i="1"/>
  <c r="G764" i="1"/>
  <c r="G772" i="1"/>
  <c r="G780" i="1"/>
  <c r="G788" i="1"/>
  <c r="G796" i="1"/>
  <c r="G804" i="1"/>
  <c r="G812" i="1"/>
  <c r="G820" i="1"/>
  <c r="G828" i="1"/>
  <c r="G836" i="1"/>
  <c r="G844" i="1"/>
  <c r="G852" i="1"/>
  <c r="G860" i="1"/>
  <c r="G868" i="1"/>
  <c r="G26" i="1"/>
  <c r="G49" i="1"/>
  <c r="G72" i="1"/>
  <c r="G90" i="1"/>
  <c r="G113" i="1"/>
  <c r="G136" i="1"/>
  <c r="G154" i="1"/>
  <c r="G177" i="1"/>
  <c r="G200" i="1"/>
  <c r="G218" i="1"/>
  <c r="G241" i="1"/>
  <c r="G264" i="1"/>
  <c r="G282" i="1"/>
  <c r="G305" i="1"/>
  <c r="G321" i="1"/>
  <c r="G337" i="1"/>
  <c r="G353" i="1"/>
  <c r="G369" i="1"/>
  <c r="G385" i="1"/>
  <c r="G401" i="1"/>
  <c r="G417" i="1"/>
  <c r="G433" i="1"/>
  <c r="G449" i="1"/>
  <c r="G465" i="1"/>
  <c r="G481" i="1"/>
  <c r="G497" i="1"/>
  <c r="G513" i="1"/>
  <c r="G529" i="1"/>
  <c r="G545" i="1"/>
  <c r="G560" i="1"/>
  <c r="G572" i="1"/>
  <c r="G585" i="1"/>
  <c r="G598" i="1"/>
  <c r="G610" i="1"/>
  <c r="G624" i="1"/>
  <c r="G636" i="1"/>
  <c r="G649" i="1"/>
  <c r="G662" i="1"/>
  <c r="G674" i="1"/>
  <c r="G685" i="1"/>
  <c r="G693" i="1"/>
  <c r="G701" i="1"/>
  <c r="G709" i="1"/>
  <c r="G717" i="1"/>
  <c r="G725" i="1"/>
  <c r="G733" i="1"/>
  <c r="G741" i="1"/>
  <c r="G32" i="1"/>
  <c r="G50" i="1"/>
  <c r="G73" i="1"/>
  <c r="G96" i="1"/>
  <c r="G114" i="1"/>
  <c r="G137" i="1"/>
  <c r="G160" i="1"/>
  <c r="G178" i="1"/>
  <c r="G201" i="1"/>
  <c r="G224" i="1"/>
  <c r="G242" i="1"/>
  <c r="G265" i="1"/>
  <c r="G288" i="1"/>
  <c r="G306" i="1"/>
  <c r="G322" i="1"/>
  <c r="G338" i="1"/>
  <c r="G354" i="1"/>
  <c r="G370" i="1"/>
  <c r="G386" i="1"/>
  <c r="G402" i="1"/>
  <c r="G418" i="1"/>
  <c r="G434" i="1"/>
  <c r="G450" i="1"/>
  <c r="G466" i="1"/>
  <c r="G482" i="1"/>
  <c r="G498" i="1"/>
  <c r="G514" i="1"/>
  <c r="G33" i="1"/>
  <c r="G56" i="1"/>
  <c r="G74" i="1"/>
  <c r="G97" i="1"/>
  <c r="G120" i="1"/>
  <c r="G138" i="1"/>
  <c r="G161" i="1"/>
  <c r="G184" i="1"/>
  <c r="G202" i="1"/>
  <c r="G225" i="1"/>
  <c r="G248" i="1"/>
  <c r="G266" i="1"/>
  <c r="G289" i="1"/>
  <c r="G308" i="1"/>
  <c r="G324" i="1"/>
  <c r="G340" i="1"/>
  <c r="G356" i="1"/>
  <c r="G372" i="1"/>
  <c r="G388" i="1"/>
  <c r="G404" i="1"/>
  <c r="G420" i="1"/>
  <c r="G436" i="1"/>
  <c r="G452" i="1"/>
  <c r="G468" i="1"/>
  <c r="G484" i="1"/>
  <c r="G500" i="1"/>
  <c r="G516" i="1"/>
  <c r="G532" i="1"/>
  <c r="G548" i="1"/>
  <c r="G562" i="1"/>
  <c r="G576" i="1"/>
  <c r="G588" i="1"/>
  <c r="G601" i="1"/>
  <c r="G614" i="1"/>
  <c r="G626" i="1"/>
  <c r="G640" i="1"/>
  <c r="G652" i="1"/>
  <c r="G16" i="1"/>
  <c r="G34" i="1"/>
  <c r="G57" i="1"/>
  <c r="G80" i="1"/>
  <c r="G98" i="1"/>
  <c r="G121" i="1"/>
  <c r="G144" i="1"/>
  <c r="G162" i="1"/>
  <c r="G185" i="1"/>
  <c r="G208" i="1"/>
  <c r="G226" i="1"/>
  <c r="G249" i="1"/>
  <c r="G272" i="1"/>
  <c r="G290" i="1"/>
  <c r="G312" i="1"/>
  <c r="G328" i="1"/>
  <c r="G344" i="1"/>
  <c r="G360" i="1"/>
  <c r="G376" i="1"/>
  <c r="G392" i="1"/>
  <c r="G408" i="1"/>
  <c r="G424" i="1"/>
  <c r="G440" i="1"/>
  <c r="G456" i="1"/>
  <c r="G472" i="1"/>
  <c r="G488" i="1"/>
  <c r="G504" i="1"/>
  <c r="G520" i="1"/>
  <c r="G536" i="1"/>
  <c r="G552" i="1"/>
  <c r="G564" i="1"/>
  <c r="G577" i="1"/>
  <c r="G590" i="1"/>
  <c r="G602" i="1"/>
  <c r="G616" i="1"/>
  <c r="G628" i="1"/>
  <c r="G641" i="1"/>
  <c r="G654" i="1"/>
  <c r="G666" i="1"/>
  <c r="G680" i="1"/>
  <c r="G688" i="1"/>
  <c r="G696" i="1"/>
  <c r="G704" i="1"/>
  <c r="G712" i="1"/>
  <c r="G720" i="1"/>
  <c r="G728" i="1"/>
  <c r="G736" i="1"/>
  <c r="G744" i="1"/>
  <c r="G752" i="1"/>
  <c r="G760" i="1"/>
  <c r="G768" i="1"/>
  <c r="G776" i="1"/>
  <c r="G784" i="1"/>
  <c r="G792" i="1"/>
  <c r="G800" i="1"/>
  <c r="G808" i="1"/>
  <c r="G816" i="1"/>
  <c r="G824" i="1"/>
  <c r="G832" i="1"/>
  <c r="G840" i="1"/>
  <c r="G848" i="1"/>
  <c r="G856" i="1"/>
  <c r="G864" i="1"/>
  <c r="G872" i="1"/>
  <c r="G880" i="1"/>
  <c r="G888" i="1"/>
  <c r="G896" i="1"/>
  <c r="G904" i="1"/>
  <c r="G912" i="1"/>
  <c r="G920" i="1"/>
  <c r="G928" i="1"/>
  <c r="G936" i="1"/>
  <c r="G944" i="1"/>
  <c r="G952" i="1"/>
  <c r="G960" i="1"/>
  <c r="G968" i="1"/>
  <c r="G976" i="1"/>
  <c r="G984" i="1"/>
  <c r="G992" i="1"/>
  <c r="G1000" i="1"/>
  <c r="G1008" i="1"/>
  <c r="G1016" i="1"/>
  <c r="G1024" i="1"/>
  <c r="G1032" i="1"/>
  <c r="G1040" i="1"/>
  <c r="G1048" i="1"/>
  <c r="G1056" i="1"/>
  <c r="G1064" i="1"/>
  <c r="G1072" i="1"/>
  <c r="G1080" i="1"/>
  <c r="G1088" i="1"/>
  <c r="G1096" i="1"/>
  <c r="G1104" i="1"/>
  <c r="G1112" i="1"/>
  <c r="G1120" i="1"/>
  <c r="G1128" i="1"/>
  <c r="G1136" i="1"/>
  <c r="G1144" i="1"/>
  <c r="G1152" i="1"/>
  <c r="G1160" i="1"/>
  <c r="G1168" i="1"/>
  <c r="G1176" i="1"/>
  <c r="G1184" i="1"/>
  <c r="G1192" i="1"/>
  <c r="G1200" i="1"/>
  <c r="G1208" i="1"/>
  <c r="G1216" i="1"/>
  <c r="G1224" i="1"/>
  <c r="G1232" i="1"/>
  <c r="G1240" i="1"/>
  <c r="G1248" i="1"/>
  <c r="G1256" i="1"/>
  <c r="G1264" i="1"/>
  <c r="G1272" i="1"/>
  <c r="G1280" i="1"/>
  <c r="G1288" i="1"/>
  <c r="G1296" i="1"/>
  <c r="G1304" i="1"/>
  <c r="G1312" i="1"/>
  <c r="G1320" i="1"/>
  <c r="G1328" i="1"/>
  <c r="G1336" i="1"/>
  <c r="G1344" i="1"/>
  <c r="G1352" i="1"/>
  <c r="G1360" i="1"/>
  <c r="G1368" i="1"/>
  <c r="G1376" i="1"/>
  <c r="G1384" i="1"/>
  <c r="G1392" i="1"/>
  <c r="G1400" i="1"/>
  <c r="G1408" i="1"/>
  <c r="G1416" i="1"/>
  <c r="G1424" i="1"/>
  <c r="G1432" i="1"/>
  <c r="G1440" i="1"/>
  <c r="G1448" i="1"/>
  <c r="G1456" i="1"/>
  <c r="G1464" i="1"/>
  <c r="G1472" i="1"/>
  <c r="G1480" i="1"/>
  <c r="G1488" i="1"/>
  <c r="G1496" i="1"/>
  <c r="G17" i="1"/>
  <c r="G40" i="1"/>
  <c r="G58" i="1"/>
  <c r="G81" i="1"/>
  <c r="G104" i="1"/>
  <c r="G122" i="1"/>
  <c r="G145" i="1"/>
  <c r="G168" i="1"/>
  <c r="G186" i="1"/>
  <c r="G209" i="1"/>
  <c r="G232" i="1"/>
  <c r="G250" i="1"/>
  <c r="G273" i="1"/>
  <c r="G296" i="1"/>
  <c r="G313" i="1"/>
  <c r="G329" i="1"/>
  <c r="G345" i="1"/>
  <c r="G361" i="1"/>
  <c r="G377" i="1"/>
  <c r="G393" i="1"/>
  <c r="G409" i="1"/>
  <c r="G425" i="1"/>
  <c r="G441" i="1"/>
  <c r="G457" i="1"/>
  <c r="G473" i="1"/>
  <c r="G489" i="1"/>
  <c r="G505" i="1"/>
  <c r="G521" i="1"/>
  <c r="G537" i="1"/>
  <c r="G553" i="1"/>
  <c r="G566" i="1"/>
  <c r="G578" i="1"/>
  <c r="G592" i="1"/>
  <c r="G604" i="1"/>
  <c r="G617" i="1"/>
  <c r="G630" i="1"/>
  <c r="G642" i="1"/>
  <c r="G656" i="1"/>
  <c r="G668" i="1"/>
  <c r="G681" i="1"/>
  <c r="G689" i="1"/>
  <c r="G697" i="1"/>
  <c r="G705" i="1"/>
  <c r="G713" i="1"/>
  <c r="G721" i="1"/>
  <c r="G729" i="1"/>
  <c r="G737" i="1"/>
  <c r="G745" i="1"/>
  <c r="G753" i="1"/>
  <c r="G761" i="1"/>
  <c r="G769" i="1"/>
  <c r="G777" i="1"/>
  <c r="G785" i="1"/>
  <c r="G793" i="1"/>
  <c r="G801" i="1"/>
  <c r="G809" i="1"/>
  <c r="G817" i="1"/>
  <c r="G825" i="1"/>
  <c r="G833" i="1"/>
  <c r="G841" i="1"/>
  <c r="G849" i="1"/>
  <c r="G857" i="1"/>
  <c r="G18" i="1"/>
  <c r="G41" i="1"/>
  <c r="G64" i="1"/>
  <c r="G82" i="1"/>
  <c r="G105" i="1"/>
  <c r="G128" i="1"/>
  <c r="G146" i="1"/>
  <c r="G169" i="1"/>
  <c r="G192" i="1"/>
  <c r="G210" i="1"/>
  <c r="G233" i="1"/>
  <c r="G256" i="1"/>
  <c r="G274" i="1"/>
  <c r="G297" i="1"/>
  <c r="G314" i="1"/>
  <c r="G330" i="1"/>
  <c r="G346" i="1"/>
  <c r="G362" i="1"/>
  <c r="G378" i="1"/>
  <c r="G394" i="1"/>
  <c r="G410" i="1"/>
  <c r="G426" i="1"/>
  <c r="G442" i="1"/>
  <c r="G458" i="1"/>
  <c r="G474" i="1"/>
  <c r="G490" i="1"/>
  <c r="G506" i="1"/>
  <c r="G522" i="1"/>
  <c r="G538" i="1"/>
  <c r="G554" i="1"/>
  <c r="G568" i="1"/>
  <c r="G580" i="1"/>
  <c r="G593" i="1"/>
  <c r="G606" i="1"/>
  <c r="G618" i="1"/>
  <c r="G632" i="1"/>
  <c r="G644" i="1"/>
  <c r="G657" i="1"/>
  <c r="G670" i="1"/>
  <c r="G682" i="1"/>
  <c r="G690" i="1"/>
  <c r="G698" i="1"/>
  <c r="G706" i="1"/>
  <c r="G714" i="1"/>
  <c r="G722" i="1"/>
  <c r="G730" i="1"/>
  <c r="G738" i="1"/>
  <c r="G746" i="1"/>
  <c r="G754" i="1"/>
  <c r="G762" i="1"/>
  <c r="G770" i="1"/>
  <c r="G778" i="1"/>
  <c r="G786" i="1"/>
  <c r="G794" i="1"/>
  <c r="G802" i="1"/>
  <c r="G810" i="1"/>
  <c r="G818" i="1"/>
  <c r="G826" i="1"/>
  <c r="G834" i="1"/>
  <c r="G842" i="1"/>
  <c r="G850" i="1"/>
  <c r="G858" i="1"/>
  <c r="G866" i="1"/>
  <c r="G874" i="1"/>
  <c r="G882" i="1"/>
  <c r="G890" i="1"/>
  <c r="G898" i="1"/>
  <c r="G906" i="1"/>
  <c r="G914" i="1"/>
  <c r="G922" i="1"/>
  <c r="G930" i="1"/>
  <c r="G938" i="1"/>
  <c r="G946" i="1"/>
  <c r="G954" i="1"/>
  <c r="G962" i="1"/>
  <c r="G970" i="1"/>
  <c r="G978" i="1"/>
  <c r="G986" i="1"/>
  <c r="G994" i="1"/>
  <c r="G1002" i="1"/>
  <c r="G1010" i="1"/>
  <c r="G1018" i="1"/>
  <c r="G1026" i="1"/>
  <c r="G1034" i="1"/>
  <c r="G1042" i="1"/>
  <c r="G1050" i="1"/>
  <c r="G1058" i="1"/>
  <c r="G1066" i="1"/>
  <c r="G1074" i="1"/>
  <c r="G1082" i="1"/>
  <c r="G1090" i="1"/>
  <c r="G1098" i="1"/>
  <c r="G1106" i="1"/>
  <c r="G1114" i="1"/>
  <c r="G1122" i="1"/>
  <c r="G1130" i="1"/>
  <c r="G1138" i="1"/>
  <c r="G1146" i="1"/>
  <c r="G1154" i="1"/>
  <c r="G1162" i="1"/>
  <c r="G1170" i="1"/>
  <c r="G1178" i="1"/>
  <c r="G1186" i="1"/>
  <c r="G1194" i="1"/>
  <c r="G1202" i="1"/>
  <c r="G1210" i="1"/>
  <c r="G1218" i="1"/>
  <c r="G1226" i="1"/>
  <c r="G1234" i="1"/>
  <c r="G1242" i="1"/>
  <c r="G1250" i="1"/>
  <c r="G1258" i="1"/>
  <c r="G1266" i="1"/>
  <c r="G1274" i="1"/>
  <c r="G1282" i="1"/>
  <c r="G1290" i="1"/>
  <c r="G1298" i="1"/>
  <c r="G1306" i="1"/>
  <c r="G1314" i="1"/>
  <c r="G1322" i="1"/>
  <c r="G1330" i="1"/>
  <c r="G1338" i="1"/>
  <c r="G1346" i="1"/>
  <c r="G1354" i="1"/>
  <c r="G1362" i="1"/>
  <c r="G1370" i="1"/>
  <c r="G1378" i="1"/>
  <c r="G1386" i="1"/>
  <c r="G1394" i="1"/>
  <c r="G1402" i="1"/>
  <c r="G1410" i="1"/>
  <c r="G1418" i="1"/>
  <c r="G1426" i="1"/>
  <c r="G1434" i="1"/>
  <c r="G1442" i="1"/>
  <c r="G1450" i="1"/>
  <c r="G1458" i="1"/>
  <c r="G1466" i="1"/>
  <c r="G1474" i="1"/>
  <c r="G1482" i="1"/>
  <c r="G1490" i="1"/>
  <c r="G1498" i="1"/>
  <c r="G1493" i="1"/>
  <c r="G1483" i="1"/>
  <c r="G1471" i="1"/>
  <c r="G1461" i="1"/>
  <c r="G1451" i="1"/>
  <c r="G1439" i="1"/>
  <c r="G1429" i="1"/>
  <c r="G1419" i="1"/>
  <c r="G1407" i="1"/>
  <c r="G1397" i="1"/>
  <c r="G1387" i="1"/>
  <c r="G1375" i="1"/>
  <c r="G1365" i="1"/>
  <c r="G1355" i="1"/>
  <c r="G1343" i="1"/>
  <c r="G1333" i="1"/>
  <c r="G1323" i="1"/>
  <c r="G1311" i="1"/>
  <c r="G1301" i="1"/>
  <c r="G1291" i="1"/>
  <c r="G1279" i="1"/>
  <c r="G1269" i="1"/>
  <c r="G1259" i="1"/>
  <c r="G1247" i="1"/>
  <c r="G1237" i="1"/>
  <c r="G1227" i="1"/>
  <c r="G1215" i="1"/>
  <c r="G1205" i="1"/>
  <c r="G1195" i="1"/>
  <c r="G1183" i="1"/>
  <c r="G1173" i="1"/>
  <c r="G1163" i="1"/>
  <c r="G1151" i="1"/>
  <c r="G1141" i="1"/>
  <c r="G1131" i="1"/>
  <c r="G1119" i="1"/>
  <c r="G1109" i="1"/>
  <c r="G1099" i="1"/>
  <c r="G1087" i="1"/>
  <c r="G1077" i="1"/>
  <c r="G1067" i="1"/>
  <c r="G1055" i="1"/>
  <c r="G1045" i="1"/>
  <c r="G1031" i="1"/>
  <c r="G1020" i="1"/>
  <c r="G1006" i="1"/>
  <c r="G993" i="1"/>
  <c r="G981" i="1"/>
  <c r="G967" i="1"/>
  <c r="G956" i="1"/>
  <c r="G942" i="1"/>
  <c r="G929" i="1"/>
  <c r="G917" i="1"/>
  <c r="G903" i="1"/>
  <c r="G892" i="1"/>
  <c r="G878" i="1"/>
  <c r="G863" i="1"/>
  <c r="G845" i="1"/>
  <c r="G822" i="1"/>
  <c r="G799" i="1"/>
  <c r="G781" i="1"/>
  <c r="G758" i="1"/>
  <c r="G734" i="1"/>
  <c r="G702" i="1"/>
  <c r="G664" i="1"/>
  <c r="G561" i="1"/>
  <c r="G2" i="1"/>
  <c r="G1492" i="1"/>
  <c r="G1481" i="1"/>
  <c r="G1470" i="1"/>
  <c r="G1460" i="1"/>
  <c r="G1449" i="1"/>
  <c r="G1438" i="1"/>
  <c r="G1428" i="1"/>
  <c r="G1417" i="1"/>
  <c r="G1406" i="1"/>
  <c r="G1396" i="1"/>
  <c r="G1385" i="1"/>
  <c r="G1374" i="1"/>
  <c r="G1364" i="1"/>
  <c r="G1353" i="1"/>
  <c r="G1342" i="1"/>
  <c r="G1332" i="1"/>
  <c r="G1321" i="1"/>
  <c r="G1310" i="1"/>
  <c r="G1300" i="1"/>
  <c r="G1289" i="1"/>
  <c r="G1278" i="1"/>
  <c r="G1268" i="1"/>
  <c r="G1257" i="1"/>
  <c r="G1246" i="1"/>
  <c r="G1236" i="1"/>
  <c r="G1225" i="1"/>
  <c r="G1214" i="1"/>
  <c r="G1204" i="1"/>
  <c r="G1193" i="1"/>
  <c r="G1182" i="1"/>
  <c r="G1172" i="1"/>
  <c r="G1161" i="1"/>
  <c r="G1150" i="1"/>
  <c r="G1140" i="1"/>
  <c r="G1129" i="1"/>
  <c r="G1118" i="1"/>
  <c r="G1108" i="1"/>
  <c r="G1097" i="1"/>
  <c r="G1086" i="1"/>
  <c r="G1076" i="1"/>
  <c r="G1065" i="1"/>
  <c r="G1054" i="1"/>
  <c r="G1044" i="1"/>
  <c r="G1030" i="1"/>
  <c r="G1017" i="1"/>
  <c r="G1005" i="1"/>
  <c r="G991" i="1"/>
  <c r="G980" i="1"/>
  <c r="G966" i="1"/>
  <c r="G953" i="1"/>
  <c r="G941" i="1"/>
  <c r="G927" i="1"/>
  <c r="G916" i="1"/>
  <c r="G902" i="1"/>
  <c r="G889" i="1"/>
  <c r="G877" i="1"/>
  <c r="G862" i="1"/>
  <c r="G839" i="1"/>
  <c r="G821" i="1"/>
  <c r="G798" i="1"/>
  <c r="G775" i="1"/>
  <c r="G757" i="1"/>
  <c r="G727" i="1"/>
  <c r="G695" i="1"/>
  <c r="G650" i="1"/>
  <c r="G546" i="1"/>
  <c r="G1501" i="1"/>
  <c r="G1491" i="1"/>
  <c r="G1479" i="1"/>
  <c r="G1469" i="1"/>
  <c r="G1459" i="1"/>
  <c r="G1447" i="1"/>
  <c r="G1437" i="1"/>
  <c r="G1427" i="1"/>
  <c r="G1415" i="1"/>
  <c r="G1405" i="1"/>
  <c r="G1395" i="1"/>
  <c r="G1383" i="1"/>
  <c r="G1373" i="1"/>
  <c r="G1363" i="1"/>
  <c r="G1351" i="1"/>
  <c r="G1341" i="1"/>
  <c r="G1331" i="1"/>
  <c r="G1319" i="1"/>
  <c r="G1309" i="1"/>
  <c r="G1299" i="1"/>
  <c r="G1287" i="1"/>
  <c r="G1277" i="1"/>
  <c r="G1267" i="1"/>
  <c r="G1255" i="1"/>
  <c r="G1245" i="1"/>
  <c r="G1235" i="1"/>
  <c r="G1223" i="1"/>
  <c r="G1213" i="1"/>
  <c r="G1203" i="1"/>
  <c r="G1191" i="1"/>
  <c r="G1181" i="1"/>
  <c r="G1171" i="1"/>
  <c r="G1159" i="1"/>
  <c r="G1149" i="1"/>
  <c r="G1139" i="1"/>
  <c r="G1127" i="1"/>
  <c r="G1117" i="1"/>
  <c r="G1107" i="1"/>
  <c r="G1095" i="1"/>
  <c r="G1085" i="1"/>
  <c r="G1075" i="1"/>
  <c r="G1063" i="1"/>
  <c r="G1053" i="1"/>
  <c r="G1041" i="1"/>
  <c r="G1029" i="1"/>
  <c r="G1015" i="1"/>
  <c r="G1004" i="1"/>
  <c r="G990" i="1"/>
  <c r="G977" i="1"/>
  <c r="G965" i="1"/>
  <c r="G951" i="1"/>
  <c r="G940" i="1"/>
  <c r="G926" i="1"/>
  <c r="G913" i="1"/>
  <c r="G901" i="1"/>
  <c r="G887" i="1"/>
  <c r="G876" i="1"/>
  <c r="G861" i="1"/>
  <c r="G838" i="1"/>
  <c r="G815" i="1"/>
  <c r="G797" i="1"/>
  <c r="G774" i="1"/>
  <c r="G751" i="1"/>
  <c r="G726" i="1"/>
  <c r="G694" i="1"/>
  <c r="G638" i="1"/>
  <c r="G530" i="1"/>
  <c r="G1500" i="1"/>
  <c r="G1489" i="1"/>
  <c r="G1478" i="1"/>
  <c r="G1468" i="1"/>
  <c r="G1457" i="1"/>
  <c r="G1446" i="1"/>
  <c r="G1436" i="1"/>
  <c r="G1425" i="1"/>
  <c r="G1414" i="1"/>
  <c r="G1404" i="1"/>
  <c r="G1393" i="1"/>
  <c r="G1382" i="1"/>
  <c r="G1372" i="1"/>
  <c r="G1361" i="1"/>
  <c r="G1350" i="1"/>
  <c r="G1340" i="1"/>
  <c r="G1329" i="1"/>
  <c r="G1318" i="1"/>
  <c r="G1308" i="1"/>
  <c r="G1297" i="1"/>
  <c r="G1286" i="1"/>
  <c r="G1276" i="1"/>
  <c r="G1265" i="1"/>
  <c r="G1254" i="1"/>
  <c r="G1244" i="1"/>
  <c r="G1233" i="1"/>
  <c r="G1222" i="1"/>
  <c r="G1212" i="1"/>
  <c r="G1201" i="1"/>
  <c r="G1190" i="1"/>
  <c r="G1180" i="1"/>
  <c r="G1169" i="1"/>
  <c r="G1158" i="1"/>
  <c r="G1148" i="1"/>
  <c r="G1137" i="1"/>
  <c r="G1126" i="1"/>
  <c r="G1116" i="1"/>
  <c r="G1105" i="1"/>
  <c r="G1094" i="1"/>
  <c r="G1084" i="1"/>
  <c r="G1073" i="1"/>
  <c r="G1062" i="1"/>
  <c r="G1052" i="1"/>
  <c r="G1039" i="1"/>
  <c r="G1028" i="1"/>
  <c r="G1014" i="1"/>
  <c r="G1001" i="1"/>
  <c r="G989" i="1"/>
  <c r="G975" i="1"/>
  <c r="G964" i="1"/>
  <c r="G950" i="1"/>
  <c r="G937" i="1"/>
  <c r="G925" i="1"/>
  <c r="G911" i="1"/>
  <c r="G900" i="1"/>
  <c r="G886" i="1"/>
  <c r="G873" i="1"/>
  <c r="G855" i="1"/>
  <c r="G837" i="1"/>
  <c r="G814" i="1"/>
  <c r="G791" i="1"/>
  <c r="G773" i="1"/>
  <c r="G750" i="1"/>
  <c r="G719" i="1"/>
  <c r="G687" i="1"/>
  <c r="G625" i="1"/>
  <c r="G1499" i="1"/>
  <c r="G1487" i="1"/>
  <c r="G1477" i="1"/>
  <c r="G1467" i="1"/>
  <c r="G1455" i="1"/>
  <c r="G1445" i="1"/>
  <c r="G1435" i="1"/>
  <c r="G1423" i="1"/>
  <c r="G1413" i="1"/>
  <c r="G1403" i="1"/>
  <c r="G1391" i="1"/>
  <c r="G1381" i="1"/>
  <c r="G1371" i="1"/>
  <c r="G1359" i="1"/>
  <c r="G1349" i="1"/>
  <c r="G1339" i="1"/>
  <c r="G1327" i="1"/>
  <c r="G1317" i="1"/>
  <c r="G1307" i="1"/>
  <c r="G1295" i="1"/>
  <c r="G1285" i="1"/>
  <c r="G1275" i="1"/>
  <c r="G1263" i="1"/>
  <c r="G1253" i="1"/>
  <c r="G1243" i="1"/>
  <c r="G1231" i="1"/>
  <c r="G1221" i="1"/>
  <c r="G1211" i="1"/>
  <c r="G1199" i="1"/>
  <c r="G1189" i="1"/>
  <c r="G1179" i="1"/>
  <c r="G1167" i="1"/>
  <c r="G1157" i="1"/>
  <c r="G1147" i="1"/>
  <c r="G1135" i="1"/>
  <c r="G1125" i="1"/>
  <c r="G1115" i="1"/>
  <c r="G1103" i="1"/>
  <c r="G1093" i="1"/>
  <c r="G1083" i="1"/>
  <c r="G1071" i="1"/>
  <c r="G1061" i="1"/>
  <c r="G1051" i="1"/>
  <c r="G1038" i="1"/>
  <c r="G1025" i="1"/>
  <c r="G1013" i="1"/>
  <c r="G999" i="1"/>
  <c r="G988" i="1"/>
  <c r="G974" i="1"/>
  <c r="G961" i="1"/>
  <c r="G949" i="1"/>
  <c r="G935" i="1"/>
  <c r="G924" i="1"/>
  <c r="G910" i="1"/>
  <c r="G897" i="1"/>
  <c r="G885" i="1"/>
  <c r="G871" i="1"/>
  <c r="G854" i="1"/>
  <c r="G831" i="1"/>
  <c r="G813" i="1"/>
  <c r="G790" i="1"/>
  <c r="G767" i="1"/>
  <c r="G749" i="1"/>
  <c r="G718" i="1"/>
  <c r="G686" i="1"/>
  <c r="G612" i="1"/>
  <c r="G1497" i="1"/>
  <c r="G1486" i="1"/>
  <c r="G1476" i="1"/>
  <c r="G1465" i="1"/>
  <c r="G1454" i="1"/>
  <c r="G1444" i="1"/>
  <c r="G1433" i="1"/>
  <c r="G1422" i="1"/>
  <c r="G1412" i="1"/>
  <c r="G1401" i="1"/>
  <c r="G1390" i="1"/>
  <c r="G1380" i="1"/>
  <c r="G1369" i="1"/>
  <c r="G1358" i="1"/>
  <c r="G1348" i="1"/>
  <c r="G1337" i="1"/>
  <c r="G1326" i="1"/>
  <c r="G1316" i="1"/>
  <c r="G1305" i="1"/>
  <c r="G1294" i="1"/>
  <c r="G1284" i="1"/>
  <c r="G1273" i="1"/>
  <c r="G1262" i="1"/>
  <c r="G1252" i="1"/>
  <c r="G1241" i="1"/>
  <c r="G1230" i="1"/>
  <c r="G1220" i="1"/>
  <c r="G1209" i="1"/>
  <c r="G1198" i="1"/>
  <c r="G1188" i="1"/>
  <c r="G1177" i="1"/>
  <c r="G1166" i="1"/>
  <c r="G1156" i="1"/>
  <c r="G1145" i="1"/>
  <c r="G1134" i="1"/>
  <c r="G1124" i="1"/>
  <c r="G1113" i="1"/>
  <c r="G1102" i="1"/>
  <c r="G1092" i="1"/>
  <c r="G1081" i="1"/>
  <c r="G1070" i="1"/>
  <c r="G1060" i="1"/>
  <c r="G1049" i="1"/>
  <c r="G1037" i="1"/>
  <c r="G1023" i="1"/>
  <c r="G1012" i="1"/>
  <c r="G998" i="1"/>
  <c r="G985" i="1"/>
  <c r="G973" i="1"/>
  <c r="G959" i="1"/>
  <c r="G948" i="1"/>
  <c r="G934" i="1"/>
  <c r="G921" i="1"/>
  <c r="G909" i="1"/>
  <c r="G895" i="1"/>
  <c r="G884" i="1"/>
  <c r="G870" i="1"/>
  <c r="G853" i="1"/>
  <c r="G830" i="1"/>
  <c r="G807" i="1"/>
  <c r="G789" i="1"/>
  <c r="G766" i="1"/>
  <c r="G743" i="1"/>
  <c r="G711" i="1"/>
  <c r="G678" i="1"/>
  <c r="G600" i="1"/>
  <c r="G1495" i="1"/>
  <c r="G1485" i="1"/>
  <c r="G1475" i="1"/>
  <c r="G1463" i="1"/>
  <c r="G1453" i="1"/>
  <c r="G1443" i="1"/>
  <c r="G1431" i="1"/>
  <c r="G1421" i="1"/>
  <c r="G1411" i="1"/>
  <c r="G1399" i="1"/>
  <c r="G1389" i="1"/>
  <c r="G1379" i="1"/>
  <c r="G1367" i="1"/>
  <c r="G1357" i="1"/>
  <c r="G1347" i="1"/>
  <c r="G1335" i="1"/>
  <c r="G1325" i="1"/>
  <c r="G1315" i="1"/>
  <c r="G1303" i="1"/>
  <c r="G1293" i="1"/>
  <c r="G1283" i="1"/>
  <c r="G1271" i="1"/>
  <c r="G1261" i="1"/>
  <c r="G1251" i="1"/>
  <c r="G1239" i="1"/>
  <c r="G1229" i="1"/>
  <c r="G1219" i="1"/>
  <c r="G1207" i="1"/>
  <c r="G1197" i="1"/>
  <c r="G1187" i="1"/>
  <c r="G1175" i="1"/>
  <c r="G1165" i="1"/>
  <c r="G1155" i="1"/>
  <c r="G1143" i="1"/>
  <c r="G1133" i="1"/>
  <c r="G1123" i="1"/>
  <c r="G1111" i="1"/>
  <c r="G1101" i="1"/>
  <c r="G1091" i="1"/>
  <c r="G1079" i="1"/>
  <c r="G1069" i="1"/>
  <c r="G1059" i="1"/>
  <c r="G1047" i="1"/>
  <c r="G1036" i="1"/>
  <c r="G1022" i="1"/>
  <c r="G1009" i="1"/>
  <c r="G997" i="1"/>
  <c r="G983" i="1"/>
  <c r="G972" i="1"/>
  <c r="G958" i="1"/>
  <c r="G945" i="1"/>
  <c r="G933" i="1"/>
  <c r="G919" i="1"/>
  <c r="G908" i="1"/>
  <c r="G894" i="1"/>
  <c r="G881" i="1"/>
  <c r="G869" i="1"/>
  <c r="G847" i="1"/>
  <c r="G829" i="1"/>
  <c r="G806" i="1"/>
  <c r="G783" i="1"/>
  <c r="G765" i="1"/>
  <c r="G742" i="1"/>
  <c r="G710" i="1"/>
  <c r="G676" i="1"/>
  <c r="G586" i="1"/>
  <c r="G1494" i="1"/>
  <c r="G1484" i="1"/>
  <c r="G1473" i="1"/>
  <c r="G1462" i="1"/>
  <c r="G1452" i="1"/>
  <c r="G1441" i="1"/>
  <c r="G1430" i="1"/>
  <c r="G1420" i="1"/>
  <c r="G1409" i="1"/>
  <c r="G1398" i="1"/>
  <c r="G1388" i="1"/>
  <c r="G1377" i="1"/>
  <c r="G1366" i="1"/>
  <c r="G1356" i="1"/>
  <c r="G1345" i="1"/>
  <c r="G1334" i="1"/>
  <c r="G1324" i="1"/>
  <c r="G1313" i="1"/>
  <c r="G1302" i="1"/>
  <c r="G1292" i="1"/>
  <c r="G1281" i="1"/>
  <c r="G1270" i="1"/>
  <c r="G1260" i="1"/>
  <c r="G1249" i="1"/>
  <c r="G1238" i="1"/>
  <c r="G1228" i="1"/>
  <c r="G1217" i="1"/>
  <c r="G1206" i="1"/>
  <c r="G1196" i="1"/>
  <c r="G1185" i="1"/>
  <c r="G1174" i="1"/>
  <c r="G1164" i="1"/>
  <c r="G1153" i="1"/>
  <c r="G1142" i="1"/>
  <c r="G1132" i="1"/>
  <c r="G1121" i="1"/>
  <c r="G1110" i="1"/>
  <c r="G1100" i="1"/>
  <c r="G1089" i="1"/>
  <c r="G1078" i="1"/>
  <c r="G1068" i="1"/>
  <c r="G1057" i="1"/>
  <c r="G1046" i="1"/>
  <c r="G1033" i="1"/>
  <c r="G1021" i="1"/>
  <c r="G1007" i="1"/>
  <c r="G996" i="1"/>
  <c r="G982" i="1"/>
  <c r="G969" i="1"/>
  <c r="G957" i="1"/>
  <c r="G943" i="1"/>
  <c r="G932" i="1"/>
  <c r="G918" i="1"/>
  <c r="G905" i="1"/>
  <c r="G893" i="1"/>
  <c r="G879" i="1"/>
  <c r="G865" i="1"/>
  <c r="G846" i="1"/>
  <c r="G823" i="1"/>
  <c r="G805" i="1"/>
  <c r="G782" i="1"/>
  <c r="G759" i="1"/>
  <c r="G735" i="1"/>
  <c r="G703" i="1"/>
  <c r="G665" i="1"/>
  <c r="G574" i="1"/>
  <c r="P1382" i="10"/>
  <c r="P858" i="10"/>
  <c r="P1500" i="10"/>
  <c r="P1258" i="10"/>
  <c r="P1445" i="10"/>
  <c r="P1414" i="10"/>
  <c r="P1494" i="10"/>
  <c r="P1441" i="10"/>
  <c r="P1413" i="10"/>
  <c r="P1373" i="10"/>
  <c r="P1257" i="10"/>
  <c r="P39" i="10"/>
  <c r="P1493" i="10"/>
  <c r="P1462" i="10"/>
  <c r="P1438" i="10"/>
  <c r="P1406" i="10"/>
  <c r="P1307" i="10"/>
  <c r="P1244" i="10"/>
  <c r="P1108" i="10"/>
  <c r="P1486" i="10"/>
  <c r="P1437" i="10"/>
  <c r="P1405" i="10"/>
  <c r="P1306" i="10"/>
  <c r="P1243" i="10"/>
  <c r="P1082" i="10"/>
  <c r="P1485" i="10"/>
  <c r="P1454" i="10"/>
  <c r="P1435" i="10"/>
  <c r="P1398" i="10"/>
  <c r="P1339" i="10"/>
  <c r="P1218" i="10"/>
  <c r="P994" i="10"/>
  <c r="P1484" i="10"/>
  <c r="P1451" i="10"/>
  <c r="P1430" i="10"/>
  <c r="P1397" i="10"/>
  <c r="P1338" i="10"/>
  <c r="P930" i="10"/>
  <c r="P2" i="10"/>
  <c r="P1429" i="10"/>
  <c r="P1269" i="10"/>
  <c r="P1194" i="10"/>
  <c r="P1501" i="10"/>
  <c r="P1478" i="10"/>
  <c r="P1446" i="10"/>
  <c r="P1389" i="10"/>
  <c r="P1326" i="10"/>
  <c r="P1268" i="10"/>
  <c r="P1178" i="10"/>
  <c r="P774" i="10"/>
  <c r="P476" i="10"/>
  <c r="P166" i="10"/>
  <c r="P504" i="10"/>
  <c r="P696" i="10"/>
  <c r="P872" i="10"/>
  <c r="P603" i="10"/>
  <c r="P585" i="10"/>
  <c r="P1206" i="10"/>
  <c r="P1072" i="10"/>
  <c r="P116" i="10"/>
  <c r="P229" i="10"/>
  <c r="P187" i="10"/>
  <c r="P298" i="10"/>
  <c r="P966" i="10"/>
  <c r="P918" i="10"/>
  <c r="P1255" i="10"/>
  <c r="P1184" i="10"/>
  <c r="P1200" i="10"/>
  <c r="P497" i="10"/>
  <c r="P1073" i="10"/>
  <c r="P132" i="10"/>
  <c r="P580" i="10"/>
  <c r="P588" i="10"/>
  <c r="P536" i="10"/>
  <c r="P744" i="10"/>
  <c r="P225" i="10"/>
  <c r="P507" i="10"/>
  <c r="P1075" i="10"/>
  <c r="P689" i="10"/>
  <c r="P906" i="10"/>
  <c r="P1133" i="10"/>
  <c r="P998" i="10"/>
  <c r="P1086" i="10"/>
  <c r="P1230" i="10"/>
  <c r="P561" i="10"/>
  <c r="P109" i="10"/>
  <c r="P96" i="10"/>
  <c r="P238" i="10"/>
  <c r="P824" i="10"/>
  <c r="P675" i="10"/>
  <c r="P1171" i="10"/>
  <c r="P195" i="10"/>
  <c r="P783" i="10"/>
  <c r="P1312" i="10"/>
  <c r="P305" i="10"/>
  <c r="P993" i="10"/>
  <c r="P140" i="10"/>
  <c r="P444" i="10"/>
  <c r="P454" i="10"/>
  <c r="P203" i="10"/>
  <c r="P135" i="10"/>
  <c r="P964" i="10"/>
  <c r="P1005" i="10"/>
  <c r="P900" i="10"/>
  <c r="P93" i="10"/>
  <c r="P222" i="10"/>
  <c r="P360" i="10"/>
  <c r="P688" i="10"/>
  <c r="P907" i="10"/>
  <c r="P1080" i="10"/>
  <c r="P702" i="10"/>
  <c r="P596" i="10"/>
  <c r="P255" i="10"/>
  <c r="P453" i="10"/>
  <c r="P664" i="10"/>
  <c r="P482" i="10"/>
  <c r="P578" i="10"/>
  <c r="P87" i="10"/>
  <c r="P707" i="10"/>
  <c r="P834" i="10"/>
  <c r="P1008" i="10"/>
  <c r="P625" i="10"/>
  <c r="P64" i="10"/>
  <c r="P246" i="10"/>
  <c r="P720" i="10"/>
  <c r="P546" i="10"/>
  <c r="P1027" i="10"/>
  <c r="P932" i="10"/>
  <c r="P1295" i="10"/>
  <c r="P317" i="10"/>
  <c r="P164" i="10"/>
  <c r="P202" i="10"/>
  <c r="P230" i="10"/>
  <c r="P79" i="10"/>
  <c r="P576" i="10"/>
  <c r="P134" i="10"/>
  <c r="P530" i="10"/>
  <c r="P570" i="10"/>
  <c r="P539" i="10"/>
  <c r="P627" i="10"/>
  <c r="P713" i="10"/>
  <c r="P1069" i="10"/>
  <c r="P999" i="10"/>
  <c r="P425" i="10"/>
  <c r="P70" i="10"/>
  <c r="P676" i="10"/>
  <c r="P138" i="10"/>
  <c r="P479" i="10"/>
  <c r="P424" i="10"/>
  <c r="P728" i="10"/>
  <c r="P888" i="10"/>
  <c r="P641" i="10"/>
  <c r="P1286" i="10"/>
  <c r="P743" i="10"/>
  <c r="P1096" i="10"/>
  <c r="P1025" i="10"/>
  <c r="P748" i="10"/>
  <c r="P291" i="10"/>
  <c r="P292" i="10"/>
  <c r="P326" i="10"/>
  <c r="P142" i="10"/>
  <c r="P599" i="10"/>
  <c r="P270" i="10"/>
  <c r="P1107" i="10"/>
  <c r="P727" i="10"/>
  <c r="P1045" i="10"/>
  <c r="P853" i="10"/>
  <c r="P1191" i="10"/>
  <c r="P68" i="10"/>
  <c r="P16" i="10"/>
  <c r="P34" i="10"/>
  <c r="P565" i="10"/>
  <c r="P615" i="10"/>
  <c r="P751" i="10"/>
  <c r="P1278" i="10"/>
  <c r="P1311" i="10"/>
  <c r="P1128" i="10"/>
  <c r="P366" i="10"/>
  <c r="P359" i="10"/>
  <c r="P408" i="10"/>
  <c r="P904" i="10"/>
  <c r="P242" i="10"/>
  <c r="P523" i="10"/>
  <c r="P579" i="10"/>
  <c r="P1327" i="10"/>
  <c r="P992" i="10"/>
  <c r="P1469" i="10"/>
  <c r="P1453" i="10"/>
  <c r="P1421" i="10"/>
  <c r="P1381" i="10"/>
  <c r="P1357" i="10"/>
  <c r="P1348" i="10"/>
  <c r="P1229" i="10"/>
  <c r="P1177" i="10"/>
  <c r="P1161" i="10"/>
  <c r="P1140" i="10"/>
  <c r="P1076" i="10"/>
  <c r="P986" i="10"/>
  <c r="P922" i="10"/>
  <c r="P849" i="10"/>
  <c r="P761" i="10"/>
  <c r="P157" i="10"/>
  <c r="P152" i="10"/>
  <c r="P190" i="10"/>
  <c r="P772" i="10"/>
  <c r="P781" i="10"/>
  <c r="P57" i="10"/>
  <c r="P304" i="10"/>
  <c r="P554" i="10"/>
  <c r="P562" i="10"/>
  <c r="P435" i="10"/>
  <c r="P812" i="10"/>
  <c r="P841" i="10"/>
  <c r="P1123" i="10"/>
  <c r="P1141" i="10"/>
  <c r="P755" i="10"/>
  <c r="P1343" i="10"/>
  <c r="P865" i="10"/>
  <c r="P1088" i="10"/>
  <c r="P12" i="10"/>
  <c r="P205" i="10"/>
  <c r="P265" i="10"/>
  <c r="P671" i="10"/>
  <c r="P640" i="10"/>
  <c r="P816" i="10"/>
  <c r="P513" i="10"/>
  <c r="P1015" i="10"/>
  <c r="P1063" i="10"/>
  <c r="P953" i="10"/>
  <c r="P628" i="10"/>
  <c r="P309" i="10"/>
  <c r="P797" i="10"/>
  <c r="P114" i="10"/>
  <c r="P559" i="10"/>
  <c r="P591" i="10"/>
  <c r="P288" i="10"/>
  <c r="P442" i="10"/>
  <c r="P538" i="10"/>
  <c r="P467" i="10"/>
  <c r="P449" i="10"/>
  <c r="P790" i="10"/>
  <c r="P1238" i="10"/>
  <c r="P863" i="10"/>
  <c r="P909" i="10"/>
  <c r="P927" i="10"/>
  <c r="P745" i="10"/>
  <c r="P1336" i="10"/>
  <c r="P875" i="10"/>
  <c r="P27" i="10"/>
  <c r="P163" i="10"/>
  <c r="P661" i="10"/>
  <c r="P618" i="10"/>
  <c r="P694" i="10"/>
  <c r="P1150" i="10"/>
  <c r="P1158" i="10"/>
  <c r="P730" i="10"/>
  <c r="P1119" i="10"/>
  <c r="P1199" i="10"/>
  <c r="P1335" i="10"/>
  <c r="P1192" i="10"/>
  <c r="P94" i="10"/>
  <c r="P150" i="10"/>
  <c r="P622" i="10"/>
  <c r="P266" i="10"/>
  <c r="P568" i="10"/>
  <c r="P65" i="10"/>
  <c r="P529" i="10"/>
  <c r="P1077" i="10"/>
  <c r="P1166" i="10"/>
  <c r="P827" i="10"/>
  <c r="P1087" i="10"/>
  <c r="P1207" i="10"/>
  <c r="P846" i="10"/>
  <c r="P45" i="10"/>
  <c r="P208" i="10"/>
  <c r="P461" i="10"/>
  <c r="P669" i="10"/>
  <c r="P256" i="10"/>
  <c r="P750" i="10"/>
  <c r="P1019" i="10"/>
  <c r="P983" i="10"/>
  <c r="P1103" i="10"/>
  <c r="P681" i="10"/>
  <c r="P396" i="10"/>
  <c r="P404" i="10"/>
  <c r="P740" i="10"/>
  <c r="P31" i="10"/>
  <c r="P462" i="10"/>
  <c r="P478" i="10"/>
  <c r="P224" i="10"/>
  <c r="P522" i="10"/>
  <c r="P177" i="10"/>
  <c r="P577" i="10"/>
  <c r="P870" i="10"/>
  <c r="P697" i="10"/>
  <c r="P1079" i="10"/>
  <c r="P1095" i="10"/>
  <c r="P84" i="10"/>
  <c r="P281" i="10"/>
  <c r="P318" i="10"/>
  <c r="P647" i="10"/>
  <c r="P146" i="10"/>
  <c r="P330" i="10"/>
  <c r="P982" i="10"/>
  <c r="P1070" i="10"/>
  <c r="P873" i="10"/>
  <c r="P1024" i="10"/>
  <c r="P53" i="10"/>
  <c r="P61" i="10"/>
  <c r="P429" i="10"/>
  <c r="P155" i="10"/>
  <c r="P249" i="10"/>
  <c r="P295" i="10"/>
  <c r="P83" i="10"/>
  <c r="P514" i="10"/>
  <c r="P401" i="10"/>
  <c r="P965" i="10"/>
  <c r="P1126" i="10"/>
  <c r="P1223" i="10"/>
  <c r="P1176" i="10"/>
  <c r="P101" i="10"/>
  <c r="P364" i="10"/>
  <c r="P773" i="10"/>
  <c r="P99" i="10"/>
  <c r="P178" i="10"/>
  <c r="P107" i="10"/>
  <c r="P483" i="10"/>
  <c r="P1046" i="10"/>
  <c r="P1224" i="10"/>
  <c r="P785" i="10"/>
  <c r="P199" i="10"/>
  <c r="P226" i="10"/>
  <c r="P151" i="10"/>
  <c r="P493" i="10"/>
  <c r="P805" i="10"/>
  <c r="P534" i="10"/>
  <c r="P558" i="10"/>
  <c r="P503" i="10"/>
  <c r="P258" i="10"/>
  <c r="P699" i="10"/>
  <c r="P940" i="10"/>
  <c r="P144" i="10"/>
  <c r="P244" i="10"/>
  <c r="P732" i="10"/>
  <c r="P334" i="10"/>
  <c r="P358" i="10"/>
  <c r="P550" i="10"/>
  <c r="P574" i="10"/>
  <c r="P463" i="10"/>
  <c r="P434" i="10"/>
  <c r="P216" i="10"/>
  <c r="P990" i="10"/>
  <c r="P959" i="10"/>
  <c r="P1160" i="10"/>
  <c r="P798" i="10"/>
  <c r="P1041" i="10"/>
  <c r="P1492" i="10"/>
  <c r="P1476" i="10"/>
  <c r="P1468" i="10"/>
  <c r="P1444" i="10"/>
  <c r="P1436" i="10"/>
  <c r="P1428" i="10"/>
  <c r="P1420" i="10"/>
  <c r="P1412" i="10"/>
  <c r="P1404" i="10"/>
  <c r="P1396" i="10"/>
  <c r="P1388" i="10"/>
  <c r="P1356" i="10"/>
  <c r="P1347" i="10"/>
  <c r="P1337" i="10"/>
  <c r="P1325" i="10"/>
  <c r="P1315" i="10"/>
  <c r="P1305" i="10"/>
  <c r="P1292" i="10"/>
  <c r="P1281" i="10"/>
  <c r="P1267" i="10"/>
  <c r="P1253" i="10"/>
  <c r="P1217" i="10"/>
  <c r="P1189" i="10"/>
  <c r="P1173" i="10"/>
  <c r="P1138" i="10"/>
  <c r="P978" i="10"/>
  <c r="P913" i="10"/>
  <c r="P839" i="10"/>
  <c r="P505" i="10"/>
  <c r="P716" i="10"/>
  <c r="P637" i="10"/>
  <c r="P234" i="10"/>
  <c r="P670" i="10"/>
  <c r="P1061" i="10"/>
  <c r="P1032" i="10"/>
  <c r="P1056" i="10"/>
  <c r="P341" i="10"/>
  <c r="P480" i="10"/>
  <c r="P122" i="10"/>
  <c r="P547" i="10"/>
  <c r="P1013" i="10"/>
  <c r="P1053" i="10"/>
  <c r="P1214" i="10"/>
  <c r="P936" i="10"/>
  <c r="P1232" i="10"/>
  <c r="P13" i="10"/>
  <c r="P447" i="10"/>
  <c r="P456" i="10"/>
  <c r="P386" i="10"/>
  <c r="P942" i="10"/>
  <c r="P1064" i="10"/>
  <c r="P209" i="10"/>
  <c r="P621" i="10"/>
  <c r="P239" i="10"/>
  <c r="P487" i="10"/>
  <c r="P338" i="10"/>
  <c r="P738" i="10"/>
  <c r="P996" i="10"/>
  <c r="P204" i="10"/>
  <c r="P1294" i="10"/>
  <c r="P548" i="10"/>
  <c r="P300" i="10"/>
  <c r="P749" i="10"/>
  <c r="P598" i="10"/>
  <c r="P859" i="10"/>
  <c r="P823" i="10"/>
  <c r="P1012" i="10"/>
  <c r="P835" i="10"/>
  <c r="P657" i="10"/>
  <c r="P731" i="10"/>
  <c r="P770" i="10"/>
  <c r="P92" i="10"/>
  <c r="P22" i="10"/>
  <c r="P644" i="10"/>
  <c r="P365" i="10"/>
  <c r="P502" i="10"/>
  <c r="P320" i="10"/>
  <c r="P328" i="10"/>
  <c r="P560" i="10"/>
  <c r="P608" i="10"/>
  <c r="P41" i="10"/>
  <c r="P465" i="10"/>
  <c r="P891" i="10"/>
  <c r="P884" i="10"/>
  <c r="P106" i="10"/>
  <c r="P421" i="10"/>
  <c r="P430" i="10"/>
  <c r="P1198" i="10"/>
  <c r="P131" i="10"/>
  <c r="P943" i="10"/>
  <c r="P883" i="10"/>
  <c r="P1320" i="10"/>
  <c r="P15" i="10"/>
  <c r="P180" i="10"/>
  <c r="P552" i="10"/>
  <c r="P602" i="10"/>
  <c r="P1187" i="10"/>
  <c r="P1240" i="10"/>
  <c r="P37" i="10"/>
  <c r="P77" i="10"/>
  <c r="P293" i="10"/>
  <c r="P556" i="10"/>
  <c r="P393" i="10"/>
  <c r="P763" i="10"/>
  <c r="P997" i="10"/>
  <c r="P793" i="10"/>
  <c r="P1006" i="10"/>
  <c r="P845" i="10"/>
  <c r="P1049" i="10"/>
  <c r="P10" i="10"/>
  <c r="P332" i="10"/>
  <c r="P485" i="10"/>
  <c r="P398" i="10"/>
  <c r="P375" i="10"/>
  <c r="P519" i="10"/>
  <c r="P711" i="10"/>
  <c r="P347" i="10"/>
  <c r="P767" i="10"/>
  <c r="P223" i="10"/>
  <c r="P1048" i="10"/>
  <c r="P1152" i="10"/>
  <c r="P18" i="10"/>
  <c r="P182" i="10"/>
  <c r="P501" i="10"/>
  <c r="P280" i="10"/>
  <c r="P802" i="10"/>
  <c r="P268" i="10"/>
  <c r="P1271" i="10"/>
  <c r="P89" i="10"/>
  <c r="P95" i="10"/>
  <c r="P274" i="10"/>
  <c r="P567" i="10"/>
  <c r="P672" i="10"/>
  <c r="P667" i="10"/>
  <c r="P980" i="10"/>
  <c r="P934" i="10"/>
  <c r="P5" i="10"/>
  <c r="P14" i="10"/>
  <c r="P388" i="10"/>
  <c r="P420" i="10"/>
  <c r="P631" i="10"/>
  <c r="P624" i="10"/>
  <c r="P306" i="10"/>
  <c r="P1011" i="10"/>
  <c r="P1083" i="10"/>
  <c r="P1004" i="10"/>
  <c r="P1093" i="10"/>
  <c r="P1111" i="10"/>
  <c r="P445" i="10"/>
  <c r="P302" i="10"/>
  <c r="P616" i="10"/>
  <c r="P800" i="10"/>
  <c r="P147" i="10"/>
  <c r="P521" i="10"/>
  <c r="P1142" i="10"/>
  <c r="P1351" i="10"/>
  <c r="P795" i="10"/>
  <c r="P1120" i="10"/>
  <c r="P847" i="10"/>
  <c r="P78" i="10"/>
  <c r="P484" i="10"/>
  <c r="P612" i="10"/>
  <c r="P620" i="10"/>
  <c r="P193" i="10"/>
  <c r="P490" i="10"/>
  <c r="P843" i="10"/>
  <c r="P158" i="10"/>
  <c r="P1491" i="10"/>
  <c r="P1475" i="10"/>
  <c r="P1459" i="10"/>
  <c r="P1427" i="10"/>
  <c r="P1411" i="10"/>
  <c r="P1403" i="10"/>
  <c r="P1395" i="10"/>
  <c r="P1379" i="10"/>
  <c r="P1371" i="10"/>
  <c r="P1363" i="10"/>
  <c r="P1355" i="10"/>
  <c r="P1334" i="10"/>
  <c r="P1324" i="10"/>
  <c r="P1314" i="10"/>
  <c r="P1302" i="10"/>
  <c r="P1291" i="10"/>
  <c r="P1277" i="10"/>
  <c r="P1266" i="10"/>
  <c r="P1252" i="10"/>
  <c r="P1241" i="10"/>
  <c r="P1227" i="10"/>
  <c r="P1188" i="10"/>
  <c r="P1172" i="10"/>
  <c r="P1156" i="10"/>
  <c r="P1132" i="10"/>
  <c r="P1100" i="10"/>
  <c r="P1034" i="10"/>
  <c r="P970" i="10"/>
  <c r="P903" i="10"/>
  <c r="P735" i="10"/>
  <c r="P441" i="10"/>
  <c r="P6" i="10"/>
  <c r="P38" i="10"/>
  <c r="P325" i="10"/>
  <c r="P597" i="10"/>
  <c r="P342" i="10"/>
  <c r="P97" i="10"/>
  <c r="P655" i="10"/>
  <c r="P679" i="10"/>
  <c r="P384" i="10"/>
  <c r="P363" i="10"/>
  <c r="P905" i="10"/>
  <c r="P963" i="10"/>
  <c r="P1159" i="10"/>
  <c r="P984" i="10"/>
  <c r="P734" i="10"/>
  <c r="P509" i="10"/>
  <c r="P541" i="10"/>
  <c r="P247" i="10"/>
  <c r="P511" i="10"/>
  <c r="P832" i="10"/>
  <c r="P450" i="10"/>
  <c r="P262" i="10"/>
  <c r="P723" i="10"/>
  <c r="P1139" i="10"/>
  <c r="P1163" i="10"/>
  <c r="P989" i="10"/>
  <c r="P769" i="10"/>
  <c r="P829" i="10"/>
  <c r="P29" i="10"/>
  <c r="P62" i="10"/>
  <c r="P283" i="10"/>
  <c r="P383" i="10"/>
  <c r="P439" i="10"/>
  <c r="P864" i="10"/>
  <c r="P370" i="10"/>
  <c r="P611" i="10"/>
  <c r="P659" i="10"/>
  <c r="P939" i="10"/>
  <c r="P860" i="10"/>
  <c r="P649" i="10"/>
  <c r="P766" i="10"/>
  <c r="P473" i="10"/>
  <c r="P817" i="10"/>
  <c r="P974" i="10"/>
  <c r="P771" i="10"/>
  <c r="P60" i="10"/>
  <c r="P19" i="10"/>
  <c r="P412" i="10"/>
  <c r="P788" i="10"/>
  <c r="P218" i="10"/>
  <c r="P645" i="10"/>
  <c r="P486" i="10"/>
  <c r="P275" i="10"/>
  <c r="P367" i="10"/>
  <c r="P143" i="10"/>
  <c r="P176" i="10"/>
  <c r="P474" i="10"/>
  <c r="P1097" i="10"/>
  <c r="P285" i="10"/>
  <c r="P40" i="10"/>
  <c r="P88" i="10"/>
  <c r="P11" i="10"/>
  <c r="P254" i="10"/>
  <c r="P273" i="10"/>
  <c r="P357" i="10"/>
  <c r="P350" i="10"/>
  <c r="P382" i="10"/>
  <c r="P520" i="10"/>
  <c r="P586" i="10"/>
  <c r="P443" i="10"/>
  <c r="P1149" i="10"/>
  <c r="P1222" i="10"/>
  <c r="P481" i="10"/>
  <c r="P985" i="10"/>
  <c r="P162" i="10"/>
  <c r="P517" i="10"/>
  <c r="P35" i="10"/>
  <c r="P496" i="10"/>
  <c r="P600" i="10"/>
  <c r="P792" i="10"/>
  <c r="P315" i="10"/>
  <c r="P427" i="10"/>
  <c r="P1174" i="10"/>
  <c r="P1270" i="10"/>
  <c r="P1057" i="10"/>
  <c r="P653" i="10"/>
  <c r="P257" i="10"/>
  <c r="P495" i="10"/>
  <c r="P459" i="10"/>
  <c r="P499" i="10"/>
  <c r="P1059" i="10"/>
  <c r="P916" i="10"/>
  <c r="P908" i="10"/>
  <c r="P133" i="10"/>
  <c r="P272" i="10"/>
  <c r="P709" i="10"/>
  <c r="P127" i="10"/>
  <c r="P175" i="10"/>
  <c r="P335" i="10"/>
  <c r="P583" i="10"/>
  <c r="P623" i="10"/>
  <c r="P130" i="10"/>
  <c r="P448" i="10"/>
  <c r="P563" i="10"/>
  <c r="P1043" i="10"/>
  <c r="P1175" i="10"/>
  <c r="P721" i="10"/>
  <c r="P189" i="10"/>
  <c r="P115" i="10"/>
  <c r="P663" i="10"/>
  <c r="P626" i="10"/>
  <c r="P1054" i="10"/>
  <c r="P1264" i="10"/>
  <c r="P369" i="10"/>
  <c r="P69" i="10"/>
  <c r="P324" i="10"/>
  <c r="P418" i="10"/>
  <c r="P1155" i="10"/>
  <c r="P81" i="10"/>
  <c r="P852" i="10"/>
  <c r="P609" i="10"/>
  <c r="P1296" i="10"/>
  <c r="P117" i="10"/>
  <c r="P50" i="10"/>
  <c r="P380" i="10"/>
  <c r="P780" i="10"/>
  <c r="P469" i="10"/>
  <c r="P685" i="10"/>
  <c r="P276" i="10"/>
  <c r="P252" i="10"/>
  <c r="P571" i="10"/>
  <c r="P925" i="10"/>
  <c r="P409" i="10"/>
  <c r="P844" i="10"/>
  <c r="P1102" i="10"/>
  <c r="P674" i="10"/>
  <c r="P1151" i="10"/>
  <c r="P296" i="10"/>
  <c r="P54" i="10"/>
  <c r="P67" i="10"/>
  <c r="P660" i="10"/>
  <c r="P185" i="10"/>
  <c r="P376" i="10"/>
  <c r="P432" i="10"/>
  <c r="P656" i="10"/>
  <c r="P712" i="10"/>
  <c r="P207" i="10"/>
  <c r="P331" i="10"/>
  <c r="P710" i="10"/>
  <c r="P1263" i="10"/>
  <c r="P698" i="10"/>
  <c r="P1304" i="10"/>
  <c r="P977" i="10"/>
  <c r="P20" i="10"/>
  <c r="P74" i="10"/>
  <c r="P756" i="10"/>
  <c r="P192" i="10"/>
  <c r="P314" i="10"/>
  <c r="P1179" i="10"/>
  <c r="P803" i="10"/>
  <c r="P1030" i="10"/>
  <c r="P1040" i="10"/>
  <c r="P866" i="10"/>
  <c r="P1498" i="10"/>
  <c r="P1490" i="10"/>
  <c r="P1482" i="10"/>
  <c r="P1474" i="10"/>
  <c r="P1466" i="10"/>
  <c r="P1458" i="10"/>
  <c r="P1442" i="10"/>
  <c r="P1434" i="10"/>
  <c r="P1410" i="10"/>
  <c r="P1402" i="10"/>
  <c r="P1394" i="10"/>
  <c r="P1362" i="10"/>
  <c r="P1354" i="10"/>
  <c r="P1345" i="10"/>
  <c r="P1333" i="10"/>
  <c r="P1323" i="10"/>
  <c r="P1313" i="10"/>
  <c r="P1301" i="10"/>
  <c r="P1290" i="10"/>
  <c r="P1276" i="10"/>
  <c r="P1251" i="10"/>
  <c r="P1226" i="10"/>
  <c r="P1212" i="10"/>
  <c r="P1186" i="10"/>
  <c r="P1170" i="10"/>
  <c r="P1154" i="10"/>
  <c r="P1098" i="10"/>
  <c r="P1026" i="10"/>
  <c r="P962" i="10"/>
  <c r="P894" i="10"/>
  <c r="P821" i="10"/>
  <c r="P722" i="10"/>
  <c r="P377" i="10"/>
  <c r="P590" i="10"/>
  <c r="P75" i="10"/>
  <c r="P543" i="10"/>
  <c r="P472" i="10"/>
  <c r="P23" i="10"/>
  <c r="P635" i="10"/>
  <c r="P646" i="10"/>
  <c r="P1085" i="10"/>
  <c r="P1110" i="10"/>
  <c r="P417" i="10"/>
  <c r="P818" i="10"/>
  <c r="P361" i="10"/>
  <c r="P929" i="10"/>
  <c r="P414" i="10"/>
  <c r="P544" i="10"/>
  <c r="P920" i="10"/>
  <c r="P458" i="10"/>
  <c r="P868" i="10"/>
  <c r="P214" i="10"/>
  <c r="P71" i="10"/>
  <c r="P282" i="10"/>
  <c r="P605" i="10"/>
  <c r="P632" i="10"/>
  <c r="P752" i="10"/>
  <c r="P801" i="10"/>
  <c r="P1147" i="10"/>
  <c r="P690" i="10"/>
  <c r="P650" i="10"/>
  <c r="P1254" i="10"/>
  <c r="P553" i="10"/>
  <c r="P1121" i="10"/>
  <c r="P181" i="10"/>
  <c r="P468" i="10"/>
  <c r="P573" i="10"/>
  <c r="P323" i="10"/>
  <c r="P957" i="10"/>
  <c r="P673" i="10"/>
  <c r="P654" i="10"/>
  <c r="P910" i="10"/>
  <c r="P1328" i="10"/>
  <c r="P921" i="10"/>
  <c r="P21" i="10"/>
  <c r="P141" i="10"/>
  <c r="P701" i="10"/>
  <c r="P725" i="10"/>
  <c r="P760" i="10"/>
  <c r="P784" i="10"/>
  <c r="P848" i="10"/>
  <c r="P923" i="10"/>
  <c r="P777" i="10"/>
  <c r="P887" i="10"/>
  <c r="P345" i="10"/>
  <c r="P714" i="10"/>
  <c r="P1208" i="10"/>
  <c r="P1344" i="10"/>
  <c r="P961" i="10"/>
  <c r="P349" i="10"/>
  <c r="P438" i="10"/>
  <c r="P321" i="10"/>
  <c r="P850" i="10"/>
  <c r="P881" i="10"/>
  <c r="P1031" i="10"/>
  <c r="P1039" i="10"/>
  <c r="P1288" i="10"/>
  <c r="P500" i="10"/>
  <c r="P91" i="10"/>
  <c r="P381" i="10"/>
  <c r="P389" i="10"/>
  <c r="P629" i="10"/>
  <c r="P510" i="10"/>
  <c r="P378" i="10"/>
  <c r="P686" i="10"/>
  <c r="P971" i="10"/>
  <c r="P987" i="10"/>
  <c r="P851" i="10"/>
  <c r="P1062" i="10"/>
  <c r="P1239" i="10"/>
  <c r="P489" i="10"/>
  <c r="P617" i="10"/>
  <c r="P719" i="10"/>
  <c r="P819" i="10"/>
  <c r="P76" i="10"/>
  <c r="P336" i="10"/>
  <c r="P251" i="10"/>
  <c r="P895" i="10"/>
  <c r="P947" i="10"/>
  <c r="P1051" i="10"/>
  <c r="P666" i="10"/>
  <c r="P890" i="10"/>
  <c r="P1014" i="10"/>
  <c r="P1183" i="10"/>
  <c r="P857" i="10"/>
  <c r="P104" i="10"/>
  <c r="P290" i="10"/>
  <c r="P708" i="10"/>
  <c r="P677" i="10"/>
  <c r="P169" i="10"/>
  <c r="P737" i="10"/>
  <c r="P988" i="10"/>
  <c r="P882" i="10"/>
  <c r="P1055" i="10"/>
  <c r="P901" i="10"/>
  <c r="P960" i="10"/>
  <c r="P433" i="10"/>
  <c r="P658" i="10"/>
  <c r="P4" i="10"/>
  <c r="P3" i="10"/>
  <c r="P639" i="10"/>
  <c r="P776" i="10"/>
  <c r="P896" i="10"/>
  <c r="P322" i="10"/>
  <c r="P170" i="10"/>
  <c r="P371" i="10"/>
  <c r="P555" i="10"/>
  <c r="P651" i="10"/>
  <c r="P691" i="10"/>
  <c r="P931" i="10"/>
  <c r="P976" i="10"/>
  <c r="P100" i="10"/>
  <c r="P80" i="10"/>
  <c r="P98" i="10"/>
  <c r="P137" i="10"/>
  <c r="P172" i="10"/>
  <c r="P129" i="10"/>
  <c r="P294" i="10"/>
  <c r="P399" i="10"/>
  <c r="P680" i="10"/>
  <c r="P339" i="10"/>
  <c r="P665" i="10"/>
  <c r="P833" i="10"/>
  <c r="P956" i="10"/>
  <c r="P1029" i="10"/>
  <c r="P149" i="10"/>
  <c r="P110" i="10"/>
  <c r="P231" i="10"/>
  <c r="P250" i="10"/>
  <c r="P981" i="10"/>
  <c r="P779" i="10"/>
  <c r="P1190" i="10"/>
  <c r="P1167" i="10"/>
  <c r="P1279" i="10"/>
  <c r="P911" i="10"/>
  <c r="P148" i="10"/>
  <c r="P564" i="10"/>
  <c r="P440" i="10"/>
  <c r="P610" i="10"/>
  <c r="P289" i="10"/>
  <c r="P59" i="10"/>
  <c r="P1020" i="10"/>
  <c r="P898" i="10"/>
  <c r="P601" i="10"/>
  <c r="P952" i="10"/>
  <c r="P44" i="10"/>
  <c r="P165" i="10"/>
  <c r="P8" i="10"/>
  <c r="P24" i="10"/>
  <c r="P128" i="10"/>
  <c r="P42" i="10"/>
  <c r="P299" i="10"/>
  <c r="P436" i="10"/>
  <c r="P796" i="10"/>
  <c r="P284" i="10"/>
  <c r="P575" i="10"/>
  <c r="P267" i="10"/>
  <c r="P419" i="10"/>
  <c r="P950" i="10"/>
  <c r="P1047" i="10"/>
  <c r="P828" i="10"/>
  <c r="P1112" i="10"/>
  <c r="P1256" i="10"/>
  <c r="P46" i="10"/>
  <c r="P113" i="10"/>
  <c r="P557" i="10"/>
  <c r="P813" i="10"/>
  <c r="P167" i="10"/>
  <c r="P595" i="10"/>
  <c r="P145" i="10"/>
  <c r="P1016" i="10"/>
  <c r="P1272" i="10"/>
  <c r="P232" i="10"/>
  <c r="P1497" i="10"/>
  <c r="P1489" i="10"/>
  <c r="P1481" i="10"/>
  <c r="P1465" i="10"/>
  <c r="P1457" i="10"/>
  <c r="P1433" i="10"/>
  <c r="P1425" i="10"/>
  <c r="P1417" i="10"/>
  <c r="P1409" i="10"/>
  <c r="P1401" i="10"/>
  <c r="P1385" i="10"/>
  <c r="P1377" i="10"/>
  <c r="P1369" i="10"/>
  <c r="P1361" i="10"/>
  <c r="P1353" i="10"/>
  <c r="P1342" i="10"/>
  <c r="P1332" i="10"/>
  <c r="P1322" i="10"/>
  <c r="P1300" i="10"/>
  <c r="P1261" i="10"/>
  <c r="P1250" i="10"/>
  <c r="P1236" i="10"/>
  <c r="P1225" i="10"/>
  <c r="P1197" i="10"/>
  <c r="P1185" i="10"/>
  <c r="P1153" i="10"/>
  <c r="P1060" i="10"/>
  <c r="P1018" i="10"/>
  <c r="P954" i="10"/>
  <c r="P885" i="10"/>
  <c r="P811" i="10"/>
  <c r="P705" i="10"/>
  <c r="P313" i="10"/>
  <c r="P52" i="10"/>
  <c r="P197" i="10"/>
  <c r="P253" i="10"/>
  <c r="P269" i="10"/>
  <c r="P112" i="10"/>
  <c r="P171" i="10"/>
  <c r="P880" i="10"/>
  <c r="P233" i="10"/>
  <c r="P354" i="10"/>
  <c r="P243" i="10"/>
  <c r="P1091" i="10"/>
  <c r="P948" i="10"/>
  <c r="P782" i="10"/>
  <c r="P1280" i="10"/>
  <c r="P85" i="10"/>
  <c r="P58" i="10"/>
  <c r="P200" i="10"/>
  <c r="P327" i="10"/>
  <c r="P400" i="10"/>
  <c r="P488" i="10"/>
  <c r="P914" i="10"/>
  <c r="P814" i="10"/>
  <c r="P1144" i="10"/>
  <c r="P90" i="10"/>
  <c r="P477" i="10"/>
  <c r="P693" i="10"/>
  <c r="P153" i="10"/>
  <c r="P431" i="10"/>
  <c r="P695" i="10"/>
  <c r="P416" i="10"/>
  <c r="P198" i="10"/>
  <c r="P715" i="10"/>
  <c r="P951" i="10"/>
  <c r="P991" i="10"/>
  <c r="P1000" i="10"/>
  <c r="P1168" i="10"/>
  <c r="P1366" i="10"/>
  <c r="P1233" i="10"/>
  <c r="P1219" i="10"/>
  <c r="P1162" i="10"/>
  <c r="P372" i="10"/>
  <c r="P154" i="10"/>
  <c r="P351" i="10"/>
  <c r="P607" i="10"/>
  <c r="P736" i="10"/>
  <c r="P808" i="10"/>
  <c r="P856" i="10"/>
  <c r="P1099" i="10"/>
  <c r="P778" i="10"/>
  <c r="P1247" i="10"/>
  <c r="P120" i="10"/>
  <c r="P111" i="10"/>
  <c r="P316" i="10"/>
  <c r="P356" i="10"/>
  <c r="P804" i="10"/>
  <c r="P397" i="10"/>
  <c r="P630" i="10"/>
  <c r="P220" i="10"/>
  <c r="P392" i="10"/>
  <c r="P395" i="10"/>
  <c r="P889" i="10"/>
  <c r="P862" i="10"/>
  <c r="P809" i="10"/>
  <c r="P1136" i="10"/>
  <c r="P838" i="10"/>
  <c r="P1009" i="10"/>
  <c r="P1137" i="10"/>
  <c r="P36" i="10"/>
  <c r="P156" i="10"/>
  <c r="P56" i="10"/>
  <c r="P348" i="10"/>
  <c r="P741" i="10"/>
  <c r="P219" i="10"/>
  <c r="P470" i="10"/>
  <c r="P528" i="10"/>
  <c r="P17" i="10"/>
  <c r="P634" i="10"/>
  <c r="P886" i="10"/>
  <c r="P1003" i="10"/>
  <c r="P259" i="10"/>
  <c r="P815" i="10"/>
  <c r="P1125" i="10"/>
  <c r="P537" i="10"/>
  <c r="P1231" i="10"/>
  <c r="P937" i="10"/>
  <c r="P301" i="10"/>
  <c r="P840" i="10"/>
  <c r="P515" i="10"/>
  <c r="P1319" i="10"/>
  <c r="P969" i="10"/>
  <c r="P1129" i="10"/>
  <c r="P700" i="10"/>
  <c r="P373" i="10"/>
  <c r="P374" i="10"/>
  <c r="P55" i="10"/>
  <c r="P415" i="10"/>
  <c r="P240" i="10"/>
  <c r="P587" i="10"/>
  <c r="P739" i="10"/>
  <c r="P935" i="10"/>
  <c r="P1135" i="10"/>
  <c r="P678" i="10"/>
  <c r="P1089" i="10"/>
  <c r="P86" i="10"/>
  <c r="P160" i="10"/>
  <c r="P66" i="10"/>
  <c r="P227" i="10"/>
  <c r="P549" i="10"/>
  <c r="P757" i="10"/>
  <c r="P566" i="10"/>
  <c r="P368" i="10"/>
  <c r="P506" i="10"/>
  <c r="P1021" i="10"/>
  <c r="P899" i="10"/>
  <c r="P958" i="10"/>
  <c r="P1246" i="10"/>
  <c r="P245" i="10"/>
  <c r="P492" i="10"/>
  <c r="P524" i="10"/>
  <c r="P724" i="10"/>
  <c r="P191" i="10"/>
  <c r="P518" i="10"/>
  <c r="P344" i="10"/>
  <c r="P63" i="10"/>
  <c r="P394" i="10"/>
  <c r="P271" i="10"/>
  <c r="P787" i="10"/>
  <c r="P995" i="10"/>
  <c r="P1131" i="10"/>
  <c r="P1036" i="10"/>
  <c r="P1134" i="10"/>
  <c r="P854" i="10"/>
  <c r="P460" i="10"/>
  <c r="P589" i="10"/>
  <c r="P201" i="10"/>
  <c r="P638" i="10"/>
  <c r="P311" i="10"/>
  <c r="P512" i="10"/>
  <c r="P584" i="10"/>
  <c r="P704" i="10"/>
  <c r="P706" i="10"/>
  <c r="P1067" i="10"/>
  <c r="P791" i="10"/>
  <c r="P917" i="10"/>
  <c r="P794" i="10"/>
  <c r="P108" i="10"/>
  <c r="P668" i="10"/>
  <c r="P789" i="10"/>
  <c r="P183" i="10"/>
  <c r="P33" i="10"/>
  <c r="P391" i="10"/>
  <c r="P912" i="10"/>
  <c r="P457" i="10"/>
  <c r="P726" i="10"/>
  <c r="P878" i="10"/>
  <c r="P729" i="10"/>
  <c r="P1287" i="10"/>
  <c r="P1104" i="10"/>
  <c r="P746" i="10"/>
  <c r="P759" i="10"/>
  <c r="P28" i="10"/>
  <c r="P102" i="10"/>
  <c r="P765" i="10"/>
  <c r="P174" i="10"/>
  <c r="P319" i="10"/>
  <c r="P1117" i="10"/>
  <c r="P754" i="10"/>
  <c r="P1248" i="10"/>
  <c r="P1033" i="10"/>
  <c r="P124" i="10"/>
  <c r="P508" i="10"/>
  <c r="P764" i="10"/>
  <c r="P310" i="10"/>
  <c r="P307" i="10"/>
  <c r="P451" i="10"/>
  <c r="P278" i="10"/>
  <c r="P892" i="10"/>
  <c r="P810" i="10"/>
  <c r="P1065" i="10"/>
  <c r="P213" i="10"/>
  <c r="P532" i="10"/>
  <c r="P494" i="10"/>
  <c r="P471" i="10"/>
  <c r="P466" i="10"/>
  <c r="P531" i="10"/>
  <c r="P619" i="10"/>
  <c r="P915" i="10"/>
  <c r="P949" i="10"/>
  <c r="P353" i="10"/>
  <c r="P1143" i="10"/>
  <c r="P47" i="10"/>
  <c r="P264" i="10"/>
  <c r="P352" i="10"/>
  <c r="P594" i="10"/>
  <c r="P387" i="10"/>
  <c r="P683" i="10"/>
  <c r="P775" i="10"/>
  <c r="P979" i="10"/>
  <c r="P825" i="10"/>
  <c r="P1007" i="10"/>
  <c r="P1113" i="10"/>
  <c r="P1496" i="10"/>
  <c r="P1488" i="10"/>
  <c r="P1480" i="10"/>
  <c r="P1472" i="10"/>
  <c r="P1464" i="10"/>
  <c r="P1456" i="10"/>
  <c r="P1448" i="10"/>
  <c r="P1440" i="10"/>
  <c r="P1432" i="10"/>
  <c r="P1416" i="10"/>
  <c r="P1408" i="10"/>
  <c r="P1400" i="10"/>
  <c r="P1392" i="10"/>
  <c r="P1384" i="10"/>
  <c r="P1376" i="10"/>
  <c r="P1368" i="10"/>
  <c r="P1360" i="10"/>
  <c r="P1352" i="10"/>
  <c r="P1341" i="10"/>
  <c r="P1321" i="10"/>
  <c r="P1309" i="10"/>
  <c r="P1299" i="10"/>
  <c r="P1285" i="10"/>
  <c r="P1274" i="10"/>
  <c r="P1249" i="10"/>
  <c r="P1235" i="10"/>
  <c r="P1221" i="10"/>
  <c r="P1210" i="10"/>
  <c r="P1181" i="10"/>
  <c r="P1165" i="10"/>
  <c r="P1148" i="10"/>
  <c r="P1122" i="10"/>
  <c r="P1090" i="10"/>
  <c r="P1058" i="10"/>
  <c r="P946" i="10"/>
  <c r="P876" i="10"/>
  <c r="P799" i="10"/>
  <c r="P682" i="10"/>
  <c r="P241" i="10"/>
  <c r="P82" i="10"/>
  <c r="P516" i="10"/>
  <c r="P614" i="10"/>
  <c r="P212" i="10"/>
  <c r="P464" i="10"/>
  <c r="P260" i="10"/>
  <c r="P346" i="10"/>
  <c r="P933" i="10"/>
  <c r="P1127" i="10"/>
  <c r="P263" i="10"/>
  <c r="P652" i="10"/>
  <c r="P406" i="10"/>
  <c r="P648" i="10"/>
  <c r="P426" i="10"/>
  <c r="P955" i="10"/>
  <c r="P753" i="10"/>
  <c r="P1101" i="10"/>
  <c r="P1109" i="10"/>
  <c r="P1038" i="10"/>
  <c r="P902" i="10"/>
  <c r="P1374" i="10"/>
  <c r="P1358" i="10"/>
  <c r="P1297" i="10"/>
  <c r="P1050" i="10"/>
  <c r="P277" i="10"/>
  <c r="P604" i="10"/>
  <c r="P533" i="10"/>
  <c r="P582" i="10"/>
  <c r="P606" i="10"/>
  <c r="P303" i="10"/>
  <c r="P286" i="10"/>
  <c r="P105" i="10"/>
  <c r="P179" i="10"/>
  <c r="P1035" i="10"/>
  <c r="P879" i="10"/>
  <c r="P287" i="10"/>
  <c r="P758" i="10"/>
  <c r="P235" i="10"/>
  <c r="P540" i="10"/>
  <c r="P572" i="10"/>
  <c r="P413" i="10"/>
  <c r="P446" i="10"/>
  <c r="P343" i="10"/>
  <c r="P455" i="10"/>
  <c r="P194" i="10"/>
  <c r="P410" i="10"/>
  <c r="P498" i="10"/>
  <c r="P161" i="10"/>
  <c r="P403" i="10"/>
  <c r="P924" i="10"/>
  <c r="P861" i="10"/>
  <c r="P1182" i="10"/>
  <c r="P807" i="10"/>
  <c r="P874" i="10"/>
  <c r="P125" i="10"/>
  <c r="P237" i="10"/>
  <c r="P261" i="10"/>
  <c r="P139" i="10"/>
  <c r="P527" i="10"/>
  <c r="P312" i="10"/>
  <c r="P196" i="10"/>
  <c r="P385" i="10"/>
  <c r="P186" i="10"/>
  <c r="P842" i="10"/>
  <c r="P869" i="10"/>
  <c r="P337" i="10"/>
  <c r="P593" i="10"/>
  <c r="P926" i="10"/>
  <c r="P837" i="10"/>
  <c r="P7" i="10"/>
  <c r="P72" i="10"/>
  <c r="P428" i="10"/>
  <c r="P73" i="10"/>
  <c r="P592" i="10"/>
  <c r="P871" i="10"/>
  <c r="P545" i="10"/>
  <c r="P1215" i="10"/>
  <c r="P1017" i="10"/>
  <c r="P221" i="10"/>
  <c r="P308" i="10"/>
  <c r="P248" i="10"/>
  <c r="P279" i="10"/>
  <c r="P297" i="10"/>
  <c r="P355" i="10"/>
  <c r="P379" i="10"/>
  <c r="P119" i="10"/>
  <c r="P1262" i="10"/>
  <c r="P820" i="10"/>
  <c r="P1001" i="10"/>
  <c r="P217" i="10"/>
  <c r="P581" i="10"/>
  <c r="P717" i="10"/>
  <c r="P526" i="10"/>
  <c r="P542" i="10"/>
  <c r="P211" i="10"/>
  <c r="P822" i="10"/>
  <c r="P1118" i="10"/>
  <c r="P1023" i="10"/>
  <c r="P893" i="10"/>
  <c r="P1105" i="10"/>
  <c r="P173" i="10"/>
  <c r="P26" i="10"/>
  <c r="P49" i="10"/>
  <c r="P422" i="10"/>
  <c r="P121" i="10"/>
  <c r="P826" i="10"/>
  <c r="P1071" i="10"/>
  <c r="P855" i="10"/>
  <c r="P9" i="10"/>
  <c r="P48" i="10"/>
  <c r="P25" i="10"/>
  <c r="P692" i="10"/>
  <c r="P51" i="10"/>
  <c r="P390" i="10"/>
  <c r="P423" i="10"/>
  <c r="P535" i="10"/>
  <c r="P762" i="10"/>
  <c r="P329" i="10"/>
  <c r="P941" i="10"/>
  <c r="P1078" i="10"/>
  <c r="P967" i="10"/>
  <c r="P975" i="10"/>
  <c r="P32" i="10"/>
  <c r="P452" i="10"/>
  <c r="P333" i="10"/>
  <c r="P228" i="10"/>
  <c r="P551" i="10"/>
  <c r="P188" i="10"/>
  <c r="P475" i="10"/>
  <c r="P1115" i="10"/>
  <c r="P897" i="10"/>
  <c r="P1094" i="10"/>
  <c r="P718" i="10"/>
  <c r="P1303" i="10"/>
  <c r="P928" i="10"/>
  <c r="P944" i="10"/>
  <c r="P968" i="10"/>
  <c r="P1216" i="10"/>
  <c r="P340" i="10"/>
  <c r="P684" i="10"/>
  <c r="P126" i="10"/>
  <c r="P437" i="10"/>
  <c r="P525" i="10"/>
  <c r="P407" i="10"/>
  <c r="P118" i="10"/>
  <c r="P206" i="10"/>
  <c r="P402" i="10"/>
  <c r="P103" i="10"/>
  <c r="P1037" i="10"/>
  <c r="P806" i="10"/>
  <c r="P30" i="10"/>
  <c r="P123" i="10"/>
  <c r="P210" i="10"/>
  <c r="P703" i="10"/>
  <c r="P43" i="10"/>
  <c r="P972" i="10"/>
  <c r="P1028" i="10"/>
  <c r="P1022" i="10"/>
  <c r="P1081" i="10"/>
  <c r="P136" i="10"/>
  <c r="P636" i="10"/>
  <c r="P236" i="10"/>
  <c r="P184" i="10"/>
  <c r="P687" i="10"/>
  <c r="P362" i="10"/>
  <c r="P491" i="10"/>
  <c r="P831" i="10"/>
  <c r="P973" i="10"/>
  <c r="P742" i="10"/>
  <c r="P836" i="10"/>
  <c r="P405" i="10"/>
  <c r="P613" i="10"/>
  <c r="P733" i="10"/>
  <c r="P768" i="10"/>
  <c r="P159" i="10"/>
  <c r="P215" i="10"/>
  <c r="P642" i="10"/>
  <c r="P411" i="10"/>
  <c r="P643" i="10"/>
  <c r="P877" i="10"/>
  <c r="P919" i="10"/>
  <c r="P945" i="10"/>
  <c r="P1495" i="10"/>
  <c r="P1487" i="10"/>
  <c r="P1479" i="10"/>
  <c r="P1471" i="10"/>
  <c r="P1463" i="10"/>
  <c r="P1455" i="10"/>
  <c r="P1447" i="10"/>
  <c r="P1439" i="10"/>
  <c r="P1431" i="10"/>
  <c r="P1423" i="10"/>
  <c r="P1415" i="10"/>
  <c r="P1407" i="10"/>
  <c r="P1399" i="10"/>
  <c r="P1391" i="10"/>
  <c r="P1383" i="10"/>
  <c r="P1375" i="10"/>
  <c r="P1367" i="10"/>
  <c r="P1359" i="10"/>
  <c r="P1350" i="10"/>
  <c r="P1340" i="10"/>
  <c r="P1330" i="10"/>
  <c r="P1318" i="10"/>
  <c r="P1308" i="10"/>
  <c r="P1298" i="10"/>
  <c r="P1284" i="10"/>
  <c r="P1273" i="10"/>
  <c r="P1259" i="10"/>
  <c r="P1245" i="10"/>
  <c r="P1234" i="10"/>
  <c r="P1220" i="10"/>
  <c r="P1209" i="10"/>
  <c r="P1195" i="10"/>
  <c r="P1180" i="10"/>
  <c r="P1164" i="10"/>
  <c r="P1146" i="10"/>
  <c r="P1116" i="10"/>
  <c r="P1084" i="10"/>
  <c r="P1052" i="10"/>
  <c r="P1002" i="10"/>
  <c r="P938" i="10"/>
  <c r="P867" i="10"/>
  <c r="P786" i="10"/>
  <c r="P662" i="10"/>
  <c r="P168" i="10"/>
  <c r="H1456" i="1"/>
  <c r="H897" i="1"/>
  <c r="H1448" i="1"/>
  <c r="H1030" i="1"/>
  <c r="H865" i="1"/>
  <c r="H1440" i="1"/>
  <c r="O128" i="10" s="1"/>
  <c r="H1014" i="1"/>
  <c r="O811" i="10" s="1"/>
  <c r="H833" i="1"/>
  <c r="H1496" i="1"/>
  <c r="O735" i="10" s="1"/>
  <c r="H1107" i="1"/>
  <c r="O426" i="10" s="1"/>
  <c r="H998" i="1"/>
  <c r="H785" i="1"/>
  <c r="H1232" i="1"/>
  <c r="O149" i="10" s="1"/>
  <c r="H1098" i="1"/>
  <c r="O654" i="10" s="1"/>
  <c r="H982" i="1"/>
  <c r="H1288" i="1"/>
  <c r="O608" i="10" s="1"/>
  <c r="H1224" i="1"/>
  <c r="O749" i="10" s="1"/>
  <c r="H1160" i="1"/>
  <c r="H1088" i="1"/>
  <c r="O1442" i="10" s="1"/>
  <c r="H1280" i="1"/>
  <c r="O626" i="10" s="1"/>
  <c r="H1216" i="1"/>
  <c r="H1152" i="1"/>
  <c r="O1034" i="10" s="1"/>
  <c r="H1400" i="1"/>
  <c r="H1336" i="1"/>
  <c r="H1272" i="1"/>
  <c r="O337" i="10" s="1"/>
  <c r="H1208" i="1"/>
  <c r="H11" i="1"/>
  <c r="H19" i="1"/>
  <c r="H27" i="1"/>
  <c r="H35" i="1"/>
  <c r="H59" i="1"/>
  <c r="H91" i="1"/>
  <c r="O1423" i="10" s="1"/>
  <c r="H99" i="1"/>
  <c r="O255" i="10" s="1"/>
  <c r="H123" i="1"/>
  <c r="H139" i="1"/>
  <c r="H147" i="1"/>
  <c r="H155" i="1"/>
  <c r="H163" i="1"/>
  <c r="H187" i="1"/>
  <c r="H211" i="1"/>
  <c r="O384" i="10" s="1"/>
  <c r="H219" i="1"/>
  <c r="O1050" i="10" s="1"/>
  <c r="H227" i="1"/>
  <c r="H251" i="1"/>
  <c r="H275" i="1"/>
  <c r="H283" i="1"/>
  <c r="O574" i="10" s="1"/>
  <c r="H291" i="1"/>
  <c r="H315" i="1"/>
  <c r="O16" i="10" s="1"/>
  <c r="H347" i="1"/>
  <c r="H355" i="1"/>
  <c r="O231" i="10" s="1"/>
  <c r="H379" i="1"/>
  <c r="O1397" i="10" s="1"/>
  <c r="H403" i="1"/>
  <c r="O1143" i="10" s="1"/>
  <c r="H411" i="1"/>
  <c r="H419" i="1"/>
  <c r="H443" i="1"/>
  <c r="H459" i="1"/>
  <c r="O1287" i="10" s="1"/>
  <c r="H467" i="1"/>
  <c r="H475" i="1"/>
  <c r="O113" i="10" s="1"/>
  <c r="H483" i="1"/>
  <c r="O1114" i="10" s="1"/>
  <c r="H507" i="1"/>
  <c r="H531" i="1"/>
  <c r="O385" i="10" s="1"/>
  <c r="H539" i="1"/>
  <c r="O1185" i="10" s="1"/>
  <c r="H547" i="1"/>
  <c r="H571" i="1"/>
  <c r="H587" i="1"/>
  <c r="H595" i="1"/>
  <c r="H603" i="1"/>
  <c r="H611" i="1"/>
  <c r="O1119" i="10" s="1"/>
  <c r="H635" i="1"/>
  <c r="O1218" i="10" s="1"/>
  <c r="H651" i="1"/>
  <c r="H659" i="1"/>
  <c r="O1279" i="10" s="1"/>
  <c r="H667" i="1"/>
  <c r="H675" i="1"/>
  <c r="H12" i="1"/>
  <c r="H28" i="1"/>
  <c r="H36" i="1"/>
  <c r="H44" i="1"/>
  <c r="H52" i="1"/>
  <c r="H76" i="1"/>
  <c r="O588" i="10" s="1"/>
  <c r="H108" i="1"/>
  <c r="O590" i="10" s="1"/>
  <c r="H116" i="1"/>
  <c r="H140" i="1"/>
  <c r="H164" i="1"/>
  <c r="H172" i="1"/>
  <c r="O398" i="10" s="1"/>
  <c r="H180" i="1"/>
  <c r="H204" i="1"/>
  <c r="H228" i="1"/>
  <c r="H236" i="1"/>
  <c r="H244" i="1"/>
  <c r="H268" i="1"/>
  <c r="H292" i="1"/>
  <c r="O1079" i="10" s="1"/>
  <c r="H300" i="1"/>
  <c r="H308" i="1"/>
  <c r="H332" i="1"/>
  <c r="H364" i="1"/>
  <c r="H372" i="1"/>
  <c r="O306" i="10" s="1"/>
  <c r="H396" i="1"/>
  <c r="H420" i="1"/>
  <c r="H428" i="1"/>
  <c r="H436" i="1"/>
  <c r="H460" i="1"/>
  <c r="O1130" i="10" s="1"/>
  <c r="H484" i="1"/>
  <c r="H492" i="1"/>
  <c r="H500" i="1"/>
  <c r="H524" i="1"/>
  <c r="H556" i="1"/>
  <c r="H564" i="1"/>
  <c r="H588" i="1"/>
  <c r="O1410" i="10" s="1"/>
  <c r="H612" i="1"/>
  <c r="H620" i="1"/>
  <c r="O754" i="10" s="1"/>
  <c r="H628" i="1"/>
  <c r="H652" i="1"/>
  <c r="H5" i="1"/>
  <c r="O975" i="10" s="1"/>
  <c r="H13" i="1"/>
  <c r="O566" i="10" s="1"/>
  <c r="H37" i="1"/>
  <c r="H61" i="1"/>
  <c r="H69" i="1"/>
  <c r="O379" i="10" s="1"/>
  <c r="H77" i="1"/>
  <c r="H101" i="1"/>
  <c r="H133" i="1"/>
  <c r="O245" i="10" s="1"/>
  <c r="H141" i="1"/>
  <c r="O1012" i="10" s="1"/>
  <c r="H165" i="1"/>
  <c r="H197" i="1"/>
  <c r="H205" i="1"/>
  <c r="O357" i="10" s="1"/>
  <c r="H253" i="1"/>
  <c r="H261" i="1"/>
  <c r="H269" i="1"/>
  <c r="H293" i="1"/>
  <c r="O1289" i="10" s="1"/>
  <c r="H317" i="1"/>
  <c r="H325" i="1"/>
  <c r="H333" i="1"/>
  <c r="H357" i="1"/>
  <c r="O148" i="10" s="1"/>
  <c r="H381" i="1"/>
  <c r="O832" i="10" s="1"/>
  <c r="H389" i="1"/>
  <c r="H397" i="1"/>
  <c r="O1242" i="10" s="1"/>
  <c r="H421" i="1"/>
  <c r="H453" i="1"/>
  <c r="O1033" i="10" s="1"/>
  <c r="H461" i="1"/>
  <c r="H485" i="1"/>
  <c r="H509" i="1"/>
  <c r="H517" i="1"/>
  <c r="O8" i="10" s="1"/>
  <c r="H525" i="1"/>
  <c r="H549" i="1"/>
  <c r="O162" i="10" s="1"/>
  <c r="H573" i="1"/>
  <c r="H581" i="1"/>
  <c r="H589" i="1"/>
  <c r="O1261" i="10" s="1"/>
  <c r="H613" i="1"/>
  <c r="H637" i="1"/>
  <c r="H645" i="1"/>
  <c r="O1262" i="10" s="1"/>
  <c r="H653" i="1"/>
  <c r="H6" i="1"/>
  <c r="H38" i="1"/>
  <c r="O799" i="10" s="1"/>
  <c r="H46" i="1"/>
  <c r="H70" i="1"/>
  <c r="H94" i="1"/>
  <c r="H102" i="1"/>
  <c r="H110" i="1"/>
  <c r="H134" i="1"/>
  <c r="H166" i="1"/>
  <c r="H174" i="1"/>
  <c r="H198" i="1"/>
  <c r="H222" i="1"/>
  <c r="H230" i="1"/>
  <c r="O321" i="10" s="1"/>
  <c r="H238" i="1"/>
  <c r="O955" i="10" s="1"/>
  <c r="H262" i="1"/>
  <c r="H294" i="1"/>
  <c r="H302" i="1"/>
  <c r="H350" i="1"/>
  <c r="H358" i="1"/>
  <c r="O1138" i="10" s="1"/>
  <c r="H366" i="1"/>
  <c r="O1460" i="10" s="1"/>
  <c r="H390" i="1"/>
  <c r="O703" i="10" s="1"/>
  <c r="H422" i="1"/>
  <c r="H430" i="1"/>
  <c r="O841" i="10" s="1"/>
  <c r="H454" i="1"/>
  <c r="O745" i="10" s="1"/>
  <c r="H478" i="1"/>
  <c r="H486" i="1"/>
  <c r="O91" i="10" s="1"/>
  <c r="H494" i="1"/>
  <c r="O1500" i="10" s="1"/>
  <c r="H518" i="1"/>
  <c r="H550" i="1"/>
  <c r="H558" i="1"/>
  <c r="H582" i="1"/>
  <c r="H606" i="1"/>
  <c r="O435" i="10" s="1"/>
  <c r="H614" i="1"/>
  <c r="H622" i="1"/>
  <c r="H638" i="1"/>
  <c r="H646" i="1"/>
  <c r="H7" i="1"/>
  <c r="H15" i="1"/>
  <c r="O1294" i="10" s="1"/>
  <c r="H39" i="1"/>
  <c r="H55" i="1"/>
  <c r="O987" i="10" s="1"/>
  <c r="H63" i="1"/>
  <c r="H71" i="1"/>
  <c r="O636" i="10" s="1"/>
  <c r="H79" i="1"/>
  <c r="H103" i="1"/>
  <c r="H119" i="1"/>
  <c r="O973" i="10" s="1"/>
  <c r="H127" i="1"/>
  <c r="H135" i="1"/>
  <c r="O333" i="10" s="1"/>
  <c r="H143" i="1"/>
  <c r="H167" i="1"/>
  <c r="O274" i="10" s="1"/>
  <c r="H191" i="1"/>
  <c r="H199" i="1"/>
  <c r="O786" i="10" s="1"/>
  <c r="H207" i="1"/>
  <c r="O744" i="10" s="1"/>
  <c r="H231" i="1"/>
  <c r="H247" i="1"/>
  <c r="O96" i="10" s="1"/>
  <c r="H255" i="1"/>
  <c r="H263" i="1"/>
  <c r="H271" i="1"/>
  <c r="O1161" i="10" s="1"/>
  <c r="H295" i="1"/>
  <c r="H319" i="1"/>
  <c r="H327" i="1"/>
  <c r="H335" i="1"/>
  <c r="H359" i="1"/>
  <c r="O531" i="10" s="1"/>
  <c r="H375" i="1"/>
  <c r="H383" i="1"/>
  <c r="H391" i="1"/>
  <c r="H399" i="1"/>
  <c r="H423" i="1"/>
  <c r="H447" i="1"/>
  <c r="H455" i="1"/>
  <c r="H463" i="1"/>
  <c r="H487" i="1"/>
  <c r="H9" i="1"/>
  <c r="H17" i="1"/>
  <c r="O815" i="10" s="1"/>
  <c r="H25" i="1"/>
  <c r="O865" i="10" s="1"/>
  <c r="H33" i="1"/>
  <c r="H57" i="1"/>
  <c r="O1123" i="10" s="1"/>
  <c r="H73" i="1"/>
  <c r="H81" i="1"/>
  <c r="H89" i="1"/>
  <c r="O77" i="10" s="1"/>
  <c r="H97" i="1"/>
  <c r="H121" i="1"/>
  <c r="H153" i="1"/>
  <c r="H161" i="1"/>
  <c r="H185" i="1"/>
  <c r="O963" i="10" s="1"/>
  <c r="H201" i="1"/>
  <c r="O1177" i="10" s="1"/>
  <c r="H209" i="1"/>
  <c r="H217" i="1"/>
  <c r="H225" i="1"/>
  <c r="H249" i="1"/>
  <c r="H265" i="1"/>
  <c r="O1035" i="10" s="1"/>
  <c r="H273" i="1"/>
  <c r="H281" i="1"/>
  <c r="H289" i="1"/>
  <c r="H313" i="1"/>
  <c r="H337" i="1"/>
  <c r="H345" i="1"/>
  <c r="O1339" i="10" s="1"/>
  <c r="H353" i="1"/>
  <c r="O120" i="10" s="1"/>
  <c r="H377" i="1"/>
  <c r="H393" i="1"/>
  <c r="H401" i="1"/>
  <c r="H409" i="1"/>
  <c r="O952" i="10" s="1"/>
  <c r="H417" i="1"/>
  <c r="O182" i="10" s="1"/>
  <c r="H441" i="1"/>
  <c r="H457" i="1"/>
  <c r="O988" i="10" s="1"/>
  <c r="H465" i="1"/>
  <c r="O769" i="10" s="1"/>
  <c r="H473" i="1"/>
  <c r="O557" i="10" s="1"/>
  <c r="H481" i="1"/>
  <c r="O879" i="10" s="1"/>
  <c r="H8" i="1"/>
  <c r="H72" i="1"/>
  <c r="H104" i="1"/>
  <c r="O617" i="10" s="1"/>
  <c r="H136" i="1"/>
  <c r="O1363" i="10" s="1"/>
  <c r="H168" i="1"/>
  <c r="H264" i="1"/>
  <c r="H328" i="1"/>
  <c r="H360" i="1"/>
  <c r="H392" i="1"/>
  <c r="O1240" i="10" s="1"/>
  <c r="H424" i="1"/>
  <c r="O391" i="10" s="1"/>
  <c r="H511" i="1"/>
  <c r="H559" i="1"/>
  <c r="H575" i="1"/>
  <c r="H591" i="1"/>
  <c r="H639" i="1"/>
  <c r="O1066" i="10" s="1"/>
  <c r="H671" i="1"/>
  <c r="H681" i="1"/>
  <c r="H690" i="1"/>
  <c r="H698" i="1"/>
  <c r="O1447" i="10" s="1"/>
  <c r="H722" i="1"/>
  <c r="H754" i="1"/>
  <c r="H762" i="1"/>
  <c r="H786" i="1"/>
  <c r="O728" i="10" s="1"/>
  <c r="H810" i="1"/>
  <c r="O237" i="10" s="1"/>
  <c r="H818" i="1"/>
  <c r="H826" i="1"/>
  <c r="H850" i="1"/>
  <c r="O791" i="10" s="1"/>
  <c r="H874" i="1"/>
  <c r="O993" i="10" s="1"/>
  <c r="H882" i="1"/>
  <c r="H890" i="1"/>
  <c r="H914" i="1"/>
  <c r="H938" i="1"/>
  <c r="O1298" i="10" s="1"/>
  <c r="H946" i="1"/>
  <c r="O445" i="10" s="1"/>
  <c r="H954" i="1"/>
  <c r="O95" i="10" s="1"/>
  <c r="H978" i="1"/>
  <c r="O861" i="10" s="1"/>
  <c r="H1010" i="1"/>
  <c r="H1018" i="1"/>
  <c r="H1042" i="1"/>
  <c r="O844" i="10" s="1"/>
  <c r="H1066" i="1"/>
  <c r="H1074" i="1"/>
  <c r="O318" i="10" s="1"/>
  <c r="H10" i="1"/>
  <c r="H106" i="1"/>
  <c r="O548" i="10" s="1"/>
  <c r="H202" i="1"/>
  <c r="O1373" i="10" s="1"/>
  <c r="H234" i="1"/>
  <c r="H266" i="1"/>
  <c r="H362" i="1"/>
  <c r="O1430" i="10" s="1"/>
  <c r="H458" i="1"/>
  <c r="O46" i="10" s="1"/>
  <c r="H490" i="1"/>
  <c r="H512" i="1"/>
  <c r="H560" i="1"/>
  <c r="H608" i="1"/>
  <c r="H624" i="1"/>
  <c r="H640" i="1"/>
  <c r="O386" i="10" s="1"/>
  <c r="H682" i="1"/>
  <c r="O115" i="10" s="1"/>
  <c r="H707" i="1"/>
  <c r="H715" i="1"/>
  <c r="H723" i="1"/>
  <c r="H747" i="1"/>
  <c r="H771" i="1"/>
  <c r="H779" i="1"/>
  <c r="O1477" i="10" s="1"/>
  <c r="H787" i="1"/>
  <c r="H803" i="1"/>
  <c r="H811" i="1"/>
  <c r="O935" i="10" s="1"/>
  <c r="H835" i="1"/>
  <c r="O541" i="10" s="1"/>
  <c r="H843" i="1"/>
  <c r="O197" i="10" s="1"/>
  <c r="H851" i="1"/>
  <c r="O606" i="10" s="1"/>
  <c r="H867" i="1"/>
  <c r="H875" i="1"/>
  <c r="H899" i="1"/>
  <c r="O1328" i="10" s="1"/>
  <c r="H907" i="1"/>
  <c r="H915" i="1"/>
  <c r="H939" i="1"/>
  <c r="O372" i="10" s="1"/>
  <c r="H963" i="1"/>
  <c r="H971" i="1"/>
  <c r="H979" i="1"/>
  <c r="H1003" i="1"/>
  <c r="H1027" i="1"/>
  <c r="H1035" i="1"/>
  <c r="O1496" i="10" s="1"/>
  <c r="H1043" i="1"/>
  <c r="H1067" i="1"/>
  <c r="O616" i="10" s="1"/>
  <c r="H48" i="1"/>
  <c r="H80" i="1"/>
  <c r="O1214" i="10" s="1"/>
  <c r="H112" i="1"/>
  <c r="O1451" i="10" s="1"/>
  <c r="H208" i="1"/>
  <c r="H304" i="1"/>
  <c r="O753" i="10" s="1"/>
  <c r="H336" i="1"/>
  <c r="H368" i="1"/>
  <c r="O906" i="10" s="1"/>
  <c r="H464" i="1"/>
  <c r="H529" i="1"/>
  <c r="H545" i="1"/>
  <c r="O146" i="10" s="1"/>
  <c r="H561" i="1"/>
  <c r="O550" i="10" s="1"/>
  <c r="H609" i="1"/>
  <c r="H657" i="1"/>
  <c r="H673" i="1"/>
  <c r="O1186" i="10" s="1"/>
  <c r="H684" i="1"/>
  <c r="H708" i="1"/>
  <c r="O36" i="10" s="1"/>
  <c r="H740" i="1"/>
  <c r="H748" i="1"/>
  <c r="H772" i="1"/>
  <c r="H796" i="1"/>
  <c r="O1065" i="10" s="1"/>
  <c r="H804" i="1"/>
  <c r="H812" i="1"/>
  <c r="H836" i="1"/>
  <c r="H860" i="1"/>
  <c r="H868" i="1"/>
  <c r="H876" i="1"/>
  <c r="H900" i="1"/>
  <c r="O396" i="10" s="1"/>
  <c r="H924" i="1"/>
  <c r="H932" i="1"/>
  <c r="H940" i="1"/>
  <c r="H964" i="1"/>
  <c r="H996" i="1"/>
  <c r="O163" i="10" s="1"/>
  <c r="H1004" i="1"/>
  <c r="H1028" i="1"/>
  <c r="H1052" i="1"/>
  <c r="H1060" i="1"/>
  <c r="O1327" i="10" s="1"/>
  <c r="H1068" i="1"/>
  <c r="O930" i="10" s="1"/>
  <c r="H1092" i="1"/>
  <c r="H1116" i="1"/>
  <c r="H1124" i="1"/>
  <c r="O1213" i="10" s="1"/>
  <c r="H1132" i="1"/>
  <c r="H50" i="1"/>
  <c r="O88" i="10" s="1"/>
  <c r="H114" i="1"/>
  <c r="H146" i="1"/>
  <c r="H178" i="1"/>
  <c r="O1455" i="10" s="1"/>
  <c r="H210" i="1"/>
  <c r="O1157" i="10" s="1"/>
  <c r="H306" i="1"/>
  <c r="H402" i="1"/>
  <c r="H434" i="1"/>
  <c r="O1374" i="10" s="1"/>
  <c r="H466" i="1"/>
  <c r="H530" i="1"/>
  <c r="H578" i="1"/>
  <c r="H594" i="1"/>
  <c r="H610" i="1"/>
  <c r="O1417" i="10" s="1"/>
  <c r="H658" i="1"/>
  <c r="O687" i="10" s="1"/>
  <c r="H693" i="1"/>
  <c r="H701" i="1"/>
  <c r="H709" i="1"/>
  <c r="H733" i="1"/>
  <c r="O1220" i="10" s="1"/>
  <c r="H765" i="1"/>
  <c r="O1223" i="10" s="1"/>
  <c r="H773" i="1"/>
  <c r="H797" i="1"/>
  <c r="H821" i="1"/>
  <c r="O964" i="10" s="1"/>
  <c r="H829" i="1"/>
  <c r="O649" i="10" s="1"/>
  <c r="H837" i="1"/>
  <c r="O466" i="10" s="1"/>
  <c r="H861" i="1"/>
  <c r="H885" i="1"/>
  <c r="H893" i="1"/>
  <c r="H901" i="1"/>
  <c r="O1305" i="10" s="1"/>
  <c r="H925" i="1"/>
  <c r="H949" i="1"/>
  <c r="O934" i="10" s="1"/>
  <c r="H957" i="1"/>
  <c r="O480" i="10" s="1"/>
  <c r="H965" i="1"/>
  <c r="H989" i="1"/>
  <c r="O346" i="10" s="1"/>
  <c r="H1021" i="1"/>
  <c r="O289" i="10" s="1"/>
  <c r="H1029" i="1"/>
  <c r="H1053" i="1"/>
  <c r="H1077" i="1"/>
  <c r="H1085" i="1"/>
  <c r="O530" i="10" s="1"/>
  <c r="H1093" i="1"/>
  <c r="O1236" i="10" s="1"/>
  <c r="H88" i="1"/>
  <c r="O1445" i="10" s="1"/>
  <c r="H152" i="1"/>
  <c r="H184" i="1"/>
  <c r="O819" i="10" s="1"/>
  <c r="H216" i="1"/>
  <c r="H248" i="1"/>
  <c r="H344" i="1"/>
  <c r="O298" i="10" s="1"/>
  <c r="H440" i="1"/>
  <c r="H472" i="1"/>
  <c r="O235" i="10" s="1"/>
  <c r="H503" i="1"/>
  <c r="H551" i="1"/>
  <c r="H599" i="1"/>
  <c r="H615" i="1"/>
  <c r="H631" i="1"/>
  <c r="H677" i="1"/>
  <c r="O1203" i="10" s="1"/>
  <c r="H702" i="1"/>
  <c r="H710" i="1"/>
  <c r="H718" i="1"/>
  <c r="O806" i="10" s="1"/>
  <c r="H742" i="1"/>
  <c r="O1076" i="10" s="1"/>
  <c r="H774" i="1"/>
  <c r="H782" i="1"/>
  <c r="O521" i="10" s="1"/>
  <c r="H806" i="1"/>
  <c r="H830" i="1"/>
  <c r="H838" i="1"/>
  <c r="O773" i="10" s="1"/>
  <c r="H846" i="1"/>
  <c r="O899" i="10" s="1"/>
  <c r="H870" i="1"/>
  <c r="H902" i="1"/>
  <c r="O770" i="10" s="1"/>
  <c r="H910" i="1"/>
  <c r="H934" i="1"/>
  <c r="H90" i="1"/>
  <c r="O27" i="10" s="1"/>
  <c r="H122" i="1"/>
  <c r="H154" i="1"/>
  <c r="H250" i="1"/>
  <c r="H314" i="1"/>
  <c r="O123" i="10" s="1"/>
  <c r="H346" i="1"/>
  <c r="O533" i="10" s="1"/>
  <c r="H378" i="1"/>
  <c r="H410" i="1"/>
  <c r="H504" i="1"/>
  <c r="O768" i="10" s="1"/>
  <c r="H536" i="1"/>
  <c r="O270" i="10" s="1"/>
  <c r="H552" i="1"/>
  <c r="O187" i="10" s="1"/>
  <c r="H568" i="1"/>
  <c r="H584" i="1"/>
  <c r="H632" i="1"/>
  <c r="H687" i="1"/>
  <c r="O1283" i="10" s="1"/>
  <c r="H695" i="1"/>
  <c r="O248" i="10" s="1"/>
  <c r="H719" i="1"/>
  <c r="H743" i="1"/>
  <c r="O538" i="10" s="1"/>
  <c r="H751" i="1"/>
  <c r="H759" i="1"/>
  <c r="O757" i="10" s="1"/>
  <c r="H783" i="1"/>
  <c r="H807" i="1"/>
  <c r="H815" i="1"/>
  <c r="O866" i="10" s="1"/>
  <c r="H823" i="1"/>
  <c r="H847" i="1"/>
  <c r="H871" i="1"/>
  <c r="H879" i="1"/>
  <c r="O233" i="10" s="1"/>
  <c r="H887" i="1"/>
  <c r="H911" i="1"/>
  <c r="H32" i="1"/>
  <c r="H64" i="1"/>
  <c r="O676" i="10" s="1"/>
  <c r="H96" i="1"/>
  <c r="H192" i="1"/>
  <c r="O324" i="10" s="1"/>
  <c r="H256" i="1"/>
  <c r="H288" i="1"/>
  <c r="H320" i="1"/>
  <c r="H352" i="1"/>
  <c r="O583" i="10" s="1"/>
  <c r="H448" i="1"/>
  <c r="H521" i="1"/>
  <c r="H537" i="1"/>
  <c r="H553" i="1"/>
  <c r="H601" i="1"/>
  <c r="H633" i="1"/>
  <c r="H649" i="1"/>
  <c r="H665" i="1"/>
  <c r="H679" i="1"/>
  <c r="H704" i="1"/>
  <c r="O1461" i="10" s="1"/>
  <c r="H728" i="1"/>
  <c r="H736" i="1"/>
  <c r="H744" i="1"/>
  <c r="O421" i="10" s="1"/>
  <c r="H768" i="1"/>
  <c r="H792" i="1"/>
  <c r="H800" i="1"/>
  <c r="O1174" i="10" s="1"/>
  <c r="H808" i="1"/>
  <c r="H1487" i="1"/>
  <c r="O1319" i="10" s="1"/>
  <c r="H1463" i="1"/>
  <c r="H1455" i="1"/>
  <c r="O794" i="10" s="1"/>
  <c r="H1447" i="1"/>
  <c r="H1423" i="1"/>
  <c r="H1391" i="1"/>
  <c r="H1383" i="1"/>
  <c r="O855" i="10" s="1"/>
  <c r="H1359" i="1"/>
  <c r="O175" i="10" s="1"/>
  <c r="H1335" i="1"/>
  <c r="H1327" i="1"/>
  <c r="H1319" i="1"/>
  <c r="H1295" i="1"/>
  <c r="H1271" i="1"/>
  <c r="H1263" i="1"/>
  <c r="O1217" i="10" s="1"/>
  <c r="H1255" i="1"/>
  <c r="H1231" i="1"/>
  <c r="O275" i="10" s="1"/>
  <c r="H1207" i="1"/>
  <c r="H1199" i="1"/>
  <c r="H1191" i="1"/>
  <c r="H1167" i="1"/>
  <c r="O467" i="10" s="1"/>
  <c r="H1134" i="1"/>
  <c r="H1125" i="1"/>
  <c r="O686" i="10" s="1"/>
  <c r="H1106" i="1"/>
  <c r="H1097" i="1"/>
  <c r="H1073" i="1"/>
  <c r="H1057" i="1"/>
  <c r="O1102" i="10" s="1"/>
  <c r="H1041" i="1"/>
  <c r="O440" i="10" s="1"/>
  <c r="H1025" i="1"/>
  <c r="O1411" i="10" s="1"/>
  <c r="H977" i="1"/>
  <c r="O341" i="10" s="1"/>
  <c r="H928" i="1"/>
  <c r="O572" i="10" s="1"/>
  <c r="H896" i="1"/>
  <c r="O1121" i="10" s="1"/>
  <c r="H864" i="1"/>
  <c r="H713" i="1"/>
  <c r="H226" i="1"/>
  <c r="O738" i="10" s="1"/>
  <c r="H2" i="1"/>
  <c r="H1494" i="1"/>
  <c r="H1470" i="1"/>
  <c r="O355" i="10" s="1"/>
  <c r="H1454" i="1"/>
  <c r="H1446" i="1"/>
  <c r="O1162" i="10" s="1"/>
  <c r="H1438" i="1"/>
  <c r="H1430" i="1"/>
  <c r="O1004" i="10" s="1"/>
  <c r="H1406" i="1"/>
  <c r="H1382" i="1"/>
  <c r="H1374" i="1"/>
  <c r="O949" i="10" s="1"/>
  <c r="H1366" i="1"/>
  <c r="O921" i="10" s="1"/>
  <c r="H1318" i="1"/>
  <c r="H1310" i="1"/>
  <c r="H1302" i="1"/>
  <c r="H1254" i="1"/>
  <c r="H1246" i="1"/>
  <c r="O1349" i="10" s="1"/>
  <c r="H1238" i="1"/>
  <c r="H1214" i="1"/>
  <c r="H1190" i="1"/>
  <c r="H1182" i="1"/>
  <c r="H1174" i="1"/>
  <c r="H1150" i="1"/>
  <c r="H1123" i="1"/>
  <c r="H1114" i="1"/>
  <c r="O511" i="10" s="1"/>
  <c r="H1105" i="1"/>
  <c r="H1072" i="1"/>
  <c r="H1024" i="1"/>
  <c r="O534" i="10" s="1"/>
  <c r="H1008" i="1"/>
  <c r="H992" i="1"/>
  <c r="H944" i="1"/>
  <c r="H921" i="1"/>
  <c r="H889" i="1"/>
  <c r="H857" i="1"/>
  <c r="H825" i="1"/>
  <c r="O1346" i="10" s="1"/>
  <c r="H769" i="1"/>
  <c r="H450" i="1"/>
  <c r="H1493" i="1"/>
  <c r="H1485" i="1"/>
  <c r="H1477" i="1"/>
  <c r="H1453" i="1"/>
  <c r="H1429" i="1"/>
  <c r="H1421" i="1"/>
  <c r="O1231" i="10" s="1"/>
  <c r="H1413" i="1"/>
  <c r="H1389" i="1"/>
  <c r="H1365" i="1"/>
  <c r="H1357" i="1"/>
  <c r="H1349" i="1"/>
  <c r="H1325" i="1"/>
  <c r="O1300" i="10" s="1"/>
  <c r="H1293" i="1"/>
  <c r="O1265" i="10" s="1"/>
  <c r="H1285" i="1"/>
  <c r="O86" i="10" s="1"/>
  <c r="H1261" i="1"/>
  <c r="H1237" i="1"/>
  <c r="H1229" i="1"/>
  <c r="H1221" i="1"/>
  <c r="O1470" i="10" s="1"/>
  <c r="H1197" i="1"/>
  <c r="H1173" i="1"/>
  <c r="O1467" i="10" s="1"/>
  <c r="H1165" i="1"/>
  <c r="H1157" i="1"/>
  <c r="H1131" i="1"/>
  <c r="H1113" i="1"/>
  <c r="O690" i="10" s="1"/>
  <c r="H1104" i="1"/>
  <c r="O361" i="10" s="1"/>
  <c r="H1095" i="1"/>
  <c r="H1083" i="1"/>
  <c r="H1039" i="1"/>
  <c r="H991" i="1"/>
  <c r="O1071" i="10" s="1"/>
  <c r="H975" i="1"/>
  <c r="H959" i="1"/>
  <c r="H920" i="1"/>
  <c r="H888" i="1"/>
  <c r="O1420" i="10" s="1"/>
  <c r="H824" i="1"/>
  <c r="H761" i="1"/>
  <c r="O323" i="10" s="1"/>
  <c r="H697" i="1"/>
  <c r="H586" i="1"/>
  <c r="O476" i="10" s="1"/>
  <c r="H1500" i="1"/>
  <c r="O252" i="10" s="1"/>
  <c r="H1476" i="1"/>
  <c r="H1468" i="1"/>
  <c r="O490" i="10" s="1"/>
  <c r="H1460" i="1"/>
  <c r="H1436" i="1"/>
  <c r="O118" i="10" s="1"/>
  <c r="H1412" i="1"/>
  <c r="O376" i="10" s="1"/>
  <c r="H1404" i="1"/>
  <c r="H1396" i="1"/>
  <c r="O528" i="10" s="1"/>
  <c r="H1372" i="1"/>
  <c r="H1340" i="1"/>
  <c r="O969" i="10" s="1"/>
  <c r="H1332" i="1"/>
  <c r="H1308" i="1"/>
  <c r="H1284" i="1"/>
  <c r="H1276" i="1"/>
  <c r="H1268" i="1"/>
  <c r="H1244" i="1"/>
  <c r="O310" i="10" s="1"/>
  <c r="H1220" i="1"/>
  <c r="H1212" i="1"/>
  <c r="H1204" i="1"/>
  <c r="H1180" i="1"/>
  <c r="H1156" i="1"/>
  <c r="H1148" i="1"/>
  <c r="H1139" i="1"/>
  <c r="H1112" i="1"/>
  <c r="H1082" i="1"/>
  <c r="O1098" i="10" s="1"/>
  <c r="H1070" i="1"/>
  <c r="H1054" i="1"/>
  <c r="O1332" i="10" s="1"/>
  <c r="H1006" i="1"/>
  <c r="H958" i="1"/>
  <c r="H942" i="1"/>
  <c r="H913" i="1"/>
  <c r="H817" i="1"/>
  <c r="H570" i="1"/>
  <c r="O1181" i="10" s="1"/>
  <c r="H386" i="1"/>
  <c r="O195" i="10" s="1"/>
  <c r="H130" i="1"/>
  <c r="H1483" i="1"/>
  <c r="O1457" i="10" s="1"/>
  <c r="H1467" i="1"/>
  <c r="H1459" i="1"/>
  <c r="H1451" i="1"/>
  <c r="O1046" i="10" s="1"/>
  <c r="H1443" i="1"/>
  <c r="H1435" i="1"/>
  <c r="H1419" i="1"/>
  <c r="H1403" i="1"/>
  <c r="O1158" i="10" s="1"/>
  <c r="H1395" i="1"/>
  <c r="H1387" i="1"/>
  <c r="H1379" i="1"/>
  <c r="H1355" i="1"/>
  <c r="H1331" i="1"/>
  <c r="O1229" i="10" s="1"/>
  <c r="H1323" i="1"/>
  <c r="O689" i="10" s="1"/>
  <c r="H1315" i="1"/>
  <c r="H1291" i="1"/>
  <c r="H1275" i="1"/>
  <c r="H1267" i="1"/>
  <c r="O1006" i="10" s="1"/>
  <c r="H1259" i="1"/>
  <c r="H1251" i="1"/>
  <c r="O1375" i="10" s="1"/>
  <c r="H1227" i="1"/>
  <c r="O741" i="10" s="1"/>
  <c r="H1203" i="1"/>
  <c r="H1195" i="1"/>
  <c r="O1316" i="10" s="1"/>
  <c r="H1187" i="1"/>
  <c r="H1163" i="1"/>
  <c r="O1032" i="10" s="1"/>
  <c r="H1147" i="1"/>
  <c r="O266" i="10" s="1"/>
  <c r="H1138" i="1"/>
  <c r="O349" i="10" s="1"/>
  <c r="H1129" i="1"/>
  <c r="H1120" i="1"/>
  <c r="H1091" i="1"/>
  <c r="H1065" i="1"/>
  <c r="H1049" i="1"/>
  <c r="O652" i="10" s="1"/>
  <c r="H1033" i="1"/>
  <c r="H1001" i="1"/>
  <c r="H969" i="1"/>
  <c r="O706" i="10" s="1"/>
  <c r="H912" i="1"/>
  <c r="H880" i="1"/>
  <c r="O1077" i="10" s="1"/>
  <c r="H848" i="1"/>
  <c r="H680" i="1"/>
  <c r="O1084" i="10" s="1"/>
  <c r="H354" i="1"/>
  <c r="H98" i="1"/>
  <c r="H1498" i="1"/>
  <c r="O1308" i="10" s="1"/>
  <c r="H1490" i="1"/>
  <c r="H1466" i="1"/>
  <c r="H1450" i="1"/>
  <c r="H1442" i="1"/>
  <c r="H1434" i="1"/>
  <c r="H1426" i="1"/>
  <c r="H1402" i="1"/>
  <c r="O172" i="10" s="1"/>
  <c r="H1386" i="1"/>
  <c r="H1378" i="1"/>
  <c r="O35" i="10" s="1"/>
  <c r="H1370" i="1"/>
  <c r="H1362" i="1"/>
  <c r="H1338" i="1"/>
  <c r="H1322" i="1"/>
  <c r="H1314" i="1"/>
  <c r="H1306" i="1"/>
  <c r="H1298" i="1"/>
  <c r="H1274" i="1"/>
  <c r="H1258" i="1"/>
  <c r="H1250" i="1"/>
  <c r="H1242" i="1"/>
  <c r="H1234" i="1"/>
  <c r="O331" i="10" s="1"/>
  <c r="H1210" i="1"/>
  <c r="H1194" i="1"/>
  <c r="H1186" i="1"/>
  <c r="H1178" i="1"/>
  <c r="H1170" i="1"/>
  <c r="O425" i="10" s="1"/>
  <c r="H1146" i="1"/>
  <c r="H1119" i="1"/>
  <c r="O614" i="10" s="1"/>
  <c r="H1110" i="1"/>
  <c r="O1202" i="10" s="1"/>
  <c r="H1101" i="1"/>
  <c r="O439" i="10" s="1"/>
  <c r="H1080" i="1"/>
  <c r="O216" i="10" s="1"/>
  <c r="H1064" i="1"/>
  <c r="O1249" i="10" s="1"/>
  <c r="H1032" i="1"/>
  <c r="H1016" i="1"/>
  <c r="H1000" i="1"/>
  <c r="H984" i="1"/>
  <c r="H936" i="1"/>
  <c r="O962" i="10" s="1"/>
  <c r="H873" i="1"/>
  <c r="H841" i="1"/>
  <c r="O42" i="10" s="1"/>
  <c r="H801" i="1"/>
  <c r="H737" i="1"/>
  <c r="H322" i="1"/>
  <c r="H1497" i="1"/>
  <c r="O520" i="10" s="1"/>
  <c r="H1489" i="1"/>
  <c r="H1481" i="1"/>
  <c r="O856" i="10" s="1"/>
  <c r="H1473" i="1"/>
  <c r="O667" i="10" s="1"/>
  <c r="H1449" i="1"/>
  <c r="O733" i="10" s="1"/>
  <c r="H1433" i="1"/>
  <c r="H1425" i="1"/>
  <c r="O101" i="10" s="1"/>
  <c r="H1417" i="1"/>
  <c r="H1409" i="1"/>
  <c r="H1385" i="1"/>
  <c r="H1369" i="1"/>
  <c r="H1361" i="1"/>
  <c r="H1353" i="1"/>
  <c r="H1345" i="1"/>
  <c r="H1321" i="1"/>
  <c r="H1297" i="1"/>
  <c r="H1289" i="1"/>
  <c r="O1480" i="10" s="1"/>
  <c r="H1281" i="1"/>
  <c r="H1257" i="1"/>
  <c r="H1233" i="1"/>
  <c r="H1225" i="1"/>
  <c r="H1217" i="1"/>
  <c r="H1193" i="1"/>
  <c r="O296" i="10" s="1"/>
  <c r="H1169" i="1"/>
  <c r="O894" i="10" s="1"/>
  <c r="H1161" i="1"/>
  <c r="H1153" i="1"/>
  <c r="H1127" i="1"/>
  <c r="O242" i="10" s="1"/>
  <c r="H1099" i="1"/>
  <c r="H1089" i="1"/>
  <c r="H1079" i="1"/>
  <c r="O44" i="10" s="1"/>
  <c r="H1031" i="1"/>
  <c r="O560" i="10" s="1"/>
  <c r="H983" i="1"/>
  <c r="H967" i="1"/>
  <c r="O188" i="10" s="1"/>
  <c r="H951" i="1"/>
  <c r="H872" i="1"/>
  <c r="O1386" i="10" s="1"/>
  <c r="H793" i="1"/>
  <c r="O1026" i="10" s="1"/>
  <c r="H729" i="1"/>
  <c r="O878" i="10" s="1"/>
  <c r="H650" i="1"/>
  <c r="O59" i="10" s="1"/>
  <c r="H522" i="1"/>
  <c r="H1241" i="1"/>
  <c r="H1202" i="1"/>
  <c r="H1177" i="1"/>
  <c r="H1176" i="1"/>
  <c r="H1075" i="1"/>
  <c r="H1017" i="1"/>
  <c r="H1462" i="1"/>
  <c r="H1320" i="1"/>
  <c r="O22" i="10" s="1"/>
  <c r="H985" i="1"/>
  <c r="O272" i="10" s="1"/>
  <c r="H1371" i="1"/>
  <c r="H1059" i="1"/>
  <c r="M524" i="10"/>
  <c r="M1156" i="10"/>
  <c r="M1325" i="10"/>
  <c r="M586" i="10"/>
  <c r="M798" i="10"/>
  <c r="M1226" i="10"/>
  <c r="M509" i="10"/>
  <c r="M1263" i="10"/>
  <c r="M150" i="10"/>
  <c r="M922" i="10"/>
  <c r="M800" i="10"/>
  <c r="M1488" i="10"/>
  <c r="M232" i="10"/>
  <c r="M876" i="10"/>
  <c r="M406" i="10"/>
  <c r="M613" i="10"/>
  <c r="M329" i="10"/>
  <c r="M634" i="10"/>
  <c r="M1001" i="10"/>
  <c r="M355" i="10"/>
  <c r="M23" i="10"/>
  <c r="M129" i="10"/>
  <c r="M461" i="10"/>
  <c r="M992" i="10"/>
  <c r="M1162" i="10"/>
  <c r="M203" i="10"/>
  <c r="M308" i="10"/>
  <c r="M21" i="10"/>
  <c r="M40" i="10"/>
  <c r="M50" i="10"/>
  <c r="M947" i="10"/>
  <c r="M1398" i="10"/>
  <c r="M114" i="10"/>
  <c r="M1007" i="10"/>
  <c r="M168" i="10"/>
  <c r="M412" i="10"/>
  <c r="M793" i="10"/>
  <c r="M1257" i="10"/>
  <c r="M287" i="10"/>
  <c r="M860" i="10"/>
  <c r="M81" i="10"/>
  <c r="M813" i="10"/>
  <c r="M373" i="10"/>
  <c r="M438" i="10"/>
  <c r="M326" i="10"/>
  <c r="H672" i="1"/>
  <c r="O991" i="10" s="1"/>
  <c r="M279" i="10"/>
  <c r="M229" i="10"/>
  <c r="M1494" i="10"/>
  <c r="M375" i="10"/>
  <c r="M750" i="10"/>
  <c r="M351" i="10"/>
  <c r="M147" i="10"/>
  <c r="M371" i="10"/>
  <c r="M424" i="10"/>
  <c r="M451" i="10"/>
  <c r="M1152" i="10"/>
  <c r="M1224" i="10"/>
  <c r="M886" i="10"/>
  <c r="M1136" i="10"/>
  <c r="M312" i="10"/>
  <c r="M923" i="10"/>
  <c r="M821" i="10"/>
  <c r="M897" i="10"/>
  <c r="M974" i="10"/>
  <c r="M276" i="10"/>
  <c r="M358" i="10"/>
  <c r="M857" i="10"/>
  <c r="M627" i="10"/>
  <c r="M48" i="10"/>
  <c r="M283" i="10"/>
  <c r="M1324" i="10"/>
  <c r="M1408" i="10"/>
  <c r="M551" i="10"/>
  <c r="M1483" i="10"/>
  <c r="M1335" i="10"/>
  <c r="M1019" i="10"/>
  <c r="M452" i="10"/>
  <c r="M553" i="10"/>
  <c r="M1486" i="10"/>
  <c r="M1464" i="10"/>
  <c r="M910" i="10"/>
  <c r="M1040" i="10"/>
  <c r="M419" i="10"/>
  <c r="M679" i="10"/>
  <c r="M1083" i="10"/>
  <c r="M268" i="10"/>
  <c r="M300" i="10"/>
  <c r="M1088" i="10"/>
  <c r="M356" i="10"/>
  <c r="M1052" i="10"/>
  <c r="M1268" i="10"/>
  <c r="M1484" i="10"/>
  <c r="M871" i="10"/>
  <c r="M958" i="10"/>
  <c r="M709" i="10"/>
  <c r="M727" i="10"/>
  <c r="M208" i="10"/>
  <c r="M1292" i="10"/>
  <c r="M582" i="10"/>
  <c r="M701" i="10"/>
  <c r="M292" i="10"/>
  <c r="M823" i="10"/>
  <c r="M1180" i="10"/>
  <c r="M1318" i="10"/>
  <c r="M158" i="10"/>
  <c r="M1452" i="10"/>
  <c r="M1149" i="10"/>
  <c r="M1173" i="10"/>
  <c r="M1396" i="10"/>
  <c r="M1112" i="10"/>
  <c r="M493" i="10"/>
  <c r="M234" i="10"/>
  <c r="M1219" i="10"/>
  <c r="M160" i="10"/>
  <c r="M1093" i="10"/>
  <c r="M1051" i="10"/>
  <c r="M1197" i="10"/>
  <c r="M1230" i="10"/>
  <c r="M938" i="10"/>
  <c r="M389" i="10"/>
  <c r="M1394" i="10"/>
  <c r="M327" i="10"/>
  <c r="M1311" i="10"/>
  <c r="M108" i="10"/>
  <c r="M928" i="10"/>
  <c r="M72" i="10"/>
  <c r="M658" i="10"/>
  <c r="M751" i="10"/>
  <c r="M1227" i="10"/>
  <c r="M1273" i="10"/>
  <c r="M1266" i="10"/>
  <c r="M83" i="10"/>
  <c r="M315" i="10"/>
  <c r="M801" i="10"/>
  <c r="M807" i="10"/>
  <c r="M453" i="10"/>
  <c r="M895" i="10"/>
  <c r="M708" i="10"/>
  <c r="M732" i="10"/>
  <c r="M664" i="10"/>
  <c r="M765" i="10"/>
  <c r="M239" i="10"/>
  <c r="M93" i="10"/>
  <c r="M185" i="10"/>
  <c r="M718" i="10"/>
  <c r="M575" i="10"/>
  <c r="M661" i="10"/>
  <c r="M401" i="10"/>
  <c r="M595" i="10"/>
  <c r="M97" i="10"/>
  <c r="M254" i="10"/>
  <c r="M157" i="10"/>
  <c r="M747" i="10"/>
  <c r="M547" i="10"/>
  <c r="M740" i="10"/>
  <c r="M475" i="10"/>
  <c r="M278" i="10"/>
  <c r="M852" i="10"/>
  <c r="M166" i="10"/>
  <c r="M455" i="10"/>
  <c r="M698" i="10"/>
  <c r="M171" i="10"/>
  <c r="M837" i="10"/>
  <c r="M281" i="10"/>
  <c r="M681" i="10"/>
  <c r="M739" i="10"/>
  <c r="M656" i="10"/>
  <c r="M265" i="10"/>
  <c r="M462" i="10"/>
  <c r="M66" i="10"/>
  <c r="M597" i="10"/>
  <c r="M189" i="10"/>
  <c r="M427" i="10"/>
  <c r="M179" i="10"/>
  <c r="M100" i="10"/>
  <c r="M937" i="10"/>
  <c r="M204" i="10"/>
  <c r="M822" i="10"/>
  <c r="M34" i="10"/>
  <c r="M238" i="10"/>
  <c r="M223" i="10"/>
  <c r="M263" i="10"/>
  <c r="M5" i="10"/>
  <c r="M362" i="10"/>
  <c r="M297" i="10"/>
  <c r="M55" i="10"/>
  <c r="M817" i="10"/>
  <c r="M787" i="10"/>
  <c r="M836" i="10"/>
  <c r="M1491" i="10"/>
  <c r="M1475" i="10"/>
  <c r="M1443" i="10"/>
  <c r="M1435" i="10"/>
  <c r="M1427" i="10"/>
  <c r="M1403" i="10"/>
  <c r="M1395" i="10"/>
  <c r="M1387" i="10"/>
  <c r="M1379" i="10"/>
  <c r="M1371" i="10"/>
  <c r="M1331" i="10"/>
  <c r="M1323" i="10"/>
  <c r="M1315" i="10"/>
  <c r="M1307" i="10"/>
  <c r="M1299" i="10"/>
  <c r="M1291" i="10"/>
  <c r="M1267" i="10"/>
  <c r="M1251" i="10"/>
  <c r="M1243" i="10"/>
  <c r="M1211" i="10"/>
  <c r="M1187" i="10"/>
  <c r="M1179" i="10"/>
  <c r="M1171" i="10"/>
  <c r="M1163" i="10"/>
  <c r="M1147" i="10"/>
  <c r="M1115" i="10"/>
  <c r="M1107" i="10"/>
  <c r="M1091" i="10"/>
  <c r="M1067" i="10"/>
  <c r="M1059" i="10"/>
  <c r="M1027" i="10"/>
  <c r="M1011" i="10"/>
  <c r="M1003" i="10"/>
  <c r="M995" i="10"/>
  <c r="M979" i="10"/>
  <c r="M971" i="10"/>
  <c r="M874" i="10"/>
  <c r="M320" i="10"/>
  <c r="M736" i="10"/>
  <c r="M227" i="10"/>
  <c r="M762" i="10"/>
  <c r="M264" i="10"/>
  <c r="M105" i="10"/>
  <c r="M347" i="10"/>
  <c r="M782" i="10"/>
  <c r="M556" i="10"/>
  <c r="M388" i="10"/>
  <c r="M205" i="10"/>
  <c r="M394" i="10"/>
  <c r="H966" i="1"/>
  <c r="M408" i="10"/>
  <c r="M838" i="10"/>
  <c r="M19" i="10"/>
  <c r="M267" i="10"/>
  <c r="M155" i="10"/>
  <c r="M261" i="10"/>
  <c r="M770" i="10"/>
  <c r="M70" i="10"/>
  <c r="M711" i="10"/>
  <c r="M368" i="10"/>
  <c r="M397" i="10"/>
  <c r="M56" i="10"/>
  <c r="M587" i="10"/>
  <c r="M317" i="10"/>
  <c r="M460" i="10"/>
  <c r="M76" i="10"/>
  <c r="M573" i="10"/>
  <c r="M696" i="10"/>
  <c r="M684" i="10"/>
  <c r="M161" i="10"/>
  <c r="M405" i="10"/>
  <c r="M873" i="10"/>
  <c r="M763" i="10"/>
  <c r="M257" i="10"/>
  <c r="M214" i="10"/>
  <c r="M555" i="10"/>
  <c r="M443" i="10"/>
  <c r="M30" i="10"/>
  <c r="M192" i="10"/>
  <c r="M112" i="10"/>
  <c r="M180" i="10"/>
  <c r="M199" i="10"/>
  <c r="M45" i="10"/>
  <c r="M579" i="10"/>
  <c r="M176" i="10"/>
  <c r="M273" i="10"/>
  <c r="M24" i="10"/>
  <c r="M256" i="10"/>
  <c r="M240" i="10"/>
  <c r="M392" i="10"/>
  <c r="M713" i="10"/>
  <c r="M540" i="10"/>
  <c r="M1490" i="10"/>
  <c r="M1458" i="10"/>
  <c r="M1450" i="10"/>
  <c r="M1434" i="10"/>
  <c r="M1418" i="10"/>
  <c r="M1402" i="10"/>
  <c r="M1370" i="10"/>
  <c r="M1354" i="10"/>
  <c r="M1338" i="10"/>
  <c r="M1330" i="10"/>
  <c r="M1314" i="10"/>
  <c r="M1306" i="10"/>
  <c r="M1290" i="10"/>
  <c r="M1282" i="10"/>
  <c r="M1274" i="10"/>
  <c r="M1258" i="10"/>
  <c r="M1250" i="10"/>
  <c r="M1234" i="10"/>
  <c r="M1178" i="10"/>
  <c r="M1170" i="10"/>
  <c r="M1106" i="10"/>
  <c r="M1090" i="10"/>
  <c r="M1074" i="10"/>
  <c r="M1042" i="10"/>
  <c r="M1010" i="10"/>
  <c r="M994" i="10"/>
  <c r="M970" i="10"/>
  <c r="M942" i="10"/>
  <c r="M872" i="10"/>
  <c r="M18" i="10"/>
  <c r="M221" i="10"/>
  <c r="M117" i="10"/>
  <c r="M730" i="10"/>
  <c r="M290" i="10"/>
  <c r="M526" i="10"/>
  <c r="M167" i="10"/>
  <c r="M790" i="10"/>
  <c r="M618" i="10"/>
  <c r="M545" i="10"/>
  <c r="M776" i="10"/>
  <c r="M193" i="10"/>
  <c r="M92" i="10"/>
  <c r="M734" i="10"/>
  <c r="M415" i="10"/>
  <c r="M498" i="10"/>
  <c r="M825" i="10"/>
  <c r="M870" i="10"/>
  <c r="M103" i="10"/>
  <c r="M454" i="10"/>
  <c r="M599" i="10"/>
  <c r="M657" i="10"/>
  <c r="M659" i="10"/>
  <c r="M369" i="10"/>
  <c r="M107" i="10"/>
  <c r="M339" i="10"/>
  <c r="M591" i="10"/>
  <c r="M345" i="10"/>
  <c r="M724" i="10"/>
  <c r="M900" i="10"/>
  <c r="M340" i="10"/>
  <c r="M562" i="10"/>
  <c r="M219" i="10"/>
  <c r="M569" i="10"/>
  <c r="M723" i="10"/>
  <c r="M780" i="10"/>
  <c r="M201" i="10"/>
  <c r="M828" i="10"/>
  <c r="M758" i="10"/>
  <c r="M1497" i="10"/>
  <c r="M1489" i="10"/>
  <c r="M1481" i="10"/>
  <c r="M1473" i="10"/>
  <c r="M1465" i="10"/>
  <c r="M1449" i="10"/>
  <c r="M1433" i="10"/>
  <c r="M1425" i="10"/>
  <c r="M1401" i="10"/>
  <c r="M1393" i="10"/>
  <c r="M1385" i="10"/>
  <c r="M1369" i="10"/>
  <c r="M1345" i="10"/>
  <c r="M1337" i="10"/>
  <c r="M1329" i="10"/>
  <c r="M1313" i="10"/>
  <c r="M1281" i="10"/>
  <c r="M1225" i="10"/>
  <c r="M1209" i="10"/>
  <c r="M1169" i="10"/>
  <c r="M1153" i="10"/>
  <c r="M1145" i="10"/>
  <c r="M1129" i="10"/>
  <c r="M1113" i="10"/>
  <c r="M1105" i="10"/>
  <c r="M1097" i="10"/>
  <c r="M1081" i="10"/>
  <c r="M1073" i="10"/>
  <c r="M1057" i="10"/>
  <c r="M1049" i="10"/>
  <c r="M1041" i="10"/>
  <c r="M1025" i="10"/>
  <c r="M1017" i="10"/>
  <c r="M985" i="10"/>
  <c r="M977" i="10"/>
  <c r="M941" i="10"/>
  <c r="M716" i="10"/>
  <c r="M695" i="10"/>
  <c r="M584" i="10"/>
  <c r="M630" i="10"/>
  <c r="M670" i="10"/>
  <c r="M250" i="10"/>
  <c r="M11" i="10"/>
  <c r="M653" i="10"/>
  <c r="M546" i="10"/>
  <c r="M909" i="10"/>
  <c r="M592" i="10"/>
  <c r="M3" i="10"/>
  <c r="M387" i="10"/>
  <c r="M348" i="10"/>
  <c r="M827" i="10"/>
  <c r="M38" i="10"/>
  <c r="M883" i="10"/>
  <c r="M471" i="10"/>
  <c r="M863" i="10"/>
  <c r="M463" i="10"/>
  <c r="M759" i="10"/>
  <c r="M680" i="10"/>
  <c r="M565" i="10"/>
  <c r="M643" i="10"/>
  <c r="M615" i="10"/>
  <c r="M110" i="10"/>
  <c r="M839" i="10"/>
  <c r="M489" i="10"/>
  <c r="M330" i="10"/>
  <c r="M217" i="10"/>
  <c r="M516" i="10"/>
  <c r="M271" i="10"/>
  <c r="M911" i="10"/>
  <c r="M84" i="10"/>
  <c r="M431" i="10"/>
  <c r="M350" i="10"/>
  <c r="M774" i="10"/>
  <c r="M400" i="10"/>
  <c r="M623" i="10"/>
  <c r="M332" i="10"/>
  <c r="M803" i="10"/>
  <c r="M640" i="10"/>
  <c r="M622" i="10"/>
  <c r="M244" i="10"/>
  <c r="M494" i="10"/>
  <c r="M474" i="10"/>
  <c r="M523" i="10"/>
  <c r="M1472" i="10"/>
  <c r="M1456" i="10"/>
  <c r="M1440" i="10"/>
  <c r="M1424" i="10"/>
  <c r="M1416" i="10"/>
  <c r="M1384" i="10"/>
  <c r="M1360" i="10"/>
  <c r="M1352" i="10"/>
  <c r="M1344" i="10"/>
  <c r="M1336" i="10"/>
  <c r="M1312" i="10"/>
  <c r="M1304" i="10"/>
  <c r="M1288" i="10"/>
  <c r="M1280" i="10"/>
  <c r="M1264" i="10"/>
  <c r="M1232" i="10"/>
  <c r="M1216" i="10"/>
  <c r="M1208" i="10"/>
  <c r="M1200" i="10"/>
  <c r="M1184" i="10"/>
  <c r="M1160" i="10"/>
  <c r="M1144" i="10"/>
  <c r="M1104" i="10"/>
  <c r="M1096" i="10"/>
  <c r="M1064" i="10"/>
  <c r="M984" i="10"/>
  <c r="M951" i="10"/>
  <c r="M925" i="10"/>
  <c r="M864" i="10"/>
  <c r="M43" i="10"/>
  <c r="M170" i="10"/>
  <c r="M225" i="10"/>
  <c r="M218" i="10"/>
  <c r="M58" i="10"/>
  <c r="M413" i="10"/>
  <c r="M165" i="10"/>
  <c r="M675" i="10"/>
  <c r="M665" i="10"/>
  <c r="M596" i="10"/>
  <c r="M458" i="10"/>
  <c r="M662" i="10"/>
  <c r="M79" i="10"/>
  <c r="M28" i="10"/>
  <c r="M32" i="10"/>
  <c r="M539" i="10"/>
  <c r="M136" i="10"/>
  <c r="M720" i="10"/>
  <c r="M812" i="10"/>
  <c r="M200" i="10"/>
  <c r="M901" i="10"/>
  <c r="M78" i="10"/>
  <c r="M57" i="10"/>
  <c r="M484" i="10"/>
  <c r="M262" i="10"/>
  <c r="M131" i="10"/>
  <c r="M932" i="10"/>
  <c r="M65" i="10"/>
  <c r="M889" i="10"/>
  <c r="M319" i="10"/>
  <c r="M805" i="10"/>
  <c r="M52" i="10"/>
  <c r="M322" i="10"/>
  <c r="M294" i="10"/>
  <c r="M488" i="10"/>
  <c r="M305" i="10"/>
  <c r="M854" i="10"/>
  <c r="M1495" i="10"/>
  <c r="M1487" i="10"/>
  <c r="M1471" i="10"/>
  <c r="M1463" i="10"/>
  <c r="M1431" i="10"/>
  <c r="M1415" i="10"/>
  <c r="M1399" i="10"/>
  <c r="M1367" i="10"/>
  <c r="M1359" i="10"/>
  <c r="M1351" i="10"/>
  <c r="M1295" i="10"/>
  <c r="M1271" i="10"/>
  <c r="M1247" i="10"/>
  <c r="M1239" i="10"/>
  <c r="M1199" i="10"/>
  <c r="M1191" i="10"/>
  <c r="M1183" i="10"/>
  <c r="M1175" i="10"/>
  <c r="M1167" i="10"/>
  <c r="M1159" i="10"/>
  <c r="M1111" i="10"/>
  <c r="M1095" i="10"/>
  <c r="M1087" i="10"/>
  <c r="M1063" i="10"/>
  <c r="M1055" i="10"/>
  <c r="M1047" i="10"/>
  <c r="M1023" i="10"/>
  <c r="M1015" i="10"/>
  <c r="M999" i="10"/>
  <c r="M967" i="10"/>
  <c r="M936" i="10"/>
  <c r="M890" i="10"/>
  <c r="M858" i="10"/>
  <c r="M808" i="10"/>
  <c r="M104" i="10"/>
  <c r="M260" i="10"/>
  <c r="M830" i="10"/>
  <c r="M671" i="10"/>
  <c r="M833" i="10"/>
  <c r="M868" i="10"/>
  <c r="M336" i="10"/>
  <c r="M902" i="10"/>
  <c r="M755" i="10"/>
  <c r="M517" i="10"/>
  <c r="M519" i="10"/>
  <c r="M514" i="10"/>
  <c r="M433" i="10"/>
  <c r="M781" i="10"/>
  <c r="M818" i="10"/>
  <c r="M367" i="10"/>
  <c r="M111" i="10"/>
  <c r="M98" i="10"/>
  <c r="M437" i="10"/>
  <c r="M365" i="10"/>
  <c r="M648" i="10"/>
  <c r="M635" i="10"/>
  <c r="M198" i="10"/>
  <c r="M377" i="10"/>
  <c r="M370" i="10"/>
  <c r="M215" i="10"/>
  <c r="M284" i="10"/>
  <c r="M502" i="10"/>
  <c r="M94" i="10"/>
  <c r="M447" i="10"/>
  <c r="M39" i="10"/>
  <c r="M918" i="10"/>
  <c r="M2" i="10"/>
  <c r="M1478" i="10"/>
  <c r="M1462" i="10"/>
  <c r="M1454" i="10"/>
  <c r="M1446" i="10"/>
  <c r="M1422" i="10"/>
  <c r="M1414" i="10"/>
  <c r="M1358" i="10"/>
  <c r="M1350" i="10"/>
  <c r="M1342" i="10"/>
  <c r="M1334" i="10"/>
  <c r="M1326" i="10"/>
  <c r="M1310" i="10"/>
  <c r="M1302" i="10"/>
  <c r="M1286" i="10"/>
  <c r="M1278" i="10"/>
  <c r="M1270" i="10"/>
  <c r="M1254" i="10"/>
  <c r="M1222" i="10"/>
  <c r="M1206" i="10"/>
  <c r="M1198" i="10"/>
  <c r="M1182" i="10"/>
  <c r="M1166" i="10"/>
  <c r="M1134" i="10"/>
  <c r="M1110" i="10"/>
  <c r="M1070" i="10"/>
  <c r="M1062" i="10"/>
  <c r="M1054" i="10"/>
  <c r="M1022" i="10"/>
  <c r="M1014" i="10"/>
  <c r="M982" i="10"/>
  <c r="M966" i="10"/>
  <c r="M888" i="10"/>
  <c r="M288" i="10"/>
  <c r="M797" i="10"/>
  <c r="M213" i="10"/>
  <c r="M916" i="10"/>
  <c r="M316" i="10"/>
  <c r="M585" i="10"/>
  <c r="M761" i="10"/>
  <c r="M663" i="10"/>
  <c r="M537" i="10"/>
  <c r="M705" i="10"/>
  <c r="M69" i="10"/>
  <c r="M503" i="10"/>
  <c r="M835" i="10"/>
  <c r="M102" i="10"/>
  <c r="M226" i="10"/>
  <c r="M552" i="10"/>
  <c r="M164" i="10"/>
  <c r="M9" i="10"/>
  <c r="M99" i="10"/>
  <c r="M609" i="10"/>
  <c r="M650" i="10"/>
  <c r="M414" i="10"/>
  <c r="M499" i="10"/>
  <c r="M311" i="10"/>
  <c r="M206" i="10"/>
  <c r="M692" i="10"/>
  <c r="M536" i="10"/>
  <c r="M789" i="10"/>
  <c r="M917" i="10"/>
  <c r="M846" i="10"/>
  <c r="M259" i="10"/>
  <c r="M641" i="10"/>
  <c r="M343" i="10"/>
  <c r="M152" i="10"/>
  <c r="M135" i="10"/>
  <c r="M891" i="10"/>
  <c r="M177" i="10"/>
  <c r="M731" i="10"/>
  <c r="M212" i="10"/>
  <c r="M470" i="10"/>
  <c r="M31" i="10"/>
  <c r="M903" i="10"/>
  <c r="M809" i="10"/>
  <c r="M404" i="10"/>
  <c r="M366" i="10"/>
  <c r="M862" i="10"/>
  <c r="M224" i="10"/>
  <c r="M673" i="10"/>
  <c r="M567" i="10"/>
  <c r="M885" i="10"/>
  <c r="M1501" i="10"/>
  <c r="M1421" i="10"/>
  <c r="M1365" i="10"/>
  <c r="M1341" i="10"/>
  <c r="M1333" i="10"/>
  <c r="M1309" i="10"/>
  <c r="M1285" i="10"/>
  <c r="M1221" i="10"/>
  <c r="M1205" i="10"/>
  <c r="M1189" i="10"/>
  <c r="M1133" i="10"/>
  <c r="M1109" i="10"/>
  <c r="M1085" i="10"/>
  <c r="M1061" i="10"/>
  <c r="M1053" i="10"/>
  <c r="M1037" i="10"/>
  <c r="M1029" i="10"/>
  <c r="M1021" i="10"/>
  <c r="M1013" i="10"/>
  <c r="M989" i="10"/>
  <c r="M981" i="10"/>
  <c r="M965" i="10"/>
  <c r="M946" i="10"/>
  <c r="M914" i="10"/>
  <c r="M882" i="10"/>
  <c r="M850" i="10"/>
  <c r="M126" i="10"/>
  <c r="M302" i="10"/>
  <c r="M186" i="10"/>
  <c r="M764" i="10"/>
  <c r="M621" i="10"/>
  <c r="M624" i="10"/>
  <c r="M748" i="10"/>
  <c r="M859" i="10"/>
  <c r="M685" i="10"/>
  <c r="M515" i="10"/>
  <c r="M742" i="10"/>
  <c r="M116" i="10"/>
  <c r="M190" i="10"/>
  <c r="M529" i="10"/>
  <c r="M948" i="10"/>
  <c r="M202" i="10"/>
  <c r="M67" i="10"/>
  <c r="M241" i="10"/>
  <c r="M301" i="10"/>
  <c r="M700" i="10"/>
  <c r="M729" i="10"/>
  <c r="M743" i="10"/>
  <c r="M181" i="10"/>
  <c r="M580" i="10"/>
  <c r="M908" i="10"/>
  <c r="M605" i="10"/>
  <c r="M352" i="10"/>
  <c r="M249" i="10"/>
  <c r="M269" i="10"/>
  <c r="M390" i="10"/>
  <c r="M15" i="10"/>
  <c r="M633" i="10"/>
  <c r="M697" i="10"/>
  <c r="M151" i="10"/>
  <c r="M853" i="10"/>
  <c r="M409" i="10"/>
  <c r="M428" i="10"/>
  <c r="M746" i="10"/>
  <c r="M178" i="10"/>
  <c r="M13" i="10"/>
  <c r="M660" i="10"/>
  <c r="M507" i="10"/>
  <c r="M752" i="10"/>
  <c r="M737" i="10"/>
  <c r="M1492" i="10"/>
  <c r="M1476" i="10"/>
  <c r="M1468" i="10"/>
  <c r="M1444" i="10"/>
  <c r="M1428" i="10"/>
  <c r="M1412" i="10"/>
  <c r="M1388" i="10"/>
  <c r="M1380" i="10"/>
  <c r="M1364" i="10"/>
  <c r="M1260" i="10"/>
  <c r="M1252" i="10"/>
  <c r="M1244" i="10"/>
  <c r="M1228" i="10"/>
  <c r="M1204" i="10"/>
  <c r="M1188" i="10"/>
  <c r="M1164" i="10"/>
  <c r="M1132" i="10"/>
  <c r="M1124" i="10"/>
  <c r="M1116" i="10"/>
  <c r="M1100" i="10"/>
  <c r="M1060" i="10"/>
  <c r="M996" i="10"/>
  <c r="M980" i="10"/>
  <c r="M933" i="10"/>
  <c r="M880" i="10"/>
  <c r="M848" i="10"/>
  <c r="H1491" i="1"/>
  <c r="O468" i="10" s="1"/>
  <c r="H1478" i="1"/>
  <c r="H1418" i="1"/>
  <c r="H1384" i="1"/>
  <c r="O1024" i="10" s="1"/>
  <c r="H1346" i="1"/>
  <c r="H1243" i="1"/>
  <c r="O851" i="10" s="1"/>
  <c r="H1144" i="1"/>
  <c r="O1016" i="10" s="1"/>
  <c r="H1062" i="1"/>
  <c r="H905" i="1"/>
  <c r="H630" i="1"/>
  <c r="H1499" i="1"/>
  <c r="O655" i="10" s="1"/>
  <c r="H1475" i="1"/>
  <c r="O845" i="10" s="1"/>
  <c r="H1482" i="1"/>
  <c r="H1410" i="1"/>
  <c r="H1354" i="1"/>
  <c r="O1303" i="10" s="1"/>
  <c r="H1330" i="1"/>
  <c r="H1282" i="1"/>
  <c r="H1218" i="1"/>
  <c r="O1020" i="10" s="1"/>
  <c r="H1154" i="1"/>
  <c r="H1122" i="1"/>
  <c r="O826" i="10" s="1"/>
  <c r="H1090" i="1"/>
  <c r="H543" i="1"/>
  <c r="O1028" i="10" s="1"/>
  <c r="H634" i="1"/>
  <c r="H776" i="1"/>
  <c r="H840" i="1"/>
  <c r="H904" i="1"/>
  <c r="H1130" i="1"/>
  <c r="H1162" i="1"/>
  <c r="O802" i="10" s="1"/>
  <c r="H1226" i="1"/>
  <c r="H1290" i="1"/>
  <c r="O68" i="10" s="1"/>
  <c r="H285" i="1"/>
  <c r="H565" i="1"/>
  <c r="O719" i="10" s="1"/>
  <c r="H691" i="1"/>
  <c r="H883" i="1"/>
  <c r="H1011" i="1"/>
  <c r="H1136" i="1"/>
  <c r="H1248" i="1"/>
  <c r="H1264" i="1"/>
  <c r="H1344" i="1"/>
  <c r="O90" i="10" s="1"/>
  <c r="H1360" i="1"/>
  <c r="O1172" i="10" s="1"/>
  <c r="H1376" i="1"/>
  <c r="H1392" i="1"/>
  <c r="H1408" i="1"/>
  <c r="H1422" i="1"/>
  <c r="H1486" i="1"/>
  <c r="H173" i="1"/>
  <c r="H655" i="1"/>
  <c r="O1103" i="10" s="1"/>
  <c r="H694" i="1"/>
  <c r="H854" i="1"/>
  <c r="H886" i="1"/>
  <c r="O959" i="10" s="1"/>
  <c r="H918" i="1"/>
  <c r="H950" i="1"/>
  <c r="H1046" i="1"/>
  <c r="H1121" i="1"/>
  <c r="O1135" i="10" s="1"/>
  <c r="H1137" i="1"/>
  <c r="O792" i="10" s="1"/>
  <c r="H1185" i="1"/>
  <c r="O510" i="10" s="1"/>
  <c r="H1201" i="1"/>
  <c r="H1249" i="1"/>
  <c r="O344" i="10" s="1"/>
  <c r="H1265" i="1"/>
  <c r="H1329" i="1"/>
  <c r="O725" i="10" s="1"/>
  <c r="H1474" i="1"/>
  <c r="O612" i="10" s="1"/>
  <c r="H1458" i="1"/>
  <c r="O1382" i="10" s="1"/>
  <c r="H1266" i="1"/>
  <c r="H1211" i="1"/>
  <c r="O726" i="10" s="1"/>
  <c r="H952" i="1"/>
  <c r="O1058" i="10" s="1"/>
  <c r="H382" i="1"/>
  <c r="H1488" i="1"/>
  <c r="O1193" i="10" s="1"/>
  <c r="H1472" i="1"/>
  <c r="H1457" i="1"/>
  <c r="O1002" i="10" s="1"/>
  <c r="H1427" i="1"/>
  <c r="O309" i="10" s="1"/>
  <c r="H1411" i="1"/>
  <c r="H1394" i="1"/>
  <c r="O1043" i="10" s="1"/>
  <c r="H1377" i="1"/>
  <c r="O1089" i="10" s="1"/>
  <c r="H1337" i="1"/>
  <c r="H1235" i="1"/>
  <c r="H1209" i="1"/>
  <c r="H995" i="1"/>
  <c r="H937" i="1"/>
  <c r="H739" i="1"/>
  <c r="H493" i="1"/>
  <c r="O1038" i="10" s="1"/>
  <c r="H342" i="1"/>
  <c r="H78" i="1"/>
  <c r="O142" i="10" s="1"/>
  <c r="H1363" i="1"/>
  <c r="H1347" i="1"/>
  <c r="O795" i="10" s="1"/>
  <c r="H1339" i="1"/>
  <c r="H1307" i="1"/>
  <c r="H1299" i="1"/>
  <c r="O944" i="10" s="1"/>
  <c r="H1283" i="1"/>
  <c r="H1219" i="1"/>
  <c r="O444" i="10" s="1"/>
  <c r="H1179" i="1"/>
  <c r="O1238" i="10" s="1"/>
  <c r="H1171" i="1"/>
  <c r="O594" i="10" s="1"/>
  <c r="H1155" i="1"/>
  <c r="O772" i="10" s="1"/>
  <c r="H1115" i="1"/>
  <c r="H931" i="1"/>
  <c r="H1465" i="1"/>
  <c r="H1441" i="1"/>
  <c r="O1069" i="10" s="1"/>
  <c r="H1401" i="1"/>
  <c r="O1276" i="10" s="1"/>
  <c r="H1393" i="1"/>
  <c r="O20" i="10" s="1"/>
  <c r="H1313" i="1"/>
  <c r="O884" i="10" s="1"/>
  <c r="H1305" i="1"/>
  <c r="O639" i="10" s="1"/>
  <c r="H1273" i="1"/>
  <c r="O380" i="10" s="1"/>
  <c r="H1145" i="1"/>
  <c r="H1081" i="1"/>
  <c r="O1246" i="10" s="1"/>
  <c r="H953" i="1"/>
  <c r="H809" i="1"/>
  <c r="O824" i="10" s="1"/>
  <c r="H777" i="1"/>
  <c r="H745" i="1"/>
  <c r="H1480" i="1"/>
  <c r="H1464" i="1"/>
  <c r="H1432" i="1"/>
  <c r="H1424" i="1"/>
  <c r="O1212" i="10" s="1"/>
  <c r="H1416" i="1"/>
  <c r="O1466" i="10" s="1"/>
  <c r="H1368" i="1"/>
  <c r="O924" i="10" s="1"/>
  <c r="H1352" i="1"/>
  <c r="O1256" i="10" s="1"/>
  <c r="H1328" i="1"/>
  <c r="H1312" i="1"/>
  <c r="O785" i="10" s="1"/>
  <c r="H1304" i="1"/>
  <c r="O137" i="10" s="1"/>
  <c r="H1296" i="1"/>
  <c r="H1256" i="1"/>
  <c r="O1141" i="10" s="1"/>
  <c r="H1240" i="1"/>
  <c r="H1200" i="1"/>
  <c r="O1078" i="10" s="1"/>
  <c r="H1192" i="1"/>
  <c r="H1184" i="1"/>
  <c r="O63" i="10" s="1"/>
  <c r="H1168" i="1"/>
  <c r="O353" i="10" s="1"/>
  <c r="H1128" i="1"/>
  <c r="O869" i="10" s="1"/>
  <c r="H1096" i="1"/>
  <c r="H1048" i="1"/>
  <c r="O834" i="10" s="1"/>
  <c r="H968" i="1"/>
  <c r="H856" i="1"/>
  <c r="H760" i="1"/>
  <c r="H712" i="1"/>
  <c r="O1277" i="10" s="1"/>
  <c r="H696" i="1"/>
  <c r="H616" i="1"/>
  <c r="H479" i="1"/>
  <c r="O1255" i="10" s="1"/>
  <c r="H367" i="1"/>
  <c r="O976" i="10" s="1"/>
  <c r="H239" i="1"/>
  <c r="H822" i="1"/>
  <c r="H790" i="1"/>
  <c r="H758" i="1"/>
  <c r="H726" i="1"/>
  <c r="H574" i="1"/>
  <c r="O561" i="10" s="1"/>
  <c r="H947" i="1"/>
  <c r="H819" i="1"/>
  <c r="H755" i="1"/>
  <c r="H334" i="1"/>
  <c r="O543" i="10" s="1"/>
  <c r="H326" i="1"/>
  <c r="H254" i="1"/>
  <c r="O1381" i="10" s="1"/>
  <c r="H190" i="1"/>
  <c r="H429" i="1"/>
  <c r="O1039" i="10" s="1"/>
  <c r="H413" i="1"/>
  <c r="H341" i="1"/>
  <c r="H301" i="1"/>
  <c r="O477" i="10" s="1"/>
  <c r="H45" i="1"/>
  <c r="H523" i="1"/>
  <c r="H23" i="1"/>
  <c r="H31" i="1"/>
  <c r="H47" i="1"/>
  <c r="H87" i="1"/>
  <c r="O504" i="10" s="1"/>
  <c r="H95" i="1"/>
  <c r="O820" i="10" s="1"/>
  <c r="H111" i="1"/>
  <c r="H151" i="1"/>
  <c r="O1436" i="10" s="1"/>
  <c r="H159" i="1"/>
  <c r="O907" i="10" s="1"/>
  <c r="H16" i="1"/>
  <c r="H24" i="1"/>
  <c r="H40" i="1"/>
  <c r="H56" i="1"/>
  <c r="H120" i="1"/>
  <c r="O1284" i="10" s="1"/>
  <c r="H128" i="1"/>
  <c r="O156" i="10" s="1"/>
  <c r="H144" i="1"/>
  <c r="H160" i="1"/>
  <c r="H176" i="1"/>
  <c r="H200" i="1"/>
  <c r="O230" i="10" s="1"/>
  <c r="H224" i="1"/>
  <c r="H232" i="1"/>
  <c r="H240" i="1"/>
  <c r="H272" i="1"/>
  <c r="H280" i="1"/>
  <c r="O1241" i="10" s="1"/>
  <c r="H296" i="1"/>
  <c r="H312" i="1"/>
  <c r="O1426" i="10" s="1"/>
  <c r="H376" i="1"/>
  <c r="H384" i="1"/>
  <c r="H400" i="1"/>
  <c r="H408" i="1"/>
  <c r="O285" i="10" s="1"/>
  <c r="H416" i="1"/>
  <c r="O85" i="10" s="1"/>
  <c r="H432" i="1"/>
  <c r="O646" i="10" s="1"/>
  <c r="H456" i="1"/>
  <c r="H480" i="1"/>
  <c r="H488" i="1"/>
  <c r="H496" i="1"/>
  <c r="H520" i="1"/>
  <c r="H528" i="1"/>
  <c r="O712" i="10" s="1"/>
  <c r="H544" i="1"/>
  <c r="O159" i="10" s="1"/>
  <c r="H41" i="1"/>
  <c r="H49" i="1"/>
  <c r="H65" i="1"/>
  <c r="O603" i="10" s="1"/>
  <c r="H105" i="1"/>
  <c r="H113" i="1"/>
  <c r="O771" i="10" s="1"/>
  <c r="H129" i="1"/>
  <c r="H137" i="1"/>
  <c r="H145" i="1"/>
  <c r="H169" i="1"/>
  <c r="O457" i="10" s="1"/>
  <c r="H177" i="1"/>
  <c r="H193" i="1"/>
  <c r="O766" i="10" s="1"/>
  <c r="H233" i="1"/>
  <c r="H241" i="1"/>
  <c r="H257" i="1"/>
  <c r="O775" i="10" s="1"/>
  <c r="H297" i="1"/>
  <c r="O1493" i="10" s="1"/>
  <c r="H305" i="1"/>
  <c r="H321" i="1"/>
  <c r="O141" i="10" s="1"/>
  <c r="H329" i="1"/>
  <c r="O420" i="10" s="1"/>
  <c r="H361" i="1"/>
  <c r="H369" i="1"/>
  <c r="O495" i="10" s="1"/>
  <c r="H385" i="1"/>
  <c r="H425" i="1"/>
  <c r="O410" i="10" s="1"/>
  <c r="H433" i="1"/>
  <c r="H449" i="1"/>
  <c r="H489" i="1"/>
  <c r="O1194" i="10" s="1"/>
  <c r="H497" i="1"/>
  <c r="O393" i="10" s="1"/>
  <c r="H505" i="1"/>
  <c r="H513" i="1"/>
  <c r="H569" i="1"/>
  <c r="H577" i="1"/>
  <c r="O535" i="10" s="1"/>
  <c r="H585" i="1"/>
  <c r="O767" i="10" s="1"/>
  <c r="H593" i="1"/>
  <c r="H617" i="1"/>
  <c r="H625" i="1"/>
  <c r="H641" i="1"/>
  <c r="O929" i="10" s="1"/>
  <c r="H18" i="1"/>
  <c r="O207" i="10" s="1"/>
  <c r="H26" i="1"/>
  <c r="H34" i="1"/>
  <c r="H42" i="1"/>
  <c r="O892" i="10" s="1"/>
  <c r="H58" i="1"/>
  <c r="H66" i="1"/>
  <c r="H74" i="1"/>
  <c r="O143" i="10" s="1"/>
  <c r="H82" i="1"/>
  <c r="H138" i="1"/>
  <c r="O251" i="10" s="1"/>
  <c r="H162" i="1"/>
  <c r="O359" i="10" s="1"/>
  <c r="H170" i="1"/>
  <c r="O1406" i="10" s="1"/>
  <c r="H186" i="1"/>
  <c r="H194" i="1"/>
  <c r="O1233" i="10" s="1"/>
  <c r="H218" i="1"/>
  <c r="O1356" i="10" s="1"/>
  <c r="H242" i="1"/>
  <c r="H258" i="1"/>
  <c r="O124" i="10" s="1"/>
  <c r="H274" i="1"/>
  <c r="H282" i="1"/>
  <c r="O544" i="10" s="1"/>
  <c r="H290" i="1"/>
  <c r="H298" i="1"/>
  <c r="O258" i="10" s="1"/>
  <c r="H330" i="1"/>
  <c r="H338" i="1"/>
  <c r="H370" i="1"/>
  <c r="H394" i="1"/>
  <c r="H418" i="1"/>
  <c r="O295" i="10" s="1"/>
  <c r="H426" i="1"/>
  <c r="H3" i="1"/>
  <c r="O968" i="10" s="1"/>
  <c r="H43" i="1"/>
  <c r="O816" i="10" s="1"/>
  <c r="H51" i="1"/>
  <c r="H67" i="1"/>
  <c r="H75" i="1"/>
  <c r="H83" i="1"/>
  <c r="H107" i="1"/>
  <c r="H115" i="1"/>
  <c r="O796" i="10" s="1"/>
  <c r="H131" i="1"/>
  <c r="O277" i="10" s="1"/>
  <c r="H171" i="1"/>
  <c r="H179" i="1"/>
  <c r="H195" i="1"/>
  <c r="H203" i="1"/>
  <c r="O1366" i="10" s="1"/>
  <c r="H235" i="1"/>
  <c r="H243" i="1"/>
  <c r="O374" i="10" s="1"/>
  <c r="H259" i="1"/>
  <c r="H267" i="1"/>
  <c r="H299" i="1"/>
  <c r="O134" i="10" s="1"/>
  <c r="H307" i="1"/>
  <c r="O360" i="10" s="1"/>
  <c r="H323" i="1"/>
  <c r="H331" i="1"/>
  <c r="H339" i="1"/>
  <c r="H363" i="1"/>
  <c r="H371" i="1"/>
  <c r="H387" i="1"/>
  <c r="O1128" i="10" s="1"/>
  <c r="H395" i="1"/>
  <c r="H427" i="1"/>
  <c r="O651" i="10" s="1"/>
  <c r="H435" i="1"/>
  <c r="O619" i="10" s="1"/>
  <c r="H451" i="1"/>
  <c r="H491" i="1"/>
  <c r="H499" i="1"/>
  <c r="H515" i="1"/>
  <c r="O1210" i="10" s="1"/>
  <c r="H4" i="1"/>
  <c r="H20" i="1"/>
  <c r="O1361" i="10" s="1"/>
  <c r="H60" i="1"/>
  <c r="O71" i="10" s="1"/>
  <c r="H68" i="1"/>
  <c r="O1498" i="10" s="1"/>
  <c r="H84" i="1"/>
  <c r="O525" i="10" s="1"/>
  <c r="H92" i="1"/>
  <c r="O1008" i="10" s="1"/>
  <c r="H100" i="1"/>
  <c r="O1142" i="10" s="1"/>
  <c r="H124" i="1"/>
  <c r="H132" i="1"/>
  <c r="O1297" i="10" s="1"/>
  <c r="H148" i="1"/>
  <c r="H156" i="1"/>
  <c r="H188" i="1"/>
  <c r="H196" i="1"/>
  <c r="H212" i="1"/>
  <c r="H220" i="1"/>
  <c r="H252" i="1"/>
  <c r="O620" i="10" s="1"/>
  <c r="H260" i="1"/>
  <c r="H276" i="1"/>
  <c r="H284" i="1"/>
  <c r="H316" i="1"/>
  <c r="H324" i="1"/>
  <c r="O998" i="10" s="1"/>
  <c r="H340" i="1"/>
  <c r="H348" i="1"/>
  <c r="O1122" i="10" s="1"/>
  <c r="H356" i="1"/>
  <c r="O847" i="10" s="1"/>
  <c r="H380" i="1"/>
  <c r="O33" i="10" s="1"/>
  <c r="H388" i="1"/>
  <c r="H404" i="1"/>
  <c r="H412" i="1"/>
  <c r="H444" i="1"/>
  <c r="H452" i="1"/>
  <c r="H468" i="1"/>
  <c r="H476" i="1"/>
  <c r="H508" i="1"/>
  <c r="H516" i="1"/>
  <c r="H532" i="1"/>
  <c r="O1140" i="10" s="1"/>
  <c r="H540" i="1"/>
  <c r="H548" i="1"/>
  <c r="H572" i="1"/>
  <c r="H580" i="1"/>
  <c r="H596" i="1"/>
  <c r="H604" i="1"/>
  <c r="H636" i="1"/>
  <c r="H644" i="1"/>
  <c r="O492" i="10" s="1"/>
  <c r="H660" i="1"/>
  <c r="O1404" i="10" s="1"/>
  <c r="H668" i="1"/>
  <c r="H676" i="1"/>
  <c r="H21" i="1"/>
  <c r="H53" i="1"/>
  <c r="H85" i="1"/>
  <c r="O61" i="10" s="1"/>
  <c r="H117" i="1"/>
  <c r="H149" i="1"/>
  <c r="H215" i="1"/>
  <c r="H279" i="1"/>
  <c r="H343" i="1"/>
  <c r="O145" i="10" s="1"/>
  <c r="H407" i="1"/>
  <c r="H446" i="1"/>
  <c r="H462" i="1"/>
  <c r="O1192" i="10" s="1"/>
  <c r="H510" i="1"/>
  <c r="H538" i="1"/>
  <c r="O211" i="10" s="1"/>
  <c r="H563" i="1"/>
  <c r="H597" i="1"/>
  <c r="H607" i="1"/>
  <c r="O1018" i="10" s="1"/>
  <c r="H618" i="1"/>
  <c r="H629" i="1"/>
  <c r="O1092" i="10" s="1"/>
  <c r="H661" i="1"/>
  <c r="H706" i="1"/>
  <c r="H714" i="1"/>
  <c r="O912" i="10" s="1"/>
  <c r="H730" i="1"/>
  <c r="H738" i="1"/>
  <c r="H746" i="1"/>
  <c r="O1413" i="10" s="1"/>
  <c r="H770" i="1"/>
  <c r="H778" i="1"/>
  <c r="H794" i="1"/>
  <c r="H802" i="1"/>
  <c r="H834" i="1"/>
  <c r="H842" i="1"/>
  <c r="O184" i="10" s="1"/>
  <c r="H858" i="1"/>
  <c r="H866" i="1"/>
  <c r="H898" i="1"/>
  <c r="O693" i="10" s="1"/>
  <c r="H906" i="1"/>
  <c r="O304" i="10" s="1"/>
  <c r="H922" i="1"/>
  <c r="O898" i="10" s="1"/>
  <c r="H930" i="1"/>
  <c r="H962" i="1"/>
  <c r="H970" i="1"/>
  <c r="H986" i="1"/>
  <c r="H994" i="1"/>
  <c r="H1002" i="1"/>
  <c r="H1026" i="1"/>
  <c r="O14" i="10" s="1"/>
  <c r="H1034" i="1"/>
  <c r="H1050" i="1"/>
  <c r="O568" i="10" s="1"/>
  <c r="H1058" i="1"/>
  <c r="O313" i="10" s="1"/>
  <c r="H22" i="1"/>
  <c r="O849" i="10" s="1"/>
  <c r="H54" i="1"/>
  <c r="O487" i="10" s="1"/>
  <c r="H86" i="1"/>
  <c r="O402" i="10" s="1"/>
  <c r="H118" i="1"/>
  <c r="H150" i="1"/>
  <c r="H175" i="1"/>
  <c r="O1030" i="10" s="1"/>
  <c r="H221" i="1"/>
  <c r="H29" i="1"/>
  <c r="O497" i="10" s="1"/>
  <c r="H93" i="1"/>
  <c r="O927" i="10" s="1"/>
  <c r="H125" i="1"/>
  <c r="H157" i="1"/>
  <c r="O106" i="10" s="1"/>
  <c r="H181" i="1"/>
  <c r="H245" i="1"/>
  <c r="H286" i="1"/>
  <c r="H309" i="1"/>
  <c r="H373" i="1"/>
  <c r="O1248" i="10" s="1"/>
  <c r="H414" i="1"/>
  <c r="O448" i="10" s="1"/>
  <c r="H482" i="1"/>
  <c r="H498" i="1"/>
  <c r="O704" i="10" s="1"/>
  <c r="H514" i="1"/>
  <c r="O423" i="10" s="1"/>
  <c r="H527" i="1"/>
  <c r="O810" i="10" s="1"/>
  <c r="H541" i="1"/>
  <c r="H554" i="1"/>
  <c r="H566" i="1"/>
  <c r="H621" i="1"/>
  <c r="H642" i="1"/>
  <c r="H663" i="1"/>
  <c r="H674" i="1"/>
  <c r="H692" i="1"/>
  <c r="O1441" i="10" s="1"/>
  <c r="H700" i="1"/>
  <c r="O887" i="10" s="1"/>
  <c r="H716" i="1"/>
  <c r="O1139" i="10" s="1"/>
  <c r="H724" i="1"/>
  <c r="H732" i="1"/>
  <c r="H756" i="1"/>
  <c r="H764" i="1"/>
  <c r="O715" i="10" s="1"/>
  <c r="H780" i="1"/>
  <c r="O564" i="10" s="1"/>
  <c r="H788" i="1"/>
  <c r="H820" i="1"/>
  <c r="H828" i="1"/>
  <c r="H844" i="1"/>
  <c r="H852" i="1"/>
  <c r="O926" i="10" s="1"/>
  <c r="H884" i="1"/>
  <c r="O1154" i="10" s="1"/>
  <c r="H892" i="1"/>
  <c r="O1082" i="10" s="1"/>
  <c r="H908" i="1"/>
  <c r="H916" i="1"/>
  <c r="H948" i="1"/>
  <c r="H956" i="1"/>
  <c r="O501" i="10" s="1"/>
  <c r="H972" i="1"/>
  <c r="H980" i="1"/>
  <c r="O611" i="10" s="1"/>
  <c r="H988" i="1"/>
  <c r="O920" i="10" s="1"/>
  <c r="H1012" i="1"/>
  <c r="H1020" i="1"/>
  <c r="O1409" i="10" s="1"/>
  <c r="H1036" i="1"/>
  <c r="H1044" i="1"/>
  <c r="H30" i="1"/>
  <c r="H62" i="1"/>
  <c r="H126" i="1"/>
  <c r="O1275" i="10" s="1"/>
  <c r="H158" i="1"/>
  <c r="H182" i="1"/>
  <c r="H223" i="1"/>
  <c r="H246" i="1"/>
  <c r="O7" i="10" s="1"/>
  <c r="H287" i="1"/>
  <c r="O26" i="10" s="1"/>
  <c r="H310" i="1"/>
  <c r="H351" i="1"/>
  <c r="H374" i="1"/>
  <c r="O893" i="10" s="1"/>
  <c r="H415" i="1"/>
  <c r="H437" i="1"/>
  <c r="O1383" i="10" s="1"/>
  <c r="H469" i="1"/>
  <c r="H501" i="1"/>
  <c r="H542" i="1"/>
  <c r="H555" i="1"/>
  <c r="H567" i="1"/>
  <c r="H579" i="1"/>
  <c r="O1176" i="10" s="1"/>
  <c r="H590" i="1"/>
  <c r="O25" i="10" s="1"/>
  <c r="H600" i="1"/>
  <c r="H643" i="1"/>
  <c r="O12" i="10" s="1"/>
  <c r="H654" i="1"/>
  <c r="O1151" i="10" s="1"/>
  <c r="H664" i="1"/>
  <c r="O508" i="10" s="1"/>
  <c r="H685" i="1"/>
  <c r="H717" i="1"/>
  <c r="O694" i="10" s="1"/>
  <c r="H725" i="1"/>
  <c r="O931" i="10" s="1"/>
  <c r="H741" i="1"/>
  <c r="H749" i="1"/>
  <c r="H757" i="1"/>
  <c r="O1207" i="10" s="1"/>
  <c r="H781" i="1"/>
  <c r="O228" i="10" s="1"/>
  <c r="H789" i="1"/>
  <c r="H805" i="1"/>
  <c r="H813" i="1"/>
  <c r="H845" i="1"/>
  <c r="H853" i="1"/>
  <c r="H869" i="1"/>
  <c r="H877" i="1"/>
  <c r="H909" i="1"/>
  <c r="O677" i="10" s="1"/>
  <c r="H917" i="1"/>
  <c r="O829" i="10" s="1"/>
  <c r="H933" i="1"/>
  <c r="H941" i="1"/>
  <c r="O1168" i="10" s="1"/>
  <c r="H973" i="1"/>
  <c r="O512" i="10" s="1"/>
  <c r="H981" i="1"/>
  <c r="H997" i="1"/>
  <c r="H1005" i="1"/>
  <c r="H1013" i="1"/>
  <c r="O1482" i="10" s="1"/>
  <c r="H1037" i="1"/>
  <c r="H1045" i="1"/>
  <c r="H1061" i="1"/>
  <c r="H183" i="1"/>
  <c r="H206" i="1"/>
  <c r="H229" i="1"/>
  <c r="O469" i="10" s="1"/>
  <c r="H189" i="1"/>
  <c r="O1215" i="10" s="1"/>
  <c r="H439" i="1"/>
  <c r="H471" i="1"/>
  <c r="O1036" i="10" s="1"/>
  <c r="H519" i="1"/>
  <c r="H533" i="1"/>
  <c r="H546" i="1"/>
  <c r="H592" i="1"/>
  <c r="H656" i="1"/>
  <c r="H678" i="1"/>
  <c r="H703" i="1"/>
  <c r="O1245" i="10" s="1"/>
  <c r="H711" i="1"/>
  <c r="O17" i="10" s="1"/>
  <c r="H727" i="1"/>
  <c r="H735" i="1"/>
  <c r="H767" i="1"/>
  <c r="H775" i="1"/>
  <c r="H791" i="1"/>
  <c r="H799" i="1"/>
  <c r="O481" i="10" s="1"/>
  <c r="H831" i="1"/>
  <c r="H839" i="1"/>
  <c r="H855" i="1"/>
  <c r="O399" i="10" s="1"/>
  <c r="H863" i="1"/>
  <c r="H895" i="1"/>
  <c r="O183" i="10" s="1"/>
  <c r="H903" i="1"/>
  <c r="H919" i="1"/>
  <c r="O314" i="10" s="1"/>
  <c r="H927" i="1"/>
  <c r="O593" i="10" s="1"/>
  <c r="H935" i="1"/>
  <c r="H943" i="1"/>
  <c r="H999" i="1"/>
  <c r="H1007" i="1"/>
  <c r="O1376" i="10" s="1"/>
  <c r="H1015" i="1"/>
  <c r="H1023" i="1"/>
  <c r="H1047" i="1"/>
  <c r="H1055" i="1"/>
  <c r="O80" i="10" s="1"/>
  <c r="H1063" i="1"/>
  <c r="H1071" i="1"/>
  <c r="H1495" i="1"/>
  <c r="H1479" i="1"/>
  <c r="H1471" i="1"/>
  <c r="H1439" i="1"/>
  <c r="O465" i="10" s="1"/>
  <c r="H1431" i="1"/>
  <c r="O1343" i="10" s="1"/>
  <c r="H1415" i="1"/>
  <c r="H1407" i="1"/>
  <c r="H1399" i="1"/>
  <c r="O943" i="10" s="1"/>
  <c r="H1375" i="1"/>
  <c r="H1367" i="1"/>
  <c r="O919" i="10" s="1"/>
  <c r="H1351" i="1"/>
  <c r="H1343" i="1"/>
  <c r="H1311" i="1"/>
  <c r="O1368" i="10" s="1"/>
  <c r="H1303" i="1"/>
  <c r="O1125" i="10" s="1"/>
  <c r="H1287" i="1"/>
  <c r="H1279" i="1"/>
  <c r="H1247" i="1"/>
  <c r="O777" i="10" s="1"/>
  <c r="H1239" i="1"/>
  <c r="H1223" i="1"/>
  <c r="H1215" i="1"/>
  <c r="H1183" i="1"/>
  <c r="H1175" i="1"/>
  <c r="H1159" i="1"/>
  <c r="O1126" i="10" s="1"/>
  <c r="H1151" i="1"/>
  <c r="O522" i="10" s="1"/>
  <c r="H1143" i="1"/>
  <c r="H1135" i="1"/>
  <c r="H1111" i="1"/>
  <c r="H1103" i="1"/>
  <c r="O972" i="10" s="1"/>
  <c r="H1087" i="1"/>
  <c r="H1009" i="1"/>
  <c r="O246" i="10" s="1"/>
  <c r="H993" i="1"/>
  <c r="H961" i="1"/>
  <c r="H945" i="1"/>
  <c r="O542" i="10" s="1"/>
  <c r="H929" i="1"/>
  <c r="O307" i="10" s="1"/>
  <c r="H881" i="1"/>
  <c r="H849" i="1"/>
  <c r="H753" i="1"/>
  <c r="O1131" i="10" s="1"/>
  <c r="H721" i="1"/>
  <c r="O464" i="10" s="1"/>
  <c r="H705" i="1"/>
  <c r="O432" i="10" s="1"/>
  <c r="H689" i="1"/>
  <c r="O1320" i="10" s="1"/>
  <c r="H670" i="1"/>
  <c r="O338" i="10" s="1"/>
  <c r="H648" i="1"/>
  <c r="O1237" i="10" s="1"/>
  <c r="H627" i="1"/>
  <c r="H562" i="1"/>
  <c r="H535" i="1"/>
  <c r="H477" i="1"/>
  <c r="O1432" i="10" s="1"/>
  <c r="H445" i="1"/>
  <c r="H406" i="1"/>
  <c r="H365" i="1"/>
  <c r="H278" i="1"/>
  <c r="H237" i="1"/>
  <c r="H142" i="1"/>
  <c r="H14" i="1"/>
  <c r="H1414" i="1"/>
  <c r="H1398" i="1"/>
  <c r="O132" i="10" s="1"/>
  <c r="H1390" i="1"/>
  <c r="O1355" i="10" s="1"/>
  <c r="H1358" i="1"/>
  <c r="H1350" i="1"/>
  <c r="H1342" i="1"/>
  <c r="H1334" i="1"/>
  <c r="O411" i="10" s="1"/>
  <c r="H1326" i="1"/>
  <c r="O1031" i="10" s="1"/>
  <c r="H1294" i="1"/>
  <c r="O638" i="10" s="1"/>
  <c r="H1286" i="1"/>
  <c r="O1201" i="10" s="1"/>
  <c r="H1278" i="1"/>
  <c r="H1270" i="1"/>
  <c r="O6" i="10" s="1"/>
  <c r="H1262" i="1"/>
  <c r="O867" i="10" s="1"/>
  <c r="H1230" i="1"/>
  <c r="H1222" i="1"/>
  <c r="O138" i="10" s="1"/>
  <c r="H1206" i="1"/>
  <c r="H1198" i="1"/>
  <c r="H1166" i="1"/>
  <c r="H1158" i="1"/>
  <c r="O60" i="10" s="1"/>
  <c r="H1142" i="1"/>
  <c r="H1126" i="1"/>
  <c r="H1118" i="1"/>
  <c r="H1102" i="1"/>
  <c r="O1474" i="10" s="1"/>
  <c r="H1094" i="1"/>
  <c r="H1086" i="1"/>
  <c r="O51" i="10" s="1"/>
  <c r="H1078" i="1"/>
  <c r="H1069" i="1"/>
  <c r="O779" i="10" s="1"/>
  <c r="H1056" i="1"/>
  <c r="H1040" i="1"/>
  <c r="H976" i="1"/>
  <c r="H960" i="1"/>
  <c r="O645" i="10" s="1"/>
  <c r="H832" i="1"/>
  <c r="H816" i="1"/>
  <c r="H784" i="1"/>
  <c r="O1117" i="10" s="1"/>
  <c r="H752" i="1"/>
  <c r="O784" i="10" s="1"/>
  <c r="H720" i="1"/>
  <c r="O1293" i="10" s="1"/>
  <c r="H688" i="1"/>
  <c r="H669" i="1"/>
  <c r="H647" i="1"/>
  <c r="H626" i="1"/>
  <c r="H605" i="1"/>
  <c r="H583" i="1"/>
  <c r="O173" i="10" s="1"/>
  <c r="H534" i="1"/>
  <c r="O990" i="10" s="1"/>
  <c r="H506" i="1"/>
  <c r="H474" i="1"/>
  <c r="H442" i="1"/>
  <c r="O1438" i="10" s="1"/>
  <c r="H405" i="1"/>
  <c r="H318" i="1"/>
  <c r="H277" i="1"/>
  <c r="H1501" i="1"/>
  <c r="H1469" i="1"/>
  <c r="H1461" i="1"/>
  <c r="H1445" i="1"/>
  <c r="O1348" i="10" s="1"/>
  <c r="H1437" i="1"/>
  <c r="O473" i="10" s="1"/>
  <c r="H1405" i="1"/>
  <c r="H1397" i="1"/>
  <c r="O37" i="10" s="1"/>
  <c r="H1381" i="1"/>
  <c r="H1373" i="1"/>
  <c r="H1341" i="1"/>
  <c r="O335" i="10" s="1"/>
  <c r="H1333" i="1"/>
  <c r="O554" i="10" s="1"/>
  <c r="H1317" i="1"/>
  <c r="O496" i="10" s="1"/>
  <c r="H1309" i="1"/>
  <c r="H1301" i="1"/>
  <c r="H1277" i="1"/>
  <c r="O578" i="10" s="1"/>
  <c r="H1269" i="1"/>
  <c r="O325" i="10" s="1"/>
  <c r="H1253" i="1"/>
  <c r="H1245" i="1"/>
  <c r="O986" i="10" s="1"/>
  <c r="H1213" i="1"/>
  <c r="H1205" i="1"/>
  <c r="O174" i="10" s="1"/>
  <c r="H1189" i="1"/>
  <c r="H1181" i="1"/>
  <c r="O1453" i="10" s="1"/>
  <c r="H1149" i="1"/>
  <c r="H1141" i="1"/>
  <c r="O1075" i="10" s="1"/>
  <c r="H1133" i="1"/>
  <c r="H1117" i="1"/>
  <c r="O41" i="10" s="1"/>
  <c r="H1109" i="1"/>
  <c r="H1038" i="1"/>
  <c r="H1022" i="1"/>
  <c r="H990" i="1"/>
  <c r="O960" i="10" s="1"/>
  <c r="H974" i="1"/>
  <c r="H926" i="1"/>
  <c r="H894" i="1"/>
  <c r="H878" i="1"/>
  <c r="H862" i="1"/>
  <c r="O53" i="10" s="1"/>
  <c r="H814" i="1"/>
  <c r="O382" i="10" s="1"/>
  <c r="H798" i="1"/>
  <c r="H766" i="1"/>
  <c r="H750" i="1"/>
  <c r="O1378" i="10" s="1"/>
  <c r="H734" i="1"/>
  <c r="H686" i="1"/>
  <c r="O434" i="10" s="1"/>
  <c r="H666" i="1"/>
  <c r="H623" i="1"/>
  <c r="H602" i="1"/>
  <c r="O407" i="10" s="1"/>
  <c r="H557" i="1"/>
  <c r="O210" i="10" s="1"/>
  <c r="H502" i="1"/>
  <c r="H470" i="1"/>
  <c r="O191" i="10" s="1"/>
  <c r="H438" i="1"/>
  <c r="O449" i="10" s="1"/>
  <c r="H398" i="1"/>
  <c r="O637" i="10" s="1"/>
  <c r="H311" i="1"/>
  <c r="H270" i="1"/>
  <c r="H214" i="1"/>
  <c r="O62" i="10" s="1"/>
  <c r="H1492" i="1"/>
  <c r="O896" i="10" s="1"/>
  <c r="H1484" i="1"/>
  <c r="O710" i="10" s="1"/>
  <c r="H1452" i="1"/>
  <c r="H1444" i="1"/>
  <c r="H1428" i="1"/>
  <c r="H1420" i="1"/>
  <c r="O1459" i="10" s="1"/>
  <c r="H1388" i="1"/>
  <c r="H1380" i="1"/>
  <c r="O570" i="10" s="1"/>
  <c r="H1364" i="1"/>
  <c r="H1356" i="1"/>
  <c r="H1348" i="1"/>
  <c r="H1324" i="1"/>
  <c r="H1316" i="1"/>
  <c r="O607" i="10" s="1"/>
  <c r="H1300" i="1"/>
  <c r="H1292" i="1"/>
  <c r="O1392" i="10" s="1"/>
  <c r="H1260" i="1"/>
  <c r="H1252" i="1"/>
  <c r="O672" i="10" s="1"/>
  <c r="H1236" i="1"/>
  <c r="O1120" i="10" s="1"/>
  <c r="H1228" i="1"/>
  <c r="H1196" i="1"/>
  <c r="O363" i="10" s="1"/>
  <c r="H1188" i="1"/>
  <c r="H1172" i="1"/>
  <c r="H1164" i="1"/>
  <c r="O75" i="10" s="1"/>
  <c r="H1140" i="1"/>
  <c r="H1108" i="1"/>
  <c r="H1100" i="1"/>
  <c r="H1084" i="1"/>
  <c r="H1076" i="1"/>
  <c r="H1051" i="1"/>
  <c r="H1019" i="1"/>
  <c r="O1155" i="10" s="1"/>
  <c r="H987" i="1"/>
  <c r="H955" i="1"/>
  <c r="H923" i="1"/>
  <c r="H891" i="1"/>
  <c r="H859" i="1"/>
  <c r="O381" i="10" s="1"/>
  <c r="H827" i="1"/>
  <c r="O629" i="10" s="1"/>
  <c r="H795" i="1"/>
  <c r="H763" i="1"/>
  <c r="H731" i="1"/>
  <c r="O702" i="10" s="1"/>
  <c r="H699" i="1"/>
  <c r="H683" i="1"/>
  <c r="O1190" i="10" s="1"/>
  <c r="H662" i="1"/>
  <c r="H619" i="1"/>
  <c r="O482" i="10" s="1"/>
  <c r="H598" i="1"/>
  <c r="H576" i="1"/>
  <c r="H526" i="1"/>
  <c r="H431" i="1"/>
  <c r="H349" i="1"/>
  <c r="H303" i="1"/>
  <c r="O1080" i="10" s="1"/>
  <c r="H213" i="1"/>
  <c r="H109" i="1"/>
  <c r="K995" i="12"/>
  <c r="K429" i="12"/>
  <c r="L995" i="12" l="1"/>
  <c r="N995" i="10"/>
  <c r="N429" i="10"/>
  <c r="O316" i="10"/>
  <c r="O585" i="10"/>
  <c r="O729" i="10"/>
  <c r="O743" i="10"/>
  <c r="O220" i="10"/>
  <c r="O1090" i="10"/>
  <c r="O214" i="10"/>
  <c r="O257" i="10"/>
  <c r="O1492" i="10"/>
  <c r="O518" i="10"/>
  <c r="O1364" i="10"/>
  <c r="O253" i="10"/>
  <c r="O1115" i="10"/>
  <c r="O601" i="10"/>
  <c r="O980" i="10"/>
  <c r="O857" i="10"/>
  <c r="O627" i="10"/>
  <c r="O559" i="10"/>
  <c r="O1074" i="10"/>
  <c r="O458" i="10"/>
  <c r="O662" i="10"/>
  <c r="O668" i="10"/>
  <c r="O967" i="10"/>
  <c r="O279" i="10"/>
  <c r="O229" i="10"/>
  <c r="O1494" i="10"/>
  <c r="O509" i="10"/>
  <c r="O1263" i="10"/>
  <c r="O422" i="10"/>
  <c r="O1183" i="10"/>
  <c r="O66" i="10"/>
  <c r="O597" i="10"/>
  <c r="O1023" i="10"/>
  <c r="O1329" i="10"/>
  <c r="O625" i="10"/>
  <c r="O781" i="10"/>
  <c r="O433" i="10"/>
  <c r="O774" i="10"/>
  <c r="O350" i="10"/>
  <c r="O1338" i="10"/>
  <c r="O1108" i="10"/>
  <c r="O1109" i="10"/>
  <c r="O1358" i="10"/>
  <c r="O94" i="10"/>
  <c r="O447" i="10"/>
  <c r="O1274" i="10"/>
  <c r="O1323" i="10"/>
  <c r="O1437" i="10"/>
  <c r="O1163" i="10"/>
  <c r="O950" i="10"/>
  <c r="O15" i="10"/>
  <c r="O697" i="10"/>
  <c r="O633" i="10"/>
  <c r="O1072" i="10"/>
  <c r="O954" i="10"/>
  <c r="O1458" i="10"/>
  <c r="O232" i="10"/>
  <c r="O406" i="10"/>
  <c r="O876" i="10"/>
  <c r="O1184" i="10"/>
  <c r="O1317" i="10"/>
  <c r="O78" i="10"/>
  <c r="O57" i="10"/>
  <c r="O1419" i="10"/>
  <c r="O1104" i="10"/>
  <c r="O940" i="10"/>
  <c r="O11" i="10"/>
  <c r="O653" i="10"/>
  <c r="O698" i="10"/>
  <c r="O455" i="10"/>
  <c r="O121" i="10"/>
  <c r="O858" i="10"/>
  <c r="O1350" i="10"/>
  <c r="O1291" i="10"/>
  <c r="O1429" i="10"/>
  <c r="O1048" i="10"/>
  <c r="O1105" i="10"/>
  <c r="O1152" i="10"/>
  <c r="O1224" i="10"/>
  <c r="O721" i="10"/>
  <c r="O1393" i="10"/>
  <c r="O127" i="10"/>
  <c r="O880" i="10"/>
  <c r="O1073" i="10"/>
  <c r="O860" i="10"/>
  <c r="O287" i="10"/>
  <c r="O206" i="10"/>
  <c r="O692" i="10"/>
  <c r="O311" i="10"/>
  <c r="O718" i="10"/>
  <c r="O185" i="10"/>
  <c r="O708" i="10"/>
  <c r="O732" i="10"/>
  <c r="O800" i="10"/>
  <c r="O1488" i="10"/>
  <c r="O1448" i="10"/>
  <c r="O1465" i="10"/>
  <c r="O484" i="10"/>
  <c r="O262" i="10"/>
  <c r="O273" i="10"/>
  <c r="O176" i="10"/>
  <c r="O1216" i="10"/>
  <c r="O682" i="10"/>
  <c r="O951" i="10"/>
  <c r="O222" i="10"/>
  <c r="O1270" i="10"/>
  <c r="O348" i="10"/>
  <c r="O827" i="10"/>
  <c r="O936" i="10"/>
  <c r="O584" i="10"/>
  <c r="O630" i="10"/>
  <c r="O1094" i="10"/>
  <c r="O1254" i="10"/>
  <c r="O716" i="10"/>
  <c r="O695" i="10"/>
  <c r="O905" i="10"/>
  <c r="O1476" i="10"/>
  <c r="O821" i="10"/>
  <c r="O312" i="10"/>
  <c r="O923" i="10"/>
  <c r="O67" i="10"/>
  <c r="O241" i="10"/>
  <c r="O105" i="10"/>
  <c r="O264" i="10"/>
  <c r="O347" i="10"/>
  <c r="O782" i="10"/>
  <c r="O326" i="10"/>
  <c r="O373" i="10"/>
  <c r="O438" i="10"/>
  <c r="O114" i="10"/>
  <c r="O1007" i="10"/>
  <c r="O453" i="10"/>
  <c r="O895" i="10"/>
  <c r="O1301" i="10"/>
  <c r="O1062" i="10"/>
  <c r="O299" i="10"/>
  <c r="O1059" i="10"/>
  <c r="O540" i="10"/>
  <c r="O713" i="10"/>
  <c r="O392" i="10"/>
  <c r="O240" i="10"/>
  <c r="O430" i="10"/>
  <c r="O1395" i="10"/>
  <c r="O204" i="10"/>
  <c r="O822" i="10"/>
  <c r="O977" i="10"/>
  <c r="O1285" i="10"/>
  <c r="O30" i="10"/>
  <c r="O192" i="10"/>
  <c r="O1273" i="10"/>
  <c r="O1266" i="10"/>
  <c r="O260" i="10"/>
  <c r="O104" i="10"/>
  <c r="O1272" i="10"/>
  <c r="O688" i="10"/>
  <c r="O1252" i="10"/>
  <c r="O336" i="10"/>
  <c r="O902" i="10"/>
  <c r="O74" i="10"/>
  <c r="O1063" i="10"/>
  <c r="O602" i="10"/>
  <c r="O1313" i="10"/>
  <c r="O843" i="10"/>
  <c r="O1221" i="10"/>
  <c r="O1472" i="10"/>
  <c r="O1101" i="10"/>
  <c r="O622" i="10"/>
  <c r="O640" i="10"/>
  <c r="O814" i="10"/>
  <c r="O1147" i="10"/>
  <c r="O600" i="10"/>
  <c r="O1310" i="10"/>
  <c r="O319" i="10"/>
  <c r="O805" i="10"/>
  <c r="O854" i="10"/>
  <c r="O305" i="10"/>
  <c r="O1377" i="10"/>
  <c r="O488" i="10"/>
  <c r="O236" i="10"/>
  <c r="O1280" i="10"/>
  <c r="O429" i="10"/>
  <c r="O995" i="10"/>
  <c r="O343" i="10"/>
  <c r="O152" i="10"/>
  <c r="O913" i="10"/>
  <c r="O1412" i="10"/>
  <c r="O778" i="10"/>
  <c r="O1160" i="10"/>
  <c r="O224" i="10"/>
  <c r="O673" i="10"/>
  <c r="O151" i="10"/>
  <c r="O853" i="10"/>
  <c r="O472" i="10"/>
  <c r="O971" i="10"/>
  <c r="O660" i="10"/>
  <c r="O13" i="10"/>
  <c r="O507" i="10"/>
  <c r="O130" i="10"/>
  <c r="O808" i="10"/>
  <c r="O486" i="10"/>
  <c r="O1487" i="10"/>
  <c r="O1100" i="10"/>
  <c r="O200" i="10"/>
  <c r="O901" i="10"/>
  <c r="O34" i="10"/>
  <c r="O238" i="10"/>
  <c r="O109" i="10"/>
  <c r="O982" i="10"/>
  <c r="O742" i="10"/>
  <c r="O515" i="10"/>
  <c r="O213" i="10"/>
  <c r="O916" i="10"/>
  <c r="O1335" i="10"/>
  <c r="O1019" i="10"/>
  <c r="O582" i="10"/>
  <c r="O701" i="10"/>
  <c r="O408" i="10"/>
  <c r="O838" i="10"/>
  <c r="O368" i="10"/>
  <c r="O397" i="10"/>
  <c r="O598" i="10"/>
  <c r="O1307" i="10"/>
  <c r="O669" i="10"/>
  <c r="O1081" i="10"/>
  <c r="O818" i="10"/>
  <c r="O367" i="10"/>
  <c r="O219" i="10"/>
  <c r="O569" i="10"/>
  <c r="O1097" i="10"/>
  <c r="O55" i="10"/>
  <c r="O817" i="10"/>
  <c r="O1228" i="10"/>
  <c r="O3" i="10"/>
  <c r="O592" i="10"/>
  <c r="O387" i="10"/>
  <c r="O416" i="10"/>
  <c r="O1341" i="10"/>
  <c r="O825" i="10"/>
  <c r="O870" i="10"/>
  <c r="O685" i="10"/>
  <c r="O859" i="10"/>
  <c r="O1116" i="10"/>
  <c r="O1253" i="10"/>
  <c r="O443" i="10"/>
  <c r="O555" i="10"/>
  <c r="O1068" i="10"/>
  <c r="O1489" i="10"/>
  <c r="O196" i="10"/>
  <c r="O1003" i="10"/>
  <c r="O10" i="10"/>
  <c r="O1416" i="10"/>
  <c r="O189" i="10"/>
  <c r="O427" i="10"/>
  <c r="O119" i="10"/>
  <c r="O1199" i="10"/>
  <c r="O1336" i="10"/>
  <c r="O1011" i="10"/>
  <c r="O83" i="10"/>
  <c r="O315" i="10"/>
  <c r="O801" i="10"/>
  <c r="O807" i="10"/>
  <c r="O666" i="10"/>
  <c r="O1495" i="10"/>
  <c r="O532" i="10"/>
  <c r="O946" i="10"/>
  <c r="O1070" i="10"/>
  <c r="O446" i="10"/>
  <c r="O1501" i="10"/>
  <c r="O717" i="10"/>
  <c r="O1299" i="10"/>
  <c r="O442" i="10"/>
  <c r="O1295" i="10"/>
  <c r="O271" i="10"/>
  <c r="O911" i="10"/>
  <c r="O82" i="10"/>
  <c r="O1129" i="10"/>
  <c r="O1060" i="10"/>
  <c r="O577" i="10"/>
  <c r="O1290" i="10"/>
  <c r="O125" i="10"/>
  <c r="O1312" i="10"/>
  <c r="O1425" i="10"/>
  <c r="O500" i="10"/>
  <c r="O1239" i="10"/>
  <c r="O1211" i="10"/>
  <c r="O576" i="10"/>
  <c r="O1446" i="10"/>
  <c r="O154" i="10"/>
  <c r="O1085" i="10"/>
  <c r="O39" i="10"/>
  <c r="O918" i="10"/>
  <c r="O1354" i="10"/>
  <c r="O1044" i="10"/>
  <c r="O31" i="10"/>
  <c r="O903" i="10"/>
  <c r="O737" i="10"/>
  <c r="O752" i="10"/>
  <c r="O978" i="10"/>
  <c r="O1146" i="10"/>
  <c r="O1402" i="10"/>
  <c r="O5" i="10"/>
  <c r="O297" i="10"/>
  <c r="O362" i="10"/>
  <c r="O1271" i="10"/>
  <c r="O1490" i="10"/>
  <c r="O925" i="10"/>
  <c r="O100" i="10"/>
  <c r="O179" i="10"/>
  <c r="O937" i="10"/>
  <c r="O527" i="10"/>
  <c r="O1179" i="10"/>
  <c r="O621" i="10"/>
  <c r="O764" i="10"/>
  <c r="O1188" i="10"/>
  <c r="O1405" i="10"/>
  <c r="O1166" i="10"/>
  <c r="O126" i="10"/>
  <c r="O186" i="10"/>
  <c r="O302" i="10"/>
  <c r="O491" i="10"/>
  <c r="O942" i="10"/>
  <c r="O1391" i="10"/>
  <c r="O1232" i="10"/>
  <c r="O1443" i="10"/>
  <c r="O1485" i="10"/>
  <c r="O48" i="10"/>
  <c r="O283" i="10"/>
  <c r="O864" i="10"/>
  <c r="O1113" i="10"/>
  <c r="O1340" i="10"/>
  <c r="O871" i="10"/>
  <c r="O958" i="10"/>
  <c r="O208" i="10"/>
  <c r="O1292" i="10"/>
  <c r="O261" i="10"/>
  <c r="O155" i="10"/>
  <c r="O459" i="10"/>
  <c r="O1106" i="10"/>
  <c r="O1067" i="10"/>
  <c r="O833" i="10"/>
  <c r="O868" i="10"/>
  <c r="O684" i="10"/>
  <c r="O696" i="10"/>
  <c r="O516" i="10"/>
  <c r="O217" i="10"/>
  <c r="O1200" i="10"/>
  <c r="O956" i="10"/>
  <c r="O212" i="10"/>
  <c r="O470" i="10"/>
  <c r="O1124" i="10"/>
  <c r="O1132" i="10"/>
  <c r="O1456" i="10"/>
  <c r="O1150" i="10"/>
  <c r="O1182" i="10"/>
  <c r="O69" i="10"/>
  <c r="O835" i="10"/>
  <c r="O503" i="10"/>
  <c r="O748" i="10"/>
  <c r="O624" i="10"/>
  <c r="O1407" i="10"/>
  <c r="O938" i="10"/>
  <c r="O1197" i="10"/>
  <c r="O1230" i="10"/>
  <c r="O370" i="10"/>
  <c r="O377" i="10"/>
  <c r="O111" i="10"/>
  <c r="O98" i="10"/>
  <c r="O1439" i="10"/>
  <c r="O1330" i="10"/>
  <c r="O945" i="10"/>
  <c r="O1403" i="10"/>
  <c r="O97" i="10"/>
  <c r="O254" i="10"/>
  <c r="O563" i="10"/>
  <c r="O1258" i="10"/>
  <c r="O831" i="10"/>
  <c r="O1175" i="10"/>
  <c r="O546" i="10"/>
  <c r="O1321" i="10"/>
  <c r="O909" i="10"/>
  <c r="O24" i="10"/>
  <c r="O256" i="10"/>
  <c r="O293" i="10"/>
  <c r="O941" i="10"/>
  <c r="O18" i="10"/>
  <c r="O221" i="10"/>
  <c r="O451" i="10"/>
  <c r="O424" i="10"/>
  <c r="O291" i="10"/>
  <c r="O1379" i="10"/>
  <c r="O352" i="10"/>
  <c r="O249" i="10"/>
  <c r="O1427" i="10"/>
  <c r="O1475" i="10"/>
  <c r="O877" i="10"/>
  <c r="O604" i="10"/>
  <c r="O1243" i="10"/>
  <c r="O575" i="10"/>
  <c r="O661" i="10"/>
  <c r="O664" i="10"/>
  <c r="O765" i="10"/>
  <c r="O1010" i="10"/>
  <c r="O1165" i="10"/>
  <c r="O586" i="10"/>
  <c r="O798" i="10"/>
  <c r="O1226" i="10"/>
  <c r="O1479" i="10"/>
  <c r="O1153" i="10"/>
  <c r="O683" i="10"/>
  <c r="O1440" i="10"/>
  <c r="O1209" i="10"/>
  <c r="O122" i="10"/>
  <c r="O1095" i="10"/>
  <c r="O1145" i="10"/>
  <c r="O286" i="10"/>
  <c r="O1331" i="10"/>
  <c r="O1196" i="10"/>
  <c r="O1021" i="10"/>
  <c r="O342" i="10"/>
  <c r="O1462" i="10"/>
  <c r="O471" i="10"/>
  <c r="O863" i="10"/>
  <c r="O1029" i="10"/>
  <c r="O1264" i="10"/>
  <c r="O1045" i="10"/>
  <c r="O171" i="10"/>
  <c r="O281" i="10"/>
  <c r="O837" i="10"/>
  <c r="O1260" i="10"/>
  <c r="O340" i="10"/>
  <c r="O562" i="10"/>
  <c r="O830" i="10"/>
  <c r="O671" i="10"/>
  <c r="O65" i="10"/>
  <c r="O889" i="10"/>
  <c r="O161" i="10"/>
  <c r="O405" i="10"/>
  <c r="O489" i="10"/>
  <c r="O330" i="10"/>
  <c r="O882" i="10"/>
  <c r="O999" i="10"/>
  <c r="O1118" i="10"/>
  <c r="O133" i="10"/>
  <c r="O994" i="10"/>
  <c r="O483" i="10"/>
  <c r="O1288" i="10"/>
  <c r="O52" i="10"/>
  <c r="O294" i="10"/>
  <c r="O322" i="10"/>
  <c r="O1244" i="10"/>
  <c r="O366" i="10"/>
  <c r="O862" i="10"/>
  <c r="O403" i="10"/>
  <c r="O1481" i="10"/>
  <c r="O1247" i="10"/>
  <c r="O1005" i="10"/>
  <c r="O56" i="10"/>
  <c r="O587" i="10"/>
  <c r="O1110" i="10"/>
  <c r="O788" i="10"/>
  <c r="O1047" i="10"/>
  <c r="O881" i="10"/>
  <c r="O1491" i="10"/>
  <c r="O1399" i="10"/>
  <c r="O1049" i="10"/>
  <c r="O479" i="10"/>
  <c r="O136" i="10"/>
  <c r="O812" i="10"/>
  <c r="O720" i="10"/>
  <c r="O1268" i="10"/>
  <c r="O1484" i="10"/>
  <c r="O268" i="10"/>
  <c r="O300" i="10"/>
  <c r="O1088" i="10"/>
  <c r="O709" i="10"/>
  <c r="O727" i="10"/>
  <c r="O58" i="10"/>
  <c r="O413" i="10"/>
  <c r="O547" i="10"/>
  <c r="O740" i="10"/>
  <c r="O790" i="10"/>
  <c r="O167" i="10"/>
  <c r="O437" i="10"/>
  <c r="O365" i="10"/>
  <c r="O642" i="10"/>
  <c r="O1057" i="10"/>
  <c r="O209" i="10"/>
  <c r="O1345" i="10"/>
  <c r="O54" i="10"/>
  <c r="O1431" i="10"/>
  <c r="O288" i="10"/>
  <c r="O797" i="10"/>
  <c r="O158" i="10"/>
  <c r="O1452" i="10"/>
  <c r="O1149" i="10"/>
  <c r="O1173" i="10"/>
  <c r="O589" i="10"/>
  <c r="O979" i="10"/>
  <c r="O117" i="10"/>
  <c r="O730" i="10"/>
  <c r="O762" i="10"/>
  <c r="O227" i="10"/>
  <c r="O793" i="10"/>
  <c r="O1257" i="10"/>
  <c r="O169" i="10"/>
  <c r="O1369" i="10"/>
  <c r="O1326" i="10"/>
  <c r="O904" i="10"/>
  <c r="O1314" i="10"/>
  <c r="O545" i="10"/>
  <c r="O618" i="10"/>
  <c r="O1296" i="10"/>
  <c r="O874" i="10"/>
  <c r="O513" i="10"/>
  <c r="O1167" i="10"/>
  <c r="O460" i="10"/>
  <c r="O317" i="10"/>
  <c r="O19" i="10"/>
  <c r="O267" i="10"/>
  <c r="O371" i="10"/>
  <c r="O147" i="10"/>
  <c r="O351" i="10"/>
  <c r="O632" i="10"/>
  <c r="O1198" i="10"/>
  <c r="O320" i="10"/>
  <c r="O736" i="10"/>
  <c r="O965" i="10"/>
  <c r="O1054" i="10"/>
  <c r="O150" i="10"/>
  <c r="O922" i="10"/>
  <c r="O983" i="10"/>
  <c r="O1025" i="10"/>
  <c r="O957" i="10"/>
  <c r="O1053" i="10"/>
  <c r="O783" i="10"/>
  <c r="O1208" i="10"/>
  <c r="O463" i="10"/>
  <c r="O759" i="10"/>
  <c r="O565" i="10"/>
  <c r="O680" i="10"/>
  <c r="O45" i="10"/>
  <c r="O199" i="10"/>
  <c r="O579" i="10"/>
  <c r="O517" i="10"/>
  <c r="O755" i="10"/>
  <c r="O850" i="10"/>
  <c r="O724" i="10"/>
  <c r="O900" i="10"/>
  <c r="O723" i="10"/>
  <c r="O780" i="10"/>
  <c r="O201" i="10"/>
  <c r="O110" i="10"/>
  <c r="O839" i="10"/>
  <c r="O678" i="10"/>
  <c r="O1191" i="10"/>
  <c r="O64" i="10"/>
  <c r="O1380" i="10"/>
  <c r="O284" i="10"/>
  <c r="O215" i="10"/>
  <c r="O502" i="10"/>
  <c r="O1195" i="10"/>
  <c r="O177" i="10"/>
  <c r="O731" i="10"/>
  <c r="O139" i="10"/>
  <c r="O1306" i="10"/>
  <c r="O1205" i="10"/>
  <c r="O243" i="10"/>
  <c r="O1401" i="10"/>
  <c r="O549" i="10"/>
  <c r="O1388" i="10"/>
  <c r="O846" i="10"/>
  <c r="O917" i="10"/>
  <c r="O499" i="10"/>
  <c r="O609" i="10"/>
  <c r="O650" i="10"/>
  <c r="O414" i="10"/>
  <c r="O705" i="10"/>
  <c r="O537" i="10"/>
  <c r="O1099" i="10"/>
  <c r="O43" i="10"/>
  <c r="O170" i="10"/>
  <c r="O419" i="10"/>
  <c r="O679" i="10"/>
  <c r="O1083" i="10"/>
  <c r="O674" i="10"/>
  <c r="O1304" i="10"/>
  <c r="O234" i="10"/>
  <c r="O493" i="10"/>
  <c r="O1219" i="10"/>
  <c r="O160" i="10"/>
  <c r="O1051" i="10"/>
  <c r="O1093" i="10"/>
  <c r="O72" i="10"/>
  <c r="O658" i="10"/>
  <c r="O327" i="10"/>
  <c r="O1311" i="10"/>
  <c r="O1180" i="10"/>
  <c r="O1318" i="10"/>
  <c r="O47" i="10"/>
  <c r="O1449" i="10"/>
  <c r="O450" i="10"/>
  <c r="O1370" i="10"/>
  <c r="O28" i="10"/>
  <c r="O79" i="10"/>
  <c r="O1385" i="10"/>
  <c r="O1469" i="10"/>
  <c r="O441" i="10"/>
  <c r="O1334" i="10"/>
  <c r="O1144" i="10"/>
  <c r="O1269" i="10"/>
  <c r="O205" i="10"/>
  <c r="O394" i="10"/>
  <c r="O1111" i="10"/>
  <c r="O375" i="10"/>
  <c r="O750" i="10"/>
  <c r="O591" i="10"/>
  <c r="O345" i="10"/>
  <c r="O1096" i="10"/>
  <c r="O953" i="10"/>
  <c r="O81" i="10"/>
  <c r="O813" i="10"/>
  <c r="O40" i="10"/>
  <c r="O50" i="10"/>
  <c r="O763" i="10"/>
  <c r="O873" i="10"/>
  <c r="O131" i="10"/>
  <c r="O1137" i="10"/>
  <c r="O932" i="10"/>
  <c r="O641" i="10"/>
  <c r="O259" i="10"/>
  <c r="O280" i="10"/>
  <c r="O1204" i="10"/>
  <c r="O524" i="10"/>
  <c r="O1156" i="10"/>
  <c r="O1325" i="10"/>
  <c r="O631" i="10"/>
  <c r="O1041" i="10"/>
  <c r="O1251" i="10"/>
  <c r="O475" i="10"/>
  <c r="O1281" i="10"/>
  <c r="O278" i="10"/>
  <c r="O714" i="10"/>
  <c r="O1497" i="10"/>
  <c r="O193" i="10"/>
  <c r="O776" i="10"/>
  <c r="O29" i="10"/>
  <c r="O1164" i="10"/>
  <c r="O92" i="10"/>
  <c r="O734" i="10"/>
  <c r="O144" i="10"/>
  <c r="O1169" i="10"/>
  <c r="O180" i="10"/>
  <c r="O112" i="10"/>
  <c r="O1061" i="10"/>
  <c r="O4" i="10"/>
  <c r="O1225" i="10"/>
  <c r="O505" i="10"/>
  <c r="O1014" i="10"/>
  <c r="O852" i="10"/>
  <c r="O166" i="10"/>
  <c r="O644" i="10"/>
  <c r="O1418" i="10"/>
  <c r="O1463" i="10"/>
  <c r="O1357" i="10"/>
  <c r="O519" i="10"/>
  <c r="O514" i="10"/>
  <c r="O828" i="10"/>
  <c r="O758" i="10"/>
  <c r="O915" i="10"/>
  <c r="O1302" i="10"/>
  <c r="O244" i="10"/>
  <c r="O494" i="10"/>
  <c r="O474" i="10"/>
  <c r="O523" i="10"/>
  <c r="O1353" i="10"/>
  <c r="O328" i="10"/>
  <c r="O1333" i="10"/>
  <c r="O383" i="10"/>
  <c r="O1055" i="10"/>
  <c r="O1278" i="10"/>
  <c r="O436" i="10"/>
  <c r="O1421" i="10"/>
  <c r="O787" i="10"/>
  <c r="O836" i="10"/>
  <c r="O1178" i="10"/>
  <c r="O1000" i="10"/>
  <c r="O1473" i="10"/>
  <c r="O1450" i="10"/>
  <c r="O939" i="10"/>
  <c r="O605" i="10"/>
  <c r="O908" i="10"/>
  <c r="O202" i="10"/>
  <c r="O948" i="10"/>
  <c r="O102" i="10"/>
  <c r="O226" i="10"/>
  <c r="O872" i="10"/>
  <c r="O1056" i="10"/>
  <c r="O1040" i="10"/>
  <c r="O910" i="10"/>
  <c r="O303" i="10"/>
  <c r="O989" i="10"/>
  <c r="O1408" i="10"/>
  <c r="O1324" i="10"/>
  <c r="O23" i="10"/>
  <c r="O129" i="10"/>
  <c r="O992" i="10"/>
  <c r="O461" i="10"/>
  <c r="O49" i="10"/>
  <c r="O996" i="10"/>
  <c r="O681" i="10"/>
  <c r="O739" i="10"/>
  <c r="O707" i="10"/>
  <c r="O1222" i="10"/>
  <c r="O1422" i="10"/>
  <c r="O194" i="10"/>
  <c r="O1015" i="10"/>
  <c r="O670" i="10"/>
  <c r="O250" i="10"/>
  <c r="O1362" i="10"/>
  <c r="O263" i="10"/>
  <c r="O223" i="10"/>
  <c r="O526" i="10"/>
  <c r="O290" i="10"/>
  <c r="O897" i="10"/>
  <c r="O974" i="10"/>
  <c r="O1136" i="10"/>
  <c r="O886" i="10"/>
  <c r="O580" i="10"/>
  <c r="O181" i="10"/>
  <c r="O116" i="10"/>
  <c r="O190" i="10"/>
  <c r="O529" i="10"/>
  <c r="O1127" i="10"/>
  <c r="O388" i="10"/>
  <c r="O556" i="10"/>
  <c r="O947" i="10"/>
  <c r="O1398" i="10"/>
  <c r="O308" i="10"/>
  <c r="O21" i="10"/>
  <c r="O203" i="10"/>
  <c r="O107" i="10"/>
  <c r="O339" i="10"/>
  <c r="O536" i="10"/>
  <c r="O789" i="10"/>
  <c r="O93" i="10"/>
  <c r="O239" i="10"/>
  <c r="O1009" i="10"/>
  <c r="O1435" i="10"/>
  <c r="O401" i="10"/>
  <c r="O595" i="10"/>
  <c r="O970" i="10"/>
  <c r="O747" i="10"/>
  <c r="O157" i="10"/>
  <c r="O888" i="10"/>
  <c r="O1360" i="10"/>
  <c r="O760" i="10"/>
  <c r="O1468" i="10"/>
  <c r="O981" i="10"/>
  <c r="O462" i="10"/>
  <c r="O656" i="10"/>
  <c r="O265" i="10"/>
  <c r="O73" i="10"/>
  <c r="O1367" i="10"/>
  <c r="O1433" i="10"/>
  <c r="O848" i="10"/>
  <c r="O1134" i="10"/>
  <c r="O498" i="10"/>
  <c r="O1347" i="10"/>
  <c r="O415" i="10"/>
  <c r="O756" i="10"/>
  <c r="O1387" i="10"/>
  <c r="O1342" i="10"/>
  <c r="O364" i="10"/>
  <c r="O1309" i="10"/>
  <c r="O628" i="10"/>
  <c r="O1478" i="10"/>
  <c r="O38" i="10"/>
  <c r="O883" i="10"/>
  <c r="O1235" i="10"/>
  <c r="O1428" i="10"/>
  <c r="O478" i="10"/>
  <c r="O1359" i="10"/>
  <c r="O1170" i="10"/>
  <c r="O997" i="10"/>
  <c r="O506" i="10"/>
  <c r="O1159" i="10"/>
  <c r="O615" i="10"/>
  <c r="O1344" i="10"/>
  <c r="O643" i="10"/>
  <c r="O1337" i="10"/>
  <c r="O1372" i="10"/>
  <c r="O378" i="10"/>
  <c r="O914" i="10"/>
  <c r="O1234" i="10"/>
  <c r="O84" i="10"/>
  <c r="O431" i="10"/>
  <c r="O1189" i="10"/>
  <c r="O1389" i="10"/>
  <c r="O1022" i="10"/>
  <c r="O722" i="10"/>
  <c r="O1133" i="10"/>
  <c r="O571" i="10"/>
  <c r="O1454" i="10"/>
  <c r="O1322" i="10"/>
  <c r="O1371" i="10"/>
  <c r="O135" i="10"/>
  <c r="O891" i="10"/>
  <c r="O485" i="10"/>
  <c r="O1187" i="10"/>
  <c r="O691" i="10"/>
  <c r="O1064" i="10"/>
  <c r="O390" i="10"/>
  <c r="O269" i="10"/>
  <c r="O89" i="10"/>
  <c r="O1206" i="10"/>
  <c r="O178" i="10"/>
  <c r="O746" i="10"/>
  <c r="O1352" i="10"/>
  <c r="O1148" i="10"/>
  <c r="O1037" i="10"/>
  <c r="O984" i="10"/>
  <c r="O1086" i="10"/>
  <c r="O301" i="10"/>
  <c r="O700" i="10"/>
  <c r="O164" i="10"/>
  <c r="O552" i="10"/>
  <c r="O395" i="10"/>
  <c r="O1444" i="10"/>
  <c r="O1087" i="10"/>
  <c r="O1415" i="10"/>
  <c r="O1390" i="10"/>
  <c r="O635" i="10"/>
  <c r="O198" i="10"/>
  <c r="O648" i="10"/>
  <c r="O840" i="10"/>
  <c r="O675" i="10"/>
  <c r="O165" i="10"/>
  <c r="O452" i="10"/>
  <c r="O553" i="10"/>
  <c r="O1464" i="10"/>
  <c r="O1486" i="10"/>
  <c r="O356" i="10"/>
  <c r="O1052" i="10"/>
  <c r="O842" i="10"/>
  <c r="O1107" i="10"/>
  <c r="O1365" i="10"/>
  <c r="O103" i="10"/>
  <c r="O599" i="10"/>
  <c r="O454" i="10"/>
  <c r="O961" i="10"/>
  <c r="O1434" i="10"/>
  <c r="O282" i="10"/>
  <c r="O1424" i="10"/>
  <c r="O417" i="10"/>
  <c r="O1013" i="10"/>
  <c r="O32" i="10"/>
  <c r="O539" i="10"/>
  <c r="O663" i="10"/>
  <c r="O761" i="10"/>
  <c r="O389" i="10"/>
  <c r="O1394" i="10"/>
  <c r="O76" i="10"/>
  <c r="O573" i="10"/>
  <c r="O596" i="10"/>
  <c r="O665" i="10"/>
  <c r="O70" i="10"/>
  <c r="O711" i="10"/>
  <c r="O1282" i="10"/>
  <c r="O276" i="10"/>
  <c r="O358" i="10"/>
  <c r="O412" i="10"/>
  <c r="O168" i="10"/>
  <c r="O647" i="10"/>
  <c r="O1027" i="10"/>
  <c r="O657" i="10"/>
  <c r="O659" i="10"/>
  <c r="O369" i="10"/>
  <c r="O400" i="10"/>
  <c r="O623" i="10"/>
  <c r="O1471" i="10"/>
  <c r="O332" i="10"/>
  <c r="O803" i="10"/>
  <c r="O1499" i="10"/>
  <c r="O247" i="10"/>
  <c r="O985" i="10"/>
  <c r="O804" i="10"/>
  <c r="O966" i="10"/>
  <c r="O87" i="10"/>
  <c r="O1091" i="10"/>
  <c r="O334" i="10"/>
  <c r="O1384" i="10"/>
  <c r="O890" i="10"/>
  <c r="O1414" i="10"/>
  <c r="O418" i="10"/>
  <c r="O1351" i="10"/>
  <c r="O354" i="10"/>
  <c r="O1286" i="10"/>
  <c r="O404" i="10"/>
  <c r="O809" i="10"/>
  <c r="O567" i="10"/>
  <c r="O1259" i="10"/>
  <c r="O885" i="10"/>
  <c r="O140" i="10"/>
  <c r="O1017" i="10"/>
  <c r="O428" i="10"/>
  <c r="O409" i="10"/>
  <c r="O1042" i="10"/>
  <c r="O875" i="10"/>
  <c r="O610" i="10"/>
  <c r="O1267" i="10"/>
  <c r="O581" i="10"/>
  <c r="O1315" i="10"/>
  <c r="O153" i="10"/>
  <c r="O1171" i="10"/>
  <c r="O99" i="10"/>
  <c r="O9" i="10"/>
  <c r="O699" i="10"/>
  <c r="O933" i="10"/>
  <c r="O225" i="10"/>
  <c r="O218" i="10"/>
  <c r="O1400" i="10"/>
  <c r="O551" i="10"/>
  <c r="O1483" i="10"/>
  <c r="O456" i="10"/>
  <c r="O1250" i="10"/>
  <c r="O1001" i="10"/>
  <c r="O634" i="10"/>
  <c r="O1112" i="10"/>
  <c r="O1396" i="10"/>
  <c r="O108" i="10"/>
  <c r="O928" i="10"/>
  <c r="O751" i="10"/>
  <c r="O1227" i="10"/>
  <c r="O292" i="10"/>
  <c r="O823" i="10"/>
  <c r="O329" i="10"/>
  <c r="O613" i="10"/>
  <c r="H495" i="1"/>
  <c r="N2" i="10"/>
  <c r="L429" i="12"/>
  <c r="K834" i="12"/>
  <c r="K1447" i="12"/>
  <c r="K1182" i="12"/>
  <c r="K1150" i="12"/>
  <c r="K1456" i="12"/>
  <c r="K703" i="12"/>
  <c r="K1431" i="12"/>
  <c r="K54" i="12"/>
  <c r="K106" i="12"/>
  <c r="K1383" i="12"/>
  <c r="K594" i="12"/>
  <c r="K1103" i="12"/>
  <c r="K239" i="12"/>
  <c r="K93" i="12"/>
  <c r="K1341" i="12"/>
  <c r="K416" i="12"/>
  <c r="K545" i="12"/>
  <c r="K618" i="12"/>
  <c r="K692" i="12"/>
  <c r="K311" i="12"/>
  <c r="K206" i="12"/>
  <c r="K1442" i="12"/>
  <c r="K791" i="12"/>
  <c r="K1262" i="12"/>
  <c r="K427" i="12"/>
  <c r="K189" i="12"/>
  <c r="K245" i="12"/>
  <c r="K1242" i="12"/>
  <c r="K1501" i="12"/>
  <c r="K446" i="12"/>
  <c r="K687" i="12"/>
  <c r="K948" i="12"/>
  <c r="K202" i="12"/>
  <c r="K749" i="12"/>
  <c r="K937" i="12"/>
  <c r="K100" i="12"/>
  <c r="K179" i="12"/>
  <c r="K1320" i="12"/>
  <c r="K381" i="12"/>
  <c r="K361" i="12"/>
  <c r="K353" i="12"/>
  <c r="K149" i="12"/>
  <c r="K1172" i="12"/>
  <c r="K1212" i="12"/>
  <c r="K1193" i="12"/>
  <c r="K693" i="12"/>
  <c r="K519" i="12"/>
  <c r="K514" i="12"/>
  <c r="K1159" i="12"/>
  <c r="K506" i="12"/>
  <c r="K8" i="12"/>
  <c r="K448" i="12"/>
  <c r="K263" i="12"/>
  <c r="K223" i="12"/>
  <c r="K548" i="12"/>
  <c r="K547" i="12"/>
  <c r="K740" i="12"/>
  <c r="K1183" i="12"/>
  <c r="K422" i="12"/>
  <c r="K1424" i="12"/>
  <c r="K282" i="12"/>
  <c r="K538" i="12"/>
  <c r="K1495" i="12"/>
  <c r="K666" i="12"/>
  <c r="K235" i="12"/>
  <c r="K1395" i="12"/>
  <c r="K430" i="12"/>
  <c r="K1476" i="12"/>
  <c r="K905" i="12"/>
  <c r="K899" i="12"/>
  <c r="K521" i="12"/>
  <c r="K806" i="12"/>
  <c r="K646" i="12"/>
  <c r="K469" i="12"/>
  <c r="K1275" i="12"/>
  <c r="K1352" i="12"/>
  <c r="K1148" i="12"/>
  <c r="K1037" i="12"/>
  <c r="K649" i="12"/>
  <c r="K1223" i="12"/>
  <c r="K1417" i="12"/>
  <c r="K873" i="12"/>
  <c r="K763" i="12"/>
  <c r="K1080" i="12"/>
  <c r="K230" i="12"/>
  <c r="K863" i="12"/>
  <c r="K1029" i="12"/>
  <c r="K471" i="12"/>
  <c r="K1264" i="12"/>
  <c r="K1045" i="12"/>
  <c r="K173" i="12"/>
  <c r="K853" i="12"/>
  <c r="K151" i="12"/>
  <c r="K1239" i="12"/>
  <c r="K1211" i="12"/>
  <c r="K500" i="12"/>
  <c r="K345" i="12"/>
  <c r="K591" i="12"/>
  <c r="K636" i="12"/>
  <c r="K557" i="12"/>
  <c r="K952" i="12"/>
  <c r="K1339" i="12"/>
  <c r="K366" i="12"/>
  <c r="K862" i="12"/>
  <c r="K77" i="12"/>
  <c r="K865" i="12"/>
  <c r="K1410" i="12"/>
  <c r="K1130" i="12"/>
  <c r="K640" i="12"/>
  <c r="K622" i="12"/>
  <c r="K1147" i="12"/>
  <c r="K814" i="12"/>
  <c r="K588" i="12"/>
  <c r="K932" i="12"/>
  <c r="K1137" i="12"/>
  <c r="K131" i="12"/>
  <c r="K889" i="12"/>
  <c r="K65" i="12"/>
  <c r="K619" i="12"/>
  <c r="K1333" i="12"/>
  <c r="K328" i="12"/>
  <c r="K360" i="12"/>
  <c r="K374" i="12"/>
  <c r="K796" i="12"/>
  <c r="K1057" i="12"/>
  <c r="K642" i="12"/>
  <c r="K531" i="12"/>
  <c r="K901" i="12"/>
  <c r="K200" i="12"/>
  <c r="K1411" i="12"/>
  <c r="K552" i="12"/>
  <c r="K164" i="12"/>
  <c r="K1391" i="12"/>
  <c r="K1232" i="12"/>
  <c r="K916" i="12"/>
  <c r="K213" i="12"/>
  <c r="K667" i="12"/>
  <c r="K818" i="12"/>
  <c r="K367" i="12"/>
  <c r="K1284" i="12"/>
  <c r="K637" i="12"/>
  <c r="K870" i="12"/>
  <c r="K825" i="12"/>
  <c r="K197" i="12"/>
  <c r="K654" i="12"/>
  <c r="K802" i="12"/>
  <c r="K68" i="12"/>
  <c r="K1303" i="12"/>
  <c r="K709" i="12"/>
  <c r="K727" i="12"/>
  <c r="K1409" i="12"/>
  <c r="K156" i="12"/>
  <c r="K1313" i="12"/>
  <c r="K602" i="12"/>
  <c r="K1496" i="12"/>
  <c r="K1400" i="12"/>
  <c r="K218" i="12"/>
  <c r="K225" i="12"/>
  <c r="K1032" i="12"/>
  <c r="K741" i="12"/>
  <c r="K1484" i="12"/>
  <c r="K1268" i="12"/>
  <c r="K1483" i="12"/>
  <c r="K551" i="12"/>
  <c r="K1457" i="12"/>
  <c r="K377" i="12"/>
  <c r="K370" i="12"/>
  <c r="K739" i="12"/>
  <c r="K681" i="12"/>
  <c r="K259" i="12"/>
  <c r="K641" i="12"/>
  <c r="K372" i="12"/>
  <c r="K867" i="12"/>
  <c r="K1031" i="12"/>
  <c r="K1355" i="12"/>
  <c r="K992" i="12"/>
  <c r="K461" i="12"/>
  <c r="K129" i="12"/>
  <c r="K23" i="12"/>
  <c r="K142" i="12"/>
  <c r="K776" i="12"/>
  <c r="K193" i="12"/>
  <c r="K824" i="12"/>
  <c r="K1348" i="12"/>
  <c r="K800" i="12"/>
  <c r="K1488" i="12"/>
  <c r="K972" i="12"/>
  <c r="K983" i="12"/>
  <c r="K1025" i="12"/>
  <c r="K584" i="12"/>
  <c r="K630" i="12"/>
  <c r="K1467" i="12"/>
  <c r="K821" i="12"/>
  <c r="K923" i="12"/>
  <c r="K312" i="12"/>
  <c r="K1470" i="12"/>
  <c r="K325" i="12"/>
  <c r="K473" i="12"/>
  <c r="K750" i="12"/>
  <c r="K375" i="12"/>
  <c r="K936" i="12"/>
  <c r="K348" i="12"/>
  <c r="K827" i="12"/>
  <c r="K732" i="12"/>
  <c r="K708" i="12"/>
  <c r="K1482" i="12"/>
  <c r="K1277" i="12"/>
  <c r="K924" i="12"/>
  <c r="K435" i="12"/>
  <c r="K1138" i="12"/>
  <c r="K1053" i="12"/>
  <c r="K957" i="12"/>
  <c r="K717" i="12"/>
  <c r="K1299" i="12"/>
  <c r="K1297" i="12"/>
  <c r="K651" i="12"/>
  <c r="K42" i="12"/>
  <c r="K1480" i="12"/>
  <c r="K421" i="12"/>
  <c r="K751" i="12"/>
  <c r="K1227" i="12"/>
  <c r="K907" i="12"/>
  <c r="K944" i="12"/>
  <c r="K1356" i="12"/>
  <c r="K1017" i="12"/>
  <c r="K140" i="12"/>
  <c r="K702" i="12"/>
  <c r="K1253" i="12"/>
  <c r="K1116" i="12"/>
  <c r="K685" i="12"/>
  <c r="K859" i="12"/>
  <c r="K785" i="12"/>
  <c r="K1171" i="12"/>
  <c r="K153" i="12"/>
  <c r="K128" i="12"/>
  <c r="K445" i="12"/>
  <c r="K1329" i="12"/>
  <c r="K625" i="12"/>
  <c r="K868" i="12"/>
  <c r="K833" i="12"/>
  <c r="K781" i="12"/>
  <c r="K433" i="12"/>
  <c r="K1214" i="12"/>
  <c r="K314" i="12"/>
  <c r="K399" i="12"/>
  <c r="K1059" i="12"/>
  <c r="K299" i="12"/>
  <c r="K1359" i="12"/>
  <c r="K478" i="12"/>
  <c r="K298" i="12"/>
  <c r="K1012" i="12"/>
  <c r="K799" i="12"/>
  <c r="K1282" i="12"/>
  <c r="K711" i="12"/>
  <c r="K70" i="12"/>
  <c r="K1350" i="12"/>
  <c r="K858" i="12"/>
  <c r="K121" i="12"/>
  <c r="K317" i="12"/>
  <c r="K460" i="12"/>
  <c r="K696" i="12"/>
  <c r="K684" i="12"/>
  <c r="K753" i="12"/>
  <c r="K1373" i="12"/>
  <c r="K1168" i="12"/>
  <c r="K1164" i="12"/>
  <c r="K29" i="12"/>
  <c r="K734" i="12"/>
  <c r="K92" i="12"/>
  <c r="K1427" i="12"/>
  <c r="K877" i="12"/>
  <c r="K1475" i="12"/>
  <c r="K832" i="12"/>
  <c r="K555" i="12"/>
  <c r="K443" i="12"/>
  <c r="K1030" i="12"/>
  <c r="K1401" i="12"/>
  <c r="K243" i="12"/>
  <c r="K1225" i="12"/>
  <c r="K4" i="12"/>
  <c r="K1065" i="12"/>
  <c r="K505" i="12"/>
  <c r="K1014" i="12"/>
  <c r="K583" i="12"/>
  <c r="K1446" i="12"/>
  <c r="K576" i="12"/>
  <c r="K767" i="12"/>
  <c r="K988" i="12"/>
  <c r="K420" i="12"/>
  <c r="K1035" i="12"/>
  <c r="K1177" i="12"/>
  <c r="K882" i="12"/>
  <c r="K489" i="12"/>
  <c r="K330" i="12"/>
  <c r="K33" i="12"/>
  <c r="K999" i="12"/>
  <c r="K1118" i="12"/>
  <c r="K620" i="12"/>
  <c r="K994" i="12"/>
  <c r="K133" i="12"/>
  <c r="K71" i="12"/>
  <c r="K1119" i="12"/>
  <c r="K1114" i="12"/>
  <c r="K231" i="12"/>
  <c r="K1358" i="12"/>
  <c r="K1338" i="12"/>
  <c r="K1108" i="12"/>
  <c r="K1109" i="12"/>
  <c r="K255" i="12"/>
  <c r="K391" i="12"/>
  <c r="K1074" i="12"/>
  <c r="K559" i="12"/>
  <c r="K341" i="12"/>
  <c r="K440" i="12"/>
  <c r="K894" i="12"/>
  <c r="K1099" i="12"/>
  <c r="K705" i="12"/>
  <c r="K537" i="12"/>
  <c r="K585" i="12"/>
  <c r="K316" i="12"/>
  <c r="K101" i="12"/>
  <c r="K743" i="12"/>
  <c r="K729" i="12"/>
  <c r="K324" i="12"/>
  <c r="K1420" i="12"/>
  <c r="K807" i="12"/>
  <c r="K801" i="12"/>
  <c r="K315" i="12"/>
  <c r="K83" i="12"/>
  <c r="K568" i="12"/>
  <c r="K511" i="12"/>
  <c r="K1318" i="12"/>
  <c r="K1180" i="12"/>
  <c r="K1308" i="12"/>
  <c r="K1370" i="12"/>
  <c r="K450" i="12"/>
  <c r="K930" i="12"/>
  <c r="K1233" i="12"/>
  <c r="K1293" i="12"/>
  <c r="K662" i="12"/>
  <c r="K458" i="12"/>
  <c r="K1238" i="12"/>
  <c r="K851" i="12"/>
  <c r="K1088" i="12"/>
  <c r="K300" i="12"/>
  <c r="K268" i="12"/>
  <c r="K655" i="12"/>
  <c r="K533" i="12"/>
  <c r="K935" i="12"/>
  <c r="K267" i="12"/>
  <c r="K19" i="12"/>
  <c r="K51" i="12"/>
  <c r="K1096" i="12"/>
  <c r="K953" i="12"/>
  <c r="K813" i="12"/>
  <c r="K81" i="12"/>
  <c r="K50" i="12"/>
  <c r="K40" i="12"/>
  <c r="K355" i="12"/>
  <c r="K1228" i="12"/>
  <c r="K817" i="12"/>
  <c r="K55" i="12"/>
  <c r="K1175" i="12"/>
  <c r="K831" i="12"/>
  <c r="K249" i="12"/>
  <c r="K352" i="12"/>
  <c r="K254" i="12"/>
  <c r="K97" i="12"/>
  <c r="K1429" i="12"/>
  <c r="K1291" i="12"/>
  <c r="K1263" i="12"/>
  <c r="K509" i="12"/>
  <c r="K467" i="12"/>
  <c r="K1106" i="12"/>
  <c r="K1067" i="12"/>
  <c r="K459" i="12"/>
  <c r="K118" i="12"/>
  <c r="K1015" i="12"/>
  <c r="K194" i="12"/>
  <c r="K1265" i="12"/>
  <c r="K1461" i="12"/>
  <c r="K1152" i="12"/>
  <c r="K1224" i="12"/>
  <c r="K943" i="12"/>
  <c r="K1236" i="12"/>
  <c r="K289" i="12"/>
  <c r="K310" i="12"/>
  <c r="K258" i="12"/>
  <c r="K1465" i="12"/>
  <c r="K1448" i="12"/>
  <c r="K770" i="12"/>
  <c r="K1451" i="12"/>
  <c r="K1351" i="12"/>
  <c r="K418" i="12"/>
  <c r="K964" i="12"/>
  <c r="K573" i="12"/>
  <c r="K76" i="12"/>
  <c r="K783" i="12"/>
  <c r="K1208" i="12"/>
  <c r="K1460" i="12"/>
  <c r="K911" i="12"/>
  <c r="K271" i="12"/>
  <c r="K482" i="12"/>
  <c r="K816" i="12"/>
  <c r="K1056" i="12"/>
  <c r="K872" i="12"/>
  <c r="K226" i="12"/>
  <c r="K102" i="12"/>
  <c r="K1039" i="12"/>
  <c r="K920" i="12"/>
  <c r="K811" i="12"/>
  <c r="K6" i="12"/>
  <c r="K480" i="12"/>
  <c r="K44" i="12"/>
  <c r="K1127" i="12"/>
  <c r="K529" i="12"/>
  <c r="K190" i="12"/>
  <c r="K116" i="12"/>
  <c r="K63" i="12"/>
  <c r="K746" i="12"/>
  <c r="K178" i="12"/>
  <c r="K1131" i="12"/>
  <c r="K1249" i="12"/>
  <c r="K869" i="12"/>
  <c r="K1141" i="12"/>
  <c r="K22" i="12"/>
  <c r="K1024" i="12"/>
  <c r="K1298" i="12"/>
  <c r="K993" i="12"/>
  <c r="K237" i="12"/>
  <c r="K1413" i="12"/>
  <c r="K115" i="12"/>
  <c r="K1221" i="12"/>
  <c r="K843" i="12"/>
  <c r="K1315" i="12"/>
  <c r="K581" i="12"/>
  <c r="K1406" i="12"/>
  <c r="K379" i="12"/>
  <c r="K1326" i="12"/>
  <c r="K1369" i="12"/>
  <c r="K169" i="12"/>
  <c r="K1416" i="12"/>
  <c r="K10" i="12"/>
  <c r="K1258" i="12"/>
  <c r="K563" i="12"/>
  <c r="K1314" i="12"/>
  <c r="K904" i="12"/>
  <c r="K1066" i="12"/>
  <c r="K270" i="12"/>
  <c r="K1374" i="12"/>
  <c r="K321" i="12"/>
  <c r="K978" i="12"/>
  <c r="K752" i="12"/>
  <c r="K737" i="12"/>
  <c r="K959" i="12"/>
  <c r="K1402" i="12"/>
  <c r="K1146" i="12"/>
  <c r="K984" i="12"/>
  <c r="K1086" i="12"/>
  <c r="K1260" i="12"/>
  <c r="K837" i="12"/>
  <c r="K281" i="12"/>
  <c r="K171" i="12"/>
  <c r="K1289" i="12"/>
  <c r="K504" i="12"/>
  <c r="K1347" i="12"/>
  <c r="K415" i="12"/>
  <c r="K498" i="12"/>
  <c r="K191" i="12"/>
  <c r="K976" i="12"/>
  <c r="K359" i="12"/>
  <c r="K569" i="12"/>
  <c r="K1097" i="12"/>
  <c r="K219" i="12"/>
  <c r="K1428" i="12"/>
  <c r="K1235" i="12"/>
  <c r="K883" i="12"/>
  <c r="K38" i="12"/>
  <c r="K926" i="12"/>
  <c r="K159" i="12"/>
  <c r="K1438" i="12"/>
  <c r="K955" i="12"/>
  <c r="K333" i="12"/>
  <c r="K808" i="12"/>
  <c r="K130" i="12"/>
  <c r="K929" i="12"/>
  <c r="K535" i="12"/>
  <c r="K891" i="12"/>
  <c r="K135" i="12"/>
  <c r="K1187" i="12"/>
  <c r="K485" i="12"/>
  <c r="K141" i="12"/>
  <c r="K775" i="12"/>
  <c r="K766" i="12"/>
  <c r="K1064" i="12"/>
  <c r="K691" i="12"/>
  <c r="K603" i="12"/>
  <c r="K839" i="12"/>
  <c r="K110" i="12"/>
  <c r="K1191" i="12"/>
  <c r="K678" i="12"/>
  <c r="K306" i="12"/>
  <c r="K484" i="12"/>
  <c r="K262" i="12"/>
  <c r="K1468" i="12"/>
  <c r="K981" i="12"/>
  <c r="K888" i="12"/>
  <c r="K760" i="12"/>
  <c r="K1360" i="12"/>
  <c r="K1185" i="12"/>
  <c r="K113" i="12"/>
  <c r="K1091" i="12"/>
  <c r="K87" i="12"/>
  <c r="K574" i="12"/>
  <c r="K1050" i="12"/>
  <c r="K1423" i="12"/>
  <c r="K819" i="12"/>
  <c r="K1192" i="12"/>
  <c r="K272" i="12"/>
  <c r="K652" i="12"/>
  <c r="K690" i="12"/>
  <c r="K835" i="12"/>
  <c r="K503" i="12"/>
  <c r="K69" i="12"/>
  <c r="K639" i="12"/>
  <c r="K520" i="12"/>
  <c r="K1386" i="12"/>
  <c r="K940" i="12"/>
  <c r="K1104" i="12"/>
  <c r="K1196" i="12"/>
  <c r="K1021" i="12"/>
  <c r="K1266" i="12"/>
  <c r="K1273" i="12"/>
  <c r="K313" i="12"/>
  <c r="K826" i="12"/>
  <c r="K1230" i="12"/>
  <c r="K938" i="12"/>
  <c r="K1197" i="12"/>
  <c r="K35" i="12"/>
  <c r="K820" i="12"/>
  <c r="K789" i="12"/>
  <c r="K536" i="12"/>
  <c r="K941" i="12"/>
  <c r="K293" i="12"/>
  <c r="K1304" i="12"/>
  <c r="K674" i="12"/>
  <c r="K241" i="12"/>
  <c r="K67" i="12"/>
  <c r="K675" i="12"/>
  <c r="K165" i="12"/>
  <c r="K1375" i="12"/>
  <c r="K1052" i="12"/>
  <c r="K356" i="12"/>
  <c r="K1083" i="12"/>
  <c r="K419" i="12"/>
  <c r="K679" i="12"/>
  <c r="K1324" i="12"/>
  <c r="K1408" i="12"/>
  <c r="K497" i="12"/>
  <c r="K464" i="12"/>
  <c r="K617" i="12"/>
  <c r="K1151" i="12"/>
  <c r="K838" i="12"/>
  <c r="K408" i="12"/>
  <c r="K556" i="12"/>
  <c r="K388" i="12"/>
  <c r="K60" i="12"/>
  <c r="K138" i="12"/>
  <c r="K1201" i="12"/>
  <c r="K1398" i="12"/>
  <c r="K947" i="12"/>
  <c r="K308" i="12"/>
  <c r="K21" i="12"/>
  <c r="K203" i="12"/>
  <c r="K340" i="12"/>
  <c r="K562" i="12"/>
  <c r="K1077" i="12"/>
  <c r="K836" i="12"/>
  <c r="K1178" i="12"/>
  <c r="K787" i="12"/>
  <c r="K1136" i="12"/>
  <c r="K886" i="12"/>
  <c r="K986" i="12"/>
  <c r="K1432" i="12"/>
  <c r="K779" i="12"/>
  <c r="K777" i="12"/>
  <c r="K1126" i="12"/>
  <c r="K970" i="12"/>
  <c r="K595" i="12"/>
  <c r="K401" i="12"/>
  <c r="K1071" i="12"/>
  <c r="K376" i="12"/>
  <c r="K710" i="12"/>
  <c r="K363" i="12"/>
  <c r="K1300" i="12"/>
  <c r="K1494" i="12"/>
  <c r="K279" i="12"/>
  <c r="K229" i="12"/>
  <c r="K1343" i="12"/>
  <c r="K465" i="12"/>
  <c r="K1075" i="12"/>
  <c r="K1251" i="12"/>
  <c r="K1041" i="12"/>
  <c r="K631" i="12"/>
  <c r="K614" i="12"/>
  <c r="K1048" i="12"/>
  <c r="K1105" i="12"/>
  <c r="K607" i="12"/>
  <c r="K1217" i="12"/>
  <c r="K1061" i="12"/>
  <c r="K112" i="12"/>
  <c r="K180" i="12"/>
  <c r="K1439" i="12"/>
  <c r="K1330" i="12"/>
  <c r="K98" i="12"/>
  <c r="K111" i="12"/>
  <c r="K773" i="12"/>
  <c r="K1207" i="12"/>
  <c r="K1240" i="12"/>
  <c r="K759" i="12"/>
  <c r="K463" i="12"/>
  <c r="K861" i="12"/>
  <c r="K426" i="12"/>
  <c r="K526" i="12"/>
  <c r="K290" i="12"/>
  <c r="K1388" i="12"/>
  <c r="K549" i="12"/>
  <c r="K1078" i="12"/>
  <c r="K1407" i="12"/>
  <c r="K748" i="12"/>
  <c r="K624" i="12"/>
  <c r="K1179" i="12"/>
  <c r="K527" i="12"/>
  <c r="K1272" i="12"/>
  <c r="K260" i="12"/>
  <c r="K104" i="12"/>
  <c r="K1252" i="12"/>
  <c r="K688" i="12"/>
  <c r="K902" i="12"/>
  <c r="K336" i="12"/>
  <c r="K1063" i="12"/>
  <c r="K74" i="12"/>
  <c r="K338" i="12"/>
  <c r="K951" i="12"/>
  <c r="K682" i="12"/>
  <c r="K1430" i="12"/>
  <c r="K900" i="12"/>
  <c r="K850" i="12"/>
  <c r="K724" i="12"/>
  <c r="K1309" i="12"/>
  <c r="K364" i="12"/>
  <c r="K987" i="12"/>
  <c r="K1479" i="12"/>
  <c r="K1153" i="12"/>
  <c r="K17" i="12"/>
  <c r="K1393" i="12"/>
  <c r="K721" i="12"/>
  <c r="K566" i="12"/>
  <c r="K397" i="12"/>
  <c r="K368" i="12"/>
  <c r="K382" i="12"/>
  <c r="K1378" i="12"/>
  <c r="K434" i="12"/>
  <c r="K476" i="12"/>
  <c r="K1342" i="12"/>
  <c r="K756" i="12"/>
  <c r="K1387" i="12"/>
  <c r="K1492" i="12"/>
  <c r="K257" i="12"/>
  <c r="K214" i="12"/>
  <c r="K1345" i="12"/>
  <c r="K209" i="12"/>
  <c r="K143" i="12"/>
  <c r="K1220" i="12"/>
  <c r="K1306" i="12"/>
  <c r="K1205" i="12"/>
  <c r="K139" i="12"/>
  <c r="K1440" i="12"/>
  <c r="K1209" i="12"/>
  <c r="K683" i="12"/>
  <c r="K579" i="12"/>
  <c r="K45" i="12"/>
  <c r="K199" i="12"/>
  <c r="K564" i="12"/>
  <c r="K1139" i="12"/>
  <c r="K933" i="12"/>
  <c r="K699" i="12"/>
  <c r="K841" i="12"/>
  <c r="K918" i="12"/>
  <c r="K39" i="12"/>
  <c r="K828" i="12"/>
  <c r="K758" i="12"/>
  <c r="K1013" i="12"/>
  <c r="K417" i="12"/>
  <c r="K956" i="12"/>
  <c r="K1200" i="12"/>
  <c r="K1274" i="12"/>
  <c r="K1437" i="12"/>
  <c r="K1323" i="12"/>
  <c r="K1132" i="12"/>
  <c r="K1124" i="12"/>
  <c r="K470" i="12"/>
  <c r="K212" i="12"/>
  <c r="K1163" i="12"/>
  <c r="K950" i="12"/>
  <c r="K963" i="12"/>
  <c r="K1123" i="12"/>
  <c r="K975" i="12"/>
  <c r="K754" i="12"/>
  <c r="K1302" i="12"/>
  <c r="K915" i="12"/>
  <c r="K494" i="12"/>
  <c r="K244" i="12"/>
  <c r="K398" i="12"/>
  <c r="K590" i="12"/>
  <c r="K1353" i="12"/>
  <c r="K523" i="12"/>
  <c r="K474" i="12"/>
  <c r="K1279" i="12"/>
  <c r="K1340" i="12"/>
  <c r="K864" i="12"/>
  <c r="K1113" i="12"/>
  <c r="K385" i="12"/>
  <c r="K1310" i="12"/>
  <c r="K600" i="12"/>
  <c r="K1143" i="12"/>
  <c r="K805" i="12"/>
  <c r="K319" i="12"/>
  <c r="K384" i="12"/>
  <c r="K1377" i="12"/>
  <c r="K854" i="12"/>
  <c r="K305" i="12"/>
  <c r="K488" i="12"/>
  <c r="K1038" i="12"/>
  <c r="K580" i="12"/>
  <c r="K181" i="12"/>
  <c r="K980" i="12"/>
  <c r="K601" i="12"/>
  <c r="K1102" i="12"/>
  <c r="K1135" i="12"/>
  <c r="K510" i="12"/>
  <c r="K344" i="12"/>
  <c r="K884" i="12"/>
  <c r="K1089" i="12"/>
  <c r="K1069" i="12"/>
  <c r="K676" i="12"/>
  <c r="K1213" i="12"/>
  <c r="K124" i="12"/>
  <c r="K1331" i="12"/>
  <c r="K286" i="12"/>
  <c r="K307" i="12"/>
  <c r="K72" i="12"/>
  <c r="K658" i="12"/>
  <c r="K928" i="12"/>
  <c r="K108" i="12"/>
  <c r="K1093" i="12"/>
  <c r="K1051" i="12"/>
  <c r="K160" i="12"/>
  <c r="K1396" i="12"/>
  <c r="K1112" i="12"/>
  <c r="K701" i="12"/>
  <c r="K582" i="12"/>
  <c r="K274" i="12"/>
  <c r="K996" i="12"/>
  <c r="K49" i="12"/>
  <c r="K211" i="12"/>
  <c r="K323" i="12"/>
  <c r="K812" i="12"/>
  <c r="K720" i="12"/>
  <c r="K136" i="12"/>
  <c r="K665" i="12"/>
  <c r="K596" i="12"/>
  <c r="K616" i="12"/>
  <c r="K1316" i="12"/>
  <c r="K871" i="12"/>
  <c r="K958" i="12"/>
  <c r="K689" i="12"/>
  <c r="K1040" i="12"/>
  <c r="K910" i="12"/>
  <c r="K1046" i="12"/>
  <c r="K1280" i="12"/>
  <c r="K236" i="12"/>
  <c r="K1270" i="12"/>
  <c r="K222" i="12"/>
  <c r="K1327" i="12"/>
  <c r="K1190" i="12"/>
  <c r="K301" i="12"/>
  <c r="K700" i="12"/>
  <c r="K1111" i="12"/>
  <c r="K205" i="12"/>
  <c r="K394" i="12"/>
  <c r="K1474" i="12"/>
  <c r="K638" i="12"/>
  <c r="K1001" i="12"/>
  <c r="K634" i="12"/>
  <c r="K1157" i="12"/>
  <c r="K1023" i="12"/>
  <c r="K597" i="12"/>
  <c r="K66" i="12"/>
  <c r="K878" i="12"/>
  <c r="K1328" i="12"/>
  <c r="K1418" i="12"/>
  <c r="K644" i="12"/>
  <c r="K1325" i="12"/>
  <c r="K1156" i="12"/>
  <c r="K524" i="12"/>
  <c r="K578" i="12"/>
  <c r="K1028" i="12"/>
  <c r="K41" i="12"/>
  <c r="K175" i="12"/>
  <c r="K522" i="12"/>
  <c r="K80" i="12"/>
  <c r="K490" i="12"/>
  <c r="K1120" i="12"/>
  <c r="K716" i="12"/>
  <c r="K695" i="12"/>
  <c r="K909" i="12"/>
  <c r="K1321" i="12"/>
  <c r="K546" i="12"/>
  <c r="K919" i="12"/>
  <c r="K1161" i="12"/>
  <c r="K1453" i="12"/>
  <c r="K979" i="12"/>
  <c r="K589" i="12"/>
  <c r="K528" i="12"/>
  <c r="K592" i="12"/>
  <c r="K387" i="12"/>
  <c r="K3" i="12"/>
  <c r="K1010" i="12"/>
  <c r="K1165" i="12"/>
  <c r="K137" i="12"/>
  <c r="K508" i="12"/>
  <c r="K88" i="12"/>
  <c r="K558" i="12"/>
  <c r="K2" i="12"/>
  <c r="K1215" i="12"/>
  <c r="K991" i="12"/>
  <c r="K507" i="12"/>
  <c r="K660" i="12"/>
  <c r="K13" i="12"/>
  <c r="K731" i="12"/>
  <c r="K177" i="12"/>
  <c r="K1295" i="12"/>
  <c r="K442" i="12"/>
  <c r="K1060" i="12"/>
  <c r="K1129" i="12"/>
  <c r="K82" i="12"/>
  <c r="K1133" i="12"/>
  <c r="K722" i="12"/>
  <c r="K706" i="12"/>
  <c r="K1485" i="12"/>
  <c r="K1443" i="12"/>
  <c r="K1243" i="12"/>
  <c r="K604" i="12"/>
  <c r="K425" i="12"/>
  <c r="K1018" i="12"/>
  <c r="K1364" i="12"/>
  <c r="K518" i="12"/>
  <c r="K965" i="12"/>
  <c r="K736" i="12"/>
  <c r="K1054" i="12"/>
  <c r="K320" i="12"/>
  <c r="K874" i="12"/>
  <c r="K1296" i="12"/>
  <c r="K188" i="12"/>
  <c r="K1231" i="12"/>
  <c r="K661" i="12"/>
  <c r="K575" i="12"/>
  <c r="K1362" i="12"/>
  <c r="K670" i="12"/>
  <c r="K250" i="12"/>
  <c r="K37" i="12"/>
  <c r="K974" i="12"/>
  <c r="K897" i="12"/>
  <c r="K371" i="12"/>
  <c r="K351" i="12"/>
  <c r="K147" i="12"/>
  <c r="K157" i="12"/>
  <c r="K747" i="12"/>
  <c r="K1317" i="12"/>
  <c r="K1184" i="12"/>
  <c r="K1058" i="12"/>
  <c r="K216" i="12"/>
  <c r="K1016" i="12"/>
  <c r="K337" i="12"/>
  <c r="K788" i="12"/>
  <c r="K1047" i="12"/>
  <c r="K1405" i="12"/>
  <c r="K1188" i="12"/>
  <c r="K764" i="12"/>
  <c r="K1166" i="12"/>
  <c r="K621" i="12"/>
  <c r="K302" i="12"/>
  <c r="K186" i="12"/>
  <c r="K126" i="12"/>
  <c r="K898" i="12"/>
  <c r="K437" i="12"/>
  <c r="K365" i="12"/>
  <c r="K1033" i="12"/>
  <c r="K96" i="12"/>
  <c r="K892" i="12"/>
  <c r="K183" i="12"/>
  <c r="K1245" i="12"/>
  <c r="K285" i="12"/>
  <c r="K357" i="12"/>
  <c r="K713" i="12"/>
  <c r="K540" i="12"/>
  <c r="K392" i="12"/>
  <c r="K240" i="12"/>
  <c r="K261" i="12"/>
  <c r="K155" i="12"/>
  <c r="K1076" i="12"/>
  <c r="K1203" i="12"/>
  <c r="K561" i="12"/>
  <c r="K1036" i="12"/>
  <c r="K906" i="12"/>
  <c r="K1414" i="12"/>
  <c r="K1384" i="12"/>
  <c r="K890" i="12"/>
  <c r="K334" i="12"/>
  <c r="K829" i="12"/>
  <c r="K931" i="12"/>
  <c r="K1237" i="12"/>
  <c r="K339" i="12"/>
  <c r="K107" i="12"/>
  <c r="K1363" i="12"/>
  <c r="K396" i="12"/>
  <c r="K1027" i="12"/>
  <c r="K647" i="12"/>
  <c r="K36" i="12"/>
  <c r="K1095" i="12"/>
  <c r="K1145" i="12"/>
  <c r="K122" i="12"/>
  <c r="K85" i="12"/>
  <c r="K123" i="12"/>
  <c r="K24" i="12"/>
  <c r="K256" i="12"/>
  <c r="K1042" i="12"/>
  <c r="K875" i="12"/>
  <c r="K550" i="12"/>
  <c r="K393" i="12"/>
  <c r="K495" i="12"/>
  <c r="K1286" i="12"/>
  <c r="K354" i="12"/>
  <c r="K809" i="12"/>
  <c r="K404" i="12"/>
  <c r="K771" i="12"/>
  <c r="K885" i="12"/>
  <c r="K1259" i="12"/>
  <c r="K567" i="12"/>
  <c r="K1344" i="12"/>
  <c r="K643" i="12"/>
  <c r="K615" i="12"/>
  <c r="K1372" i="12"/>
  <c r="K1337" i="12"/>
  <c r="K1234" i="12"/>
  <c r="K914" i="12"/>
  <c r="K378" i="12"/>
  <c r="K1189" i="12"/>
  <c r="K431" i="12"/>
  <c r="K84" i="12"/>
  <c r="K847" i="12"/>
  <c r="K1079" i="12"/>
  <c r="K1389" i="12"/>
  <c r="K1022" i="12"/>
  <c r="K1142" i="12"/>
  <c r="K1487" i="12"/>
  <c r="K1100" i="12"/>
  <c r="K486" i="12"/>
  <c r="K1287" i="12"/>
  <c r="K1290" i="12"/>
  <c r="K577" i="12"/>
  <c r="K1366" i="12"/>
  <c r="K1425" i="12"/>
  <c r="K1312" i="12"/>
  <c r="K125" i="12"/>
  <c r="K810" i="12"/>
  <c r="K572" i="12"/>
  <c r="K1399" i="12"/>
  <c r="K1049" i="12"/>
  <c r="K479" i="12"/>
  <c r="K296" i="12"/>
  <c r="K761" i="12"/>
  <c r="K663" i="12"/>
  <c r="K1390" i="12"/>
  <c r="K1415" i="12"/>
  <c r="K1087" i="12"/>
  <c r="K733" i="12"/>
  <c r="K501" i="12"/>
  <c r="K207" i="12"/>
  <c r="K1170" i="12"/>
  <c r="K997" i="12"/>
  <c r="K1477" i="12"/>
  <c r="K542" i="12"/>
  <c r="K318" i="12"/>
  <c r="K349" i="12"/>
  <c r="K1311" i="12"/>
  <c r="K327" i="12"/>
  <c r="K1219" i="12"/>
  <c r="K493" i="12"/>
  <c r="K234" i="12"/>
  <c r="K1043" i="12"/>
  <c r="K1382" i="12"/>
  <c r="K1269" i="12"/>
  <c r="K1144" i="12"/>
  <c r="K962" i="12"/>
  <c r="K269" i="12"/>
  <c r="K390" i="12"/>
  <c r="K1117" i="12"/>
  <c r="K539" i="12"/>
  <c r="K32" i="12"/>
  <c r="K1115" i="12"/>
  <c r="K253" i="12"/>
  <c r="K170" i="12"/>
  <c r="K43" i="12"/>
  <c r="K1006" i="12"/>
  <c r="K1229" i="12"/>
  <c r="K1486" i="12"/>
  <c r="K1464" i="12"/>
  <c r="K553" i="12"/>
  <c r="K452" i="12"/>
  <c r="K283" i="12"/>
  <c r="K48" i="12"/>
  <c r="K629" i="12"/>
  <c r="K1422" i="12"/>
  <c r="K1222" i="12"/>
  <c r="K707" i="12"/>
  <c r="K432" i="12"/>
  <c r="K1202" i="12"/>
  <c r="K860" i="12"/>
  <c r="K287" i="12"/>
  <c r="K412" i="12"/>
  <c r="K168" i="12"/>
  <c r="K921" i="12"/>
  <c r="K1004" i="12"/>
  <c r="K613" i="12"/>
  <c r="K329" i="12"/>
  <c r="K7" i="12"/>
  <c r="K784" i="12"/>
  <c r="K1491" i="12"/>
  <c r="K881" i="12"/>
  <c r="K880" i="12"/>
  <c r="K1073" i="12"/>
  <c r="K127" i="12"/>
  <c r="K496" i="12"/>
  <c r="K174" i="12"/>
  <c r="K1489" i="12"/>
  <c r="K1068" i="12"/>
  <c r="K275" i="12"/>
  <c r="K1301" i="12"/>
  <c r="K1062" i="12"/>
  <c r="K1459" i="12"/>
  <c r="K653" i="12"/>
  <c r="K11" i="12"/>
  <c r="K570" i="12"/>
  <c r="K922" i="12"/>
  <c r="K150" i="12"/>
  <c r="K686" i="12"/>
  <c r="K1121" i="12"/>
  <c r="K1449" i="12"/>
  <c r="K47" i="12"/>
  <c r="K1125" i="12"/>
  <c r="K1167" i="12"/>
  <c r="K513" i="12"/>
  <c r="K896" i="12"/>
  <c r="K1434" i="12"/>
  <c r="K961" i="12"/>
  <c r="K18" i="12"/>
  <c r="K221" i="12"/>
  <c r="K1334" i="12"/>
  <c r="K441" i="12"/>
  <c r="K745" i="12"/>
  <c r="K735" i="12"/>
  <c r="K593" i="12"/>
  <c r="K587" i="12"/>
  <c r="K1110" i="12"/>
  <c r="K56" i="12"/>
  <c r="K402" i="12"/>
  <c r="K1181" i="12"/>
  <c r="K492" i="12"/>
  <c r="K998" i="12"/>
  <c r="K1498" i="12"/>
  <c r="K1454" i="12"/>
  <c r="K571" i="12"/>
  <c r="K1322" i="12"/>
  <c r="K1371" i="12"/>
  <c r="K856" i="12"/>
  <c r="K908" i="12"/>
  <c r="K605" i="12"/>
  <c r="K331" i="12"/>
  <c r="K1478" i="12"/>
  <c r="K628" i="12"/>
  <c r="K309" i="12"/>
  <c r="K1307" i="12"/>
  <c r="K598" i="12"/>
  <c r="K1198" i="12"/>
  <c r="K632" i="12"/>
  <c r="K132" i="12"/>
  <c r="K541" i="12"/>
  <c r="K1376" i="12"/>
  <c r="K1206" i="12"/>
  <c r="K89" i="12"/>
  <c r="K1009" i="12"/>
  <c r="K1435" i="12"/>
  <c r="K346" i="12"/>
  <c r="K210" i="12"/>
  <c r="K1092" i="12"/>
  <c r="K534" i="12"/>
  <c r="K1034" i="12"/>
  <c r="K90" i="12"/>
  <c r="K830" i="12"/>
  <c r="K671" i="12"/>
  <c r="K1281" i="12"/>
  <c r="K475" i="12"/>
  <c r="K278" i="12"/>
  <c r="K1497" i="12"/>
  <c r="K714" i="12"/>
  <c r="K757" i="12"/>
  <c r="K248" i="12"/>
  <c r="K1169" i="12"/>
  <c r="K144" i="12"/>
  <c r="K704" i="12"/>
  <c r="K1271" i="12"/>
  <c r="K1490" i="12"/>
  <c r="K925" i="12"/>
  <c r="K297" i="12"/>
  <c r="K5" i="12"/>
  <c r="K362" i="12"/>
  <c r="K1445" i="12"/>
  <c r="K53" i="12"/>
  <c r="K852" i="12"/>
  <c r="K166" i="12"/>
  <c r="K1072" i="12"/>
  <c r="K697" i="12"/>
  <c r="K633" i="12"/>
  <c r="K15" i="12"/>
  <c r="K46" i="12"/>
  <c r="K148" i="12"/>
  <c r="K1381" i="12"/>
  <c r="K1436" i="12"/>
  <c r="K677" i="12"/>
  <c r="K228" i="12"/>
  <c r="K694" i="12"/>
  <c r="K990" i="12"/>
  <c r="K738" i="12"/>
  <c r="K1463" i="12"/>
  <c r="K1357" i="12"/>
  <c r="K849" i="12"/>
  <c r="K1082" i="12"/>
  <c r="K715" i="12"/>
  <c r="K887" i="12"/>
  <c r="K982" i="12"/>
  <c r="K109" i="12"/>
  <c r="K1379" i="12"/>
  <c r="K291" i="12"/>
  <c r="K946" i="12"/>
  <c r="K1070" i="12"/>
  <c r="K532" i="12"/>
  <c r="K786" i="12"/>
  <c r="K343" i="12"/>
  <c r="K152" i="12"/>
  <c r="K1412" i="12"/>
  <c r="K913" i="12"/>
  <c r="K778" i="12"/>
  <c r="K1160" i="12"/>
  <c r="K1194" i="12"/>
  <c r="K410" i="12"/>
  <c r="K1493" i="12"/>
  <c r="K457" i="12"/>
  <c r="K673" i="12"/>
  <c r="K224" i="12"/>
  <c r="K516" i="12"/>
  <c r="K217" i="12"/>
  <c r="K350" i="12"/>
  <c r="K774" i="12"/>
  <c r="K1122" i="12"/>
  <c r="K1008" i="12"/>
  <c r="K12" i="12"/>
  <c r="K1176" i="12"/>
  <c r="K1210" i="12"/>
  <c r="K1128" i="12"/>
  <c r="K483" i="12"/>
  <c r="K1288" i="12"/>
  <c r="K1244" i="12"/>
  <c r="K52" i="12"/>
  <c r="K322" i="12"/>
  <c r="K294" i="12"/>
  <c r="K277" i="12"/>
  <c r="K968" i="12"/>
  <c r="K26" i="12"/>
  <c r="K719" i="12"/>
  <c r="K917" i="12"/>
  <c r="K846" i="12"/>
  <c r="K246" i="12"/>
  <c r="K792" i="12"/>
  <c r="K725" i="12"/>
  <c r="K20" i="12"/>
  <c r="K1002" i="12"/>
  <c r="K447" i="12"/>
  <c r="K94" i="12"/>
  <c r="K611" i="12"/>
  <c r="K487" i="12"/>
  <c r="K407" i="12"/>
  <c r="K95" i="12"/>
  <c r="K1098" i="12"/>
  <c r="K1394" i="12"/>
  <c r="K389" i="12"/>
  <c r="K1452" i="12"/>
  <c r="K1173" i="12"/>
  <c r="K1149" i="12"/>
  <c r="K158" i="12"/>
  <c r="K172" i="12"/>
  <c r="K1292" i="12"/>
  <c r="K208" i="12"/>
  <c r="K669" i="12"/>
  <c r="K1081" i="12"/>
  <c r="K1090" i="12"/>
  <c r="K220" i="12"/>
  <c r="K543" i="12"/>
  <c r="K454" i="12"/>
  <c r="K599" i="12"/>
  <c r="K103" i="12"/>
  <c r="K28" i="12"/>
  <c r="K79" i="12"/>
  <c r="K1155" i="12"/>
  <c r="K989" i="12"/>
  <c r="K303" i="12"/>
  <c r="K266" i="12"/>
  <c r="K726" i="12"/>
  <c r="K1158" i="12"/>
  <c r="K627" i="12"/>
  <c r="K857" i="12"/>
  <c r="K477" i="12"/>
  <c r="K744" i="12"/>
  <c r="K1255" i="12"/>
  <c r="K1204" i="12"/>
  <c r="K280" i="12"/>
  <c r="K960" i="12"/>
  <c r="K1332" i="12"/>
  <c r="K347" i="12"/>
  <c r="K782" i="12"/>
  <c r="K264" i="12"/>
  <c r="K105" i="12"/>
  <c r="K373" i="12"/>
  <c r="K438" i="12"/>
  <c r="K326" i="12"/>
  <c r="K1349" i="12"/>
  <c r="K1007" i="12"/>
  <c r="K114" i="12"/>
  <c r="K949" i="12"/>
  <c r="K876" i="12"/>
  <c r="K406" i="12"/>
  <c r="K232" i="12"/>
  <c r="K544" i="12"/>
  <c r="K187" i="12"/>
  <c r="K1458" i="12"/>
  <c r="K954" i="12"/>
  <c r="K86" i="12"/>
  <c r="K895" i="12"/>
  <c r="K453" i="12"/>
  <c r="K718" i="12"/>
  <c r="K185" i="12"/>
  <c r="K1003" i="12"/>
  <c r="K196" i="12"/>
  <c r="K1254" i="12"/>
  <c r="K1094" i="12"/>
  <c r="K75" i="12"/>
  <c r="K606" i="12"/>
  <c r="K451" i="12"/>
  <c r="K424" i="12"/>
  <c r="K439" i="12"/>
  <c r="K1421" i="12"/>
  <c r="K436" i="12"/>
  <c r="K335" i="12"/>
  <c r="K855" i="12"/>
  <c r="K1319" i="12"/>
  <c r="K1084" i="12"/>
  <c r="K554" i="12"/>
  <c r="K1216" i="12"/>
  <c r="K273" i="12"/>
  <c r="K176" i="12"/>
  <c r="K656" i="12"/>
  <c r="K462" i="12"/>
  <c r="K265" i="12"/>
  <c r="K481" i="12"/>
  <c r="K1450" i="12"/>
  <c r="K939" i="12"/>
  <c r="K840" i="12"/>
  <c r="K648" i="12"/>
  <c r="K635" i="12"/>
  <c r="K198" i="12"/>
  <c r="K1278" i="12"/>
  <c r="K1055" i="12"/>
  <c r="K383" i="12"/>
  <c r="K565" i="12"/>
  <c r="K680" i="12"/>
  <c r="K769" i="12"/>
  <c r="K815" i="12"/>
  <c r="K134" i="12"/>
  <c r="K1444" i="12"/>
  <c r="K395" i="12"/>
  <c r="K844" i="12"/>
  <c r="K823" i="12"/>
  <c r="K292" i="12"/>
  <c r="K468" i="12"/>
  <c r="K1365" i="12"/>
  <c r="K842" i="12"/>
  <c r="K1107" i="12"/>
  <c r="K411" i="12"/>
  <c r="K1433" i="12"/>
  <c r="K1367" i="12"/>
  <c r="K848" i="12"/>
  <c r="K1134" i="12"/>
  <c r="K73" i="12"/>
  <c r="K664" i="12"/>
  <c r="K765" i="12"/>
  <c r="K967" i="12"/>
  <c r="K668" i="12"/>
  <c r="K672" i="12"/>
  <c r="K645" i="12"/>
  <c r="K626" i="12"/>
  <c r="K728" i="12"/>
  <c r="K195" i="12"/>
  <c r="K515" i="12"/>
  <c r="K742" i="12"/>
  <c r="K608" i="12"/>
  <c r="K1256" i="12"/>
  <c r="K1466" i="12"/>
  <c r="K304" i="12"/>
  <c r="K184" i="12"/>
  <c r="K517" i="12"/>
  <c r="K755" i="12"/>
  <c r="K912" i="12"/>
  <c r="K712" i="12"/>
  <c r="K1195" i="12"/>
  <c r="K502" i="12"/>
  <c r="K284" i="12"/>
  <c r="K215" i="12"/>
  <c r="K1472" i="12"/>
  <c r="K1101" i="12"/>
  <c r="K192" i="12"/>
  <c r="K30" i="12"/>
  <c r="K973" i="12"/>
  <c r="K233" i="12"/>
  <c r="K866" i="12"/>
  <c r="K1283" i="12"/>
  <c r="K1261" i="12"/>
  <c r="K91" i="12"/>
  <c r="K34" i="12"/>
  <c r="K238" i="12"/>
  <c r="K1241" i="12"/>
  <c r="K1455" i="12"/>
  <c r="K1247" i="12"/>
  <c r="K1005" i="12"/>
  <c r="K1267" i="12"/>
  <c r="K610" i="12"/>
  <c r="K59" i="12"/>
  <c r="K162" i="12"/>
  <c r="K405" i="12"/>
  <c r="K161" i="12"/>
  <c r="K145" i="12"/>
  <c r="K251" i="12"/>
  <c r="K1305" i="12"/>
  <c r="K466" i="12"/>
  <c r="K455" i="12"/>
  <c r="K698" i="12"/>
  <c r="K295" i="12"/>
  <c r="K62" i="12"/>
  <c r="K1481" i="12"/>
  <c r="K403" i="12"/>
  <c r="K1473" i="12"/>
  <c r="K1000" i="12"/>
  <c r="K1154" i="12"/>
  <c r="K1199" i="12"/>
  <c r="K1336" i="12"/>
  <c r="K1011" i="12"/>
  <c r="K119" i="12"/>
  <c r="K1441" i="12"/>
  <c r="K659" i="12"/>
  <c r="K657" i="12"/>
  <c r="K369" i="12"/>
  <c r="K1500" i="12"/>
  <c r="K1285" i="12"/>
  <c r="K977" i="12"/>
  <c r="K822" i="12"/>
  <c r="K204" i="12"/>
  <c r="K971" i="12"/>
  <c r="K472" i="12"/>
  <c r="K1085" i="12"/>
  <c r="K154" i="12"/>
  <c r="K61" i="12"/>
  <c r="K1186" i="12"/>
  <c r="K146" i="12"/>
  <c r="K879" i="12"/>
  <c r="K182" i="12"/>
  <c r="K120" i="12"/>
  <c r="K1354" i="12"/>
  <c r="K1044" i="12"/>
  <c r="K903" i="12"/>
  <c r="K31" i="12"/>
  <c r="K1404" i="12"/>
  <c r="K1140" i="12"/>
  <c r="K1471" i="12"/>
  <c r="K623" i="12"/>
  <c r="K400" i="12"/>
  <c r="K1499" i="12"/>
  <c r="K332" i="12"/>
  <c r="K803" i="12"/>
  <c r="K985" i="12"/>
  <c r="K247" i="12"/>
  <c r="K804" i="12"/>
  <c r="K966" i="12"/>
  <c r="K525" i="12"/>
  <c r="K1361" i="12"/>
  <c r="K1218" i="12"/>
  <c r="K1397" i="12"/>
  <c r="K16" i="12"/>
  <c r="K1380" i="12"/>
  <c r="K64" i="12"/>
  <c r="K780" i="12"/>
  <c r="K723" i="12"/>
  <c r="K201" i="12"/>
  <c r="K1174" i="12"/>
  <c r="K499" i="12"/>
  <c r="K414" i="12"/>
  <c r="K609" i="12"/>
  <c r="K650" i="12"/>
  <c r="K99" i="12"/>
  <c r="K9" i="12"/>
  <c r="K1246" i="12"/>
  <c r="K1250" i="12"/>
  <c r="K456" i="12"/>
  <c r="K380" i="12"/>
  <c r="K1276" i="12"/>
  <c r="K797" i="12"/>
  <c r="K288" i="12"/>
  <c r="K768" i="12"/>
  <c r="K1462" i="12"/>
  <c r="K342" i="12"/>
  <c r="K27" i="12"/>
  <c r="K409" i="12"/>
  <c r="K428" i="12"/>
  <c r="K14" i="12"/>
  <c r="K1020" i="12"/>
  <c r="K612" i="12"/>
  <c r="K449" i="12"/>
  <c r="K163" i="12"/>
  <c r="K927" i="12"/>
  <c r="K386" i="12"/>
  <c r="K1346" i="12"/>
  <c r="K413" i="12"/>
  <c r="K58" i="12"/>
  <c r="K772" i="12"/>
  <c r="K444" i="12"/>
  <c r="K795" i="12"/>
  <c r="K1335" i="12"/>
  <c r="K1019" i="12"/>
  <c r="K845" i="12"/>
  <c r="K1248" i="12"/>
  <c r="K423" i="12"/>
  <c r="K1419" i="12"/>
  <c r="K78" i="12"/>
  <c r="K57" i="12"/>
  <c r="K762" i="12"/>
  <c r="K227" i="12"/>
  <c r="K1257" i="12"/>
  <c r="K793" i="12"/>
  <c r="K1162" i="12"/>
  <c r="K1426" i="12"/>
  <c r="K25" i="12"/>
  <c r="K1026" i="12"/>
  <c r="K934" i="12"/>
  <c r="K893" i="12"/>
  <c r="K1368" i="12"/>
  <c r="K945" i="12"/>
  <c r="K1403" i="12"/>
  <c r="K242" i="12"/>
  <c r="K560" i="12"/>
  <c r="K1385" i="12"/>
  <c r="K1469" i="12"/>
  <c r="K252" i="12"/>
  <c r="K969" i="12"/>
  <c r="K1392" i="12"/>
  <c r="K512" i="12"/>
  <c r="K1294" i="12"/>
  <c r="K358" i="12"/>
  <c r="K276" i="12"/>
  <c r="K530" i="12"/>
  <c r="K117" i="12"/>
  <c r="K730" i="12"/>
  <c r="K942" i="12"/>
  <c r="K491" i="12"/>
  <c r="K1226" i="12"/>
  <c r="K798" i="12"/>
  <c r="K586" i="12"/>
  <c r="K790" i="12"/>
  <c r="K167" i="12"/>
  <c r="K794" i="12"/>
  <c r="N898" i="10"/>
  <c r="L898" i="12"/>
  <c r="N96" i="10"/>
  <c r="L96" i="12"/>
  <c r="N334" i="10"/>
  <c r="N890" i="10"/>
  <c r="L1414" i="12"/>
  <c r="N1384" i="10"/>
  <c r="N1414" i="10"/>
  <c r="L1384" i="12"/>
  <c r="L890" i="12"/>
  <c r="L334" i="12"/>
  <c r="N107" i="10"/>
  <c r="N339" i="10"/>
  <c r="L107" i="12"/>
  <c r="L339" i="12"/>
  <c r="N1027" i="10"/>
  <c r="N647" i="10"/>
  <c r="L1027" i="12"/>
  <c r="L647" i="12"/>
  <c r="N24" i="10"/>
  <c r="N256" i="10"/>
  <c r="L256" i="12"/>
  <c r="L24" i="12"/>
  <c r="N354" i="10"/>
  <c r="N1286" i="10"/>
  <c r="L1286" i="12"/>
  <c r="L354" i="12"/>
  <c r="N84" i="10"/>
  <c r="N431" i="10"/>
  <c r="N1189" i="10"/>
  <c r="L1189" i="12"/>
  <c r="L431" i="12"/>
  <c r="L84" i="12"/>
  <c r="N577" i="10"/>
  <c r="N1290" i="10"/>
  <c r="L1290" i="12"/>
  <c r="L577" i="12"/>
  <c r="N810" i="10"/>
  <c r="L810" i="12"/>
  <c r="N501" i="10"/>
  <c r="L501" i="12"/>
  <c r="N1382" i="10"/>
  <c r="L1382" i="12"/>
  <c r="N269" i="10"/>
  <c r="N390" i="10"/>
  <c r="L269" i="12"/>
  <c r="L390" i="12"/>
  <c r="N170" i="10"/>
  <c r="N43" i="10"/>
  <c r="L170" i="12"/>
  <c r="L43" i="12"/>
  <c r="N629" i="10"/>
  <c r="L629" i="12"/>
  <c r="N921" i="10"/>
  <c r="L921" i="12"/>
  <c r="N127" i="10"/>
  <c r="N880" i="10"/>
  <c r="N1073" i="10"/>
  <c r="L880" i="12"/>
  <c r="L1073" i="12"/>
  <c r="L127" i="12"/>
  <c r="N275" i="10"/>
  <c r="L275" i="12"/>
  <c r="N11" i="10"/>
  <c r="N653" i="10"/>
  <c r="L653" i="12"/>
  <c r="L11" i="12"/>
  <c r="N686" i="10"/>
  <c r="L686" i="12"/>
  <c r="N1356" i="10"/>
  <c r="L1356" i="12"/>
  <c r="N153" i="10"/>
  <c r="N1171" i="10"/>
  <c r="L1171" i="12"/>
  <c r="L153" i="12"/>
  <c r="N625" i="10"/>
  <c r="N1329" i="10"/>
  <c r="L1329" i="12"/>
  <c r="L625" i="12"/>
  <c r="N178" i="10"/>
  <c r="N746" i="10"/>
  <c r="L746" i="12"/>
  <c r="L178" i="12"/>
  <c r="N1131" i="10"/>
  <c r="L1131" i="12"/>
  <c r="N869" i="10"/>
  <c r="L869" i="12"/>
  <c r="N1141" i="10"/>
  <c r="L1141" i="12"/>
  <c r="N22" i="10"/>
  <c r="L22" i="12"/>
  <c r="N993" i="10"/>
  <c r="L993" i="12"/>
  <c r="N1413" i="10"/>
  <c r="L1413" i="12"/>
  <c r="N210" i="10"/>
  <c r="L210" i="12"/>
  <c r="N157" i="10"/>
  <c r="N747" i="10"/>
  <c r="L157" i="12"/>
  <c r="L747" i="12"/>
  <c r="N549" i="10"/>
  <c r="N1388" i="10"/>
  <c r="L1388" i="12"/>
  <c r="L549" i="12"/>
  <c r="N1078" i="10"/>
  <c r="L1078" i="12"/>
  <c r="N624" i="10"/>
  <c r="N748" i="10"/>
  <c r="N1407" i="10"/>
  <c r="L1407" i="12"/>
  <c r="L748" i="12"/>
  <c r="L624" i="12"/>
  <c r="N527" i="10"/>
  <c r="N1179" i="10"/>
  <c r="L1179" i="12"/>
  <c r="L527" i="12"/>
  <c r="N104" i="10"/>
  <c r="N260" i="10"/>
  <c r="N1272" i="10"/>
  <c r="L1272" i="12"/>
  <c r="L260" i="12"/>
  <c r="L104" i="12"/>
  <c r="N688" i="10"/>
  <c r="N1252" i="10"/>
  <c r="L1252" i="12"/>
  <c r="L688" i="12"/>
  <c r="N336" i="10"/>
  <c r="N902" i="10"/>
  <c r="L902" i="12"/>
  <c r="L336" i="12"/>
  <c r="N74" i="10"/>
  <c r="N1063" i="10"/>
  <c r="L1063" i="12"/>
  <c r="L74" i="12"/>
  <c r="N338" i="10"/>
  <c r="L338" i="12"/>
  <c r="N682" i="10"/>
  <c r="N951" i="10"/>
  <c r="L951" i="12"/>
  <c r="L682" i="12"/>
  <c r="L1430" i="12"/>
  <c r="N1430" i="10"/>
  <c r="N850" i="10"/>
  <c r="N724" i="10"/>
  <c r="N900" i="10"/>
  <c r="L850" i="12"/>
  <c r="L900" i="12"/>
  <c r="L724" i="12"/>
  <c r="N364" i="10"/>
  <c r="N1309" i="10"/>
  <c r="L1309" i="12"/>
  <c r="L364" i="12"/>
  <c r="N987" i="10"/>
  <c r="L987" i="12"/>
  <c r="N1153" i="10"/>
  <c r="L1479" i="12"/>
  <c r="N1479" i="10"/>
  <c r="L1153" i="12"/>
  <c r="N17" i="10"/>
  <c r="L17" i="12"/>
  <c r="N721" i="10"/>
  <c r="N1393" i="10"/>
  <c r="L1393" i="12"/>
  <c r="L721" i="12"/>
  <c r="N566" i="10"/>
  <c r="L566" i="12"/>
  <c r="N397" i="10"/>
  <c r="N368" i="10"/>
  <c r="L368" i="12"/>
  <c r="L397" i="12"/>
  <c r="N382" i="10"/>
  <c r="L382" i="12"/>
  <c r="N1378" i="10"/>
  <c r="L1378" i="12"/>
  <c r="N434" i="10"/>
  <c r="L434" i="12"/>
  <c r="N476" i="10"/>
  <c r="L476" i="12"/>
  <c r="N756" i="10"/>
  <c r="N1387" i="10"/>
  <c r="N1342" i="10"/>
  <c r="L1342" i="12"/>
  <c r="L1387" i="12"/>
  <c r="L756" i="12"/>
  <c r="N257" i="10"/>
  <c r="N214" i="10"/>
  <c r="N1492" i="10"/>
  <c r="L1492" i="12"/>
  <c r="L257" i="12"/>
  <c r="L214" i="12"/>
  <c r="N209" i="10"/>
  <c r="N1345" i="10"/>
  <c r="L1345" i="12"/>
  <c r="L209" i="12"/>
  <c r="N143" i="10"/>
  <c r="L143" i="12"/>
  <c r="N1220" i="10"/>
  <c r="L1220" i="12"/>
  <c r="N139" i="10"/>
  <c r="N1306" i="10"/>
  <c r="N1205" i="10"/>
  <c r="L1306" i="12"/>
  <c r="L1205" i="12"/>
  <c r="L139" i="12"/>
  <c r="N683" i="10"/>
  <c r="N1440" i="10"/>
  <c r="L1440" i="12"/>
  <c r="N1209" i="10"/>
  <c r="L1209" i="12"/>
  <c r="L683" i="12"/>
  <c r="N45" i="10"/>
  <c r="N579" i="10"/>
  <c r="N199" i="10"/>
  <c r="L579" i="12"/>
  <c r="L199" i="12"/>
  <c r="L45" i="12"/>
  <c r="N564" i="10"/>
  <c r="L564" i="12"/>
  <c r="N1139" i="10"/>
  <c r="L1139" i="12"/>
  <c r="N699" i="10"/>
  <c r="N933" i="10"/>
  <c r="L933" i="12"/>
  <c r="L699" i="12"/>
  <c r="N841" i="10"/>
  <c r="L841" i="12"/>
  <c r="N39" i="10"/>
  <c r="N918" i="10"/>
  <c r="L918" i="12"/>
  <c r="L39" i="12"/>
  <c r="N758" i="10"/>
  <c r="N828" i="10"/>
  <c r="L828" i="12"/>
  <c r="L758" i="12"/>
  <c r="N417" i="10"/>
  <c r="N1013" i="10"/>
  <c r="L1013" i="12"/>
  <c r="L417" i="12"/>
  <c r="N956" i="10"/>
  <c r="N1200" i="10"/>
  <c r="L1200" i="12"/>
  <c r="L956" i="12"/>
  <c r="N1323" i="10"/>
  <c r="N1274" i="10"/>
  <c r="N1437" i="10"/>
  <c r="L1274" i="12"/>
  <c r="L1323" i="12"/>
  <c r="L1437" i="12"/>
  <c r="N212" i="10"/>
  <c r="N470" i="10"/>
  <c r="N1124" i="10"/>
  <c r="N1132" i="10"/>
  <c r="L1132" i="12"/>
  <c r="L1124" i="12"/>
  <c r="L212" i="12"/>
  <c r="L470" i="12"/>
  <c r="N1163" i="10"/>
  <c r="N950" i="10"/>
  <c r="L1163" i="12"/>
  <c r="L950" i="12"/>
  <c r="N963" i="10"/>
  <c r="L963" i="12"/>
  <c r="N1123" i="10"/>
  <c r="L1123" i="12"/>
  <c r="N975" i="10"/>
  <c r="L975" i="12"/>
  <c r="N754" i="10"/>
  <c r="L754" i="12"/>
  <c r="N915" i="10"/>
  <c r="N1302" i="10"/>
  <c r="L1302" i="12"/>
  <c r="L915" i="12"/>
  <c r="N244" i="10"/>
  <c r="N494" i="10"/>
  <c r="L244" i="12"/>
  <c r="L494" i="12"/>
  <c r="N398" i="10"/>
  <c r="L398" i="12"/>
  <c r="N590" i="10"/>
  <c r="L590" i="12"/>
  <c r="N474" i="10"/>
  <c r="N523" i="10"/>
  <c r="N1353" i="10"/>
  <c r="L1353" i="12"/>
  <c r="L474" i="12"/>
  <c r="L523" i="12"/>
  <c r="N1279" i="10"/>
  <c r="L1279" i="12"/>
  <c r="N864" i="10"/>
  <c r="N1113" i="10"/>
  <c r="N1340" i="10"/>
  <c r="L1340" i="12"/>
  <c r="L864" i="12"/>
  <c r="L1113" i="12"/>
  <c r="N385" i="10"/>
  <c r="L385" i="12"/>
  <c r="N600" i="10"/>
  <c r="N1310" i="10"/>
  <c r="L1310" i="12"/>
  <c r="L600" i="12"/>
  <c r="N1143" i="10"/>
  <c r="L1143" i="12"/>
  <c r="N319" i="10"/>
  <c r="N805" i="10"/>
  <c r="L805" i="12"/>
  <c r="L319" i="12"/>
  <c r="N384" i="10"/>
  <c r="L384" i="12"/>
  <c r="N305" i="10"/>
  <c r="N854" i="10"/>
  <c r="N488" i="10"/>
  <c r="N1377" i="10"/>
  <c r="L854" i="12"/>
  <c r="L1377" i="12"/>
  <c r="L488" i="12"/>
  <c r="L305" i="12"/>
  <c r="N1038" i="10"/>
  <c r="L1038" i="12"/>
  <c r="N181" i="10"/>
  <c r="N580" i="10"/>
  <c r="L580" i="12"/>
  <c r="L181" i="12"/>
  <c r="N601" i="10"/>
  <c r="N980" i="10"/>
  <c r="L980" i="12"/>
  <c r="L601" i="12"/>
  <c r="N1102" i="10"/>
  <c r="L1102" i="12"/>
  <c r="N1135" i="10"/>
  <c r="L1135" i="12"/>
  <c r="N510" i="10"/>
  <c r="L510" i="12"/>
  <c r="N344" i="10"/>
  <c r="L344" i="12"/>
  <c r="N884" i="10"/>
  <c r="L884" i="12"/>
  <c r="N1089" i="10"/>
  <c r="L1089" i="12"/>
  <c r="N1069" i="10"/>
  <c r="L1069" i="12"/>
  <c r="N676" i="10"/>
  <c r="L676" i="12"/>
  <c r="N1213" i="10"/>
  <c r="L1213" i="12"/>
  <c r="N124" i="10"/>
  <c r="L124" i="12"/>
  <c r="N286" i="10"/>
  <c r="N1331" i="10"/>
  <c r="L1331" i="12"/>
  <c r="L286" i="12"/>
  <c r="N307" i="10"/>
  <c r="L307" i="12"/>
  <c r="N72" i="10"/>
  <c r="N658" i="10"/>
  <c r="L658" i="12"/>
  <c r="L72" i="12"/>
  <c r="N108" i="10"/>
  <c r="N928" i="10"/>
  <c r="L928" i="12"/>
  <c r="L108" i="12"/>
  <c r="N160" i="10"/>
  <c r="N1093" i="10"/>
  <c r="N1051" i="10"/>
  <c r="L1093" i="12"/>
  <c r="L1051" i="12"/>
  <c r="L160" i="12"/>
  <c r="N1112" i="10"/>
  <c r="N1396" i="10"/>
  <c r="L1396" i="12"/>
  <c r="L1112" i="12"/>
  <c r="N582" i="10"/>
  <c r="N701" i="10"/>
  <c r="L701" i="12"/>
  <c r="L582" i="12"/>
  <c r="N274" i="10"/>
  <c r="L274" i="12"/>
  <c r="N49" i="10"/>
  <c r="N996" i="10"/>
  <c r="L996" i="12"/>
  <c r="L49" i="12"/>
  <c r="N211" i="10"/>
  <c r="L211" i="12"/>
  <c r="N323" i="10"/>
  <c r="L323" i="12"/>
  <c r="N136" i="10"/>
  <c r="N720" i="10"/>
  <c r="N812" i="10"/>
  <c r="L812" i="12"/>
  <c r="L720" i="12"/>
  <c r="L136" i="12"/>
  <c r="N596" i="10"/>
  <c r="N665" i="10"/>
  <c r="L596" i="12"/>
  <c r="L665" i="12"/>
  <c r="N616" i="10"/>
  <c r="L616" i="12"/>
  <c r="N1316" i="10"/>
  <c r="L1316" i="12"/>
  <c r="N958" i="10"/>
  <c r="N871" i="10"/>
  <c r="L958" i="12"/>
  <c r="L871" i="12"/>
  <c r="N689" i="10"/>
  <c r="L689" i="12"/>
  <c r="N1040" i="10"/>
  <c r="N910" i="10"/>
  <c r="L910" i="12"/>
  <c r="L1040" i="12"/>
  <c r="N1046" i="10"/>
  <c r="L1046" i="12"/>
  <c r="N236" i="10"/>
  <c r="N1280" i="10"/>
  <c r="L1280" i="12"/>
  <c r="L236" i="12"/>
  <c r="N222" i="10"/>
  <c r="N1270" i="10"/>
  <c r="L1270" i="12"/>
  <c r="L222" i="12"/>
  <c r="N1327" i="10"/>
  <c r="L1327" i="12"/>
  <c r="N1190" i="10"/>
  <c r="L1190" i="12"/>
  <c r="N301" i="10"/>
  <c r="N700" i="10"/>
  <c r="L700" i="12"/>
  <c r="L301" i="12"/>
  <c r="N205" i="10"/>
  <c r="N394" i="10"/>
  <c r="N1111" i="10"/>
  <c r="L1111" i="12"/>
  <c r="L205" i="12"/>
  <c r="L394" i="12"/>
  <c r="L1474" i="12"/>
  <c r="N1474" i="10"/>
  <c r="N638" i="10"/>
  <c r="L638" i="12"/>
  <c r="N634" i="10"/>
  <c r="N1001" i="10"/>
  <c r="L1001" i="12"/>
  <c r="L634" i="12"/>
  <c r="N1157" i="10"/>
  <c r="L1157" i="12"/>
  <c r="N66" i="10"/>
  <c r="N597" i="10"/>
  <c r="N1023" i="10"/>
  <c r="L1023" i="12"/>
  <c r="L597" i="12"/>
  <c r="L66" i="12"/>
  <c r="N878" i="10"/>
  <c r="L878" i="12"/>
  <c r="N1328" i="10"/>
  <c r="L1328" i="12"/>
  <c r="N644" i="10"/>
  <c r="L1418" i="12"/>
  <c r="N1418" i="10"/>
  <c r="L644" i="12"/>
  <c r="N524" i="10"/>
  <c r="N1156" i="10"/>
  <c r="N1325" i="10"/>
  <c r="L1156" i="12"/>
  <c r="L1325" i="12"/>
  <c r="L524" i="12"/>
  <c r="N578" i="10"/>
  <c r="L578" i="12"/>
  <c r="N1028" i="10"/>
  <c r="L1028" i="12"/>
  <c r="N41" i="10"/>
  <c r="L41" i="12"/>
  <c r="N175" i="10"/>
  <c r="L175" i="12"/>
  <c r="N522" i="10"/>
  <c r="L522" i="12"/>
  <c r="N80" i="10"/>
  <c r="L80" i="12"/>
  <c r="N490" i="10"/>
  <c r="L490" i="12"/>
  <c r="N1120" i="10"/>
  <c r="L1120" i="12"/>
  <c r="N716" i="10"/>
  <c r="N695" i="10"/>
  <c r="L716" i="12"/>
  <c r="L695" i="12"/>
  <c r="N546" i="10"/>
  <c r="N909" i="10"/>
  <c r="N1321" i="10"/>
  <c r="L1321" i="12"/>
  <c r="L909" i="12"/>
  <c r="L546" i="12"/>
  <c r="N919" i="10"/>
  <c r="L919" i="12"/>
  <c r="N1161" i="10"/>
  <c r="L1161" i="12"/>
  <c r="L1453" i="12"/>
  <c r="N1453" i="10"/>
  <c r="N589" i="10"/>
  <c r="N979" i="10"/>
  <c r="L979" i="12"/>
  <c r="L589" i="12"/>
  <c r="N528" i="10"/>
  <c r="L528" i="12"/>
  <c r="N3" i="10"/>
  <c r="N387" i="10"/>
  <c r="N592" i="10"/>
  <c r="L592" i="12"/>
  <c r="L387" i="12"/>
  <c r="L3" i="12"/>
  <c r="N1165" i="10"/>
  <c r="N1010" i="10"/>
  <c r="L1010" i="12"/>
  <c r="L1165" i="12"/>
  <c r="N1016" i="10"/>
  <c r="L1016" i="12"/>
  <c r="N892" i="10"/>
  <c r="L892" i="12"/>
  <c r="N1203" i="10"/>
  <c r="L1203" i="12"/>
  <c r="N1237" i="10"/>
  <c r="L1237" i="12"/>
  <c r="N1363" i="10"/>
  <c r="L1363" i="12"/>
  <c r="N550" i="10"/>
  <c r="L550" i="12"/>
  <c r="N404" i="10"/>
  <c r="N809" i="10"/>
  <c r="L809" i="12"/>
  <c r="L404" i="12"/>
  <c r="N1372" i="10"/>
  <c r="N1337" i="10"/>
  <c r="L1372" i="12"/>
  <c r="L1337" i="12"/>
  <c r="N1022" i="10"/>
  <c r="N1389" i="10"/>
  <c r="L1022" i="12"/>
  <c r="L1389" i="12"/>
  <c r="N997" i="10"/>
  <c r="N1170" i="10"/>
  <c r="L1170" i="12"/>
  <c r="L997" i="12"/>
  <c r="N287" i="10"/>
  <c r="N860" i="10"/>
  <c r="L860" i="12"/>
  <c r="L287" i="12"/>
  <c r="N150" i="10"/>
  <c r="N922" i="10"/>
  <c r="L922" i="12"/>
  <c r="L150" i="12"/>
  <c r="N47" i="10"/>
  <c r="L1449" i="12"/>
  <c r="N1449" i="10"/>
  <c r="L47" i="12"/>
  <c r="N221" i="10"/>
  <c r="N18" i="10"/>
  <c r="L221" i="12"/>
  <c r="L18" i="12"/>
  <c r="N206" i="10"/>
  <c r="N692" i="10"/>
  <c r="N311" i="10"/>
  <c r="L692" i="12"/>
  <c r="L206" i="12"/>
  <c r="L311" i="12"/>
  <c r="L1442" i="12"/>
  <c r="N1442" i="10"/>
  <c r="N90" i="10"/>
  <c r="L90" i="12"/>
  <c r="N830" i="10"/>
  <c r="N671" i="10"/>
  <c r="L830" i="12"/>
  <c r="L671" i="12"/>
  <c r="N728" i="10"/>
  <c r="L728" i="12"/>
  <c r="N1262" i="10"/>
  <c r="L1262" i="12"/>
  <c r="N189" i="10"/>
  <c r="N427" i="10"/>
  <c r="L189" i="12"/>
  <c r="L427" i="12"/>
  <c r="N245" i="10"/>
  <c r="L245" i="12"/>
  <c r="N278" i="10"/>
  <c r="N475" i="10"/>
  <c r="N1281" i="10"/>
  <c r="L1281" i="12"/>
  <c r="L278" i="12"/>
  <c r="L475" i="12"/>
  <c r="N714" i="10"/>
  <c r="L1497" i="12"/>
  <c r="N1497" i="10"/>
  <c r="L714" i="12"/>
  <c r="N757" i="10"/>
  <c r="L757" i="12"/>
  <c r="N248" i="10"/>
  <c r="L248" i="12"/>
  <c r="N144" i="10"/>
  <c r="N1169" i="10"/>
  <c r="L1169" i="12"/>
  <c r="L144" i="12"/>
  <c r="N704" i="10"/>
  <c r="L704" i="12"/>
  <c r="N1242" i="10"/>
  <c r="L1242" i="12"/>
  <c r="N5" i="10"/>
  <c r="N297" i="10"/>
  <c r="N362" i="10"/>
  <c r="N925" i="10"/>
  <c r="L1490" i="12"/>
  <c r="N1271" i="10"/>
  <c r="N1490" i="10"/>
  <c r="L1271" i="12"/>
  <c r="L925" i="12"/>
  <c r="L297" i="12"/>
  <c r="L362" i="12"/>
  <c r="L5" i="12"/>
  <c r="L1445" i="12"/>
  <c r="N1445" i="10"/>
  <c r="N53" i="10"/>
  <c r="L53" i="12"/>
  <c r="N166" i="10"/>
  <c r="N852" i="10"/>
  <c r="L852" i="12"/>
  <c r="L166" i="12"/>
  <c r="N15" i="10"/>
  <c r="N633" i="10"/>
  <c r="N697" i="10"/>
  <c r="N1072" i="10"/>
  <c r="L1072" i="12"/>
  <c r="L697" i="12"/>
  <c r="L633" i="12"/>
  <c r="L15" i="12"/>
  <c r="N46" i="10"/>
  <c r="L46" i="12"/>
  <c r="N148" i="10"/>
  <c r="L148" i="12"/>
  <c r="N1381" i="10"/>
  <c r="L1381" i="12"/>
  <c r="N1436" i="10"/>
  <c r="L1436" i="12"/>
  <c r="N677" i="10"/>
  <c r="L677" i="12"/>
  <c r="N228" i="10"/>
  <c r="L228" i="12"/>
  <c r="N694" i="10"/>
  <c r="L694" i="12"/>
  <c r="N990" i="10"/>
  <c r="L990" i="12"/>
  <c r="N738" i="10"/>
  <c r="L738" i="12"/>
  <c r="L1463" i="12"/>
  <c r="N1463" i="10"/>
  <c r="N1357" i="10"/>
  <c r="L1357" i="12"/>
  <c r="N849" i="10"/>
  <c r="L849" i="12"/>
  <c r="N1082" i="10"/>
  <c r="L1082" i="12"/>
  <c r="N715" i="10"/>
  <c r="L715" i="12"/>
  <c r="N887" i="10"/>
  <c r="L887" i="12"/>
  <c r="N109" i="10"/>
  <c r="N982" i="10"/>
  <c r="L982" i="12"/>
  <c r="L109" i="12"/>
  <c r="N291" i="10"/>
  <c r="N1379" i="10"/>
  <c r="L1379" i="12"/>
  <c r="L291" i="12"/>
  <c r="N532" i="10"/>
  <c r="N946" i="10"/>
  <c r="N1070" i="10"/>
  <c r="L1070" i="12"/>
  <c r="L946" i="12"/>
  <c r="L532" i="12"/>
  <c r="N786" i="10"/>
  <c r="L786" i="12"/>
  <c r="N152" i="10"/>
  <c r="N343" i="10"/>
  <c r="L343" i="12"/>
  <c r="L152" i="12"/>
  <c r="N913" i="10"/>
  <c r="N1412" i="10"/>
  <c r="L1412" i="12"/>
  <c r="L913" i="12"/>
  <c r="N778" i="10"/>
  <c r="N1160" i="10"/>
  <c r="L1160" i="12"/>
  <c r="L778" i="12"/>
  <c r="N1194" i="10"/>
  <c r="L1194" i="12"/>
  <c r="N410" i="10"/>
  <c r="L410" i="12"/>
  <c r="L1493" i="12"/>
  <c r="N1493" i="10"/>
  <c r="N457" i="10"/>
  <c r="L457" i="12"/>
  <c r="N224" i="10"/>
  <c r="N673" i="10"/>
  <c r="L224" i="12"/>
  <c r="L673" i="12"/>
  <c r="N217" i="10"/>
  <c r="N516" i="10"/>
  <c r="L516" i="12"/>
  <c r="L217" i="12"/>
  <c r="N350" i="10"/>
  <c r="N774" i="10"/>
  <c r="L774" i="12"/>
  <c r="L350" i="12"/>
  <c r="N1122" i="10"/>
  <c r="L1122" i="12"/>
  <c r="N1008" i="10"/>
  <c r="L1008" i="12"/>
  <c r="N12" i="10"/>
  <c r="L12" i="12"/>
  <c r="N1176" i="10"/>
  <c r="L1176" i="12"/>
  <c r="N1210" i="10"/>
  <c r="L1210" i="12"/>
  <c r="N1128" i="10"/>
  <c r="L1128" i="12"/>
  <c r="N483" i="10"/>
  <c r="N1288" i="10"/>
  <c r="L1288" i="12"/>
  <c r="L483" i="12"/>
  <c r="N52" i="10"/>
  <c r="N294" i="10"/>
  <c r="N322" i="10"/>
  <c r="N1244" i="10"/>
  <c r="L1244" i="12"/>
  <c r="L322" i="12"/>
  <c r="L294" i="12"/>
  <c r="L52" i="12"/>
  <c r="N277" i="10"/>
  <c r="L277" i="12"/>
  <c r="N968" i="10"/>
  <c r="L968" i="12"/>
  <c r="N26" i="10"/>
  <c r="L26" i="12"/>
  <c r="N719" i="10"/>
  <c r="L719" i="12"/>
  <c r="N846" i="10"/>
  <c r="N917" i="10"/>
  <c r="L846" i="12"/>
  <c r="L917" i="12"/>
  <c r="N246" i="10"/>
  <c r="L246" i="12"/>
  <c r="N792" i="10"/>
  <c r="L792" i="12"/>
  <c r="N725" i="10"/>
  <c r="L725" i="12"/>
  <c r="N20" i="10"/>
  <c r="L20" i="12"/>
  <c r="N1002" i="10"/>
  <c r="L1002" i="12"/>
  <c r="N94" i="10"/>
  <c r="N447" i="10"/>
  <c r="L94" i="12"/>
  <c r="L447" i="12"/>
  <c r="N611" i="10"/>
  <c r="L611" i="12"/>
  <c r="N487" i="10"/>
  <c r="L487" i="12"/>
  <c r="N407" i="10"/>
  <c r="L407" i="12"/>
  <c r="N95" i="10"/>
  <c r="L95" i="12"/>
  <c r="N1098" i="10"/>
  <c r="L1098" i="12"/>
  <c r="N389" i="10"/>
  <c r="N1394" i="10"/>
  <c r="L1394" i="12"/>
  <c r="L389" i="12"/>
  <c r="N158" i="10"/>
  <c r="N1149" i="10"/>
  <c r="N1173" i="10"/>
  <c r="N1452" i="10"/>
  <c r="L1452" i="12"/>
  <c r="L1149" i="12"/>
  <c r="L1173" i="12"/>
  <c r="L158" i="12"/>
  <c r="N172" i="10"/>
  <c r="L172" i="12"/>
  <c r="N208" i="10"/>
  <c r="N1292" i="10"/>
  <c r="L1292" i="12"/>
  <c r="L208" i="12"/>
  <c r="N669" i="10"/>
  <c r="N1081" i="10"/>
  <c r="L1081" i="12"/>
  <c r="L669" i="12"/>
  <c r="N220" i="10"/>
  <c r="N1090" i="10"/>
  <c r="L1090" i="12"/>
  <c r="L220" i="12"/>
  <c r="N543" i="10"/>
  <c r="L543" i="12"/>
  <c r="N454" i="10"/>
  <c r="N599" i="10"/>
  <c r="N103" i="10"/>
  <c r="L454" i="12"/>
  <c r="L599" i="12"/>
  <c r="L103" i="12"/>
  <c r="N28" i="10"/>
  <c r="N79" i="10"/>
  <c r="L79" i="12"/>
  <c r="L28" i="12"/>
  <c r="N1155" i="10"/>
  <c r="L1155" i="12"/>
  <c r="N303" i="10"/>
  <c r="N989" i="10"/>
  <c r="L989" i="12"/>
  <c r="L303" i="12"/>
  <c r="N266" i="10"/>
  <c r="L266" i="12"/>
  <c r="N726" i="10"/>
  <c r="L726" i="12"/>
  <c r="N1158" i="10"/>
  <c r="L1158" i="12"/>
  <c r="N627" i="10"/>
  <c r="N857" i="10"/>
  <c r="L857" i="12"/>
  <c r="L627" i="12"/>
  <c r="N477" i="10"/>
  <c r="L477" i="12"/>
  <c r="N744" i="10"/>
  <c r="L744" i="12"/>
  <c r="N1255" i="10"/>
  <c r="L1255" i="12"/>
  <c r="N280" i="10"/>
  <c r="N1204" i="10"/>
  <c r="L1204" i="12"/>
  <c r="L280" i="12"/>
  <c r="N960" i="10"/>
  <c r="L960" i="12"/>
  <c r="N1332" i="10"/>
  <c r="L1332" i="12"/>
  <c r="N105" i="10"/>
  <c r="N264" i="10"/>
  <c r="N347" i="10"/>
  <c r="N782" i="10"/>
  <c r="L264" i="12"/>
  <c r="L782" i="12"/>
  <c r="L347" i="12"/>
  <c r="L105" i="12"/>
  <c r="N326" i="10"/>
  <c r="N438" i="10"/>
  <c r="N373" i="10"/>
  <c r="L373" i="12"/>
  <c r="L438" i="12"/>
  <c r="L326" i="12"/>
  <c r="N1349" i="10"/>
  <c r="L1349" i="12"/>
  <c r="N114" i="10"/>
  <c r="N1007" i="10"/>
  <c r="L1007" i="12"/>
  <c r="L114" i="12"/>
  <c r="N949" i="10"/>
  <c r="L949" i="12"/>
  <c r="N232" i="10"/>
  <c r="N406" i="10"/>
  <c r="N876" i="10"/>
  <c r="L876" i="12"/>
  <c r="L232" i="12"/>
  <c r="L406" i="12"/>
  <c r="N544" i="10"/>
  <c r="L544" i="12"/>
  <c r="N187" i="10"/>
  <c r="L187" i="12"/>
  <c r="L1458" i="12"/>
  <c r="N954" i="10"/>
  <c r="N1458" i="10"/>
  <c r="L954" i="12"/>
  <c r="N86" i="10"/>
  <c r="L86" i="12"/>
  <c r="N453" i="10"/>
  <c r="N895" i="10"/>
  <c r="L895" i="12"/>
  <c r="L453" i="12"/>
  <c r="N185" i="10"/>
  <c r="N718" i="10"/>
  <c r="L185" i="12"/>
  <c r="L718" i="12"/>
  <c r="N196" i="10"/>
  <c r="N1003" i="10"/>
  <c r="L1003" i="12"/>
  <c r="L196" i="12"/>
  <c r="N1094" i="10"/>
  <c r="N1254" i="10"/>
  <c r="L1254" i="12"/>
  <c r="L1094" i="12"/>
  <c r="N75" i="10"/>
  <c r="L75" i="12"/>
  <c r="N606" i="10"/>
  <c r="L606" i="12"/>
  <c r="N451" i="10"/>
  <c r="N424" i="10"/>
  <c r="L424" i="12"/>
  <c r="L451" i="12"/>
  <c r="N439" i="10"/>
  <c r="L439" i="12"/>
  <c r="N436" i="10"/>
  <c r="N1421" i="10"/>
  <c r="L1421" i="12"/>
  <c r="L436" i="12"/>
  <c r="N335" i="10"/>
  <c r="L335" i="12"/>
  <c r="N855" i="10"/>
  <c r="L855" i="12"/>
  <c r="N1319" i="10"/>
  <c r="L1319" i="12"/>
  <c r="N1084" i="10"/>
  <c r="L1084" i="12"/>
  <c r="N554" i="10"/>
  <c r="L554" i="12"/>
  <c r="N273" i="10"/>
  <c r="N176" i="10"/>
  <c r="N1216" i="10"/>
  <c r="L1216" i="12"/>
  <c r="L273" i="12"/>
  <c r="L176" i="12"/>
  <c r="N1184" i="10"/>
  <c r="N1317" i="10"/>
  <c r="L1184" i="12"/>
  <c r="L1317" i="12"/>
  <c r="N829" i="10"/>
  <c r="L829" i="12"/>
  <c r="N36" i="10"/>
  <c r="L36" i="12"/>
  <c r="N875" i="10"/>
  <c r="N1042" i="10"/>
  <c r="L1042" i="12"/>
  <c r="L875" i="12"/>
  <c r="N771" i="10"/>
  <c r="L771" i="12"/>
  <c r="N1079" i="10"/>
  <c r="L1079" i="12"/>
  <c r="N125" i="10"/>
  <c r="N1312" i="10"/>
  <c r="N1425" i="10"/>
  <c r="L1312" i="12"/>
  <c r="L1425" i="12"/>
  <c r="L125" i="12"/>
  <c r="N761" i="10"/>
  <c r="N663" i="10"/>
  <c r="L761" i="12"/>
  <c r="L663" i="12"/>
  <c r="N207" i="10"/>
  <c r="L207" i="12"/>
  <c r="N318" i="10"/>
  <c r="L318" i="12"/>
  <c r="N1144" i="10"/>
  <c r="N1269" i="10"/>
  <c r="L1144" i="12"/>
  <c r="L1269" i="12"/>
  <c r="N1117" i="10"/>
  <c r="L1117" i="12"/>
  <c r="N1006" i="10"/>
  <c r="L1006" i="12"/>
  <c r="N707" i="10"/>
  <c r="L1422" i="12"/>
  <c r="N1222" i="10"/>
  <c r="N1422" i="10"/>
  <c r="L1222" i="12"/>
  <c r="L707" i="12"/>
  <c r="N168" i="10"/>
  <c r="N412" i="10"/>
  <c r="L412" i="12"/>
  <c r="L168" i="12"/>
  <c r="N7" i="10"/>
  <c r="L7" i="12"/>
  <c r="L1489" i="12"/>
  <c r="N1068" i="10"/>
  <c r="N1489" i="10"/>
  <c r="L1068" i="12"/>
  <c r="N570" i="10"/>
  <c r="L570" i="12"/>
  <c r="N1121" i="10"/>
  <c r="L1121" i="12"/>
  <c r="N441" i="10"/>
  <c r="N1334" i="10"/>
  <c r="L1334" i="12"/>
  <c r="L441" i="12"/>
  <c r="N1092" i="10"/>
  <c r="L1092" i="12"/>
  <c r="N645" i="10"/>
  <c r="L645" i="12"/>
  <c r="N534" i="10"/>
  <c r="L534" i="12"/>
  <c r="N1034" i="10"/>
  <c r="L1034" i="12"/>
  <c r="N626" i="10"/>
  <c r="L626" i="12"/>
  <c r="N791" i="10"/>
  <c r="L791" i="12"/>
  <c r="N446" i="10"/>
  <c r="L1501" i="12"/>
  <c r="N1501" i="10"/>
  <c r="L446" i="12"/>
  <c r="N195" i="10"/>
  <c r="L195" i="12"/>
  <c r="N687" i="10"/>
  <c r="L687" i="12"/>
  <c r="N202" i="10"/>
  <c r="N948" i="10"/>
  <c r="L948" i="12"/>
  <c r="L202" i="12"/>
  <c r="N515" i="10"/>
  <c r="N742" i="10"/>
  <c r="L742" i="12"/>
  <c r="L515" i="12"/>
  <c r="N749" i="10"/>
  <c r="L749" i="12"/>
  <c r="N608" i="10"/>
  <c r="L608" i="12"/>
  <c r="N1256" i="10"/>
  <c r="L1256" i="12"/>
  <c r="L1466" i="12"/>
  <c r="N1466" i="10"/>
  <c r="N304" i="10"/>
  <c r="L304" i="12"/>
  <c r="N184" i="10"/>
  <c r="L184" i="12"/>
  <c r="N517" i="10"/>
  <c r="N755" i="10"/>
  <c r="L517" i="12"/>
  <c r="L755" i="12"/>
  <c r="N912" i="10"/>
  <c r="L912" i="12"/>
  <c r="N712" i="10"/>
  <c r="L712" i="12"/>
  <c r="N284" i="10"/>
  <c r="N502" i="10"/>
  <c r="N215" i="10"/>
  <c r="N1195" i="10"/>
  <c r="L1195" i="12"/>
  <c r="L284" i="12"/>
  <c r="L502" i="12"/>
  <c r="L215" i="12"/>
  <c r="N1101" i="10"/>
  <c r="N1472" i="10"/>
  <c r="L1472" i="12"/>
  <c r="L1101" i="12"/>
  <c r="N192" i="10"/>
  <c r="N30" i="10"/>
  <c r="L192" i="12"/>
  <c r="L30" i="12"/>
  <c r="N973" i="10"/>
  <c r="L973" i="12"/>
  <c r="N233" i="10"/>
  <c r="L233" i="12"/>
  <c r="N866" i="10"/>
  <c r="L866" i="12"/>
  <c r="N1283" i="10"/>
  <c r="L1283" i="12"/>
  <c r="N1261" i="10"/>
  <c r="L1261" i="12"/>
  <c r="N91" i="10"/>
  <c r="L91" i="12"/>
  <c r="N34" i="10"/>
  <c r="N238" i="10"/>
  <c r="L238" i="12"/>
  <c r="L34" i="12"/>
  <c r="N1241" i="10"/>
  <c r="L1241" i="12"/>
  <c r="N1455" i="10"/>
  <c r="L1455" i="12"/>
  <c r="N1005" i="10"/>
  <c r="N1247" i="10"/>
  <c r="L1247" i="12"/>
  <c r="L1005" i="12"/>
  <c r="N610" i="10"/>
  <c r="N1267" i="10"/>
  <c r="L1267" i="12"/>
  <c r="L610" i="12"/>
  <c r="N59" i="10"/>
  <c r="L59" i="12"/>
  <c r="N162" i="10"/>
  <c r="L162" i="12"/>
  <c r="N161" i="10"/>
  <c r="N405" i="10"/>
  <c r="L405" i="12"/>
  <c r="L161" i="12"/>
  <c r="N145" i="10"/>
  <c r="L145" i="12"/>
  <c r="N251" i="10"/>
  <c r="L251" i="12"/>
  <c r="N1305" i="10"/>
  <c r="L1305" i="12"/>
  <c r="N466" i="10"/>
  <c r="L466" i="12"/>
  <c r="N455" i="10"/>
  <c r="N698" i="10"/>
  <c r="L698" i="12"/>
  <c r="L455" i="12"/>
  <c r="N295" i="10"/>
  <c r="L295" i="12"/>
  <c r="N62" i="10"/>
  <c r="L62" i="12"/>
  <c r="N403" i="10"/>
  <c r="L1481" i="12"/>
  <c r="N1481" i="10"/>
  <c r="L403" i="12"/>
  <c r="L1473" i="12"/>
  <c r="N1000" i="10"/>
  <c r="N1473" i="10"/>
  <c r="L1000" i="12"/>
  <c r="N1154" i="10"/>
  <c r="L1154" i="12"/>
  <c r="N119" i="10"/>
  <c r="N1011" i="10"/>
  <c r="N1199" i="10"/>
  <c r="N1336" i="10"/>
  <c r="L1199" i="12"/>
  <c r="L1336" i="12"/>
  <c r="L1011" i="12"/>
  <c r="L119" i="12"/>
  <c r="L1441" i="12"/>
  <c r="N1441" i="10"/>
  <c r="N369" i="10"/>
  <c r="N657" i="10"/>
  <c r="N659" i="10"/>
  <c r="L657" i="12"/>
  <c r="L369" i="12"/>
  <c r="L659" i="12"/>
  <c r="N1500" i="10"/>
  <c r="L1500" i="12"/>
  <c r="N204" i="10"/>
  <c r="N822" i="10"/>
  <c r="N977" i="10"/>
  <c r="N1285" i="10"/>
  <c r="L822" i="12"/>
  <c r="L1285" i="12"/>
  <c r="L977" i="12"/>
  <c r="L204" i="12"/>
  <c r="N472" i="10"/>
  <c r="N971" i="10"/>
  <c r="L971" i="12"/>
  <c r="L472" i="12"/>
  <c r="N154" i="10"/>
  <c r="N1085" i="10"/>
  <c r="L1085" i="12"/>
  <c r="L154" i="12"/>
  <c r="N61" i="10"/>
  <c r="L61" i="12"/>
  <c r="N1186" i="10"/>
  <c r="L1186" i="12"/>
  <c r="N146" i="10"/>
  <c r="L146" i="12"/>
  <c r="N879" i="10"/>
  <c r="L879" i="12"/>
  <c r="N182" i="10"/>
  <c r="L182" i="12"/>
  <c r="N120" i="10"/>
  <c r="L120" i="12"/>
  <c r="N1044" i="10"/>
  <c r="N1354" i="10"/>
  <c r="L1354" i="12"/>
  <c r="L1044" i="12"/>
  <c r="N31" i="10"/>
  <c r="N903" i="10"/>
  <c r="L903" i="12"/>
  <c r="L31" i="12"/>
  <c r="N1404" i="10"/>
  <c r="L1404" i="12"/>
  <c r="N1140" i="10"/>
  <c r="L1140" i="12"/>
  <c r="N623" i="10"/>
  <c r="N400" i="10"/>
  <c r="N1471" i="10"/>
  <c r="L1471" i="12"/>
  <c r="L400" i="12"/>
  <c r="L623" i="12"/>
  <c r="N332" i="10"/>
  <c r="N803" i="10"/>
  <c r="N1499" i="10"/>
  <c r="L1499" i="12"/>
  <c r="L332" i="12"/>
  <c r="L803" i="12"/>
  <c r="N247" i="10"/>
  <c r="N985" i="10"/>
  <c r="L985" i="12"/>
  <c r="L247" i="12"/>
  <c r="N804" i="10"/>
  <c r="N966" i="10"/>
  <c r="L966" i="12"/>
  <c r="L804" i="12"/>
  <c r="N525" i="10"/>
  <c r="L525" i="12"/>
  <c r="N1361" i="10"/>
  <c r="L1361" i="12"/>
  <c r="N1218" i="10"/>
  <c r="L1218" i="12"/>
  <c r="N1397" i="10"/>
  <c r="L1397" i="12"/>
  <c r="N16" i="10"/>
  <c r="L16" i="12"/>
  <c r="N64" i="10"/>
  <c r="N1380" i="10"/>
  <c r="L1380" i="12"/>
  <c r="L64" i="12"/>
  <c r="N201" i="10"/>
  <c r="N780" i="10"/>
  <c r="N723" i="10"/>
  <c r="L780" i="12"/>
  <c r="L201" i="12"/>
  <c r="L723" i="12"/>
  <c r="N1174" i="10"/>
  <c r="L1174" i="12"/>
  <c r="N414" i="10"/>
  <c r="N609" i="10"/>
  <c r="N499" i="10"/>
  <c r="N650" i="10"/>
  <c r="L609" i="12"/>
  <c r="L650" i="12"/>
  <c r="L414" i="12"/>
  <c r="L499" i="12"/>
  <c r="N9" i="10"/>
  <c r="N99" i="10"/>
  <c r="L9" i="12"/>
  <c r="L99" i="12"/>
  <c r="N1246" i="10"/>
  <c r="L1246" i="12"/>
  <c r="N456" i="10"/>
  <c r="N1250" i="10"/>
  <c r="L1250" i="12"/>
  <c r="L456" i="12"/>
  <c r="N380" i="10"/>
  <c r="L380" i="12"/>
  <c r="N1276" i="10"/>
  <c r="L1276" i="12"/>
  <c r="N288" i="10"/>
  <c r="N797" i="10"/>
  <c r="L288" i="12"/>
  <c r="L797" i="12"/>
  <c r="N768" i="10"/>
  <c r="L768" i="12"/>
  <c r="N342" i="10"/>
  <c r="L1462" i="12"/>
  <c r="N1462" i="10"/>
  <c r="L342" i="12"/>
  <c r="N27" i="10"/>
  <c r="L27" i="12"/>
  <c r="N409" i="10"/>
  <c r="N428" i="10"/>
  <c r="L428" i="12"/>
  <c r="L409" i="12"/>
  <c r="N14" i="10"/>
  <c r="L14" i="12"/>
  <c r="N1020" i="10"/>
  <c r="L1020" i="12"/>
  <c r="N612" i="10"/>
  <c r="L612" i="12"/>
  <c r="N449" i="10"/>
  <c r="L449" i="12"/>
  <c r="N163" i="10"/>
  <c r="L163" i="12"/>
  <c r="N927" i="10"/>
  <c r="L927" i="12"/>
  <c r="N386" i="10"/>
  <c r="L386" i="12"/>
  <c r="N1346" i="10"/>
  <c r="L1346" i="12"/>
  <c r="N58" i="10"/>
  <c r="N413" i="10"/>
  <c r="L413" i="12"/>
  <c r="L58" i="12"/>
  <c r="N772" i="10"/>
  <c r="L772" i="12"/>
  <c r="N444" i="10"/>
  <c r="L444" i="12"/>
  <c r="N795" i="10"/>
  <c r="L795" i="12"/>
  <c r="N1019" i="10"/>
  <c r="N1335" i="10"/>
  <c r="L1335" i="12"/>
  <c r="L1019" i="12"/>
  <c r="N845" i="10"/>
  <c r="L845" i="12"/>
  <c r="N1248" i="10"/>
  <c r="L1248" i="12"/>
  <c r="N423" i="10"/>
  <c r="L423" i="12"/>
  <c r="N57" i="10"/>
  <c r="N78" i="10"/>
  <c r="N1419" i="10"/>
  <c r="L1419" i="12"/>
  <c r="L78" i="12"/>
  <c r="L57" i="12"/>
  <c r="N227" i="10"/>
  <c r="N762" i="10"/>
  <c r="L762" i="12"/>
  <c r="L227" i="12"/>
  <c r="N793" i="10"/>
  <c r="N1257" i="10"/>
  <c r="L1257" i="12"/>
  <c r="L793" i="12"/>
  <c r="N1162" i="10"/>
  <c r="L1162" i="12"/>
  <c r="L1426" i="12"/>
  <c r="N1426" i="10"/>
  <c r="N25" i="10"/>
  <c r="L25" i="12"/>
  <c r="N1026" i="10"/>
  <c r="L1026" i="12"/>
  <c r="N934" i="10"/>
  <c r="L934" i="12"/>
  <c r="N893" i="10"/>
  <c r="L893" i="12"/>
  <c r="N1368" i="10"/>
  <c r="L1368" i="12"/>
  <c r="N945" i="10"/>
  <c r="N1403" i="10"/>
  <c r="L1403" i="12"/>
  <c r="L945" i="12"/>
  <c r="N242" i="10"/>
  <c r="L242" i="12"/>
  <c r="N560" i="10"/>
  <c r="L560" i="12"/>
  <c r="L1469" i="12"/>
  <c r="N1385" i="10"/>
  <c r="N1469" i="10"/>
  <c r="L1385" i="12"/>
  <c r="N252" i="10"/>
  <c r="L252" i="12"/>
  <c r="N969" i="10"/>
  <c r="L969" i="12"/>
  <c r="N1392" i="10"/>
  <c r="L1392" i="12"/>
  <c r="N512" i="10"/>
  <c r="L512" i="12"/>
  <c r="N1294" i="10"/>
  <c r="L1294" i="12"/>
  <c r="N276" i="10"/>
  <c r="N358" i="10"/>
  <c r="L276" i="12"/>
  <c r="L358" i="12"/>
  <c r="N530" i="10"/>
  <c r="L530" i="12"/>
  <c r="N117" i="10"/>
  <c r="N730" i="10"/>
  <c r="L730" i="12"/>
  <c r="L117" i="12"/>
  <c r="N491" i="10"/>
  <c r="N942" i="10"/>
  <c r="L942" i="12"/>
  <c r="L491" i="12"/>
  <c r="N586" i="10"/>
  <c r="N798" i="10"/>
  <c r="N1226" i="10"/>
  <c r="L1226" i="12"/>
  <c r="L798" i="12"/>
  <c r="L586" i="12"/>
  <c r="N790" i="10"/>
  <c r="N167" i="10"/>
  <c r="L790" i="12"/>
  <c r="L167" i="12"/>
  <c r="N794" i="10"/>
  <c r="L794" i="12"/>
  <c r="N126" i="10"/>
  <c r="N186" i="10"/>
  <c r="N302" i="10"/>
  <c r="L302" i="12"/>
  <c r="L186" i="12"/>
  <c r="L126" i="12"/>
  <c r="N1033" i="10"/>
  <c r="L1033" i="12"/>
  <c r="N1245" i="10"/>
  <c r="L1245" i="12"/>
  <c r="N261" i="10"/>
  <c r="N155" i="10"/>
  <c r="L261" i="12"/>
  <c r="L155" i="12"/>
  <c r="N906" i="10"/>
  <c r="L906" i="12"/>
  <c r="N122" i="10"/>
  <c r="N1145" i="10"/>
  <c r="N1095" i="10"/>
  <c r="L1145" i="12"/>
  <c r="L122" i="12"/>
  <c r="L1095" i="12"/>
  <c r="N378" i="10"/>
  <c r="N914" i="10"/>
  <c r="N1234" i="10"/>
  <c r="L1234" i="12"/>
  <c r="L914" i="12"/>
  <c r="L378" i="12"/>
  <c r="N486" i="10"/>
  <c r="N1100" i="10"/>
  <c r="N1487" i="10"/>
  <c r="L1487" i="12"/>
  <c r="L1100" i="12"/>
  <c r="L486" i="12"/>
  <c r="N733" i="10"/>
  <c r="L733" i="12"/>
  <c r="L1477" i="12"/>
  <c r="N1477" i="10"/>
  <c r="N327" i="10"/>
  <c r="N1311" i="10"/>
  <c r="L1311" i="12"/>
  <c r="L327" i="12"/>
  <c r="N48" i="10"/>
  <c r="N283" i="10"/>
  <c r="L283" i="12"/>
  <c r="L48" i="12"/>
  <c r="N432" i="10"/>
  <c r="L432" i="12"/>
  <c r="N784" i="10"/>
  <c r="L784" i="12"/>
  <c r="N1459" i="10"/>
  <c r="L1459" i="12"/>
  <c r="N1125" i="10"/>
  <c r="L1125" i="12"/>
  <c r="N1320" i="10"/>
  <c r="L1320" i="12"/>
  <c r="N353" i="10"/>
  <c r="L353" i="12"/>
  <c r="N1212" i="10"/>
  <c r="L1212" i="12"/>
  <c r="N693" i="10"/>
  <c r="L693" i="12"/>
  <c r="N514" i="10"/>
  <c r="N519" i="10"/>
  <c r="L514" i="12"/>
  <c r="L519" i="12"/>
  <c r="N506" i="10"/>
  <c r="N1159" i="10"/>
  <c r="L1159" i="12"/>
  <c r="L506" i="12"/>
  <c r="N8" i="10"/>
  <c r="L8" i="12"/>
  <c r="N448" i="10"/>
  <c r="L448" i="12"/>
  <c r="N223" i="10"/>
  <c r="N263" i="10"/>
  <c r="L263" i="12"/>
  <c r="L223" i="12"/>
  <c r="N548" i="10"/>
  <c r="L548" i="12"/>
  <c r="N547" i="10"/>
  <c r="N740" i="10"/>
  <c r="L740" i="12"/>
  <c r="L547" i="12"/>
  <c r="N422" i="10"/>
  <c r="N1183" i="10"/>
  <c r="L1183" i="12"/>
  <c r="L422" i="12"/>
  <c r="N282" i="10"/>
  <c r="N1424" i="10"/>
  <c r="L1424" i="12"/>
  <c r="L282" i="12"/>
  <c r="N538" i="10"/>
  <c r="L538" i="12"/>
  <c r="N666" i="10"/>
  <c r="L1495" i="12"/>
  <c r="N1495" i="10"/>
  <c r="L666" i="12"/>
  <c r="N235" i="10"/>
  <c r="L235" i="12"/>
  <c r="N430" i="10"/>
  <c r="N1395" i="10"/>
  <c r="L1395" i="12"/>
  <c r="L430" i="12"/>
  <c r="N905" i="10"/>
  <c r="N1476" i="10"/>
  <c r="L1476" i="12"/>
  <c r="L905" i="12"/>
  <c r="N899" i="10"/>
  <c r="L899" i="12"/>
  <c r="N521" i="10"/>
  <c r="L521" i="12"/>
  <c r="N806" i="10"/>
  <c r="L806" i="12"/>
  <c r="N646" i="10"/>
  <c r="L646" i="12"/>
  <c r="N469" i="10"/>
  <c r="L469" i="12"/>
  <c r="N1275" i="10"/>
  <c r="L1275" i="12"/>
  <c r="N1037" i="10"/>
  <c r="N1148" i="10"/>
  <c r="N1352" i="10"/>
  <c r="L1352" i="12"/>
  <c r="L1148" i="12"/>
  <c r="L1037" i="12"/>
  <c r="N649" i="10"/>
  <c r="L649" i="12"/>
  <c r="N1223" i="10"/>
  <c r="L1223" i="12"/>
  <c r="L1417" i="12"/>
  <c r="N1417" i="10"/>
  <c r="N873" i="10"/>
  <c r="N763" i="10"/>
  <c r="L873" i="12"/>
  <c r="L763" i="12"/>
  <c r="N1080" i="10"/>
  <c r="L1080" i="12"/>
  <c r="N230" i="10"/>
  <c r="L230" i="12"/>
  <c r="N471" i="10"/>
  <c r="N1029" i="10"/>
  <c r="N863" i="10"/>
  <c r="L863" i="12"/>
  <c r="L1029" i="12"/>
  <c r="L471" i="12"/>
  <c r="N1045" i="10"/>
  <c r="N1264" i="10"/>
  <c r="L1264" i="12"/>
  <c r="L1045" i="12"/>
  <c r="N173" i="10"/>
  <c r="L173" i="12"/>
  <c r="N151" i="10"/>
  <c r="N853" i="10"/>
  <c r="L853" i="12"/>
  <c r="L151" i="12"/>
  <c r="N500" i="10"/>
  <c r="N1211" i="10"/>
  <c r="N1239" i="10"/>
  <c r="L1239" i="12"/>
  <c r="L1211" i="12"/>
  <c r="L500" i="12"/>
  <c r="N345" i="10"/>
  <c r="N591" i="10"/>
  <c r="L345" i="12"/>
  <c r="L591" i="12"/>
  <c r="N636" i="10"/>
  <c r="L636" i="12"/>
  <c r="N557" i="10"/>
  <c r="L557" i="12"/>
  <c r="N952" i="10"/>
  <c r="L952" i="12"/>
  <c r="N1339" i="10"/>
  <c r="L1339" i="12"/>
  <c r="N366" i="10"/>
  <c r="N862" i="10"/>
  <c r="L862" i="12"/>
  <c r="L366" i="12"/>
  <c r="N77" i="10"/>
  <c r="L77" i="12"/>
  <c r="N865" i="10"/>
  <c r="L865" i="12"/>
  <c r="N1410" i="10"/>
  <c r="L1410" i="12"/>
  <c r="N1130" i="10"/>
  <c r="L1130" i="12"/>
  <c r="N622" i="10"/>
  <c r="N640" i="10"/>
  <c r="L640" i="12"/>
  <c r="L622" i="12"/>
  <c r="N814" i="10"/>
  <c r="N1147" i="10"/>
  <c r="L1147" i="12"/>
  <c r="L814" i="12"/>
  <c r="N588" i="10"/>
  <c r="L588" i="12"/>
  <c r="N131" i="10"/>
  <c r="N1137" i="10"/>
  <c r="N932" i="10"/>
  <c r="L1137" i="12"/>
  <c r="L932" i="12"/>
  <c r="L131" i="12"/>
  <c r="N65" i="10"/>
  <c r="N889" i="10"/>
  <c r="L889" i="12"/>
  <c r="L65" i="12"/>
  <c r="N619" i="10"/>
  <c r="L619" i="12"/>
  <c r="N328" i="10"/>
  <c r="N1333" i="10"/>
  <c r="L1333" i="12"/>
  <c r="L328" i="12"/>
  <c r="N360" i="10"/>
  <c r="L360" i="12"/>
  <c r="N374" i="10"/>
  <c r="L374" i="12"/>
  <c r="N796" i="10"/>
  <c r="L796" i="12"/>
  <c r="N642" i="10"/>
  <c r="N1057" i="10"/>
  <c r="L1057" i="12"/>
  <c r="L642" i="12"/>
  <c r="N531" i="10"/>
  <c r="L531" i="12"/>
  <c r="N200" i="10"/>
  <c r="N901" i="10"/>
  <c r="L901" i="12"/>
  <c r="L200" i="12"/>
  <c r="N1411" i="10"/>
  <c r="L1411" i="12"/>
  <c r="N164" i="10"/>
  <c r="N552" i="10"/>
  <c r="L552" i="12"/>
  <c r="L164" i="12"/>
  <c r="N1232" i="10"/>
  <c r="N1391" i="10"/>
  <c r="L1391" i="12"/>
  <c r="L1232" i="12"/>
  <c r="N213" i="10"/>
  <c r="N916" i="10"/>
  <c r="L916" i="12"/>
  <c r="L213" i="12"/>
  <c r="N667" i="10"/>
  <c r="L667" i="12"/>
  <c r="N367" i="10"/>
  <c r="N818" i="10"/>
  <c r="L818" i="12"/>
  <c r="L367" i="12"/>
  <c r="N1284" i="10"/>
  <c r="L1284" i="12"/>
  <c r="N637" i="10"/>
  <c r="L637" i="12"/>
  <c r="N870" i="10"/>
  <c r="N825" i="10"/>
  <c r="L870" i="12"/>
  <c r="L825" i="12"/>
  <c r="N197" i="10"/>
  <c r="L197" i="12"/>
  <c r="N654" i="10"/>
  <c r="L654" i="12"/>
  <c r="N802" i="10"/>
  <c r="L802" i="12"/>
  <c r="N68" i="10"/>
  <c r="L68" i="12"/>
  <c r="N1303" i="10"/>
  <c r="L1303" i="12"/>
  <c r="N709" i="10"/>
  <c r="N727" i="10"/>
  <c r="L709" i="12"/>
  <c r="L727" i="12"/>
  <c r="N1409" i="10"/>
  <c r="L1409" i="12"/>
  <c r="N156" i="10"/>
  <c r="L156" i="12"/>
  <c r="N602" i="10"/>
  <c r="N1313" i="10"/>
  <c r="L1313" i="12"/>
  <c r="L602" i="12"/>
  <c r="N1496" i="10"/>
  <c r="L1496" i="12"/>
  <c r="N225" i="10"/>
  <c r="N218" i="10"/>
  <c r="N1400" i="10"/>
  <c r="L1400" i="12"/>
  <c r="L225" i="12"/>
  <c r="L218" i="12"/>
  <c r="N1032" i="10"/>
  <c r="L1032" i="12"/>
  <c r="N741" i="10"/>
  <c r="L741" i="12"/>
  <c r="N1268" i="10"/>
  <c r="N1484" i="10"/>
  <c r="L1484" i="12"/>
  <c r="L1268" i="12"/>
  <c r="N551" i="10"/>
  <c r="N1483" i="10"/>
  <c r="L1483" i="12"/>
  <c r="L551" i="12"/>
  <c r="L1457" i="12"/>
  <c r="N1457" i="10"/>
  <c r="N370" i="10"/>
  <c r="N377" i="10"/>
  <c r="L377" i="12"/>
  <c r="L370" i="12"/>
  <c r="N681" i="10"/>
  <c r="N739" i="10"/>
  <c r="L681" i="12"/>
  <c r="L739" i="12"/>
  <c r="N259" i="10"/>
  <c r="N641" i="10"/>
  <c r="L641" i="12"/>
  <c r="L259" i="12"/>
  <c r="N372" i="10"/>
  <c r="L372" i="12"/>
  <c r="N867" i="10"/>
  <c r="L867" i="12"/>
  <c r="N1031" i="10"/>
  <c r="L1031" i="12"/>
  <c r="N1355" i="10"/>
  <c r="L1355" i="12"/>
  <c r="N129" i="10"/>
  <c r="N461" i="10"/>
  <c r="N23" i="10"/>
  <c r="N992" i="10"/>
  <c r="L992" i="12"/>
  <c r="L461" i="12"/>
  <c r="L129" i="12"/>
  <c r="L23" i="12"/>
  <c r="N142" i="10"/>
  <c r="L142" i="12"/>
  <c r="N193" i="10"/>
  <c r="N776" i="10"/>
  <c r="L776" i="12"/>
  <c r="L193" i="12"/>
  <c r="N824" i="10"/>
  <c r="L824" i="12"/>
  <c r="N1348" i="10"/>
  <c r="L1348" i="12"/>
  <c r="N800" i="10"/>
  <c r="N1488" i="10"/>
  <c r="L1488" i="12"/>
  <c r="L800" i="12"/>
  <c r="N972" i="10"/>
  <c r="L972" i="12"/>
  <c r="N1025" i="10"/>
  <c r="N983" i="10"/>
  <c r="L983" i="12"/>
  <c r="L1025" i="12"/>
  <c r="N630" i="10"/>
  <c r="N584" i="10"/>
  <c r="L584" i="12"/>
  <c r="L630" i="12"/>
  <c r="N1467" i="10"/>
  <c r="L1467" i="12"/>
  <c r="N312" i="10"/>
  <c r="N821" i="10"/>
  <c r="N923" i="10"/>
  <c r="L923" i="12"/>
  <c r="L821" i="12"/>
  <c r="L312" i="12"/>
  <c r="L1470" i="12"/>
  <c r="N1470" i="10"/>
  <c r="N325" i="10"/>
  <c r="L325" i="12"/>
  <c r="N473" i="10"/>
  <c r="L473" i="12"/>
  <c r="N375" i="10"/>
  <c r="N750" i="10"/>
  <c r="L750" i="12"/>
  <c r="L375" i="12"/>
  <c r="N348" i="10"/>
  <c r="N827" i="10"/>
  <c r="N936" i="10"/>
  <c r="L827" i="12"/>
  <c r="L936" i="12"/>
  <c r="L348" i="12"/>
  <c r="N708" i="10"/>
  <c r="N732" i="10"/>
  <c r="L732" i="12"/>
  <c r="L708" i="12"/>
  <c r="L1482" i="12"/>
  <c r="N1482" i="10"/>
  <c r="N788" i="10"/>
  <c r="N1047" i="10"/>
  <c r="L1047" i="12"/>
  <c r="L788" i="12"/>
  <c r="N183" i="10"/>
  <c r="L183" i="12"/>
  <c r="N285" i="10"/>
  <c r="L285" i="12"/>
  <c r="N561" i="10"/>
  <c r="L561" i="12"/>
  <c r="N85" i="10"/>
  <c r="L85" i="12"/>
  <c r="N393" i="10"/>
  <c r="L393" i="12"/>
  <c r="N567" i="10"/>
  <c r="N885" i="10"/>
  <c r="N1259" i="10"/>
  <c r="L1259" i="12"/>
  <c r="L885" i="12"/>
  <c r="L567" i="12"/>
  <c r="N847" i="10"/>
  <c r="L847" i="12"/>
  <c r="N1366" i="10"/>
  <c r="L1366" i="12"/>
  <c r="N479" i="10"/>
  <c r="N1049" i="10"/>
  <c r="N1399" i="10"/>
  <c r="L1399" i="12"/>
  <c r="L1049" i="12"/>
  <c r="L479" i="12"/>
  <c r="N542" i="10"/>
  <c r="L542" i="12"/>
  <c r="N234" i="10"/>
  <c r="N493" i="10"/>
  <c r="N1219" i="10"/>
  <c r="L1219" i="12"/>
  <c r="L493" i="12"/>
  <c r="L234" i="12"/>
  <c r="N32" i="10"/>
  <c r="N539" i="10"/>
  <c r="L539" i="12"/>
  <c r="L32" i="12"/>
  <c r="N1229" i="10"/>
  <c r="L1229" i="12"/>
  <c r="N1202" i="10"/>
  <c r="L1202" i="12"/>
  <c r="N613" i="10"/>
  <c r="N329" i="10"/>
  <c r="L613" i="12"/>
  <c r="L329" i="12"/>
  <c r="N496" i="10"/>
  <c r="L496" i="12"/>
  <c r="N896" i="10"/>
  <c r="L896" i="12"/>
  <c r="N381" i="10"/>
  <c r="L381" i="12"/>
  <c r="N361" i="10"/>
  <c r="L361" i="12"/>
  <c r="N149" i="10"/>
  <c r="L149" i="12"/>
  <c r="N1172" i="10"/>
  <c r="L1172" i="12"/>
  <c r="N1193" i="10"/>
  <c r="L1193" i="12"/>
  <c r="N112" i="10"/>
  <c r="N180" i="10"/>
  <c r="N1061" i="10"/>
  <c r="L1061" i="12"/>
  <c r="L180" i="12"/>
  <c r="L112" i="12"/>
  <c r="N745" i="10"/>
  <c r="L745" i="12"/>
  <c r="N1277" i="10"/>
  <c r="L1277" i="12"/>
  <c r="N834" i="10"/>
  <c r="L834" i="12"/>
  <c r="N137" i="10"/>
  <c r="L137" i="12"/>
  <c r="N924" i="10"/>
  <c r="L924" i="12"/>
  <c r="N735" i="10"/>
  <c r="L735" i="12"/>
  <c r="L1447" i="12"/>
  <c r="N1447" i="10"/>
  <c r="N435" i="10"/>
  <c r="L435" i="12"/>
  <c r="N265" i="10"/>
  <c r="N462" i="10"/>
  <c r="N656" i="10"/>
  <c r="L656" i="12"/>
  <c r="L265" i="12"/>
  <c r="L462" i="12"/>
  <c r="N258" i="10"/>
  <c r="L258" i="12"/>
  <c r="N593" i="10"/>
  <c r="L593" i="12"/>
  <c r="N481" i="10"/>
  <c r="L481" i="12"/>
  <c r="L1465" i="12"/>
  <c r="N1448" i="10"/>
  <c r="L1448" i="12"/>
  <c r="N1465" i="10"/>
  <c r="N508" i="10"/>
  <c r="L508" i="12"/>
  <c r="N98" i="10"/>
  <c r="N111" i="10"/>
  <c r="N1439" i="10"/>
  <c r="N1330" i="10"/>
  <c r="L1330" i="12"/>
  <c r="L1439" i="12"/>
  <c r="L98" i="12"/>
  <c r="L111" i="12"/>
  <c r="N1138" i="10"/>
  <c r="L1138" i="12"/>
  <c r="L1450" i="12"/>
  <c r="N939" i="10"/>
  <c r="N1450" i="10"/>
  <c r="L939" i="12"/>
  <c r="N88" i="10"/>
  <c r="L88" i="12"/>
  <c r="N770" i="10"/>
  <c r="L770" i="12"/>
  <c r="N773" i="10"/>
  <c r="L773" i="12"/>
  <c r="N56" i="10"/>
  <c r="N587" i="10"/>
  <c r="N1110" i="10"/>
  <c r="L1110" i="12"/>
  <c r="L56" i="12"/>
  <c r="L587" i="12"/>
  <c r="N1150" i="10"/>
  <c r="N1182" i="10"/>
  <c r="N1456" i="10"/>
  <c r="L1182" i="12"/>
  <c r="L1150" i="12"/>
  <c r="L1456" i="12"/>
  <c r="N198" i="10"/>
  <c r="N648" i="10"/>
  <c r="N840" i="10"/>
  <c r="N635" i="10"/>
  <c r="L840" i="12"/>
  <c r="L648" i="12"/>
  <c r="L198" i="12"/>
  <c r="L635" i="12"/>
  <c r="N1451" i="10"/>
  <c r="L1451" i="12"/>
  <c r="N418" i="10"/>
  <c r="N1351" i="10"/>
  <c r="L1351" i="12"/>
  <c r="L418" i="12"/>
  <c r="N964" i="10"/>
  <c r="L964" i="12"/>
  <c r="N1207" i="10"/>
  <c r="L1207" i="12"/>
  <c r="N76" i="10"/>
  <c r="N573" i="10"/>
  <c r="L573" i="12"/>
  <c r="L76" i="12"/>
  <c r="N558" i="10"/>
  <c r="L558" i="12"/>
  <c r="L2" i="12"/>
  <c r="N1240" i="10"/>
  <c r="L1240" i="12"/>
  <c r="N383" i="10"/>
  <c r="N1055" i="10"/>
  <c r="N1278" i="10"/>
  <c r="L1278" i="12"/>
  <c r="L1055" i="12"/>
  <c r="L383" i="12"/>
  <c r="N1215" i="10"/>
  <c r="L1215" i="12"/>
  <c r="N402" i="10"/>
  <c r="L402" i="12"/>
  <c r="N957" i="10"/>
  <c r="N1053" i="10"/>
  <c r="L1053" i="12"/>
  <c r="L957" i="12"/>
  <c r="N783" i="10"/>
  <c r="N1208" i="10"/>
  <c r="L1208" i="12"/>
  <c r="L783" i="12"/>
  <c r="N463" i="10"/>
  <c r="N759" i="10"/>
  <c r="L759" i="12"/>
  <c r="L463" i="12"/>
  <c r="N565" i="10"/>
  <c r="N680" i="10"/>
  <c r="L680" i="12"/>
  <c r="L565" i="12"/>
  <c r="N991" i="10"/>
  <c r="L991" i="12"/>
  <c r="N1181" i="10"/>
  <c r="L1181" i="12"/>
  <c r="N1460" i="10"/>
  <c r="L1460" i="12"/>
  <c r="N13" i="10"/>
  <c r="N507" i="10"/>
  <c r="N660" i="10"/>
  <c r="L660" i="12"/>
  <c r="L13" i="12"/>
  <c r="L507" i="12"/>
  <c r="N769" i="10"/>
  <c r="L769" i="12"/>
  <c r="N177" i="10"/>
  <c r="N731" i="10"/>
  <c r="L177" i="12"/>
  <c r="L731" i="12"/>
  <c r="N815" i="10"/>
  <c r="L815" i="12"/>
  <c r="N492" i="10"/>
  <c r="L492" i="12"/>
  <c r="N717" i="10"/>
  <c r="N1299" i="10"/>
  <c r="L1299" i="12"/>
  <c r="L717" i="12"/>
  <c r="N442" i="10"/>
  <c r="N1295" i="10"/>
  <c r="L1295" i="12"/>
  <c r="L442" i="12"/>
  <c r="N271" i="10"/>
  <c r="N911" i="10"/>
  <c r="L911" i="12"/>
  <c r="L271" i="12"/>
  <c r="N998" i="10"/>
  <c r="L998" i="12"/>
  <c r="N82" i="10"/>
  <c r="N1129" i="10"/>
  <c r="N1060" i="10"/>
  <c r="L1129" i="12"/>
  <c r="L1060" i="12"/>
  <c r="L82" i="12"/>
  <c r="N1297" i="10"/>
  <c r="L1297" i="12"/>
  <c r="L1498" i="12"/>
  <c r="N1498" i="10"/>
  <c r="N482" i="10"/>
  <c r="L482" i="12"/>
  <c r="N722" i="10"/>
  <c r="N1133" i="10"/>
  <c r="L1133" i="12"/>
  <c r="L722" i="12"/>
  <c r="N651" i="10"/>
  <c r="L651" i="12"/>
  <c r="N571" i="10"/>
  <c r="L1454" i="12"/>
  <c r="N1454" i="10"/>
  <c r="L571" i="12"/>
  <c r="N134" i="10"/>
  <c r="L134" i="12"/>
  <c r="N1371" i="10"/>
  <c r="N1322" i="10"/>
  <c r="L1322" i="12"/>
  <c r="L1371" i="12"/>
  <c r="N816" i="10"/>
  <c r="L816" i="12"/>
  <c r="N703" i="10"/>
  <c r="L703" i="12"/>
  <c r="N42" i="10"/>
  <c r="L42" i="12"/>
  <c r="N706" i="10"/>
  <c r="L706" i="12"/>
  <c r="N54" i="10"/>
  <c r="N1431" i="10"/>
  <c r="L1431" i="12"/>
  <c r="L54" i="12"/>
  <c r="N395" i="10"/>
  <c r="N1444" i="10"/>
  <c r="L1444" i="12"/>
  <c r="L395" i="12"/>
  <c r="N102" i="10"/>
  <c r="N226" i="10"/>
  <c r="N872" i="10"/>
  <c r="N1056" i="10"/>
  <c r="L1056" i="12"/>
  <c r="L872" i="12"/>
  <c r="L226" i="12"/>
  <c r="L102" i="12"/>
  <c r="N1480" i="10"/>
  <c r="L1480" i="12"/>
  <c r="L1485" i="12"/>
  <c r="L1443" i="12"/>
  <c r="N1443" i="10"/>
  <c r="N1485" i="10"/>
  <c r="N856" i="10"/>
  <c r="L856" i="12"/>
  <c r="N421" i="10"/>
  <c r="L421" i="12"/>
  <c r="N106" i="10"/>
  <c r="L106" i="12"/>
  <c r="N1039" i="10"/>
  <c r="L1039" i="12"/>
  <c r="N605" i="10"/>
  <c r="N908" i="10"/>
  <c r="L908" i="12"/>
  <c r="L605" i="12"/>
  <c r="N604" i="10"/>
  <c r="N1243" i="10"/>
  <c r="L1243" i="12"/>
  <c r="L604" i="12"/>
  <c r="N861" i="10"/>
  <c r="L861" i="12"/>
  <c r="N844" i="10"/>
  <c r="L844" i="12"/>
  <c r="N751" i="10"/>
  <c r="N1227" i="10"/>
  <c r="L1227" i="12"/>
  <c r="L751" i="12"/>
  <c r="N425" i="10"/>
  <c r="L425" i="12"/>
  <c r="N331" i="10"/>
  <c r="L331" i="12"/>
  <c r="N292" i="10"/>
  <c r="N823" i="10"/>
  <c r="L823" i="12"/>
  <c r="L292" i="12"/>
  <c r="N1018" i="10"/>
  <c r="L1018" i="12"/>
  <c r="L1478" i="12"/>
  <c r="N628" i="10"/>
  <c r="N1478" i="10"/>
  <c r="L628" i="12"/>
  <c r="N907" i="10"/>
  <c r="L907" i="12"/>
  <c r="N1383" i="10"/>
  <c r="L1383" i="12"/>
  <c r="N426" i="10"/>
  <c r="L426" i="12"/>
  <c r="N594" i="10"/>
  <c r="L594" i="12"/>
  <c r="N944" i="10"/>
  <c r="L944" i="12"/>
  <c r="N309" i="10"/>
  <c r="L309" i="12"/>
  <c r="N468" i="10"/>
  <c r="L468" i="12"/>
  <c r="N920" i="10"/>
  <c r="L920" i="12"/>
  <c r="N598" i="10"/>
  <c r="N1307" i="10"/>
  <c r="L1307" i="12"/>
  <c r="L598" i="12"/>
  <c r="N518" i="10"/>
  <c r="N1364" i="10"/>
  <c r="L1364" i="12"/>
  <c r="L518" i="12"/>
  <c r="N842" i="10"/>
  <c r="N1107" i="10"/>
  <c r="N1365" i="10"/>
  <c r="L1107" i="12"/>
  <c r="L842" i="12"/>
  <c r="L1365" i="12"/>
  <c r="N811" i="10"/>
  <c r="L811" i="12"/>
  <c r="N632" i="10"/>
  <c r="L1198" i="12"/>
  <c r="N1198" i="10"/>
  <c r="L632" i="12"/>
  <c r="N320" i="10"/>
  <c r="N736" i="10"/>
  <c r="N965" i="10"/>
  <c r="N1054" i="10"/>
  <c r="L1054" i="12"/>
  <c r="L965" i="12"/>
  <c r="L736" i="12"/>
  <c r="L320" i="12"/>
  <c r="N6" i="10"/>
  <c r="L6" i="12"/>
  <c r="N411" i="10"/>
  <c r="L411" i="12"/>
  <c r="N132" i="10"/>
  <c r="L132" i="12"/>
  <c r="N874" i="10"/>
  <c r="N1296" i="10"/>
  <c r="L1296" i="12"/>
  <c r="L874" i="12"/>
  <c r="N1103" i="10"/>
  <c r="L1103" i="12"/>
  <c r="N541" i="10"/>
  <c r="L541" i="12"/>
  <c r="N188" i="10"/>
  <c r="L188" i="12"/>
  <c r="N73" i="10"/>
  <c r="N848" i="10"/>
  <c r="N1134" i="10"/>
  <c r="L1433" i="12"/>
  <c r="N1367" i="10"/>
  <c r="N1433" i="10"/>
  <c r="L1134" i="12"/>
  <c r="L1367" i="12"/>
  <c r="L848" i="12"/>
  <c r="L73" i="12"/>
  <c r="N480" i="10"/>
  <c r="L480" i="12"/>
  <c r="N1231" i="10"/>
  <c r="L1231" i="12"/>
  <c r="N765" i="10"/>
  <c r="N664" i="10"/>
  <c r="L664" i="12"/>
  <c r="L765" i="12"/>
  <c r="N93" i="10"/>
  <c r="N239" i="10"/>
  <c r="L239" i="12"/>
  <c r="L93" i="12"/>
  <c r="N575" i="10"/>
  <c r="N661" i="10"/>
  <c r="L661" i="12"/>
  <c r="L575" i="12"/>
  <c r="N1376" i="10"/>
  <c r="L1376" i="12"/>
  <c r="N250" i="10"/>
  <c r="N670" i="10"/>
  <c r="N1362" i="10"/>
  <c r="L1362" i="12"/>
  <c r="L670" i="12"/>
  <c r="L250" i="12"/>
  <c r="N668" i="10"/>
  <c r="N967" i="10"/>
  <c r="L967" i="12"/>
  <c r="L668" i="12"/>
  <c r="N416" i="10"/>
  <c r="N1341" i="10"/>
  <c r="L1341" i="12"/>
  <c r="L416" i="12"/>
  <c r="N89" i="10"/>
  <c r="N1206" i="10"/>
  <c r="L1206" i="12"/>
  <c r="L89" i="12"/>
  <c r="N37" i="10"/>
  <c r="L37" i="12"/>
  <c r="N1009" i="10"/>
  <c r="N1435" i="10"/>
  <c r="L1435" i="12"/>
  <c r="L1009" i="12"/>
  <c r="N897" i="10"/>
  <c r="N974" i="10"/>
  <c r="L974" i="12"/>
  <c r="L897" i="12"/>
  <c r="N346" i="10"/>
  <c r="L346" i="12"/>
  <c r="N147" i="10"/>
  <c r="N351" i="10"/>
  <c r="N371" i="10"/>
  <c r="L147" i="12"/>
  <c r="L371" i="12"/>
  <c r="L351" i="12"/>
  <c r="N545" i="10"/>
  <c r="N618" i="10"/>
  <c r="L545" i="12"/>
  <c r="L618" i="12"/>
  <c r="N290" i="10"/>
  <c r="N526" i="10"/>
  <c r="L526" i="12"/>
  <c r="L290" i="12"/>
  <c r="N672" i="10"/>
  <c r="L672" i="12"/>
  <c r="N44" i="10"/>
  <c r="L44" i="12"/>
  <c r="N216" i="10"/>
  <c r="L216" i="12"/>
  <c r="N621" i="10"/>
  <c r="N764" i="10"/>
  <c r="N1188" i="10"/>
  <c r="N1166" i="10"/>
  <c r="N1405" i="10"/>
  <c r="L1166" i="12"/>
  <c r="L1188" i="12"/>
  <c r="L1405" i="12"/>
  <c r="L764" i="12"/>
  <c r="L621" i="12"/>
  <c r="N365" i="10"/>
  <c r="N437" i="10"/>
  <c r="L437" i="12"/>
  <c r="L365" i="12"/>
  <c r="N357" i="10"/>
  <c r="L357" i="12"/>
  <c r="N1076" i="10"/>
  <c r="L1076" i="12"/>
  <c r="N495" i="10"/>
  <c r="L495" i="12"/>
  <c r="N1142" i="10"/>
  <c r="L1142" i="12"/>
  <c r="N572" i="10"/>
  <c r="L572" i="12"/>
  <c r="N1087" i="10"/>
  <c r="L1415" i="12"/>
  <c r="N1415" i="10"/>
  <c r="N1390" i="10"/>
  <c r="L1390" i="12"/>
  <c r="L1087" i="12"/>
  <c r="N349" i="10"/>
  <c r="L349" i="12"/>
  <c r="N962" i="10"/>
  <c r="L962" i="12"/>
  <c r="N253" i="10"/>
  <c r="N1115" i="10"/>
  <c r="L1115" i="12"/>
  <c r="L253" i="12"/>
  <c r="N553" i="10"/>
  <c r="L1486" i="12"/>
  <c r="N452" i="10"/>
  <c r="N1464" i="10"/>
  <c r="L1464" i="12"/>
  <c r="N1486" i="10"/>
  <c r="L452" i="12"/>
  <c r="L553" i="12"/>
  <c r="N1004" i="10"/>
  <c r="L1004" i="12"/>
  <c r="N881" i="10"/>
  <c r="N1491" i="10"/>
  <c r="L1491" i="12"/>
  <c r="L881" i="12"/>
  <c r="N174" i="10"/>
  <c r="L174" i="12"/>
  <c r="N1062" i="10"/>
  <c r="N1301" i="10"/>
  <c r="L1062" i="12"/>
  <c r="L1301" i="12"/>
  <c r="N513" i="10"/>
  <c r="N1167" i="10"/>
  <c r="L1167" i="12"/>
  <c r="L513" i="12"/>
  <c r="N100" i="10"/>
  <c r="N179" i="10"/>
  <c r="N937" i="10"/>
  <c r="L937" i="12"/>
  <c r="L179" i="12"/>
  <c r="L100" i="12"/>
  <c r="N140" i="10"/>
  <c r="N1017" i="10"/>
  <c r="L1017" i="12"/>
  <c r="L140" i="12"/>
  <c r="N685" i="10"/>
  <c r="N859" i="10"/>
  <c r="N1116" i="10"/>
  <c r="N1253" i="10"/>
  <c r="L1116" i="12"/>
  <c r="L859" i="12"/>
  <c r="L1253" i="12"/>
  <c r="L685" i="12"/>
  <c r="N785" i="10"/>
  <c r="L785" i="12"/>
  <c r="N445" i="10"/>
  <c r="L445" i="12"/>
  <c r="N833" i="10"/>
  <c r="N868" i="10"/>
  <c r="L868" i="12"/>
  <c r="L833" i="12"/>
  <c r="N433" i="10"/>
  <c r="N781" i="10"/>
  <c r="L781" i="12"/>
  <c r="L433" i="12"/>
  <c r="N1214" i="10"/>
  <c r="L1214" i="12"/>
  <c r="N314" i="10"/>
  <c r="L314" i="12"/>
  <c r="N399" i="10"/>
  <c r="L399" i="12"/>
  <c r="N299" i="10"/>
  <c r="N1059" i="10"/>
  <c r="L1059" i="12"/>
  <c r="L299" i="12"/>
  <c r="N478" i="10"/>
  <c r="N1359" i="10"/>
  <c r="L1359" i="12"/>
  <c r="L478" i="12"/>
  <c r="N298" i="10"/>
  <c r="L298" i="12"/>
  <c r="N1012" i="10"/>
  <c r="L1012" i="12"/>
  <c r="N799" i="10"/>
  <c r="L799" i="12"/>
  <c r="N70" i="10"/>
  <c r="N711" i="10"/>
  <c r="N1282" i="10"/>
  <c r="L1282" i="12"/>
  <c r="L70" i="12"/>
  <c r="L711" i="12"/>
  <c r="N121" i="10"/>
  <c r="N858" i="10"/>
  <c r="N1350" i="10"/>
  <c r="L1350" i="12"/>
  <c r="L858" i="12"/>
  <c r="L121" i="12"/>
  <c r="N317" i="10"/>
  <c r="N460" i="10"/>
  <c r="L460" i="12"/>
  <c r="L317" i="12"/>
  <c r="N684" i="10"/>
  <c r="N696" i="10"/>
  <c r="L696" i="12"/>
  <c r="L684" i="12"/>
  <c r="N753" i="10"/>
  <c r="L753" i="12"/>
  <c r="N1373" i="10"/>
  <c r="L1373" i="12"/>
  <c r="N1168" i="10"/>
  <c r="L1168" i="12"/>
  <c r="N29" i="10"/>
  <c r="N1164" i="10"/>
  <c r="L1164" i="12"/>
  <c r="L29" i="12"/>
  <c r="N92" i="10"/>
  <c r="N734" i="10"/>
  <c r="L734" i="12"/>
  <c r="L92" i="12"/>
  <c r="N877" i="10"/>
  <c r="N1427" i="10"/>
  <c r="N1475" i="10"/>
  <c r="L1475" i="12"/>
  <c r="L1427" i="12"/>
  <c r="L877" i="12"/>
  <c r="N832" i="10"/>
  <c r="L832" i="12"/>
  <c r="N443" i="10"/>
  <c r="N555" i="10"/>
  <c r="L443" i="12"/>
  <c r="L555" i="12"/>
  <c r="N1030" i="10"/>
  <c r="L1030" i="12"/>
  <c r="N243" i="10"/>
  <c r="N1401" i="10"/>
  <c r="L1401" i="12"/>
  <c r="L243" i="12"/>
  <c r="N4" i="10"/>
  <c r="N1225" i="10"/>
  <c r="L1225" i="12"/>
  <c r="L4" i="12"/>
  <c r="N1065" i="10"/>
  <c r="L1065" i="12"/>
  <c r="N505" i="10"/>
  <c r="N1014" i="10"/>
  <c r="L1014" i="12"/>
  <c r="L505" i="12"/>
  <c r="N583" i="10"/>
  <c r="L583" i="12"/>
  <c r="N576" i="10"/>
  <c r="L1446" i="12"/>
  <c r="N1446" i="10"/>
  <c r="L576" i="12"/>
  <c r="N767" i="10"/>
  <c r="L767" i="12"/>
  <c r="N988" i="10"/>
  <c r="L988" i="12"/>
  <c r="N420" i="10"/>
  <c r="L420" i="12"/>
  <c r="N1035" i="10"/>
  <c r="L1035" i="12"/>
  <c r="N1177" i="10"/>
  <c r="L1177" i="12"/>
  <c r="N330" i="10"/>
  <c r="N489" i="10"/>
  <c r="N882" i="10"/>
  <c r="L882" i="12"/>
  <c r="L489" i="12"/>
  <c r="L330" i="12"/>
  <c r="N33" i="10"/>
  <c r="L33" i="12"/>
  <c r="N999" i="10"/>
  <c r="N1118" i="10"/>
  <c r="L1118" i="12"/>
  <c r="L999" i="12"/>
  <c r="N620" i="10"/>
  <c r="L620" i="12"/>
  <c r="N133" i="10"/>
  <c r="N994" i="10"/>
  <c r="L994" i="12"/>
  <c r="L133" i="12"/>
  <c r="N71" i="10"/>
  <c r="L71" i="12"/>
  <c r="N1119" i="10"/>
  <c r="L1119" i="12"/>
  <c r="N1114" i="10"/>
  <c r="L1114" i="12"/>
  <c r="N231" i="10"/>
  <c r="L231" i="12"/>
  <c r="N1109" i="10"/>
  <c r="N1108" i="10"/>
  <c r="N1338" i="10"/>
  <c r="N1358" i="10"/>
  <c r="L1358" i="12"/>
  <c r="L1338" i="12"/>
  <c r="L1108" i="12"/>
  <c r="L1109" i="12"/>
  <c r="N255" i="10"/>
  <c r="L255" i="12"/>
  <c r="N391" i="10"/>
  <c r="L391" i="12"/>
  <c r="N559" i="10"/>
  <c r="N1074" i="10"/>
  <c r="L1074" i="12"/>
  <c r="L559" i="12"/>
  <c r="N341" i="10"/>
  <c r="L341" i="12"/>
  <c r="N440" i="10"/>
  <c r="L440" i="12"/>
  <c r="N894" i="10"/>
  <c r="L894" i="12"/>
  <c r="N537" i="10"/>
  <c r="N705" i="10"/>
  <c r="N1099" i="10"/>
  <c r="L1099" i="12"/>
  <c r="L705" i="12"/>
  <c r="L537" i="12"/>
  <c r="N316" i="10"/>
  <c r="N585" i="10"/>
  <c r="L316" i="12"/>
  <c r="L585" i="12"/>
  <c r="N101" i="10"/>
  <c r="L101" i="12"/>
  <c r="N729" i="10"/>
  <c r="N743" i="10"/>
  <c r="L729" i="12"/>
  <c r="L743" i="12"/>
  <c r="N324" i="10"/>
  <c r="L324" i="12"/>
  <c r="N1420" i="10"/>
  <c r="L1420" i="12"/>
  <c r="N315" i="10"/>
  <c r="N83" i="10"/>
  <c r="N801" i="10"/>
  <c r="N807" i="10"/>
  <c r="L807" i="12"/>
  <c r="L801" i="12"/>
  <c r="L83" i="12"/>
  <c r="L315" i="12"/>
  <c r="N568" i="10"/>
  <c r="L568" i="12"/>
  <c r="N511" i="10"/>
  <c r="L511" i="12"/>
  <c r="N1180" i="10"/>
  <c r="N1318" i="10"/>
  <c r="L1318" i="12"/>
  <c r="L1180" i="12"/>
  <c r="N1308" i="10"/>
  <c r="L1308" i="12"/>
  <c r="N450" i="10"/>
  <c r="N1370" i="10"/>
  <c r="L1370" i="12"/>
  <c r="L450" i="12"/>
  <c r="N930" i="10"/>
  <c r="L930" i="12"/>
  <c r="N1233" i="10"/>
  <c r="L1233" i="12"/>
  <c r="N1293" i="10"/>
  <c r="L1293" i="12"/>
  <c r="N458" i="10"/>
  <c r="N662" i="10"/>
  <c r="L662" i="12"/>
  <c r="L458" i="12"/>
  <c r="N1238" i="10"/>
  <c r="L1238" i="12"/>
  <c r="N851" i="10"/>
  <c r="L851" i="12"/>
  <c r="N268" i="10"/>
  <c r="N300" i="10"/>
  <c r="N1088" i="10"/>
  <c r="L1088" i="12"/>
  <c r="L300" i="12"/>
  <c r="L268" i="12"/>
  <c r="N655" i="10"/>
  <c r="L655" i="12"/>
  <c r="N533" i="10"/>
  <c r="L533" i="12"/>
  <c r="N935" i="10"/>
  <c r="L935" i="12"/>
  <c r="N19" i="10"/>
  <c r="N267" i="10"/>
  <c r="L19" i="12"/>
  <c r="L267" i="12"/>
  <c r="N51" i="10"/>
  <c r="L51" i="12"/>
  <c r="N953" i="10"/>
  <c r="N1096" i="10"/>
  <c r="L1096" i="12"/>
  <c r="L953" i="12"/>
  <c r="N81" i="10"/>
  <c r="N813" i="10"/>
  <c r="L813" i="12"/>
  <c r="L81" i="12"/>
  <c r="N40" i="10"/>
  <c r="N50" i="10"/>
  <c r="L40" i="12"/>
  <c r="L50" i="12"/>
  <c r="N355" i="10"/>
  <c r="L355" i="12"/>
  <c r="N55" i="10"/>
  <c r="N817" i="10"/>
  <c r="N1228" i="10"/>
  <c r="L1228" i="12"/>
  <c r="L817" i="12"/>
  <c r="L55" i="12"/>
  <c r="N1175" i="10"/>
  <c r="N831" i="10"/>
  <c r="L1175" i="12"/>
  <c r="L831" i="12"/>
  <c r="N249" i="10"/>
  <c r="N352" i="10"/>
  <c r="L352" i="12"/>
  <c r="L249" i="12"/>
  <c r="N97" i="10"/>
  <c r="N254" i="10"/>
  <c r="L254" i="12"/>
  <c r="L97" i="12"/>
  <c r="L1429" i="12"/>
  <c r="N1291" i="10"/>
  <c r="N1429" i="10"/>
  <c r="L1291" i="12"/>
  <c r="N509" i="10"/>
  <c r="N1263" i="10"/>
  <c r="L1263" i="12"/>
  <c r="L509" i="12"/>
  <c r="N467" i="10"/>
  <c r="L467" i="12"/>
  <c r="N459" i="10"/>
  <c r="N1067" i="10"/>
  <c r="N1106" i="10"/>
  <c r="L1067" i="12"/>
  <c r="L1106" i="12"/>
  <c r="L459" i="12"/>
  <c r="N118" i="10"/>
  <c r="L118" i="12"/>
  <c r="N194" i="10"/>
  <c r="N1015" i="10"/>
  <c r="L1015" i="12"/>
  <c r="L194" i="12"/>
  <c r="N1265" i="10"/>
  <c r="L1265" i="12"/>
  <c r="L1461" i="12"/>
  <c r="N1461" i="10"/>
  <c r="N1152" i="10"/>
  <c r="N1224" i="10"/>
  <c r="L1224" i="12"/>
  <c r="L1152" i="12"/>
  <c r="N943" i="10"/>
  <c r="L943" i="12"/>
  <c r="N1236" i="10"/>
  <c r="L1236" i="12"/>
  <c r="N289" i="10"/>
  <c r="L289" i="12"/>
  <c r="N310" i="10"/>
  <c r="L310" i="12"/>
  <c r="N1058" i="10"/>
  <c r="L1058" i="12"/>
  <c r="N337" i="10"/>
  <c r="L337" i="12"/>
  <c r="N240" i="10"/>
  <c r="N713" i="10"/>
  <c r="N392" i="10"/>
  <c r="N540" i="10"/>
  <c r="L540" i="12"/>
  <c r="L392" i="12"/>
  <c r="L240" i="12"/>
  <c r="L713" i="12"/>
  <c r="N1036" i="10"/>
  <c r="L1036" i="12"/>
  <c r="N931" i="10"/>
  <c r="L931" i="12"/>
  <c r="N396" i="10"/>
  <c r="L396" i="12"/>
  <c r="N123" i="10"/>
  <c r="L123" i="12"/>
  <c r="N615" i="10"/>
  <c r="N643" i="10"/>
  <c r="N1344" i="10"/>
  <c r="L1344" i="12"/>
  <c r="L643" i="12"/>
  <c r="L615" i="12"/>
  <c r="N1287" i="10"/>
  <c r="L1287" i="12"/>
  <c r="N296" i="10"/>
  <c r="L296" i="12"/>
  <c r="N1043" i="10"/>
  <c r="L1043" i="12"/>
  <c r="N961" i="10"/>
  <c r="L1434" i="12"/>
  <c r="N1434" i="10"/>
  <c r="L961" i="12"/>
  <c r="N702" i="10"/>
  <c r="L702" i="12"/>
  <c r="N116" i="10"/>
  <c r="N190" i="10"/>
  <c r="N529" i="10"/>
  <c r="N1127" i="10"/>
  <c r="L1127" i="12"/>
  <c r="L529" i="12"/>
  <c r="L190" i="12"/>
  <c r="L116" i="12"/>
  <c r="N63" i="10"/>
  <c r="L63" i="12"/>
  <c r="N128" i="10"/>
  <c r="L128" i="12"/>
  <c r="N1249" i="10"/>
  <c r="L1249" i="12"/>
  <c r="N1024" i="10"/>
  <c r="L1024" i="12"/>
  <c r="N1298" i="10"/>
  <c r="L1298" i="12"/>
  <c r="N237" i="10"/>
  <c r="L237" i="12"/>
  <c r="N115" i="10"/>
  <c r="L115" i="12"/>
  <c r="N843" i="10"/>
  <c r="N1221" i="10"/>
  <c r="L843" i="12"/>
  <c r="L1221" i="12"/>
  <c r="N581" i="10"/>
  <c r="N1315" i="10"/>
  <c r="L1315" i="12"/>
  <c r="L581" i="12"/>
  <c r="N1406" i="10"/>
  <c r="L1406" i="12"/>
  <c r="N379" i="10"/>
  <c r="L379" i="12"/>
  <c r="N169" i="10"/>
  <c r="N1326" i="10"/>
  <c r="N1369" i="10"/>
  <c r="L1326" i="12"/>
  <c r="L1369" i="12"/>
  <c r="L169" i="12"/>
  <c r="N10" i="10"/>
  <c r="N1416" i="10"/>
  <c r="L1416" i="12"/>
  <c r="L10" i="12"/>
  <c r="N563" i="10"/>
  <c r="N1258" i="10"/>
  <c r="L1258" i="12"/>
  <c r="L563" i="12"/>
  <c r="N904" i="10"/>
  <c r="N1314" i="10"/>
  <c r="L1314" i="12"/>
  <c r="L904" i="12"/>
  <c r="N1066" i="10"/>
  <c r="L1066" i="12"/>
  <c r="N270" i="10"/>
  <c r="L270" i="12"/>
  <c r="N1374" i="10"/>
  <c r="L1374" i="12"/>
  <c r="N321" i="10"/>
  <c r="L321" i="12"/>
  <c r="N737" i="10"/>
  <c r="N752" i="10"/>
  <c r="N978" i="10"/>
  <c r="L978" i="12"/>
  <c r="L752" i="12"/>
  <c r="L737" i="12"/>
  <c r="N959" i="10"/>
  <c r="L959" i="12"/>
  <c r="N1146" i="10"/>
  <c r="N1402" i="10"/>
  <c r="L1402" i="12"/>
  <c r="L1146" i="12"/>
  <c r="N984" i="10"/>
  <c r="N1086" i="10"/>
  <c r="L1086" i="12"/>
  <c r="L984" i="12"/>
  <c r="N281" i="10"/>
  <c r="N171" i="10"/>
  <c r="N837" i="10"/>
  <c r="N1260" i="10"/>
  <c r="L1260" i="12"/>
  <c r="L837" i="12"/>
  <c r="L281" i="12"/>
  <c r="L171" i="12"/>
  <c r="N1289" i="10"/>
  <c r="L1289" i="12"/>
  <c r="N504" i="10"/>
  <c r="L504" i="12"/>
  <c r="N498" i="10"/>
  <c r="N415" i="10"/>
  <c r="N1347" i="10"/>
  <c r="L1347" i="12"/>
  <c r="L498" i="12"/>
  <c r="L415" i="12"/>
  <c r="N191" i="10"/>
  <c r="L191" i="12"/>
  <c r="N976" i="10"/>
  <c r="L976" i="12"/>
  <c r="N359" i="10"/>
  <c r="L359" i="12"/>
  <c r="N219" i="10"/>
  <c r="N569" i="10"/>
  <c r="N1097" i="10"/>
  <c r="L1097" i="12"/>
  <c r="L569" i="12"/>
  <c r="L219" i="12"/>
  <c r="N38" i="10"/>
  <c r="N883" i="10"/>
  <c r="N1428" i="10"/>
  <c r="N1235" i="10"/>
  <c r="L1235" i="12"/>
  <c r="L1428" i="12"/>
  <c r="L883" i="12"/>
  <c r="L38" i="12"/>
  <c r="N926" i="10"/>
  <c r="L926" i="12"/>
  <c r="N159" i="10"/>
  <c r="L159" i="12"/>
  <c r="L1438" i="12"/>
  <c r="N1438" i="10"/>
  <c r="N955" i="10"/>
  <c r="L955" i="12"/>
  <c r="N333" i="10"/>
  <c r="L333" i="12"/>
  <c r="N130" i="10"/>
  <c r="N808" i="10"/>
  <c r="L808" i="12"/>
  <c r="L130" i="12"/>
  <c r="N929" i="10"/>
  <c r="L929" i="12"/>
  <c r="N535" i="10"/>
  <c r="L535" i="12"/>
  <c r="N135" i="10"/>
  <c r="N891" i="10"/>
  <c r="L891" i="12"/>
  <c r="L135" i="12"/>
  <c r="N485" i="10"/>
  <c r="N1187" i="10"/>
  <c r="L1187" i="12"/>
  <c r="L485" i="12"/>
  <c r="N141" i="10"/>
  <c r="L141" i="12"/>
  <c r="N775" i="10"/>
  <c r="L775" i="12"/>
  <c r="N766" i="10"/>
  <c r="L766" i="12"/>
  <c r="N1064" i="10"/>
  <c r="N691" i="10"/>
  <c r="L1064" i="12"/>
  <c r="L691" i="12"/>
  <c r="N603" i="10"/>
  <c r="L603" i="12"/>
  <c r="N110" i="10"/>
  <c r="N839" i="10"/>
  <c r="L839" i="12"/>
  <c r="L110" i="12"/>
  <c r="N678" i="10"/>
  <c r="N1191" i="10"/>
  <c r="L1191" i="12"/>
  <c r="L678" i="12"/>
  <c r="N306" i="10"/>
  <c r="L306" i="12"/>
  <c r="N262" i="10"/>
  <c r="N484" i="10"/>
  <c r="L484" i="12"/>
  <c r="L262" i="12"/>
  <c r="N760" i="10"/>
  <c r="N888" i="10"/>
  <c r="N981" i="10"/>
  <c r="N1360" i="10"/>
  <c r="N1468" i="10"/>
  <c r="L1468" i="12"/>
  <c r="L1360" i="12"/>
  <c r="L888" i="12"/>
  <c r="L981" i="12"/>
  <c r="L760" i="12"/>
  <c r="N1185" i="10"/>
  <c r="L1185" i="12"/>
  <c r="N113" i="10"/>
  <c r="L113" i="12"/>
  <c r="N87" i="10"/>
  <c r="N1091" i="10"/>
  <c r="L1091" i="12"/>
  <c r="L87" i="12"/>
  <c r="N574" i="10"/>
  <c r="L574" i="12"/>
  <c r="N1050" i="10"/>
  <c r="L1050" i="12"/>
  <c r="N1423" i="10"/>
  <c r="L1423" i="12"/>
  <c r="N819" i="10"/>
  <c r="L819" i="12"/>
  <c r="L1192" i="12"/>
  <c r="N1192" i="10"/>
  <c r="N272" i="10"/>
  <c r="L272" i="12"/>
  <c r="N652" i="10"/>
  <c r="L652" i="12"/>
  <c r="N690" i="10"/>
  <c r="L690" i="12"/>
  <c r="N69" i="10"/>
  <c r="N503" i="10"/>
  <c r="N835" i="10"/>
  <c r="L835" i="12"/>
  <c r="L503" i="12"/>
  <c r="L69" i="12"/>
  <c r="N639" i="10"/>
  <c r="L639" i="12"/>
  <c r="N520" i="10"/>
  <c r="L520" i="12"/>
  <c r="N1386" i="10"/>
  <c r="L1386" i="12"/>
  <c r="N940" i="10"/>
  <c r="N1104" i="10"/>
  <c r="L1104" i="12"/>
  <c r="L940" i="12"/>
  <c r="N1021" i="10"/>
  <c r="N1196" i="10"/>
  <c r="L1196" i="12"/>
  <c r="L1021" i="12"/>
  <c r="N1266" i="10"/>
  <c r="N1273" i="10"/>
  <c r="L1266" i="12"/>
  <c r="L1273" i="12"/>
  <c r="N313" i="10"/>
  <c r="L313" i="12"/>
  <c r="N826" i="10"/>
  <c r="L826" i="12"/>
  <c r="N1197" i="10"/>
  <c r="N938" i="10"/>
  <c r="N1230" i="10"/>
  <c r="L1230" i="12"/>
  <c r="L938" i="12"/>
  <c r="L1197" i="12"/>
  <c r="N35" i="10"/>
  <c r="L35" i="12"/>
  <c r="N820" i="10"/>
  <c r="L820" i="12"/>
  <c r="N536" i="10"/>
  <c r="N789" i="10"/>
  <c r="L536" i="12"/>
  <c r="L789" i="12"/>
  <c r="N293" i="10"/>
  <c r="N941" i="10"/>
  <c r="L941" i="12"/>
  <c r="L293" i="12"/>
  <c r="N674" i="10"/>
  <c r="N1304" i="10"/>
  <c r="L1304" i="12"/>
  <c r="L674" i="12"/>
  <c r="N241" i="10"/>
  <c r="N67" i="10"/>
  <c r="L241" i="12"/>
  <c r="L67" i="12"/>
  <c r="N165" i="10"/>
  <c r="N675" i="10"/>
  <c r="L165" i="12"/>
  <c r="L675" i="12"/>
  <c r="N1375" i="10"/>
  <c r="L1375" i="12"/>
  <c r="N356" i="10"/>
  <c r="N1052" i="10"/>
  <c r="L1052" i="12"/>
  <c r="L356" i="12"/>
  <c r="N419" i="10"/>
  <c r="N1083" i="10"/>
  <c r="N679" i="10"/>
  <c r="L1083" i="12"/>
  <c r="L419" i="12"/>
  <c r="L679" i="12"/>
  <c r="N1324" i="10"/>
  <c r="N1408" i="10"/>
  <c r="L1408" i="12"/>
  <c r="L1324" i="12"/>
  <c r="N497" i="10"/>
  <c r="L497" i="12"/>
  <c r="N464" i="10"/>
  <c r="L464" i="12"/>
  <c r="N617" i="10"/>
  <c r="L617" i="12"/>
  <c r="N1151" i="10"/>
  <c r="L1151" i="12"/>
  <c r="N408" i="10"/>
  <c r="N838" i="10"/>
  <c r="L838" i="12"/>
  <c r="L408" i="12"/>
  <c r="N556" i="10"/>
  <c r="N388" i="10"/>
  <c r="L556" i="12"/>
  <c r="L388" i="12"/>
  <c r="N60" i="10"/>
  <c r="L60" i="12"/>
  <c r="N138" i="10"/>
  <c r="L138" i="12"/>
  <c r="N1201" i="10"/>
  <c r="L1201" i="12"/>
  <c r="N947" i="10"/>
  <c r="N1398" i="10"/>
  <c r="L1398" i="12"/>
  <c r="L947" i="12"/>
  <c r="N21" i="10"/>
  <c r="N308" i="10"/>
  <c r="N203" i="10"/>
  <c r="L308" i="12"/>
  <c r="L21" i="12"/>
  <c r="L203" i="12"/>
  <c r="N562" i="10"/>
  <c r="N340" i="10"/>
  <c r="L340" i="12"/>
  <c r="L562" i="12"/>
  <c r="N1077" i="10"/>
  <c r="L1077" i="12"/>
  <c r="N836" i="10"/>
  <c r="N787" i="10"/>
  <c r="N1178" i="10"/>
  <c r="L1178" i="12"/>
  <c r="L836" i="12"/>
  <c r="L787" i="12"/>
  <c r="N886" i="10"/>
  <c r="N1136" i="10"/>
  <c r="L1136" i="12"/>
  <c r="L886" i="12"/>
  <c r="N986" i="10"/>
  <c r="L986" i="12"/>
  <c r="N1432" i="10"/>
  <c r="L1432" i="12"/>
  <c r="N779" i="10"/>
  <c r="L779" i="12"/>
  <c r="N777" i="10"/>
  <c r="L777" i="12"/>
  <c r="N1126" i="10"/>
  <c r="L1126" i="12"/>
  <c r="N401" i="10"/>
  <c r="N595" i="10"/>
  <c r="N970" i="10"/>
  <c r="L970" i="12"/>
  <c r="L401" i="12"/>
  <c r="L595" i="12"/>
  <c r="N1071" i="10"/>
  <c r="L1071" i="12"/>
  <c r="N376" i="10"/>
  <c r="L376" i="12"/>
  <c r="N710" i="10"/>
  <c r="L710" i="12"/>
  <c r="N363" i="10"/>
  <c r="L363" i="12"/>
  <c r="N1300" i="10"/>
  <c r="L1300" i="12"/>
  <c r="N229" i="10"/>
  <c r="N279" i="10"/>
  <c r="L1494" i="12"/>
  <c r="N1494" i="10"/>
  <c r="L229" i="12"/>
  <c r="L279" i="12"/>
  <c r="N1343" i="10"/>
  <c r="L1343" i="12"/>
  <c r="N465" i="10"/>
  <c r="L465" i="12"/>
  <c r="N1075" i="10"/>
  <c r="L1075" i="12"/>
  <c r="N631" i="10"/>
  <c r="N1041" i="10"/>
  <c r="N1251" i="10"/>
  <c r="L1251" i="12"/>
  <c r="L1041" i="12"/>
  <c r="L631" i="12"/>
  <c r="N614" i="10"/>
  <c r="L614" i="12"/>
  <c r="N1105" i="10"/>
  <c r="N1048" i="10"/>
  <c r="L1105" i="12"/>
  <c r="L1048" i="12"/>
  <c r="N607" i="10"/>
  <c r="L607" i="12"/>
  <c r="N1217" i="10"/>
  <c r="L1217" i="12"/>
  <c r="O558" i="10" l="1"/>
  <c r="O2"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87A564D-86CC-4D37-A1B4-C46EAAB867A5}"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B77B0D4B-150F-44AB-87F6-A2B974D26F97}" name="WorksheetConnection_Customer Segmentation.xlsx!Customers" type="102" refreshedVersion="8" minRefreshableVersion="5">
    <extLst>
      <ext xmlns:x15="http://schemas.microsoft.com/office/spreadsheetml/2010/11/main" uri="{DE250136-89BD-433C-8126-D09CA5730AF9}">
        <x15:connection id="Customers">
          <x15:rangePr sourceName="_xlcn.WorksheetConnection_CustomerSegmentation.xlsxCustomers"/>
        </x15:connection>
      </ext>
    </extLst>
  </connection>
  <connection id="3" xr16:uid="{3CC98252-6513-4168-9CCD-252F72118839}" name="WorksheetConnection_Customer Segmentation.xlsx!Inventory" type="102" refreshedVersion="8" minRefreshableVersion="5">
    <extLst>
      <ext xmlns:x15="http://schemas.microsoft.com/office/spreadsheetml/2010/11/main" uri="{DE250136-89BD-433C-8126-D09CA5730AF9}">
        <x15:connection id="Inventory">
          <x15:rangePr sourceName="_xlcn.WorksheetConnection_CustomerSegmentation.xlsxInventory"/>
        </x15:connection>
      </ext>
    </extLst>
  </connection>
  <connection id="4" xr16:uid="{1F8BEAF3-2E2A-47D1-B53A-106466724453}" name="WorksheetConnection_Customer Segmentation.xlsx!Production" type="102" refreshedVersion="8" minRefreshableVersion="5">
    <extLst>
      <ext xmlns:x15="http://schemas.microsoft.com/office/spreadsheetml/2010/11/main" uri="{DE250136-89BD-433C-8126-D09CA5730AF9}">
        <x15:connection id="Production">
          <x15:rangePr sourceName="_xlcn.WorksheetConnection_CustomerSegmentation.xlsxProduction"/>
        </x15:connection>
      </ext>
    </extLst>
  </connection>
  <connection id="5" xr16:uid="{3AA5BAAC-A4DB-4D8E-8F93-98B54D9A1CDD}" name="WorksheetConnection_Customer Segmentation.xlsx!Sales" type="102" refreshedVersion="8" minRefreshableVersion="5">
    <extLst>
      <ext xmlns:x15="http://schemas.microsoft.com/office/spreadsheetml/2010/11/main" uri="{DE250136-89BD-433C-8126-D09CA5730AF9}">
        <x15:connection id="Sales">
          <x15:rangePr sourceName="_xlcn.WorksheetConnection_CustomerSegmentation.xlsxSales"/>
        </x15:connection>
      </ext>
    </extLst>
  </connection>
</connections>
</file>

<file path=xl/sharedStrings.xml><?xml version="1.0" encoding="utf-8"?>
<sst xmlns="http://schemas.openxmlformats.org/spreadsheetml/2006/main" count="10992" uniqueCount="202">
  <si>
    <t>Customer_ID</t>
  </si>
  <si>
    <t>Age (years)</t>
  </si>
  <si>
    <t>Gender</t>
  </si>
  <si>
    <t>Income ($)</t>
  </si>
  <si>
    <t>Geographic Location</t>
  </si>
  <si>
    <t>Male</t>
  </si>
  <si>
    <t>City B</t>
  </si>
  <si>
    <t>City C</t>
  </si>
  <si>
    <t>Female</t>
  </si>
  <si>
    <t>City A</t>
  </si>
  <si>
    <t>Transaction_ID</t>
  </si>
  <si>
    <t>Product SKU</t>
  </si>
  <si>
    <t>Quantity Sold (units)</t>
  </si>
  <si>
    <t>Timestamp</t>
  </si>
  <si>
    <t>Current Inventory Level (units)</t>
  </si>
  <si>
    <t>Stockouts (days)</t>
  </si>
  <si>
    <t>Replenishment Lead Time (days)</t>
  </si>
  <si>
    <t>Storage Location</t>
  </si>
  <si>
    <t>Shelf Life (days)</t>
  </si>
  <si>
    <t>Warehouse B</t>
  </si>
  <si>
    <t>Warehouse C</t>
  </si>
  <si>
    <t>Warehouse A</t>
  </si>
  <si>
    <t>Production Schedule_ID</t>
  </si>
  <si>
    <t>Lead Time (days)</t>
  </si>
  <si>
    <t>Production Capacities (units per hour)</t>
  </si>
  <si>
    <t>Resource Allocation</t>
  </si>
  <si>
    <t>Resource A</t>
  </si>
  <si>
    <t>Resource B</t>
  </si>
  <si>
    <t>Resource C</t>
  </si>
  <si>
    <t>Explanation</t>
  </si>
  <si>
    <t>Resource A represents a specific set of machinery or equipment allocated for production tasks. It is used for manufacturing certain products or components within the production process. Efficiently managing and utilizing Resource A is crucial to meet production goals and timelines.</t>
  </si>
  <si>
    <t>Resource B refers to a designated group of skilled labor or a particular workgroup assigned to specific production tasks. This resource allocation ensures that the necessary workforce is available for manufacturing and assembly processes.</t>
  </si>
  <si>
    <t>Resource C may represent specialized tools or technology utilized in the production process. It could include automation systems, robotics, or other technological assets allocated to streamline and optimize manufacturing operations.</t>
  </si>
  <si>
    <t>Date</t>
  </si>
  <si>
    <t>Time</t>
  </si>
  <si>
    <t>Row Labels</t>
  </si>
  <si>
    <t>Grand Total</t>
  </si>
  <si>
    <t>AGE DISTRIBUTION</t>
  </si>
  <si>
    <t>GENDER DISTRIBUTION</t>
  </si>
  <si>
    <t>Count of Gender</t>
  </si>
  <si>
    <t>INCOME DISTRIBUTION</t>
  </si>
  <si>
    <t>MAX AGE</t>
  </si>
  <si>
    <t>MIN AGE</t>
  </si>
  <si>
    <t>AVR AGE</t>
  </si>
  <si>
    <t>MAX INCOME</t>
  </si>
  <si>
    <t>MIN INCOME</t>
  </si>
  <si>
    <t>AVR INCOME</t>
  </si>
  <si>
    <t>LOCATION DISTRIBUTION</t>
  </si>
  <si>
    <t>Count of Geographic Location</t>
  </si>
  <si>
    <t>Age Group</t>
  </si>
  <si>
    <t>Income Category</t>
  </si>
  <si>
    <t>AGE GROUP DISTRIBUTION</t>
  </si>
  <si>
    <t>Middle-aged</t>
  </si>
  <si>
    <t>Seniors</t>
  </si>
  <si>
    <t>Count of Age Group</t>
  </si>
  <si>
    <t>High</t>
  </si>
  <si>
    <t>Low</t>
  </si>
  <si>
    <t>Count of Income Category</t>
  </si>
  <si>
    <t>INCOME GROUP DISTRIBUTION</t>
  </si>
  <si>
    <t>2022/01/01</t>
  </si>
  <si>
    <t>00:00</t>
  </si>
  <si>
    <t>01:00</t>
  </si>
  <si>
    <t>02:00</t>
  </si>
  <si>
    <t>03:00</t>
  </si>
  <si>
    <t>04:00</t>
  </si>
  <si>
    <t>05:00</t>
  </si>
  <si>
    <t>06:00</t>
  </si>
  <si>
    <t>07:00</t>
  </si>
  <si>
    <t>08:00</t>
  </si>
  <si>
    <t>09:00</t>
  </si>
  <si>
    <t>10:00</t>
  </si>
  <si>
    <t>11:00</t>
  </si>
  <si>
    <t>12:00</t>
  </si>
  <si>
    <t>13:00</t>
  </si>
  <si>
    <t>14:00</t>
  </si>
  <si>
    <t>15:00</t>
  </si>
  <si>
    <t>16:00</t>
  </si>
  <si>
    <t>17:00</t>
  </si>
  <si>
    <t>18:00</t>
  </si>
  <si>
    <t>19:00</t>
  </si>
  <si>
    <t>20:00</t>
  </si>
  <si>
    <t>21:00</t>
  </si>
  <si>
    <t>22:00</t>
  </si>
  <si>
    <t>23:00</t>
  </si>
  <si>
    <t>2022/01/02</t>
  </si>
  <si>
    <t>2022/01/03</t>
  </si>
  <si>
    <t>2022/01/04</t>
  </si>
  <si>
    <t>2022/01/05</t>
  </si>
  <si>
    <t>2022/01/06</t>
  </si>
  <si>
    <t>2022/01/07</t>
  </si>
  <si>
    <t>2022/01/08</t>
  </si>
  <si>
    <t>2022/01/09</t>
  </si>
  <si>
    <t>2022/01/10</t>
  </si>
  <si>
    <t>2022/01/11</t>
  </si>
  <si>
    <t>2022/01/12</t>
  </si>
  <si>
    <t>2022/01/13</t>
  </si>
  <si>
    <t>2022/01/14</t>
  </si>
  <si>
    <t>2022/01/15</t>
  </si>
  <si>
    <t>2022/01/16</t>
  </si>
  <si>
    <t>2022/01/17</t>
  </si>
  <si>
    <t>2022/01/18</t>
  </si>
  <si>
    <t>2022/01/19</t>
  </si>
  <si>
    <t>2022/01/20</t>
  </si>
  <si>
    <t>2022/01/21</t>
  </si>
  <si>
    <t>2022/01/22</t>
  </si>
  <si>
    <t>2022/01/23</t>
  </si>
  <si>
    <t>2022/01/24</t>
  </si>
  <si>
    <t>2022/01/25</t>
  </si>
  <si>
    <t>2022/01/26</t>
  </si>
  <si>
    <t>2022/01/27</t>
  </si>
  <si>
    <t>2022/01/28</t>
  </si>
  <si>
    <t>2022/01/29</t>
  </si>
  <si>
    <t>2022/01/30</t>
  </si>
  <si>
    <t>2022/01/31</t>
  </si>
  <si>
    <t>2022/02/01</t>
  </si>
  <si>
    <t>2022/02/02</t>
  </si>
  <si>
    <t>2022/02/03</t>
  </si>
  <si>
    <t>2022/02/04</t>
  </si>
  <si>
    <t>2022/02/05</t>
  </si>
  <si>
    <t>2022/02/06</t>
  </si>
  <si>
    <t>2022/02/07</t>
  </si>
  <si>
    <t>2022/02/08</t>
  </si>
  <si>
    <t>2022/02/09</t>
  </si>
  <si>
    <t>2022/02/10</t>
  </si>
  <si>
    <t>2022/02/11</t>
  </si>
  <si>
    <t>2022/02/12</t>
  </si>
  <si>
    <t>2022/02/13</t>
  </si>
  <si>
    <t>2022/02/14</t>
  </si>
  <si>
    <t>2022/02/15</t>
  </si>
  <si>
    <t>2022/02/16</t>
  </si>
  <si>
    <t>2022/02/17</t>
  </si>
  <si>
    <t>2022/02/18</t>
  </si>
  <si>
    <t>2022/02/19</t>
  </si>
  <si>
    <t>2022/02/20</t>
  </si>
  <si>
    <t>2022/02/21</t>
  </si>
  <si>
    <t>2022/02/22</t>
  </si>
  <si>
    <t>2022/02/23</t>
  </si>
  <si>
    <t>2022/02/24</t>
  </si>
  <si>
    <t>2022/02/25</t>
  </si>
  <si>
    <t>2022/02/26</t>
  </si>
  <si>
    <t>2022/02/27</t>
  </si>
  <si>
    <t>2022/02/28</t>
  </si>
  <si>
    <t>2022/03/01</t>
  </si>
  <si>
    <t>2022/03/02</t>
  </si>
  <si>
    <t>2022/03/03</t>
  </si>
  <si>
    <t>2022/03/04</t>
  </si>
  <si>
    <t>Sum of Quantity Sold (units)</t>
  </si>
  <si>
    <t>Time series of  top performancing SKUs for each segment</t>
  </si>
  <si>
    <t>Type 1</t>
  </si>
  <si>
    <t>Type 2</t>
  </si>
  <si>
    <t>Type 3</t>
  </si>
  <si>
    <t>Type 4</t>
  </si>
  <si>
    <t>Type 5</t>
  </si>
  <si>
    <t>Type 6</t>
  </si>
  <si>
    <t>Age distribution</t>
  </si>
  <si>
    <t>Adult</t>
  </si>
  <si>
    <t>18-40</t>
  </si>
  <si>
    <t>41-60</t>
  </si>
  <si>
    <t>Senior</t>
  </si>
  <si>
    <t>61-69</t>
  </si>
  <si>
    <t>Demographic segment</t>
  </si>
  <si>
    <t>adult + low</t>
  </si>
  <si>
    <t>adult + high</t>
  </si>
  <si>
    <t>middle-aged + low</t>
  </si>
  <si>
    <t>middle-aged + high</t>
  </si>
  <si>
    <t>senior + low</t>
  </si>
  <si>
    <t>senior + high</t>
  </si>
  <si>
    <t>Demographic segmentation</t>
  </si>
  <si>
    <t>Count of Demographic segment</t>
  </si>
  <si>
    <t>Demographic segmentation by location</t>
  </si>
  <si>
    <t>DEMOGRAPHIC SEGMENT DISTRIBUTION</t>
  </si>
  <si>
    <t>BEFORE SEG</t>
  </si>
  <si>
    <t>AFTER SEG</t>
  </si>
  <si>
    <t>Product preferences and sales patterns in each segment.</t>
  </si>
  <si>
    <t>Variations in product popularity across the cities</t>
  </si>
  <si>
    <t>Value</t>
  </si>
  <si>
    <t>Count of Product SKU</t>
  </si>
  <si>
    <t>SKU Value</t>
  </si>
  <si>
    <t>Median Income</t>
  </si>
  <si>
    <t>Income distribution</t>
  </si>
  <si>
    <t>Earning less than or equal to 80%of the median income</t>
  </si>
  <si>
    <t>Earning greater than 80%of the median income</t>
  </si>
  <si>
    <t>Count of Customer_ID</t>
  </si>
  <si>
    <t>Month</t>
  </si>
  <si>
    <t>Jan</t>
  </si>
  <si>
    <t>Feb</t>
  </si>
  <si>
    <t>Mar</t>
  </si>
  <si>
    <t>C9CBA3</t>
  </si>
  <si>
    <t>color</t>
  </si>
  <si>
    <t>FFE1A8</t>
  </si>
  <si>
    <t>E26D5C</t>
  </si>
  <si>
    <t>723D46</t>
  </si>
  <si>
    <t>472D30</t>
  </si>
  <si>
    <t>Date actual</t>
  </si>
  <si>
    <t>Date actual (Month)</t>
  </si>
  <si>
    <t>qty sold</t>
  </si>
  <si>
    <t>Inventory Level Status</t>
  </si>
  <si>
    <t>Average of Production Capacities (units per hour)</t>
  </si>
  <si>
    <t>Replenishment Days</t>
  </si>
  <si>
    <t>Stockouts Days</t>
  </si>
  <si>
    <t>Number of Customers</t>
  </si>
  <si>
    <t>Distinct Count of Product SKU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</si>
</sst>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 #,##0.00_-;_-* &quot;-&quot;??_-;_-@_-"/>
    <numFmt numFmtId="164" formatCode="_-* #,##0_-;\-* #,##0_-;_-* &quot;-&quot;??_-;_-@_-"/>
    <numFmt numFmtId="165" formatCode="[$-F800]dddd\,\ mmmm\ dd\,\ yyyy"/>
    <numFmt numFmtId="166" formatCode="[$-409]h:mm:ss\ AM/PM;@"/>
    <numFmt numFmtId="167" formatCode="_-[$$-409]* #,##0_ ;_-[$$-409]* \-#,##0\ ;_-[$$-409]* &quot;-&quot;??_ ;_-@_ "/>
  </numFmts>
  <fonts count="5" x14ac:knownFonts="1">
    <font>
      <sz val="11"/>
      <color theme="1"/>
      <name val="Calibri"/>
      <family val="2"/>
      <scheme val="minor"/>
    </font>
    <font>
      <sz val="11"/>
      <color theme="1"/>
      <name val="Calibri"/>
      <family val="2"/>
      <scheme val="minor"/>
    </font>
    <font>
      <sz val="8"/>
      <name val="Calibri"/>
      <family val="2"/>
      <scheme val="minor"/>
    </font>
    <font>
      <b/>
      <sz val="11"/>
      <color theme="1"/>
      <name val="Calibri"/>
      <family val="2"/>
      <scheme val="minor"/>
    </font>
    <font>
      <sz val="11"/>
      <color theme="1"/>
      <name val="Calibri"/>
      <family val="2"/>
      <scheme val="minor"/>
    </font>
  </fonts>
  <fills count="10">
    <fill>
      <patternFill patternType="none"/>
    </fill>
    <fill>
      <patternFill patternType="gray125"/>
    </fill>
    <fill>
      <patternFill patternType="solid">
        <fgColor theme="4" tint="0.79998168889431442"/>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C9CBA3"/>
        <bgColor indexed="64"/>
      </patternFill>
    </fill>
    <fill>
      <patternFill patternType="solid">
        <fgColor rgb="FFFFE1A8"/>
        <bgColor indexed="64"/>
      </patternFill>
    </fill>
    <fill>
      <patternFill patternType="solid">
        <fgColor rgb="FFE26D5C"/>
        <bgColor indexed="64"/>
      </patternFill>
    </fill>
    <fill>
      <patternFill patternType="solid">
        <fgColor rgb="FF723D46"/>
        <bgColor indexed="64"/>
      </patternFill>
    </fill>
    <fill>
      <patternFill patternType="solid">
        <fgColor rgb="FF472D30"/>
        <bgColor indexed="64"/>
      </patternFill>
    </fill>
  </fills>
  <borders count="2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43" fontId="1" fillId="0" borderId="0" applyFont="0" applyFill="0" applyBorder="0" applyAlignment="0" applyProtection="0"/>
  </cellStyleXfs>
  <cellXfs count="60">
    <xf numFmtId="0" fontId="0" fillId="0" borderId="0" xfId="0"/>
    <xf numFmtId="22" fontId="0" fillId="0" borderId="0" xfId="0" applyNumberFormat="1"/>
    <xf numFmtId="0" fontId="0" fillId="0" borderId="0" xfId="0" applyAlignment="1">
      <alignment wrapText="1"/>
    </xf>
    <xf numFmtId="164" fontId="0" fillId="0" borderId="0" xfId="1" applyNumberFormat="1" applyFont="1"/>
    <xf numFmtId="14"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0" fontId="0" fillId="2" borderId="4" xfId="0" applyFill="1" applyBorder="1"/>
    <xf numFmtId="0" fontId="0" fillId="2" borderId="5" xfId="0" applyFill="1" applyBorder="1"/>
    <xf numFmtId="0" fontId="0" fillId="2" borderId="6" xfId="0" applyFill="1" applyBorder="1"/>
    <xf numFmtId="0" fontId="0" fillId="2" borderId="7" xfId="0" applyFill="1" applyBorder="1"/>
    <xf numFmtId="0" fontId="0" fillId="2" borderId="8" xfId="0" applyFill="1" applyBorder="1"/>
    <xf numFmtId="1" fontId="0" fillId="2" borderId="9" xfId="1" applyNumberFormat="1" applyFont="1" applyFill="1" applyBorder="1"/>
    <xf numFmtId="167" fontId="0" fillId="2" borderId="5" xfId="1" applyNumberFormat="1" applyFont="1" applyFill="1" applyBorder="1"/>
    <xf numFmtId="167" fontId="0" fillId="2" borderId="7" xfId="1" applyNumberFormat="1" applyFont="1" applyFill="1" applyBorder="1"/>
    <xf numFmtId="167" fontId="0" fillId="2" borderId="9" xfId="1" applyNumberFormat="1" applyFont="1" applyFill="1" applyBorder="1"/>
    <xf numFmtId="167" fontId="0" fillId="0" borderId="0" xfId="1" applyNumberFormat="1" applyFont="1"/>
    <xf numFmtId="1" fontId="0" fillId="0" borderId="0" xfId="1" applyNumberFormat="1" applyFont="1" applyFill="1" applyBorder="1"/>
    <xf numFmtId="0" fontId="0" fillId="0" borderId="0" xfId="0" applyAlignment="1">
      <alignment horizontal="center"/>
    </xf>
    <xf numFmtId="0" fontId="0" fillId="2" borderId="10" xfId="0" applyFill="1" applyBorder="1"/>
    <xf numFmtId="167" fontId="0" fillId="2" borderId="11" xfId="1" applyNumberFormat="1" applyFont="1" applyFill="1" applyBorder="1"/>
    <xf numFmtId="0" fontId="0" fillId="0" borderId="6" xfId="0" applyBorder="1"/>
    <xf numFmtId="0" fontId="0" fillId="0" borderId="7" xfId="0" applyBorder="1"/>
    <xf numFmtId="0" fontId="0" fillId="0" borderId="8" xfId="0" applyBorder="1"/>
    <xf numFmtId="0" fontId="0" fillId="0" borderId="9" xfId="0" applyBorder="1"/>
    <xf numFmtId="164" fontId="0" fillId="0" borderId="0" xfId="1" applyNumberFormat="1" applyFont="1" applyFill="1" applyBorder="1"/>
    <xf numFmtId="0" fontId="0" fillId="0" borderId="0" xfId="0" applyAlignment="1">
      <alignment horizontal="center" vertical="center"/>
    </xf>
    <xf numFmtId="0" fontId="0" fillId="0" borderId="0" xfId="0" applyAlignment="1">
      <alignment vertical="center"/>
    </xf>
    <xf numFmtId="3" fontId="4" fillId="0" borderId="0" xfId="0" applyNumberFormat="1" applyFont="1"/>
    <xf numFmtId="0" fontId="0" fillId="3" borderId="0" xfId="0" applyFill="1"/>
    <xf numFmtId="164" fontId="0" fillId="0" borderId="0" xfId="0" applyNumberFormat="1"/>
    <xf numFmtId="0" fontId="0" fillId="0" borderId="19" xfId="0" applyBorder="1"/>
    <xf numFmtId="0" fontId="0" fillId="0" borderId="20" xfId="0" applyBorder="1"/>
    <xf numFmtId="0" fontId="0" fillId="4" borderId="21" xfId="0" applyFill="1" applyBorder="1"/>
    <xf numFmtId="0" fontId="0" fillId="4" borderId="22" xfId="0" applyFill="1" applyBorder="1"/>
    <xf numFmtId="0" fontId="0" fillId="9" borderId="0" xfId="0" applyFill="1"/>
    <xf numFmtId="0" fontId="0" fillId="0" borderId="23" xfId="0" applyBorder="1"/>
    <xf numFmtId="0" fontId="0" fillId="0" borderId="24" xfId="0" applyBorder="1"/>
    <xf numFmtId="0" fontId="0" fillId="5" borderId="20" xfId="0" applyFill="1" applyBorder="1"/>
    <xf numFmtId="0" fontId="0" fillId="6" borderId="20" xfId="0" applyFill="1" applyBorder="1"/>
    <xf numFmtId="0" fontId="0" fillId="7" borderId="20" xfId="0" applyFill="1" applyBorder="1"/>
    <xf numFmtId="0" fontId="0" fillId="8" borderId="20" xfId="0" applyFill="1" applyBorder="1"/>
    <xf numFmtId="0" fontId="0" fillId="0" borderId="25" xfId="0" applyBorder="1"/>
    <xf numFmtId="0" fontId="0" fillId="9" borderId="26" xfId="0" applyFill="1" applyBorder="1"/>
    <xf numFmtId="9" fontId="0" fillId="0" borderId="0" xfId="0" applyNumberFormat="1"/>
    <xf numFmtId="164" fontId="0" fillId="2" borderId="12" xfId="0" applyNumberFormat="1" applyFill="1" applyBorder="1" applyAlignment="1">
      <alignment horizontal="center"/>
    </xf>
    <xf numFmtId="164" fontId="0" fillId="2" borderId="13" xfId="0" applyNumberFormat="1" applyFill="1" applyBorder="1" applyAlignment="1">
      <alignment horizontal="center"/>
    </xf>
    <xf numFmtId="0" fontId="0" fillId="2" borderId="4" xfId="0" applyFill="1" applyBorder="1" applyAlignment="1">
      <alignment horizontal="center"/>
    </xf>
    <xf numFmtId="0" fontId="0" fillId="2" borderId="5" xfId="0" applyFill="1" applyBorder="1" applyAlignment="1">
      <alignment horizontal="center"/>
    </xf>
    <xf numFmtId="0" fontId="0" fillId="2" borderId="1" xfId="0" applyFill="1" applyBorder="1" applyAlignment="1">
      <alignment horizontal="center"/>
    </xf>
    <xf numFmtId="0" fontId="0" fillId="2" borderId="2" xfId="0" applyFill="1" applyBorder="1" applyAlignment="1">
      <alignment horizontal="center"/>
    </xf>
    <xf numFmtId="0" fontId="0" fillId="2" borderId="3" xfId="0" applyFill="1" applyBorder="1" applyAlignment="1">
      <alignment horizontal="center"/>
    </xf>
    <xf numFmtId="0" fontId="3" fillId="2" borderId="14" xfId="0" applyFont="1" applyFill="1" applyBorder="1" applyAlignment="1">
      <alignment horizontal="center"/>
    </xf>
    <xf numFmtId="0" fontId="3" fillId="2" borderId="15" xfId="0" applyFont="1" applyFill="1" applyBorder="1" applyAlignment="1">
      <alignment horizontal="center"/>
    </xf>
    <xf numFmtId="0" fontId="0" fillId="2" borderId="16" xfId="0" applyFill="1" applyBorder="1" applyAlignment="1">
      <alignment horizontal="center"/>
    </xf>
    <xf numFmtId="0" fontId="0" fillId="2" borderId="17" xfId="0" applyFill="1" applyBorder="1" applyAlignment="1">
      <alignment horizontal="center"/>
    </xf>
    <xf numFmtId="0" fontId="0" fillId="2" borderId="18" xfId="0" applyFill="1" applyBorder="1" applyAlignment="1">
      <alignment horizontal="center"/>
    </xf>
    <xf numFmtId="164" fontId="0" fillId="3" borderId="0" xfId="0" applyNumberFormat="1" applyFill="1" applyAlignment="1">
      <alignment horizontal="center"/>
    </xf>
  </cellXfs>
  <cellStyles count="2">
    <cellStyle name="Comma" xfId="1" builtinId="3"/>
    <cellStyle name="Normal" xfId="0" builtinId="0"/>
  </cellStyles>
  <dxfs count="22">
    <dxf>
      <numFmt numFmtId="164" formatCode="_-* #,##0_-;\-* #,##0_-;_-* &quot;-&quot;??_-;_-@_-"/>
    </dxf>
    <dxf>
      <numFmt numFmtId="0" formatCode="General"/>
    </dxf>
    <dxf>
      <numFmt numFmtId="13" formatCode="0%"/>
    </dxf>
    <dxf>
      <numFmt numFmtId="14" formatCode="0.00%"/>
    </dxf>
    <dxf>
      <numFmt numFmtId="164" formatCode="_-* #,##0_-;\-* #,##0_-;_-* &quot;-&quot;??_-;_-@_-"/>
    </dxf>
    <dxf>
      <numFmt numFmtId="0" formatCode="General"/>
    </dxf>
    <dxf>
      <numFmt numFmtId="164" formatCode="_-* #,##0_-;\-* #,##0_-;_-* &quot;-&quot;??_-;_-@_-"/>
    </dxf>
    <dxf>
      <numFmt numFmtId="0" formatCode="General"/>
    </dxf>
    <dxf>
      <numFmt numFmtId="0" formatCode="General"/>
    </dxf>
    <dxf>
      <numFmt numFmtId="164" formatCode="_-* #,##0_-;\-* #,##0_-;_-* &quot;-&quot;??_-;_-@_-"/>
    </dxf>
    <dxf>
      <numFmt numFmtId="166" formatCode="[$-409]h:mm:ss\ AM/PM;@"/>
    </dxf>
    <dxf>
      <numFmt numFmtId="19" formatCode="dd/mm/yyyy"/>
    </dxf>
    <dxf>
      <numFmt numFmtId="19" formatCode="dd/mm/yyyy"/>
    </dxf>
    <dxf>
      <numFmt numFmtId="27" formatCode="dd/mm/yyyy\ hh:mm"/>
    </dxf>
    <dxf>
      <border diagonalUp="0" diagonalDown="0">
        <left style="thin">
          <color indexed="64"/>
        </left>
        <right/>
        <top/>
        <bottom/>
        <vertical/>
        <horizontal/>
      </border>
    </dxf>
    <dxf>
      <font>
        <b val="0"/>
        <i val="0"/>
        <strike val="0"/>
        <condense val="0"/>
        <extend val="0"/>
        <outline val="0"/>
        <shadow val="0"/>
        <u val="none"/>
        <vertAlign val="baseline"/>
        <sz val="11"/>
        <color theme="1"/>
        <name val="Calibri"/>
        <family val="2"/>
        <scheme val="minor"/>
      </font>
      <numFmt numFmtId="167" formatCode="_-[$$-409]* #,##0_ ;_-[$$-409]* \-#,##0\ ;_-[$$-409]* &quot;-&quot;??_ ;_-@_ "/>
    </dxf>
    <dxf>
      <border outline="0">
        <right style="thin">
          <color indexed="64"/>
        </right>
      </border>
    </dxf>
    <dxf>
      <font>
        <b/>
        <i val="0"/>
        <color theme="0"/>
        <name val="Agency FB"/>
        <family val="2"/>
        <scheme val="none"/>
      </font>
      <fill>
        <patternFill>
          <fgColor rgb="FF472D30"/>
          <bgColor rgb="FF421E06"/>
        </patternFill>
      </fill>
      <border>
        <bottom style="thin">
          <color theme="6"/>
        </bottom>
        <vertical/>
        <horizontal/>
      </border>
    </dxf>
    <dxf>
      <font>
        <color theme="1"/>
      </font>
      <border>
        <left style="thin">
          <color theme="6"/>
        </left>
        <right style="thin">
          <color theme="6"/>
        </right>
        <top style="thin">
          <color theme="6"/>
        </top>
        <bottom style="thin">
          <color theme="6"/>
        </bottom>
        <vertical/>
        <horizontal/>
      </border>
    </dxf>
    <dxf>
      <fill>
        <patternFill>
          <bgColor theme="4" tint="0.79995117038483843"/>
        </patternFill>
      </fill>
    </dxf>
    <dxf>
      <fill>
        <patternFill patternType="solid">
          <fgColor theme="4" tint="0.79995117038483843"/>
          <bgColor theme="4" tint="0.79995117038483843"/>
        </patternFill>
      </fill>
      <border>
        <top/>
      </border>
    </dxf>
    <dxf>
      <font>
        <b/>
        <i val="0"/>
        <color theme="0"/>
      </font>
      <fill>
        <patternFill patternType="solid">
          <fgColor theme="4" tint="0.79992065187536243"/>
          <bgColor rgb="FF472D30"/>
        </patternFill>
      </fill>
      <border>
        <bottom/>
      </border>
    </dxf>
  </dxfs>
  <tableStyles count="2" defaultTableStyle="TableStyleMedium2" defaultPivotStyle="PivotStyleLight16">
    <tableStyle name="Flattened Pivot Style" table="0" count="3" xr9:uid="{A6E925A3-7832-4F6B-9BE8-262D6FF506A3}">
      <tableStyleElement type="headerRow" dxfId="21"/>
      <tableStyleElement type="totalRow" dxfId="20"/>
      <tableStyleElement type="secondRowStripe" dxfId="19"/>
    </tableStyle>
    <tableStyle name="SlicerStyleDark3 2" pivot="0" table="0" count="10" xr9:uid="{5DC5EE36-74D4-4E13-AF68-6C78906EF117}">
      <tableStyleElement type="wholeTable" dxfId="18"/>
      <tableStyleElement type="headerRow" dxfId="17"/>
    </tableStyle>
  </tableStyles>
  <colors>
    <mruColors>
      <color rgb="FFE26D5C"/>
      <color rgb="FF421E06"/>
      <color rgb="FF723D46"/>
      <color rgb="FF472D30"/>
      <color rgb="FFFFE1A8"/>
      <color rgb="FFC9CBA3"/>
      <color rgb="FF780000"/>
      <color rgb="FF003049"/>
      <color rgb="FFC1121F"/>
      <color rgb="FF669BBC"/>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b/>
            <i val="0"/>
            <sz val="9"/>
            <color theme="0"/>
            <name val="Agency FB"/>
            <family val="2"/>
            <scheme val="none"/>
          </font>
          <fill>
            <patternFill patternType="solid">
              <fgColor rgb="FF723D46"/>
              <bgColor rgb="FF421E0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openxmlformats.org/officeDocument/2006/relationships/pivotCacheDefinition" Target="pivotCache/pivotCacheDefinition12.xml"/><Relationship Id="rId39" Type="http://schemas.openxmlformats.org/officeDocument/2006/relationships/calcChain" Target="calcChain.xml"/><Relationship Id="rId21" Type="http://schemas.openxmlformats.org/officeDocument/2006/relationships/pivotCacheDefinition" Target="pivotCache/pivotCacheDefinition7.xml"/><Relationship Id="rId34" Type="http://schemas.openxmlformats.org/officeDocument/2006/relationships/theme" Target="theme/theme1.xml"/><Relationship Id="rId42" Type="http://schemas.openxmlformats.org/officeDocument/2006/relationships/customXml" Target="../customXml/item3.xml"/><Relationship Id="rId47" Type="http://schemas.openxmlformats.org/officeDocument/2006/relationships/customXml" Target="../customXml/item8.xml"/><Relationship Id="rId50" Type="http://schemas.openxmlformats.org/officeDocument/2006/relationships/customXml" Target="../customXml/item11.xml"/><Relationship Id="rId55" Type="http://schemas.openxmlformats.org/officeDocument/2006/relationships/customXml" Target="../customXml/item1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9" Type="http://schemas.openxmlformats.org/officeDocument/2006/relationships/pivotCacheDefinition" Target="pivotCache/pivotCacheDefinition15.xml"/><Relationship Id="rId11" Type="http://schemas.openxmlformats.org/officeDocument/2006/relationships/worksheet" Target="worksheets/sheet11.xml"/><Relationship Id="rId24" Type="http://schemas.openxmlformats.org/officeDocument/2006/relationships/pivotCacheDefinition" Target="pivotCache/pivotCacheDefinition10.xml"/><Relationship Id="rId32" Type="http://schemas.openxmlformats.org/officeDocument/2006/relationships/pivotCacheDefinition" Target="pivotCache/pivotCacheDefinition18.xml"/><Relationship Id="rId37" Type="http://schemas.openxmlformats.org/officeDocument/2006/relationships/sharedStrings" Target="sharedStrings.xml"/><Relationship Id="rId40" Type="http://schemas.openxmlformats.org/officeDocument/2006/relationships/customXml" Target="../customXml/item1.xml"/><Relationship Id="rId45" Type="http://schemas.openxmlformats.org/officeDocument/2006/relationships/customXml" Target="../customXml/item6.xml"/><Relationship Id="rId53" Type="http://schemas.openxmlformats.org/officeDocument/2006/relationships/customXml" Target="../customXml/item14.xml"/><Relationship Id="rId58" Type="http://schemas.openxmlformats.org/officeDocument/2006/relationships/customXml" Target="../customXml/item19.xml"/><Relationship Id="rId5" Type="http://schemas.openxmlformats.org/officeDocument/2006/relationships/worksheet" Target="worksheets/sheet5.xml"/><Relationship Id="rId61" Type="http://schemas.openxmlformats.org/officeDocument/2006/relationships/customXml" Target="../customXml/item22.xml"/><Relationship Id="rId19" Type="http://schemas.openxmlformats.org/officeDocument/2006/relationships/pivotCacheDefinition" Target="pivotCache/pivotCacheDefinition5.xml"/><Relationship Id="rId14" Type="http://schemas.openxmlformats.org/officeDocument/2006/relationships/worksheet" Target="worksheets/sheet14.xml"/><Relationship Id="rId22" Type="http://schemas.openxmlformats.org/officeDocument/2006/relationships/pivotCacheDefinition" Target="pivotCache/pivotCacheDefinition8.xml"/><Relationship Id="rId27" Type="http://schemas.openxmlformats.org/officeDocument/2006/relationships/pivotCacheDefinition" Target="pivotCache/pivotCacheDefinition13.xml"/><Relationship Id="rId30" Type="http://schemas.openxmlformats.org/officeDocument/2006/relationships/pivotCacheDefinition" Target="pivotCache/pivotCacheDefinition16.xml"/><Relationship Id="rId35" Type="http://schemas.openxmlformats.org/officeDocument/2006/relationships/connections" Target="connections.xml"/><Relationship Id="rId43" Type="http://schemas.openxmlformats.org/officeDocument/2006/relationships/customXml" Target="../customXml/item4.xml"/><Relationship Id="rId48" Type="http://schemas.openxmlformats.org/officeDocument/2006/relationships/customXml" Target="../customXml/item9.xml"/><Relationship Id="rId56" Type="http://schemas.openxmlformats.org/officeDocument/2006/relationships/customXml" Target="../customXml/item17.xml"/><Relationship Id="rId8" Type="http://schemas.openxmlformats.org/officeDocument/2006/relationships/worksheet" Target="worksheets/sheet8.xml"/><Relationship Id="rId51" Type="http://schemas.openxmlformats.org/officeDocument/2006/relationships/customXml" Target="../customXml/item1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pivotCacheDefinition" Target="pivotCache/pivotCacheDefinition11.xml"/><Relationship Id="rId33" Type="http://schemas.microsoft.com/office/2007/relationships/slicerCache" Target="slicerCaches/slicerCache1.xml"/><Relationship Id="rId38" Type="http://schemas.openxmlformats.org/officeDocument/2006/relationships/powerPivotData" Target="model/item.data"/><Relationship Id="rId46" Type="http://schemas.openxmlformats.org/officeDocument/2006/relationships/customXml" Target="../customXml/item7.xml"/><Relationship Id="rId59" Type="http://schemas.openxmlformats.org/officeDocument/2006/relationships/customXml" Target="../customXml/item20.xml"/><Relationship Id="rId20" Type="http://schemas.openxmlformats.org/officeDocument/2006/relationships/pivotCacheDefinition" Target="pivotCache/pivotCacheDefinition6.xml"/><Relationship Id="rId41" Type="http://schemas.openxmlformats.org/officeDocument/2006/relationships/customXml" Target="../customXml/item2.xml"/><Relationship Id="rId54" Type="http://schemas.openxmlformats.org/officeDocument/2006/relationships/customXml" Target="../customXml/item15.xml"/><Relationship Id="rId62"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1.xml"/><Relationship Id="rId23" Type="http://schemas.openxmlformats.org/officeDocument/2006/relationships/pivotCacheDefinition" Target="pivotCache/pivotCacheDefinition9.xml"/><Relationship Id="rId28" Type="http://schemas.openxmlformats.org/officeDocument/2006/relationships/pivotCacheDefinition" Target="pivotCache/pivotCacheDefinition14.xml"/><Relationship Id="rId36" Type="http://schemas.openxmlformats.org/officeDocument/2006/relationships/styles" Target="styles.xml"/><Relationship Id="rId49" Type="http://schemas.openxmlformats.org/officeDocument/2006/relationships/customXml" Target="../customXml/item10.xml"/><Relationship Id="rId57" Type="http://schemas.openxmlformats.org/officeDocument/2006/relationships/customXml" Target="../customXml/item18.xml"/><Relationship Id="rId10" Type="http://schemas.openxmlformats.org/officeDocument/2006/relationships/worksheet" Target="worksheets/sheet10.xml"/><Relationship Id="rId31" Type="http://schemas.openxmlformats.org/officeDocument/2006/relationships/pivotCacheDefinition" Target="pivotCache/pivotCacheDefinition17.xml"/><Relationship Id="rId44" Type="http://schemas.openxmlformats.org/officeDocument/2006/relationships/customXml" Target="../customXml/item5.xml"/><Relationship Id="rId52" Type="http://schemas.openxmlformats.org/officeDocument/2006/relationships/customXml" Target="../customXml/item13.xml"/><Relationship Id="rId60" Type="http://schemas.openxmlformats.org/officeDocument/2006/relationships/customXml" Target="../customXml/item21.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1.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2.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3.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4.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5.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6.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[Refine Production Planning Utilize Customer Segmentation &amp; Data Insights for Supply Chain COMPREHENSIVE.xlsx]STEP2- EXPLORATION!PivotTable14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GENDER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'STEP2- EXPLORATION'!$C$27</c:f>
              <c:strCache>
                <c:ptCount val="1"/>
                <c:pt idx="0">
                  <c:v>Total</c:v>
                </c:pt>
              </c:strCache>
            </c:strRef>
          </c:tx>
          <c:spPr>
            <a:solidFill>
              <a:schemeClr val="accent1"/>
            </a:solidFill>
            <a:ln>
              <a:noFill/>
            </a:ln>
            <a:effectLst/>
          </c:spPr>
          <c:invertIfNegative val="0"/>
          <c:cat>
            <c:strRef>
              <c:f>'STEP2- EXPLORATION'!$B$28:$B$30</c:f>
              <c:strCache>
                <c:ptCount val="2"/>
                <c:pt idx="0">
                  <c:v>Female</c:v>
                </c:pt>
                <c:pt idx="1">
                  <c:v>Male</c:v>
                </c:pt>
              </c:strCache>
            </c:strRef>
          </c:cat>
          <c:val>
            <c:numRef>
              <c:f>'STEP2- EXPLORATION'!$C$28:$C$30</c:f>
              <c:numCache>
                <c:formatCode>General</c:formatCode>
                <c:ptCount val="2"/>
                <c:pt idx="0">
                  <c:v>721</c:v>
                </c:pt>
                <c:pt idx="1">
                  <c:v>779</c:v>
                </c:pt>
              </c:numCache>
            </c:numRef>
          </c:val>
          <c:extLst>
            <c:ext xmlns:c16="http://schemas.microsoft.com/office/drawing/2014/chart" uri="{C3380CC4-5D6E-409C-BE32-E72D297353CC}">
              <c16:uniqueId val="{00000000-2CAC-44E0-AB0A-D0B4805BA98C}"/>
            </c:ext>
          </c:extLst>
        </c:ser>
        <c:dLbls>
          <c:showLegendKey val="0"/>
          <c:showVal val="0"/>
          <c:showCatName val="0"/>
          <c:showSerName val="0"/>
          <c:showPercent val="0"/>
          <c:showBubbleSize val="0"/>
        </c:dLbls>
        <c:gapWidth val="219"/>
        <c:overlap val="-27"/>
        <c:axId val="343818255"/>
        <c:axId val="325076303"/>
      </c:barChart>
      <c:catAx>
        <c:axId val="343818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076303"/>
        <c:crosses val="autoZero"/>
        <c:auto val="1"/>
        <c:lblAlgn val="ctr"/>
        <c:lblOffset val="100"/>
        <c:noMultiLvlLbl val="0"/>
      </c:catAx>
      <c:valAx>
        <c:axId val="3250763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3818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[Refine Production Planning Utilize Customer Segmentation &amp; Data Insights for Supply Chain COMPREHENSIVE.xlsx]STEP2- EXPLORATION!PivotTable17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LOCATION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'STEP2- EXPLORATION'!$C$68</c:f>
              <c:strCache>
                <c:ptCount val="1"/>
                <c:pt idx="0">
                  <c:v>Total</c:v>
                </c:pt>
              </c:strCache>
            </c:strRef>
          </c:tx>
          <c:spPr>
            <a:solidFill>
              <a:schemeClr val="accent1"/>
            </a:solidFill>
            <a:ln>
              <a:noFill/>
            </a:ln>
            <a:effectLst/>
          </c:spPr>
          <c:invertIfNegative val="0"/>
          <c:cat>
            <c:strRef>
              <c:f>'STEP2- EXPLORATION'!$B$69:$B$72</c:f>
              <c:strCache>
                <c:ptCount val="3"/>
                <c:pt idx="0">
                  <c:v>City A</c:v>
                </c:pt>
                <c:pt idx="1">
                  <c:v>City B</c:v>
                </c:pt>
                <c:pt idx="2">
                  <c:v>City C</c:v>
                </c:pt>
              </c:strCache>
            </c:strRef>
          </c:cat>
          <c:val>
            <c:numRef>
              <c:f>'STEP2- EXPLORATION'!$C$69:$C$72</c:f>
              <c:numCache>
                <c:formatCode>General</c:formatCode>
                <c:ptCount val="3"/>
                <c:pt idx="0">
                  <c:v>491</c:v>
                </c:pt>
                <c:pt idx="1">
                  <c:v>492</c:v>
                </c:pt>
                <c:pt idx="2">
                  <c:v>517</c:v>
                </c:pt>
              </c:numCache>
            </c:numRef>
          </c:val>
          <c:extLst>
            <c:ext xmlns:c16="http://schemas.microsoft.com/office/drawing/2014/chart" uri="{C3380CC4-5D6E-409C-BE32-E72D297353CC}">
              <c16:uniqueId val="{00000000-C3B9-4E45-9835-96EE5183DD2B}"/>
            </c:ext>
          </c:extLst>
        </c:ser>
        <c:dLbls>
          <c:showLegendKey val="0"/>
          <c:showVal val="0"/>
          <c:showCatName val="0"/>
          <c:showSerName val="0"/>
          <c:showPercent val="0"/>
          <c:showBubbleSize val="0"/>
        </c:dLbls>
        <c:gapWidth val="219"/>
        <c:overlap val="-27"/>
        <c:axId val="353433167"/>
        <c:axId val="325084463"/>
      </c:barChart>
      <c:catAx>
        <c:axId val="353433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084463"/>
        <c:crosses val="autoZero"/>
        <c:auto val="1"/>
        <c:lblAlgn val="ctr"/>
        <c:lblOffset val="100"/>
        <c:noMultiLvlLbl val="0"/>
      </c:catAx>
      <c:valAx>
        <c:axId val="3250844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433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[Refine Production Planning Utilize Customer Segmentation &amp; Data Insights for Supply Chain COMPREHENSIVE.xlsx]STEP2- EXPLORATION!PivotTable19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 Group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'STEP2- EXPLORATION'!$C$97</c:f>
              <c:strCache>
                <c:ptCount val="1"/>
                <c:pt idx="0">
                  <c:v>Total</c:v>
                </c:pt>
              </c:strCache>
            </c:strRef>
          </c:tx>
          <c:spPr>
            <a:solidFill>
              <a:schemeClr val="accent1"/>
            </a:solidFill>
            <a:ln>
              <a:noFill/>
            </a:ln>
            <a:effectLst/>
          </c:spPr>
          <c:invertIfNegative val="0"/>
          <c:cat>
            <c:strRef>
              <c:f>'STEP2- EXPLORATION'!$B$98:$B$101</c:f>
              <c:strCache>
                <c:ptCount val="3"/>
                <c:pt idx="0">
                  <c:v>Middle-aged</c:v>
                </c:pt>
                <c:pt idx="1">
                  <c:v>Seniors</c:v>
                </c:pt>
                <c:pt idx="2">
                  <c:v>Adult</c:v>
                </c:pt>
              </c:strCache>
            </c:strRef>
          </c:cat>
          <c:val>
            <c:numRef>
              <c:f>'STEP2- EXPLORATION'!$C$98:$C$101</c:f>
              <c:numCache>
                <c:formatCode>General</c:formatCode>
                <c:ptCount val="3"/>
                <c:pt idx="0">
                  <c:v>503</c:v>
                </c:pt>
                <c:pt idx="1">
                  <c:v>292</c:v>
                </c:pt>
                <c:pt idx="2">
                  <c:v>705</c:v>
                </c:pt>
              </c:numCache>
            </c:numRef>
          </c:val>
          <c:extLst>
            <c:ext xmlns:c16="http://schemas.microsoft.com/office/drawing/2014/chart" uri="{C3380CC4-5D6E-409C-BE32-E72D297353CC}">
              <c16:uniqueId val="{00000000-818C-4EB5-BEBC-2D02E9DE27FE}"/>
            </c:ext>
          </c:extLst>
        </c:ser>
        <c:dLbls>
          <c:showLegendKey val="0"/>
          <c:showVal val="0"/>
          <c:showCatName val="0"/>
          <c:showSerName val="0"/>
          <c:showPercent val="0"/>
          <c:showBubbleSize val="0"/>
        </c:dLbls>
        <c:gapWidth val="182"/>
        <c:axId val="463721935"/>
        <c:axId val="325082063"/>
      </c:barChart>
      <c:catAx>
        <c:axId val="463721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082063"/>
        <c:crosses val="autoZero"/>
        <c:auto val="1"/>
        <c:lblAlgn val="ctr"/>
        <c:lblOffset val="100"/>
        <c:noMultiLvlLbl val="0"/>
      </c:catAx>
      <c:valAx>
        <c:axId val="32508206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721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[Refine Production Planning Utilize Customer Segmentation &amp; Data Insights for Supply Chain COMPREHENSIVE.xlsx]STEP2- EXPLORATION!PivotTable20</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INCOME GROUP</a:t>
            </a:r>
            <a:r>
              <a:rPr lang="en-US" baseline="0"/>
              <a:t> DISTRIBUTION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'STEP2- EXPLORATION'!$C$122</c:f>
              <c:strCache>
                <c:ptCount val="1"/>
                <c:pt idx="0">
                  <c:v>Total</c:v>
                </c:pt>
              </c:strCache>
            </c:strRef>
          </c:tx>
          <c:spPr>
            <a:solidFill>
              <a:schemeClr val="accent1"/>
            </a:solidFill>
            <a:ln>
              <a:noFill/>
            </a:ln>
            <a:effectLst/>
          </c:spPr>
          <c:invertIfNegative val="0"/>
          <c:cat>
            <c:strRef>
              <c:f>'STEP2- EXPLORATION'!$B$123:$B$125</c:f>
              <c:strCache>
                <c:ptCount val="2"/>
                <c:pt idx="0">
                  <c:v>High</c:v>
                </c:pt>
                <c:pt idx="1">
                  <c:v>Low</c:v>
                </c:pt>
              </c:strCache>
            </c:strRef>
          </c:cat>
          <c:val>
            <c:numRef>
              <c:f>'STEP2- EXPLORATION'!$C$123:$C$125</c:f>
              <c:numCache>
                <c:formatCode>General</c:formatCode>
                <c:ptCount val="2"/>
                <c:pt idx="0">
                  <c:v>965</c:v>
                </c:pt>
                <c:pt idx="1">
                  <c:v>535</c:v>
                </c:pt>
              </c:numCache>
            </c:numRef>
          </c:val>
          <c:extLst>
            <c:ext xmlns:c16="http://schemas.microsoft.com/office/drawing/2014/chart" uri="{C3380CC4-5D6E-409C-BE32-E72D297353CC}">
              <c16:uniqueId val="{00000000-8B7B-4B31-ADFD-2410D4B7CA6A}"/>
            </c:ext>
          </c:extLst>
        </c:ser>
        <c:dLbls>
          <c:showLegendKey val="0"/>
          <c:showVal val="0"/>
          <c:showCatName val="0"/>
          <c:showSerName val="0"/>
          <c:showPercent val="0"/>
          <c:showBubbleSize val="0"/>
        </c:dLbls>
        <c:gapWidth val="182"/>
        <c:axId val="463721007"/>
        <c:axId val="325081583"/>
      </c:barChart>
      <c:catAx>
        <c:axId val="463721007"/>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081583"/>
        <c:crosses val="autoZero"/>
        <c:auto val="1"/>
        <c:lblAlgn val="ctr"/>
        <c:lblOffset val="100"/>
        <c:noMultiLvlLbl val="0"/>
      </c:catAx>
      <c:valAx>
        <c:axId val="3250815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721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[Refine Production Planning Utilize Customer Segmentation &amp; Data Insights for Supply Chain COMPREHENSIVE.xlsx]STEP2- EXPLORATION!PivotTable4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'STEP2- EXPLORATION'!$C$144</c:f>
              <c:strCache>
                <c:ptCount val="1"/>
                <c:pt idx="0">
                  <c:v>Total</c:v>
                </c:pt>
              </c:strCache>
            </c:strRef>
          </c:tx>
          <c:spPr>
            <a:solidFill>
              <a:schemeClr val="accent1"/>
            </a:solidFill>
            <a:ln>
              <a:noFill/>
            </a:ln>
            <a:effectLst/>
          </c:spPr>
          <c:invertIfNegative val="0"/>
          <c:cat>
            <c:strRef>
              <c:f>'STEP2- EXPLORATION'!$B$145:$B$151</c:f>
              <c:strCache>
                <c:ptCount val="6"/>
                <c:pt idx="0">
                  <c:v>Type 2</c:v>
                </c:pt>
                <c:pt idx="1">
                  <c:v>Type 4</c:v>
                </c:pt>
                <c:pt idx="2">
                  <c:v>Type 1</c:v>
                </c:pt>
                <c:pt idx="3">
                  <c:v>Type 6</c:v>
                </c:pt>
                <c:pt idx="4">
                  <c:v>Type 3</c:v>
                </c:pt>
                <c:pt idx="5">
                  <c:v>Type 5</c:v>
                </c:pt>
              </c:strCache>
            </c:strRef>
          </c:cat>
          <c:val>
            <c:numRef>
              <c:f>'STEP2- EXPLORATION'!$C$145:$C$151</c:f>
              <c:numCache>
                <c:formatCode>General</c:formatCode>
                <c:ptCount val="6"/>
                <c:pt idx="0">
                  <c:v>450</c:v>
                </c:pt>
                <c:pt idx="1">
                  <c:v>329</c:v>
                </c:pt>
                <c:pt idx="2">
                  <c:v>255</c:v>
                </c:pt>
                <c:pt idx="3">
                  <c:v>186</c:v>
                </c:pt>
                <c:pt idx="4">
                  <c:v>174</c:v>
                </c:pt>
                <c:pt idx="5">
                  <c:v>106</c:v>
                </c:pt>
              </c:numCache>
            </c:numRef>
          </c:val>
          <c:extLst>
            <c:ext xmlns:c16="http://schemas.microsoft.com/office/drawing/2014/chart" uri="{C3380CC4-5D6E-409C-BE32-E72D297353CC}">
              <c16:uniqueId val="{00000000-80CA-4131-9557-940FDE5167D2}"/>
            </c:ext>
          </c:extLst>
        </c:ser>
        <c:dLbls>
          <c:showLegendKey val="0"/>
          <c:showVal val="0"/>
          <c:showCatName val="0"/>
          <c:showSerName val="0"/>
          <c:showPercent val="0"/>
          <c:showBubbleSize val="0"/>
        </c:dLbls>
        <c:gapWidth val="219"/>
        <c:overlap val="-27"/>
        <c:axId val="1387223056"/>
        <c:axId val="1511190736"/>
      </c:barChart>
      <c:catAx>
        <c:axId val="1387223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1190736"/>
        <c:crosses val="autoZero"/>
        <c:auto val="1"/>
        <c:lblAlgn val="ctr"/>
        <c:lblOffset val="100"/>
        <c:noMultiLvlLbl val="0"/>
      </c:catAx>
      <c:valAx>
        <c:axId val="15111907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223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[Refine Production Planning Utilize Customer Segmentation &amp; Data Insights for Supply Chain COMPREHENSIVE.xlsx]STEP2- EXPLORATION!PivotTable5</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'STEP2- EXPLORATION'!$D$169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'STEP2- EXPLORATION'!$B$170:$C$187</c:f>
              <c:multiLvlStrCache>
                <c:ptCount val="18"/>
                <c:lvl>
                  <c:pt idx="0">
                    <c:v>Type 2</c:v>
                  </c:pt>
                  <c:pt idx="1">
                    <c:v>Type 4</c:v>
                  </c:pt>
                  <c:pt idx="2">
                    <c:v>Type 6</c:v>
                  </c:pt>
                  <c:pt idx="3">
                    <c:v>Type 1</c:v>
                  </c:pt>
                  <c:pt idx="4">
                    <c:v>Type 3</c:v>
                  </c:pt>
                  <c:pt idx="5">
                    <c:v>Type 5</c:v>
                  </c:pt>
                  <c:pt idx="6">
                    <c:v>Type 2</c:v>
                  </c:pt>
                  <c:pt idx="7">
                    <c:v>Type 4</c:v>
                  </c:pt>
                  <c:pt idx="8">
                    <c:v>Type 1</c:v>
                  </c:pt>
                  <c:pt idx="9">
                    <c:v>Type 3</c:v>
                  </c:pt>
                  <c:pt idx="10">
                    <c:v>Type 6</c:v>
                  </c:pt>
                  <c:pt idx="11">
                    <c:v>Type 5</c:v>
                  </c:pt>
                  <c:pt idx="12">
                    <c:v>Type 2</c:v>
                  </c:pt>
                  <c:pt idx="13">
                    <c:v>Type 4</c:v>
                  </c:pt>
                  <c:pt idx="14">
                    <c:v>Type 1</c:v>
                  </c:pt>
                  <c:pt idx="15">
                    <c:v>Type 6</c:v>
                  </c:pt>
                  <c:pt idx="16">
                    <c:v>Type 3</c:v>
                  </c:pt>
                  <c:pt idx="17">
                    <c:v>Type 5</c:v>
                  </c:pt>
                </c:lvl>
                <c:lvl>
                  <c:pt idx="0">
                    <c:v>City A</c:v>
                  </c:pt>
                  <c:pt idx="6">
                    <c:v>City B</c:v>
                  </c:pt>
                  <c:pt idx="12">
                    <c:v>City C</c:v>
                  </c:pt>
                </c:lvl>
              </c:multiLvlStrCache>
            </c:multiLvlStrRef>
          </c:cat>
          <c:val>
            <c:numRef>
              <c:f>'STEP2- EXPLORATION'!$D$170:$D$187</c:f>
              <c:numCache>
                <c:formatCode>General</c:formatCode>
                <c:ptCount val="18"/>
                <c:pt idx="0">
                  <c:v>150</c:v>
                </c:pt>
                <c:pt idx="1">
                  <c:v>108</c:v>
                </c:pt>
                <c:pt idx="2">
                  <c:v>77</c:v>
                </c:pt>
                <c:pt idx="3">
                  <c:v>71</c:v>
                </c:pt>
                <c:pt idx="4">
                  <c:v>51</c:v>
                </c:pt>
                <c:pt idx="5">
                  <c:v>34</c:v>
                </c:pt>
                <c:pt idx="6">
                  <c:v>139</c:v>
                </c:pt>
                <c:pt idx="7">
                  <c:v>119</c:v>
                </c:pt>
                <c:pt idx="8">
                  <c:v>84</c:v>
                </c:pt>
                <c:pt idx="9">
                  <c:v>66</c:v>
                </c:pt>
                <c:pt idx="10">
                  <c:v>49</c:v>
                </c:pt>
                <c:pt idx="11">
                  <c:v>35</c:v>
                </c:pt>
                <c:pt idx="12">
                  <c:v>161</c:v>
                </c:pt>
                <c:pt idx="13">
                  <c:v>102</c:v>
                </c:pt>
                <c:pt idx="14">
                  <c:v>100</c:v>
                </c:pt>
                <c:pt idx="15">
                  <c:v>60</c:v>
                </c:pt>
                <c:pt idx="16">
                  <c:v>57</c:v>
                </c:pt>
                <c:pt idx="17">
                  <c:v>37</c:v>
                </c:pt>
              </c:numCache>
            </c:numRef>
          </c:val>
          <c:extLst>
            <c:ext xmlns:c16="http://schemas.microsoft.com/office/drawing/2014/chart" uri="{C3380CC4-5D6E-409C-BE32-E72D297353CC}">
              <c16:uniqueId val="{00000000-2BB1-4488-A024-6256730D3195}"/>
            </c:ext>
          </c:extLst>
        </c:ser>
        <c:dLbls>
          <c:dLblPos val="outEnd"/>
          <c:showLegendKey val="0"/>
          <c:showVal val="1"/>
          <c:showCatName val="0"/>
          <c:showSerName val="0"/>
          <c:showPercent val="0"/>
          <c:showBubbleSize val="0"/>
        </c:dLbls>
        <c:gapWidth val="219"/>
        <c:overlap val="-27"/>
        <c:axId val="1513194112"/>
        <c:axId val="2088763600"/>
      </c:barChart>
      <c:catAx>
        <c:axId val="1513194112"/>
        <c:scaling>
          <c:orientation val="minMax"/>
        </c:scaling>
        <c:delete val="0"/>
        <c:axPos val="b"/>
        <c:numFmt formatCode="General" sourceLinked="1"/>
        <c:majorTickMark val="out"/>
        <c:minorTickMark val="none"/>
        <c:tickLblPos val="nextTo"/>
        <c:spPr>
          <a:noFill/>
          <a:ln w="9525" cap="flat" cmpd="sng" algn="ctr">
            <a:solidFill>
              <a:schemeClr val="tx1">
                <a:lumMod val="65000"/>
                <a:lumOff val="3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88763600"/>
        <c:crosses val="autoZero"/>
        <c:auto val="1"/>
        <c:lblAlgn val="ctr"/>
        <c:lblOffset val="100"/>
        <c:noMultiLvlLbl val="0"/>
      </c:catAx>
      <c:valAx>
        <c:axId val="2088763600"/>
        <c:scaling>
          <c:orientation val="minMax"/>
        </c:scaling>
        <c:delete val="1"/>
        <c:axPos val="l"/>
        <c:numFmt formatCode="General" sourceLinked="1"/>
        <c:majorTickMark val="none"/>
        <c:minorTickMark val="none"/>
        <c:tickLblPos val="nextTo"/>
        <c:crossAx val="1513194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[Refine Production Planning Utilize Customer Segmentation &amp; Data Insights for Supply Chain COMPREHENSIVE.xlsx]STEP4 &amp; 5 -!PivotTable6</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'STEP4 &amp; 5 -'!$D$3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'STEP4 &amp; 5 -'!$B$4:$C$41</c:f>
              <c:multiLvlStrCache>
                <c:ptCount val="38"/>
                <c:lvl>
                  <c:pt idx="0">
                    <c:v>21</c:v>
                  </c:pt>
                  <c:pt idx="1">
                    <c:v>7</c:v>
                  </c:pt>
                  <c:pt idx="2">
                    <c:v>69</c:v>
                  </c:pt>
                  <c:pt idx="3">
                    <c:v>74</c:v>
                  </c:pt>
                  <c:pt idx="4">
                    <c:v>68</c:v>
                  </c:pt>
                  <c:pt idx="5">
                    <c:v>36</c:v>
                  </c:pt>
                  <c:pt idx="6">
                    <c:v>83</c:v>
                  </c:pt>
                  <c:pt idx="7">
                    <c:v>93</c:v>
                  </c:pt>
                  <c:pt idx="8">
                    <c:v>21</c:v>
                  </c:pt>
                  <c:pt idx="9">
                    <c:v>11</c:v>
                  </c:pt>
                  <c:pt idx="10">
                    <c:v>24</c:v>
                  </c:pt>
                  <c:pt idx="11">
                    <c:v>28</c:v>
                  </c:pt>
                  <c:pt idx="12">
                    <c:v>67</c:v>
                  </c:pt>
                  <c:pt idx="13">
                    <c:v>34</c:v>
                  </c:pt>
                  <c:pt idx="14">
                    <c:v>95</c:v>
                  </c:pt>
                  <c:pt idx="15">
                    <c:v>22</c:v>
                  </c:pt>
                  <c:pt idx="16">
                    <c:v>47</c:v>
                  </c:pt>
                  <c:pt idx="17">
                    <c:v>48</c:v>
                  </c:pt>
                  <c:pt idx="18">
                    <c:v>99</c:v>
                  </c:pt>
                  <c:pt idx="19">
                    <c:v>77</c:v>
                  </c:pt>
                  <c:pt idx="20">
                    <c:v>89</c:v>
                  </c:pt>
                  <c:pt idx="21">
                    <c:v>61</c:v>
                  </c:pt>
                  <c:pt idx="22">
                    <c:v>9</c:v>
                  </c:pt>
                  <c:pt idx="23">
                    <c:v>91</c:v>
                  </c:pt>
                  <c:pt idx="24">
                    <c:v>94</c:v>
                  </c:pt>
                  <c:pt idx="25">
                    <c:v>19</c:v>
                  </c:pt>
                  <c:pt idx="26">
                    <c:v>85</c:v>
                  </c:pt>
                  <c:pt idx="27">
                    <c:v>27</c:v>
                  </c:pt>
                  <c:pt idx="28">
                    <c:v>53</c:v>
                  </c:pt>
                  <c:pt idx="29">
                    <c:v>61</c:v>
                  </c:pt>
                  <c:pt idx="30">
                    <c:v>80</c:v>
                  </c:pt>
                  <c:pt idx="31">
                    <c:v>85</c:v>
                  </c:pt>
                  <c:pt idx="32">
                    <c:v>35</c:v>
                  </c:pt>
                  <c:pt idx="33">
                    <c:v>93</c:v>
                  </c:pt>
                  <c:pt idx="34">
                    <c:v>86</c:v>
                  </c:pt>
                  <c:pt idx="35">
                    <c:v>8</c:v>
                  </c:pt>
                  <c:pt idx="36">
                    <c:v>1</c:v>
                  </c:pt>
                  <c:pt idx="37">
                    <c:v>78</c:v>
                  </c:pt>
                </c:lvl>
                <c:lvl>
                  <c:pt idx="0">
                    <c:v>Type 1</c:v>
                  </c:pt>
                  <c:pt idx="5">
                    <c:v>Type 2</c:v>
                  </c:pt>
                  <c:pt idx="10">
                    <c:v>Type 3</c:v>
                  </c:pt>
                  <c:pt idx="18">
                    <c:v>Type 4</c:v>
                  </c:pt>
                  <c:pt idx="23">
                    <c:v>Type 5</c:v>
                  </c:pt>
                  <c:pt idx="30">
                    <c:v>Type 6</c:v>
                  </c:pt>
                </c:lvl>
              </c:multiLvlStrCache>
            </c:multiLvlStrRef>
          </c:cat>
          <c:val>
            <c:numRef>
              <c:f>'STEP4 &amp; 5 -'!$D$4:$D$41</c:f>
              <c:numCache>
                <c:formatCode>General</c:formatCode>
                <c:ptCount val="38"/>
                <c:pt idx="0">
                  <c:v>38</c:v>
                </c:pt>
                <c:pt idx="1">
                  <c:v>33</c:v>
                </c:pt>
                <c:pt idx="2">
                  <c:v>31</c:v>
                </c:pt>
                <c:pt idx="3">
                  <c:v>26</c:v>
                </c:pt>
                <c:pt idx="4">
                  <c:v>26</c:v>
                </c:pt>
                <c:pt idx="5">
                  <c:v>64</c:v>
                </c:pt>
                <c:pt idx="6">
                  <c:v>61</c:v>
                </c:pt>
                <c:pt idx="7">
                  <c:v>48</c:v>
                </c:pt>
                <c:pt idx="8">
                  <c:v>46</c:v>
                </c:pt>
                <c:pt idx="9">
                  <c:v>46</c:v>
                </c:pt>
                <c:pt idx="10">
                  <c:v>28</c:v>
                </c:pt>
                <c:pt idx="11">
                  <c:v>27</c:v>
                </c:pt>
                <c:pt idx="12">
                  <c:v>25</c:v>
                </c:pt>
                <c:pt idx="13">
                  <c:v>22</c:v>
                </c:pt>
                <c:pt idx="14">
                  <c:v>21</c:v>
                </c:pt>
                <c:pt idx="15">
                  <c:v>21</c:v>
                </c:pt>
                <c:pt idx="16">
                  <c:v>21</c:v>
                </c:pt>
                <c:pt idx="17">
                  <c:v>21</c:v>
                </c:pt>
                <c:pt idx="18">
                  <c:v>44</c:v>
                </c:pt>
                <c:pt idx="19">
                  <c:v>41</c:v>
                </c:pt>
                <c:pt idx="20">
                  <c:v>40</c:v>
                </c:pt>
                <c:pt idx="21">
                  <c:v>39</c:v>
                </c:pt>
                <c:pt idx="22">
                  <c:v>35</c:v>
                </c:pt>
                <c:pt idx="23">
                  <c:v>24</c:v>
                </c:pt>
                <c:pt idx="24">
                  <c:v>23</c:v>
                </c:pt>
                <c:pt idx="25">
                  <c:v>22</c:v>
                </c:pt>
                <c:pt idx="26">
                  <c:v>20</c:v>
                </c:pt>
                <c:pt idx="27">
                  <c:v>18</c:v>
                </c:pt>
                <c:pt idx="28">
                  <c:v>18</c:v>
                </c:pt>
                <c:pt idx="29">
                  <c:v>18</c:v>
                </c:pt>
                <c:pt idx="30">
                  <c:v>38</c:v>
                </c:pt>
                <c:pt idx="31">
                  <c:v>35</c:v>
                </c:pt>
                <c:pt idx="32">
                  <c:v>25</c:v>
                </c:pt>
                <c:pt idx="33">
                  <c:v>24</c:v>
                </c:pt>
                <c:pt idx="34">
                  <c:v>24</c:v>
                </c:pt>
                <c:pt idx="35">
                  <c:v>24</c:v>
                </c:pt>
                <c:pt idx="36">
                  <c:v>24</c:v>
                </c:pt>
                <c:pt idx="37">
                  <c:v>24</c:v>
                </c:pt>
              </c:numCache>
            </c:numRef>
          </c:val>
          <c:extLst>
            <c:ext xmlns:c16="http://schemas.microsoft.com/office/drawing/2014/chart" uri="{C3380CC4-5D6E-409C-BE32-E72D297353CC}">
              <c16:uniqueId val="{00000000-E442-4A27-ADB7-9113478D8A44}"/>
            </c:ext>
          </c:extLst>
        </c:ser>
        <c:dLbls>
          <c:dLblPos val="outEnd"/>
          <c:showLegendKey val="0"/>
          <c:showVal val="1"/>
          <c:showCatName val="0"/>
          <c:showSerName val="0"/>
          <c:showPercent val="0"/>
          <c:showBubbleSize val="0"/>
        </c:dLbls>
        <c:gapWidth val="219"/>
        <c:overlap val="-27"/>
        <c:axId val="2118638096"/>
        <c:axId val="1273245040"/>
      </c:barChart>
      <c:catAx>
        <c:axId val="2118638096"/>
        <c:scaling>
          <c:orientation val="minMax"/>
        </c:scaling>
        <c:delete val="0"/>
        <c:axPos val="b"/>
        <c:numFmt formatCode="General" sourceLinked="1"/>
        <c:majorTickMark val="none"/>
        <c:minorTickMark val="none"/>
        <c:tickLblPos val="nextTo"/>
        <c:spPr>
          <a:noFill/>
          <a:ln w="9525" cap="flat" cmpd="sng" algn="ctr">
            <a:solidFill>
              <a:schemeClr val="tx1">
                <a:lumMod val="65000"/>
                <a:lumOff val="3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73245040"/>
        <c:crosses val="autoZero"/>
        <c:auto val="1"/>
        <c:lblAlgn val="ctr"/>
        <c:lblOffset val="100"/>
        <c:noMultiLvlLbl val="0"/>
      </c:catAx>
      <c:valAx>
        <c:axId val="1273245040"/>
        <c:scaling>
          <c:orientation val="minMax"/>
        </c:scaling>
        <c:delete val="1"/>
        <c:axPos val="l"/>
        <c:numFmt formatCode="General" sourceLinked="1"/>
        <c:majorTickMark val="none"/>
        <c:minorTickMark val="none"/>
        <c:tickLblPos val="nextTo"/>
        <c:crossAx val="2118638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[Refine Production Planning Utilize Customer Segmentation &amp; Data Insights for Supply Chain COMPREHENSIVE.xlsx]STEP4 &amp; 5 -!PivotTable8</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'STEP4 &amp; 5 -'!$O$3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'STEP4 &amp; 5 -'!$M$4:$N$19</c:f>
              <c:multiLvlStrCache>
                <c:ptCount val="16"/>
                <c:lvl>
                  <c:pt idx="0">
                    <c:v>14</c:v>
                  </c:pt>
                  <c:pt idx="1">
                    <c:v>34</c:v>
                  </c:pt>
                  <c:pt idx="2">
                    <c:v>59</c:v>
                  </c:pt>
                  <c:pt idx="3">
                    <c:v>68</c:v>
                  </c:pt>
                  <c:pt idx="4">
                    <c:v>69</c:v>
                  </c:pt>
                  <c:pt idx="5">
                    <c:v>98</c:v>
                  </c:pt>
                  <c:pt idx="6">
                    <c:v>1</c:v>
                  </c:pt>
                  <c:pt idx="7">
                    <c:v>53</c:v>
                  </c:pt>
                  <c:pt idx="8">
                    <c:v>85</c:v>
                  </c:pt>
                  <c:pt idx="9">
                    <c:v>91</c:v>
                  </c:pt>
                  <c:pt idx="10">
                    <c:v>95</c:v>
                  </c:pt>
                  <c:pt idx="11">
                    <c:v>10</c:v>
                  </c:pt>
                  <c:pt idx="12">
                    <c:v>67</c:v>
                  </c:pt>
                  <c:pt idx="13">
                    <c:v>77</c:v>
                  </c:pt>
                  <c:pt idx="14">
                    <c:v>79</c:v>
                  </c:pt>
                  <c:pt idx="15">
                    <c:v>83</c:v>
                  </c:pt>
                </c:lvl>
                <c:lvl>
                  <c:pt idx="0">
                    <c:v>City A</c:v>
                  </c:pt>
                  <c:pt idx="6">
                    <c:v>City B</c:v>
                  </c:pt>
                  <c:pt idx="11">
                    <c:v>City C</c:v>
                  </c:pt>
                </c:lvl>
              </c:multiLvlStrCache>
            </c:multiLvlStrRef>
          </c:cat>
          <c:val>
            <c:numRef>
              <c:f>'STEP4 &amp; 5 -'!$O$4:$O$19</c:f>
              <c:numCache>
                <c:formatCode>General</c:formatCode>
                <c:ptCount val="16"/>
                <c:pt idx="0">
                  <c:v>49</c:v>
                </c:pt>
                <c:pt idx="1">
                  <c:v>55</c:v>
                </c:pt>
                <c:pt idx="2">
                  <c:v>49</c:v>
                </c:pt>
                <c:pt idx="3">
                  <c:v>51</c:v>
                </c:pt>
                <c:pt idx="4">
                  <c:v>54</c:v>
                </c:pt>
                <c:pt idx="5">
                  <c:v>52</c:v>
                </c:pt>
                <c:pt idx="6">
                  <c:v>49</c:v>
                </c:pt>
                <c:pt idx="7">
                  <c:v>48</c:v>
                </c:pt>
                <c:pt idx="8">
                  <c:v>60</c:v>
                </c:pt>
                <c:pt idx="9">
                  <c:v>56</c:v>
                </c:pt>
                <c:pt idx="10">
                  <c:v>64</c:v>
                </c:pt>
                <c:pt idx="11">
                  <c:v>45</c:v>
                </c:pt>
                <c:pt idx="12">
                  <c:v>47</c:v>
                </c:pt>
                <c:pt idx="13">
                  <c:v>46</c:v>
                </c:pt>
                <c:pt idx="14">
                  <c:v>48</c:v>
                </c:pt>
                <c:pt idx="15">
                  <c:v>47</c:v>
                </c:pt>
              </c:numCache>
            </c:numRef>
          </c:val>
          <c:extLst>
            <c:ext xmlns:c16="http://schemas.microsoft.com/office/drawing/2014/chart" uri="{C3380CC4-5D6E-409C-BE32-E72D297353CC}">
              <c16:uniqueId val="{00000000-3675-4E2E-AC93-F171D8259CCC}"/>
            </c:ext>
          </c:extLst>
        </c:ser>
        <c:dLbls>
          <c:dLblPos val="outEnd"/>
          <c:showLegendKey val="0"/>
          <c:showVal val="1"/>
          <c:showCatName val="0"/>
          <c:showSerName val="0"/>
          <c:showPercent val="0"/>
          <c:showBubbleSize val="0"/>
        </c:dLbls>
        <c:gapWidth val="219"/>
        <c:overlap val="-27"/>
        <c:axId val="1306991"/>
        <c:axId val="2134112688"/>
      </c:barChart>
      <c:catAx>
        <c:axId val="1306991"/>
        <c:scaling>
          <c:orientation val="minMax"/>
        </c:scaling>
        <c:delete val="0"/>
        <c:axPos val="b"/>
        <c:numFmt formatCode="General" sourceLinked="1"/>
        <c:majorTickMark val="none"/>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134112688"/>
        <c:crosses val="autoZero"/>
        <c:auto val="1"/>
        <c:lblAlgn val="ctr"/>
        <c:lblOffset val="100"/>
        <c:noMultiLvlLbl val="0"/>
      </c:catAx>
      <c:valAx>
        <c:axId val="2134112688"/>
        <c:scaling>
          <c:orientation val="minMax"/>
        </c:scaling>
        <c:delete val="1"/>
        <c:axPos val="l"/>
        <c:numFmt formatCode="General" sourceLinked="1"/>
        <c:majorTickMark val="none"/>
        <c:minorTickMark val="none"/>
        <c:tickLblPos val="nextTo"/>
        <c:crossAx val="1306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[Refine Production Planning Utilize Customer Segmentation &amp; Data Insights for Supply Chain COMPREHENSIVE.xlsx]STEP4 &amp; 5 -!PivotTable15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s>
    <c:plotArea>
      <c:layout/>
      <c:doughnutChart>
        <c:varyColors val="1"/>
        <c:ser>
          <c:idx val="0"/>
          <c:order val="0"/>
          <c:tx>
            <c:strRef>
              <c:f>'STEP4 &amp; 5 -'!$T$3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8039-451B-83A0-93EC823F96C6}"/>
              </c:ext>
            </c:extLst>
          </c:dPt>
          <c:dPt>
            <c:idx val="1"/>
            <c:bubble3D val="0"/>
            <c:spPr>
              <a:solidFill>
                <a:schemeClr val="accent3"/>
              </a:solidFill>
              <a:ln>
                <a:noFill/>
              </a:ln>
              <a:effectLst/>
            </c:spPr>
            <c:extLst>
              <c:ext xmlns:c16="http://schemas.microsoft.com/office/drawing/2014/chart" uri="{C3380CC4-5D6E-409C-BE32-E72D297353CC}">
                <c16:uniqueId val="{00000003-8039-451B-83A0-93EC823F96C6}"/>
              </c:ext>
            </c:extLst>
          </c:dPt>
          <c:cat>
            <c:strRef>
              <c:f>'STEP4 &amp; 5 -'!$S$4:$S$5</c:f>
              <c:strCache>
                <c:ptCount val="2"/>
                <c:pt idx="0">
                  <c:v>High</c:v>
                </c:pt>
                <c:pt idx="1">
                  <c:v>Low</c:v>
                </c:pt>
              </c:strCache>
            </c:strRef>
          </c:cat>
          <c:val>
            <c:numRef>
              <c:f>'STEP4 &amp; 5 -'!$T$4:$T$5</c:f>
              <c:numCache>
                <c:formatCode>General</c:formatCode>
                <c:ptCount val="2"/>
                <c:pt idx="0">
                  <c:v>30</c:v>
                </c:pt>
                <c:pt idx="1">
                  <c:v>70</c:v>
                </c:pt>
              </c:numCache>
            </c:numRef>
          </c:val>
          <c:extLst>
            <c:ext xmlns:c16="http://schemas.microsoft.com/office/drawing/2014/chart" uri="{C3380CC4-5D6E-409C-BE32-E72D297353CC}">
              <c16:uniqueId val="{00000000-07DB-4F7C-A2CD-9F9C429C5ABA}"/>
            </c:ext>
          </c:extLst>
        </c:ser>
        <c:dLbls>
          <c:showLegendKey val="0"/>
          <c:showVal val="0"/>
          <c:showCatName val="0"/>
          <c:showSerName val="0"/>
          <c:showPercent val="0"/>
          <c:showBubbleSize val="0"/>
          <c:showLeaderLines val="1"/>
        </c:dLbls>
        <c:firstSliceAng val="0"/>
        <c:holeSize val="73"/>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[Refine Production Planning Utilize Customer Segmentation &amp; Data Insights for Supply Chain COMPREHENSIVE.xlsx]STEP6!PivotTable16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STEP6!$D$9</c:f>
              <c:strCache>
                <c:ptCount val="1"/>
                <c:pt idx="0">
                  <c:v>Total</c:v>
                </c:pt>
              </c:strCache>
            </c:strRef>
          </c:tx>
          <c:spPr>
            <a:solidFill>
              <a:schemeClr val="accent1"/>
            </a:solidFill>
            <a:ln>
              <a:noFill/>
            </a:ln>
            <a:effectLst/>
          </c:spPr>
          <c:invertIfNegative val="0"/>
          <c:cat>
            <c:strRef>
              <c:f>STEP6!$C$10:$C$12</c:f>
              <c:strCache>
                <c:ptCount val="3"/>
                <c:pt idx="0">
                  <c:v>Jan</c:v>
                </c:pt>
                <c:pt idx="1">
                  <c:v>Feb</c:v>
                </c:pt>
                <c:pt idx="2">
                  <c:v>Mar</c:v>
                </c:pt>
              </c:strCache>
            </c:strRef>
          </c:cat>
          <c:val>
            <c:numRef>
              <c:f>STEP6!$D$10:$D$12</c:f>
              <c:numCache>
                <c:formatCode>General</c:formatCode>
                <c:ptCount val="3"/>
                <c:pt idx="0">
                  <c:v>1244</c:v>
                </c:pt>
                <c:pt idx="1">
                  <c:v>998</c:v>
                </c:pt>
                <c:pt idx="2">
                  <c:v>130</c:v>
                </c:pt>
              </c:numCache>
            </c:numRef>
          </c:val>
          <c:extLst>
            <c:ext xmlns:c16="http://schemas.microsoft.com/office/drawing/2014/chart" uri="{C3380CC4-5D6E-409C-BE32-E72D297353CC}">
              <c16:uniqueId val="{00000000-869F-4713-A4F2-A55F7362613C}"/>
            </c:ext>
          </c:extLst>
        </c:ser>
        <c:dLbls>
          <c:showLegendKey val="0"/>
          <c:showVal val="0"/>
          <c:showCatName val="0"/>
          <c:showSerName val="0"/>
          <c:showPercent val="0"/>
          <c:showBubbleSize val="0"/>
        </c:dLbls>
        <c:gapWidth val="150"/>
        <c:axId val="29592879"/>
        <c:axId val="2104923296"/>
      </c:barChart>
      <c:catAx>
        <c:axId val="2959287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104923296"/>
        <c:crosses val="autoZero"/>
        <c:auto val="1"/>
        <c:lblAlgn val="ctr"/>
        <c:lblOffset val="100"/>
        <c:noMultiLvlLbl val="0"/>
      </c:catAx>
      <c:valAx>
        <c:axId val="21049232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92879"/>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[Refine Production Planning Utilize Customer Segmentation &amp; Data Insights for Supply Chain COMPREHENSIVE.xlsx]STEP6!PivotTable13</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STEP6!$E$19</c:f>
              <c:strCache>
                <c:ptCount val="1"/>
                <c:pt idx="0">
                  <c:v>Total</c:v>
                </c:pt>
              </c:strCache>
            </c:strRef>
          </c:tx>
          <c:spPr>
            <a:solidFill>
              <a:schemeClr val="accent1"/>
            </a:solidFill>
            <a:ln>
              <a:noFill/>
            </a:ln>
            <a:effectLst/>
          </c:spPr>
          <c:invertIfNegative val="0"/>
          <c:cat>
            <c:multiLvlStrRef>
              <c:f>STEP6!$C$20:$D$37</c:f>
              <c:multiLvlStrCache>
                <c:ptCount val="18"/>
                <c:lvl>
                  <c:pt idx="0">
                    <c:v>Jan</c:v>
                  </c:pt>
                  <c:pt idx="1">
                    <c:v>Feb</c:v>
                  </c:pt>
                  <c:pt idx="2">
                    <c:v>Mar</c:v>
                  </c:pt>
                  <c:pt idx="3">
                    <c:v>Jan</c:v>
                  </c:pt>
                  <c:pt idx="4">
                    <c:v>Feb</c:v>
                  </c:pt>
                  <c:pt idx="5">
                    <c:v>Mar</c:v>
                  </c:pt>
                  <c:pt idx="6">
                    <c:v>Jan</c:v>
                  </c:pt>
                  <c:pt idx="7">
                    <c:v>Feb</c:v>
                  </c:pt>
                  <c:pt idx="8">
                    <c:v>Mar</c:v>
                  </c:pt>
                  <c:pt idx="9">
                    <c:v>Jan</c:v>
                  </c:pt>
                  <c:pt idx="10">
                    <c:v>Feb</c:v>
                  </c:pt>
                  <c:pt idx="11">
                    <c:v>Mar</c:v>
                  </c:pt>
                  <c:pt idx="12">
                    <c:v>Jan</c:v>
                  </c:pt>
                  <c:pt idx="13">
                    <c:v>Feb</c:v>
                  </c:pt>
                  <c:pt idx="14">
                    <c:v>Mar</c:v>
                  </c:pt>
                  <c:pt idx="15">
                    <c:v>Jan</c:v>
                  </c:pt>
                  <c:pt idx="16">
                    <c:v>Feb</c:v>
                  </c:pt>
                  <c:pt idx="17">
                    <c:v>Mar</c:v>
                  </c:pt>
                </c:lvl>
                <c:lvl>
                  <c:pt idx="0">
                    <c:v>Type 1</c:v>
                  </c:pt>
                  <c:pt idx="3">
                    <c:v>Type 2</c:v>
                  </c:pt>
                  <c:pt idx="6">
                    <c:v>Type 3</c:v>
                  </c:pt>
                  <c:pt idx="9">
                    <c:v>Type 4</c:v>
                  </c:pt>
                  <c:pt idx="12">
                    <c:v>Type 5</c:v>
                  </c:pt>
                  <c:pt idx="15">
                    <c:v>Type 6</c:v>
                  </c:pt>
                </c:lvl>
              </c:multiLvlStrCache>
            </c:multiLvlStrRef>
          </c:cat>
          <c:val>
            <c:numRef>
              <c:f>STEP6!$E$20:$E$37</c:f>
              <c:numCache>
                <c:formatCode>General</c:formatCode>
                <c:ptCount val="18"/>
                <c:pt idx="0">
                  <c:v>169</c:v>
                </c:pt>
                <c:pt idx="1">
                  <c:v>163</c:v>
                </c:pt>
                <c:pt idx="2">
                  <c:v>8</c:v>
                </c:pt>
                <c:pt idx="3">
                  <c:v>420</c:v>
                </c:pt>
                <c:pt idx="4">
                  <c:v>254</c:v>
                </c:pt>
                <c:pt idx="5">
                  <c:v>48</c:v>
                </c:pt>
                <c:pt idx="6">
                  <c:v>143</c:v>
                </c:pt>
                <c:pt idx="7">
                  <c:v>106</c:v>
                </c:pt>
                <c:pt idx="8">
                  <c:v>28</c:v>
                </c:pt>
                <c:pt idx="9">
                  <c:v>303</c:v>
                </c:pt>
                <c:pt idx="10">
                  <c:v>287</c:v>
                </c:pt>
                <c:pt idx="11">
                  <c:v>18</c:v>
                </c:pt>
                <c:pt idx="12">
                  <c:v>78</c:v>
                </c:pt>
                <c:pt idx="13">
                  <c:v>54</c:v>
                </c:pt>
                <c:pt idx="14">
                  <c:v>11</c:v>
                </c:pt>
                <c:pt idx="15">
                  <c:v>131</c:v>
                </c:pt>
                <c:pt idx="16">
                  <c:v>134</c:v>
                </c:pt>
                <c:pt idx="17">
                  <c:v>17</c:v>
                </c:pt>
              </c:numCache>
            </c:numRef>
          </c:val>
          <c:extLst>
            <c:ext xmlns:c16="http://schemas.microsoft.com/office/drawing/2014/chart" uri="{C3380CC4-5D6E-409C-BE32-E72D297353CC}">
              <c16:uniqueId val="{00000000-8C64-49CC-8075-7C4CE92B256B}"/>
            </c:ext>
          </c:extLst>
        </c:ser>
        <c:dLbls>
          <c:showLegendKey val="0"/>
          <c:showVal val="0"/>
          <c:showCatName val="0"/>
          <c:showSerName val="0"/>
          <c:showPercent val="0"/>
          <c:showBubbleSize val="0"/>
        </c:dLbls>
        <c:gapWidth val="219"/>
        <c:overlap val="-27"/>
        <c:axId val="62696352"/>
        <c:axId val="987451264"/>
      </c:barChart>
      <c:catAx>
        <c:axId val="62696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7451264"/>
        <c:crosses val="autoZero"/>
        <c:auto val="1"/>
        <c:lblAlgn val="ctr"/>
        <c:lblOffset val="100"/>
        <c:noMultiLvlLbl val="0"/>
      </c:catAx>
      <c:valAx>
        <c:axId val="9874512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96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[Refine Production Planning Utilize Customer Segmentation &amp; Data Insights for Supply Chain COMPREHENSIVE.xlsx]STEP6!PivotTable14</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313065474066504E-2"/>
          <c:y val="4.6296296296296294E-2"/>
          <c:w val="0.77051159230096233"/>
          <c:h val="0.70288604549431322"/>
        </c:manualLayout>
      </c:layout>
      <c:barChart>
        <c:barDir val="col"/>
        <c:grouping val="clustered"/>
        <c:varyColors val="0"/>
        <c:ser>
          <c:idx val="0"/>
          <c:order val="0"/>
          <c:tx>
            <c:strRef>
              <c:f>STEP6!$E$42:$E$43</c:f>
              <c:strCache>
                <c:ptCount val="1"/>
                <c:pt idx="0">
                  <c:v>Jan</c:v>
                </c:pt>
              </c:strCache>
            </c:strRef>
          </c:tx>
          <c:spPr>
            <a:solidFill>
              <a:schemeClr val="accent1"/>
            </a:solidFill>
            <a:ln>
              <a:noFill/>
            </a:ln>
            <a:effectLst/>
          </c:spPr>
          <c:invertIfNegative val="0"/>
          <c:cat>
            <c:multiLvlStrRef>
              <c:f>STEP6!$C$44:$D$61</c:f>
              <c:multiLvlStrCache>
                <c:ptCount val="18"/>
                <c:lvl>
                  <c:pt idx="0">
                    <c:v>Type 1</c:v>
                  </c:pt>
                  <c:pt idx="1">
                    <c:v>Type 2</c:v>
                  </c:pt>
                  <c:pt idx="2">
                    <c:v>Type 3</c:v>
                  </c:pt>
                  <c:pt idx="3">
                    <c:v>Type 4</c:v>
                  </c:pt>
                  <c:pt idx="4">
                    <c:v>Type 5</c:v>
                  </c:pt>
                  <c:pt idx="5">
                    <c:v>Type 6</c:v>
                  </c:pt>
                  <c:pt idx="6">
                    <c:v>Type 1</c:v>
                  </c:pt>
                  <c:pt idx="7">
                    <c:v>Type 2</c:v>
                  </c:pt>
                  <c:pt idx="8">
                    <c:v>Type 3</c:v>
                  </c:pt>
                  <c:pt idx="9">
                    <c:v>Type 4</c:v>
                  </c:pt>
                  <c:pt idx="10">
                    <c:v>Type 5</c:v>
                  </c:pt>
                  <c:pt idx="11">
                    <c:v>Type 6</c:v>
                  </c:pt>
                  <c:pt idx="12">
                    <c:v>Type 1</c:v>
                  </c:pt>
                  <c:pt idx="13">
                    <c:v>Type 2</c:v>
                  </c:pt>
                  <c:pt idx="14">
                    <c:v>Type 3</c:v>
                  </c:pt>
                  <c:pt idx="15">
                    <c:v>Type 4</c:v>
                  </c:pt>
                  <c:pt idx="16">
                    <c:v>Type 5</c:v>
                  </c:pt>
                  <c:pt idx="17">
                    <c:v>Type 6</c:v>
                  </c:pt>
                </c:lvl>
                <c:lvl>
                  <c:pt idx="0">
                    <c:v>City A</c:v>
                  </c:pt>
                  <c:pt idx="6">
                    <c:v>City B</c:v>
                  </c:pt>
                  <c:pt idx="12">
                    <c:v>City C</c:v>
                  </c:pt>
                </c:lvl>
              </c:multiLvlStrCache>
            </c:multiLvlStrRef>
          </c:cat>
          <c:val>
            <c:numRef>
              <c:f>STEP6!$E$44:$E$61</c:f>
              <c:numCache>
                <c:formatCode>General</c:formatCode>
                <c:ptCount val="18"/>
                <c:pt idx="0">
                  <c:v>55</c:v>
                </c:pt>
                <c:pt idx="1">
                  <c:v>185</c:v>
                </c:pt>
                <c:pt idx="2">
                  <c:v>16</c:v>
                </c:pt>
                <c:pt idx="3">
                  <c:v>77</c:v>
                </c:pt>
                <c:pt idx="4">
                  <c:v>29</c:v>
                </c:pt>
                <c:pt idx="5">
                  <c:v>52</c:v>
                </c:pt>
                <c:pt idx="6">
                  <c:v>48</c:v>
                </c:pt>
                <c:pt idx="7">
                  <c:v>131</c:v>
                </c:pt>
                <c:pt idx="8">
                  <c:v>65</c:v>
                </c:pt>
                <c:pt idx="9">
                  <c:v>150</c:v>
                </c:pt>
                <c:pt idx="10">
                  <c:v>22</c:v>
                </c:pt>
                <c:pt idx="11">
                  <c:v>38</c:v>
                </c:pt>
                <c:pt idx="12">
                  <c:v>66</c:v>
                </c:pt>
                <c:pt idx="13">
                  <c:v>104</c:v>
                </c:pt>
                <c:pt idx="14">
                  <c:v>62</c:v>
                </c:pt>
                <c:pt idx="15">
                  <c:v>76</c:v>
                </c:pt>
                <c:pt idx="16">
                  <c:v>27</c:v>
                </c:pt>
                <c:pt idx="17">
                  <c:v>41</c:v>
                </c:pt>
              </c:numCache>
            </c:numRef>
          </c:val>
          <c:extLst>
            <c:ext xmlns:c16="http://schemas.microsoft.com/office/drawing/2014/chart" uri="{C3380CC4-5D6E-409C-BE32-E72D297353CC}">
              <c16:uniqueId val="{00000000-7865-4DFE-9706-B5EE4478146D}"/>
            </c:ext>
          </c:extLst>
        </c:ser>
        <c:ser>
          <c:idx val="1"/>
          <c:order val="1"/>
          <c:tx>
            <c:strRef>
              <c:f>STEP6!$F$42:$F$43</c:f>
              <c:strCache>
                <c:ptCount val="1"/>
                <c:pt idx="0">
                  <c:v>Feb</c:v>
                </c:pt>
              </c:strCache>
            </c:strRef>
          </c:tx>
          <c:spPr>
            <a:solidFill>
              <a:schemeClr val="accent3"/>
            </a:solidFill>
            <a:ln>
              <a:noFill/>
            </a:ln>
            <a:effectLst/>
          </c:spPr>
          <c:invertIfNegative val="0"/>
          <c:cat>
            <c:multiLvlStrRef>
              <c:f>STEP6!$C$44:$D$61</c:f>
              <c:multiLvlStrCache>
                <c:ptCount val="18"/>
                <c:lvl>
                  <c:pt idx="0">
                    <c:v>Type 1</c:v>
                  </c:pt>
                  <c:pt idx="1">
                    <c:v>Type 2</c:v>
                  </c:pt>
                  <c:pt idx="2">
                    <c:v>Type 3</c:v>
                  </c:pt>
                  <c:pt idx="3">
                    <c:v>Type 4</c:v>
                  </c:pt>
                  <c:pt idx="4">
                    <c:v>Type 5</c:v>
                  </c:pt>
                  <c:pt idx="5">
                    <c:v>Type 6</c:v>
                  </c:pt>
                  <c:pt idx="6">
                    <c:v>Type 1</c:v>
                  </c:pt>
                  <c:pt idx="7">
                    <c:v>Type 2</c:v>
                  </c:pt>
                  <c:pt idx="8">
                    <c:v>Type 3</c:v>
                  </c:pt>
                  <c:pt idx="9">
                    <c:v>Type 4</c:v>
                  </c:pt>
                  <c:pt idx="10">
                    <c:v>Type 5</c:v>
                  </c:pt>
                  <c:pt idx="11">
                    <c:v>Type 6</c:v>
                  </c:pt>
                  <c:pt idx="12">
                    <c:v>Type 1</c:v>
                  </c:pt>
                  <c:pt idx="13">
                    <c:v>Type 2</c:v>
                  </c:pt>
                  <c:pt idx="14">
                    <c:v>Type 3</c:v>
                  </c:pt>
                  <c:pt idx="15">
                    <c:v>Type 4</c:v>
                  </c:pt>
                  <c:pt idx="16">
                    <c:v>Type 5</c:v>
                  </c:pt>
                  <c:pt idx="17">
                    <c:v>Type 6</c:v>
                  </c:pt>
                </c:lvl>
                <c:lvl>
                  <c:pt idx="0">
                    <c:v>City A</c:v>
                  </c:pt>
                  <c:pt idx="6">
                    <c:v>City B</c:v>
                  </c:pt>
                  <c:pt idx="12">
                    <c:v>City C</c:v>
                  </c:pt>
                </c:lvl>
              </c:multiLvlStrCache>
            </c:multiLvlStrRef>
          </c:cat>
          <c:val>
            <c:numRef>
              <c:f>STEP6!$F$44:$F$61</c:f>
              <c:numCache>
                <c:formatCode>General</c:formatCode>
                <c:ptCount val="18"/>
                <c:pt idx="0">
                  <c:v>46</c:v>
                </c:pt>
                <c:pt idx="1">
                  <c:v>112</c:v>
                </c:pt>
                <c:pt idx="2">
                  <c:v>16</c:v>
                </c:pt>
                <c:pt idx="3">
                  <c:v>81</c:v>
                </c:pt>
                <c:pt idx="4">
                  <c:v>14</c:v>
                </c:pt>
                <c:pt idx="5">
                  <c:v>64</c:v>
                </c:pt>
                <c:pt idx="6">
                  <c:v>35</c:v>
                </c:pt>
                <c:pt idx="7">
                  <c:v>61</c:v>
                </c:pt>
                <c:pt idx="8">
                  <c:v>62</c:v>
                </c:pt>
                <c:pt idx="9">
                  <c:v>73</c:v>
                </c:pt>
                <c:pt idx="10">
                  <c:v>19</c:v>
                </c:pt>
                <c:pt idx="11">
                  <c:v>30</c:v>
                </c:pt>
                <c:pt idx="12">
                  <c:v>82</c:v>
                </c:pt>
                <c:pt idx="13">
                  <c:v>81</c:v>
                </c:pt>
                <c:pt idx="14">
                  <c:v>28</c:v>
                </c:pt>
                <c:pt idx="15">
                  <c:v>133</c:v>
                </c:pt>
                <c:pt idx="16">
                  <c:v>21</c:v>
                </c:pt>
                <c:pt idx="17">
                  <c:v>40</c:v>
                </c:pt>
              </c:numCache>
            </c:numRef>
          </c:val>
          <c:extLst>
            <c:ext xmlns:c16="http://schemas.microsoft.com/office/drawing/2014/chart" uri="{C3380CC4-5D6E-409C-BE32-E72D297353CC}">
              <c16:uniqueId val="{00000001-7865-4DFE-9706-B5EE4478146D}"/>
            </c:ext>
          </c:extLst>
        </c:ser>
        <c:ser>
          <c:idx val="2"/>
          <c:order val="2"/>
          <c:tx>
            <c:strRef>
              <c:f>STEP6!$G$42:$G$43</c:f>
              <c:strCache>
                <c:ptCount val="1"/>
                <c:pt idx="0">
                  <c:v>Mar</c:v>
                </c:pt>
              </c:strCache>
            </c:strRef>
          </c:tx>
          <c:spPr>
            <a:solidFill>
              <a:schemeClr val="accent5"/>
            </a:solidFill>
            <a:ln>
              <a:noFill/>
            </a:ln>
            <a:effectLst/>
          </c:spPr>
          <c:invertIfNegative val="0"/>
          <c:cat>
            <c:multiLvlStrRef>
              <c:f>STEP6!$C$44:$D$61</c:f>
              <c:multiLvlStrCache>
                <c:ptCount val="18"/>
                <c:lvl>
                  <c:pt idx="0">
                    <c:v>Type 1</c:v>
                  </c:pt>
                  <c:pt idx="1">
                    <c:v>Type 2</c:v>
                  </c:pt>
                  <c:pt idx="2">
                    <c:v>Type 3</c:v>
                  </c:pt>
                  <c:pt idx="3">
                    <c:v>Type 4</c:v>
                  </c:pt>
                  <c:pt idx="4">
                    <c:v>Type 5</c:v>
                  </c:pt>
                  <c:pt idx="5">
                    <c:v>Type 6</c:v>
                  </c:pt>
                  <c:pt idx="6">
                    <c:v>Type 1</c:v>
                  </c:pt>
                  <c:pt idx="7">
                    <c:v>Type 2</c:v>
                  </c:pt>
                  <c:pt idx="8">
                    <c:v>Type 3</c:v>
                  </c:pt>
                  <c:pt idx="9">
                    <c:v>Type 4</c:v>
                  </c:pt>
                  <c:pt idx="10">
                    <c:v>Type 5</c:v>
                  </c:pt>
                  <c:pt idx="11">
                    <c:v>Type 6</c:v>
                  </c:pt>
                  <c:pt idx="12">
                    <c:v>Type 1</c:v>
                  </c:pt>
                  <c:pt idx="13">
                    <c:v>Type 2</c:v>
                  </c:pt>
                  <c:pt idx="14">
                    <c:v>Type 3</c:v>
                  </c:pt>
                  <c:pt idx="15">
                    <c:v>Type 4</c:v>
                  </c:pt>
                  <c:pt idx="16">
                    <c:v>Type 5</c:v>
                  </c:pt>
                  <c:pt idx="17">
                    <c:v>Type 6</c:v>
                  </c:pt>
                </c:lvl>
                <c:lvl>
                  <c:pt idx="0">
                    <c:v>City A</c:v>
                  </c:pt>
                  <c:pt idx="6">
                    <c:v>City B</c:v>
                  </c:pt>
                  <c:pt idx="12">
                    <c:v>City C</c:v>
                  </c:pt>
                </c:lvl>
              </c:multiLvlStrCache>
            </c:multiLvlStrRef>
          </c:cat>
          <c:val>
            <c:numRef>
              <c:f>STEP6!$G$44:$G$61</c:f>
              <c:numCache>
                <c:formatCode>General</c:formatCode>
                <c:ptCount val="18"/>
                <c:pt idx="0">
                  <c:v>8</c:v>
                </c:pt>
                <c:pt idx="1">
                  <c:v>1</c:v>
                </c:pt>
                <c:pt idx="2">
                  <c:v>6</c:v>
                </c:pt>
                <c:pt idx="3">
                  <c:v>6</c:v>
                </c:pt>
                <c:pt idx="5">
                  <c:v>3</c:v>
                </c:pt>
                <c:pt idx="7">
                  <c:v>24</c:v>
                </c:pt>
                <c:pt idx="8">
                  <c:v>19</c:v>
                </c:pt>
                <c:pt idx="9">
                  <c:v>9</c:v>
                </c:pt>
                <c:pt idx="10">
                  <c:v>11</c:v>
                </c:pt>
                <c:pt idx="13">
                  <c:v>23</c:v>
                </c:pt>
                <c:pt idx="14">
                  <c:v>3</c:v>
                </c:pt>
                <c:pt idx="15">
                  <c:v>3</c:v>
                </c:pt>
                <c:pt idx="17">
                  <c:v>14</c:v>
                </c:pt>
              </c:numCache>
            </c:numRef>
          </c:val>
          <c:extLst>
            <c:ext xmlns:c16="http://schemas.microsoft.com/office/drawing/2014/chart" uri="{C3380CC4-5D6E-409C-BE32-E72D297353CC}">
              <c16:uniqueId val="{00000002-7865-4DFE-9706-B5EE4478146D}"/>
            </c:ext>
          </c:extLst>
        </c:ser>
        <c:dLbls>
          <c:showLegendKey val="0"/>
          <c:showVal val="0"/>
          <c:showCatName val="0"/>
          <c:showSerName val="0"/>
          <c:showPercent val="0"/>
          <c:showBubbleSize val="0"/>
        </c:dLbls>
        <c:gapWidth val="150"/>
        <c:axId val="978402304"/>
        <c:axId val="1146790943"/>
      </c:barChart>
      <c:catAx>
        <c:axId val="978402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790943"/>
        <c:crosses val="autoZero"/>
        <c:auto val="1"/>
        <c:lblAlgn val="ctr"/>
        <c:lblOffset val="100"/>
        <c:noMultiLvlLbl val="0"/>
      </c:catAx>
      <c:valAx>
        <c:axId val="11467909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8402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[Refine Production Planning Utilize Customer Segmentation &amp; Data Insights for Supply Chain COMPREHENSIVE.xlsx]Workings!PivotTable2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Popularity  of Customers by</a:t>
            </a:r>
            <a:r>
              <a:rPr lang="en-US" b="1" baseline="0"/>
              <a:t> City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723D46"/>
          </a:solidFill>
          <a:ln>
            <a:noFill/>
          </a:ln>
          <a:effectLst/>
        </c:spPr>
      </c:pivotFmt>
      <c:pivotFmt>
        <c:idx val="2"/>
        <c:spPr>
          <a:solidFill>
            <a:srgbClr val="723D46"/>
          </a:solidFill>
          <a:ln>
            <a:noFill/>
          </a:ln>
          <a:effectLst/>
        </c:spPr>
      </c:pivotFmt>
      <c:pivotFmt>
        <c:idx val="3"/>
        <c:spPr>
          <a:solidFill>
            <a:srgbClr val="723D46"/>
          </a:solidFill>
          <a:ln>
            <a:noFill/>
          </a:ln>
          <a:effectLst/>
        </c:spPr>
      </c:pivotFmt>
      <c:pivotFmt>
        <c:idx val="4"/>
        <c:spPr>
          <a:solidFill>
            <a:srgbClr val="723D46"/>
          </a:solidFill>
          <a:ln>
            <a:noFill/>
          </a:ln>
          <a:effectLst/>
        </c:spPr>
      </c:pivotFmt>
      <c:pivotFmt>
        <c:idx val="5"/>
        <c:spPr>
          <a:solidFill>
            <a:srgbClr val="723D46"/>
          </a:solidFill>
          <a:ln>
            <a:noFill/>
          </a:ln>
          <a:effectLst/>
        </c:spPr>
      </c:pivotFmt>
      <c:pivotFmt>
        <c:idx val="6"/>
        <c:spPr>
          <a:solidFill>
            <a:srgbClr val="723D46"/>
          </a:solidFill>
          <a:ln>
            <a:noFill/>
          </a:ln>
          <a:effectLst/>
        </c:spPr>
      </c:pivotFmt>
      <c:pivotFmt>
        <c:idx val="7"/>
        <c:spPr>
          <a:solidFill>
            <a:srgbClr val="FFE1A8"/>
          </a:solidFill>
          <a:ln>
            <a:noFill/>
          </a:ln>
          <a:effectLst/>
        </c:spPr>
      </c:pivotFmt>
      <c:pivotFmt>
        <c:idx val="8"/>
        <c:spPr>
          <a:solidFill>
            <a:srgbClr val="FFE1A8"/>
          </a:solidFill>
          <a:ln>
            <a:noFill/>
          </a:ln>
          <a:effectLst/>
        </c:spPr>
      </c:pivotFmt>
      <c:pivotFmt>
        <c:idx val="9"/>
        <c:spPr>
          <a:solidFill>
            <a:srgbClr val="FFE1A8"/>
          </a:solidFill>
          <a:ln>
            <a:noFill/>
          </a:ln>
          <a:effectLst/>
        </c:spPr>
      </c:pivotFmt>
      <c:pivotFmt>
        <c:idx val="10"/>
        <c:spPr>
          <a:solidFill>
            <a:srgbClr val="FFE1A8"/>
          </a:solidFill>
          <a:ln>
            <a:noFill/>
          </a:ln>
          <a:effectLst/>
        </c:spPr>
      </c:pivotFmt>
      <c:pivotFmt>
        <c:idx val="11"/>
        <c:spPr>
          <a:solidFill>
            <a:srgbClr val="FFE1A8"/>
          </a:solidFill>
          <a:ln>
            <a:noFill/>
          </a:ln>
          <a:effectLst/>
        </c:spPr>
      </c:pivotFmt>
      <c:pivotFmt>
        <c:idx val="12"/>
        <c:spPr>
          <a:solidFill>
            <a:srgbClr val="FFE1A8"/>
          </a:solidFill>
          <a:ln>
            <a:noFill/>
          </a:ln>
          <a:effectLst/>
        </c:spPr>
      </c:pivotFmt>
      <c:pivotFmt>
        <c:idx val="13"/>
        <c:spPr>
          <a:solidFill>
            <a:srgbClr val="723D46"/>
          </a:solidFill>
          <a:ln>
            <a:noFill/>
          </a:ln>
          <a:effectLst/>
        </c:spPr>
      </c:pivotFmt>
      <c:pivotFmt>
        <c:idx val="14"/>
        <c:spPr>
          <a:solidFill>
            <a:srgbClr val="723D46"/>
          </a:solidFill>
          <a:ln>
            <a:noFill/>
          </a:ln>
          <a:effectLst/>
        </c:spPr>
      </c:pivotFmt>
      <c:pivotFmt>
        <c:idx val="15"/>
        <c:spPr>
          <a:solidFill>
            <a:srgbClr val="723D46"/>
          </a:solidFill>
          <a:ln>
            <a:noFill/>
          </a:ln>
          <a:effectLst/>
        </c:spPr>
      </c:pivotFmt>
      <c:pivotFmt>
        <c:idx val="16"/>
        <c:spPr>
          <a:solidFill>
            <a:srgbClr val="723D46"/>
          </a:solidFill>
          <a:ln>
            <a:noFill/>
          </a:ln>
          <a:effectLst/>
        </c:spPr>
      </c:pivotFmt>
      <c:pivotFmt>
        <c:idx val="17"/>
        <c:spPr>
          <a:solidFill>
            <a:srgbClr val="723D46"/>
          </a:solidFill>
          <a:ln>
            <a:noFill/>
          </a:ln>
          <a:effectLst/>
        </c:spPr>
      </c:pivotFmt>
      <c:pivotFmt>
        <c:idx val="18"/>
        <c:spPr>
          <a:solidFill>
            <a:srgbClr val="723D46"/>
          </a:solidFill>
          <a:ln>
            <a:noFill/>
          </a:ln>
          <a:effectLst/>
        </c:spPr>
      </c:pivotFmt>
    </c:pivotFmts>
    <c:plotArea>
      <c:layout>
        <c:manualLayout>
          <c:layoutTarget val="inner"/>
          <c:xMode val="edge"/>
          <c:yMode val="edge"/>
          <c:x val="1.4370718280098029E-2"/>
          <c:y val="0.1115277777777778"/>
          <c:w val="0.9718633124075865"/>
          <c:h val="0.6760575240594926"/>
        </c:manualLayout>
      </c:layout>
      <c:barChart>
        <c:barDir val="col"/>
        <c:grouping val="clustered"/>
        <c:varyColors val="0"/>
        <c:ser>
          <c:idx val="0"/>
          <c:order val="0"/>
          <c:tx>
            <c:strRef>
              <c:f>Workings!$F$1</c:f>
              <c:strCache>
                <c:ptCount val="1"/>
                <c:pt idx="0">
                  <c:v>Total</c:v>
                </c:pt>
              </c:strCache>
            </c:strRef>
          </c:tx>
          <c:spPr>
            <a:solidFill>
              <a:schemeClr val="accent1"/>
            </a:solidFill>
            <a:ln>
              <a:noFill/>
            </a:ln>
            <a:effectLst/>
          </c:spPr>
          <c:invertIfNegative val="0"/>
          <c:dPt>
            <c:idx val="0"/>
            <c:invertIfNegative val="0"/>
            <c:bubble3D val="0"/>
            <c:spPr>
              <a:solidFill>
                <a:srgbClr val="723D46"/>
              </a:solidFill>
              <a:ln>
                <a:noFill/>
              </a:ln>
              <a:effectLst/>
            </c:spPr>
            <c:extLst>
              <c:ext xmlns:c16="http://schemas.microsoft.com/office/drawing/2014/chart" uri="{C3380CC4-5D6E-409C-BE32-E72D297353CC}">
                <c16:uniqueId val="{00000002-8F35-40C0-B2F3-EC886FA3F60F}"/>
              </c:ext>
            </c:extLst>
          </c:dPt>
          <c:dPt>
            <c:idx val="1"/>
            <c:invertIfNegative val="0"/>
            <c:bubble3D val="0"/>
            <c:spPr>
              <a:solidFill>
                <a:srgbClr val="723D46"/>
              </a:solidFill>
              <a:ln>
                <a:noFill/>
              </a:ln>
              <a:effectLst/>
            </c:spPr>
            <c:extLst>
              <c:ext xmlns:c16="http://schemas.microsoft.com/office/drawing/2014/chart" uri="{C3380CC4-5D6E-409C-BE32-E72D297353CC}">
                <c16:uniqueId val="{00000003-8F35-40C0-B2F3-EC886FA3F60F}"/>
              </c:ext>
            </c:extLst>
          </c:dPt>
          <c:dPt>
            <c:idx val="2"/>
            <c:invertIfNegative val="0"/>
            <c:bubble3D val="0"/>
            <c:spPr>
              <a:solidFill>
                <a:srgbClr val="723D46"/>
              </a:solidFill>
              <a:ln>
                <a:noFill/>
              </a:ln>
              <a:effectLst/>
            </c:spPr>
            <c:extLst>
              <c:ext xmlns:c16="http://schemas.microsoft.com/office/drawing/2014/chart" uri="{C3380CC4-5D6E-409C-BE32-E72D297353CC}">
                <c16:uniqueId val="{00000004-8F35-40C0-B2F3-EC886FA3F60F}"/>
              </c:ext>
            </c:extLst>
          </c:dPt>
          <c:dPt>
            <c:idx val="3"/>
            <c:invertIfNegative val="0"/>
            <c:bubble3D val="0"/>
            <c:spPr>
              <a:solidFill>
                <a:srgbClr val="723D46"/>
              </a:solidFill>
              <a:ln>
                <a:noFill/>
              </a:ln>
              <a:effectLst/>
            </c:spPr>
            <c:extLst>
              <c:ext xmlns:c16="http://schemas.microsoft.com/office/drawing/2014/chart" uri="{C3380CC4-5D6E-409C-BE32-E72D297353CC}">
                <c16:uniqueId val="{00000005-8F35-40C0-B2F3-EC886FA3F60F}"/>
              </c:ext>
            </c:extLst>
          </c:dPt>
          <c:dPt>
            <c:idx val="4"/>
            <c:invertIfNegative val="0"/>
            <c:bubble3D val="0"/>
            <c:spPr>
              <a:solidFill>
                <a:srgbClr val="723D46"/>
              </a:solidFill>
              <a:ln>
                <a:noFill/>
              </a:ln>
              <a:effectLst/>
            </c:spPr>
            <c:extLst>
              <c:ext xmlns:c16="http://schemas.microsoft.com/office/drawing/2014/chart" uri="{C3380CC4-5D6E-409C-BE32-E72D297353CC}">
                <c16:uniqueId val="{00000006-8F35-40C0-B2F3-EC886FA3F60F}"/>
              </c:ext>
            </c:extLst>
          </c:dPt>
          <c:dPt>
            <c:idx val="5"/>
            <c:invertIfNegative val="0"/>
            <c:bubble3D val="0"/>
            <c:spPr>
              <a:solidFill>
                <a:srgbClr val="723D46"/>
              </a:solidFill>
              <a:ln>
                <a:noFill/>
              </a:ln>
              <a:effectLst/>
            </c:spPr>
            <c:extLst>
              <c:ext xmlns:c16="http://schemas.microsoft.com/office/drawing/2014/chart" uri="{C3380CC4-5D6E-409C-BE32-E72D297353CC}">
                <c16:uniqueId val="{00000007-8F35-40C0-B2F3-EC886FA3F60F}"/>
              </c:ext>
            </c:extLst>
          </c:dPt>
          <c:dPt>
            <c:idx val="6"/>
            <c:invertIfNegative val="0"/>
            <c:bubble3D val="0"/>
            <c:spPr>
              <a:solidFill>
                <a:srgbClr val="FFE1A8"/>
              </a:solidFill>
              <a:ln>
                <a:noFill/>
              </a:ln>
              <a:effectLst/>
            </c:spPr>
            <c:extLst>
              <c:ext xmlns:c16="http://schemas.microsoft.com/office/drawing/2014/chart" uri="{C3380CC4-5D6E-409C-BE32-E72D297353CC}">
                <c16:uniqueId val="{00000008-8F35-40C0-B2F3-EC886FA3F60F}"/>
              </c:ext>
            </c:extLst>
          </c:dPt>
          <c:dPt>
            <c:idx val="7"/>
            <c:invertIfNegative val="0"/>
            <c:bubble3D val="0"/>
            <c:spPr>
              <a:solidFill>
                <a:srgbClr val="FFE1A8"/>
              </a:solidFill>
              <a:ln>
                <a:noFill/>
              </a:ln>
              <a:effectLst/>
            </c:spPr>
            <c:extLst>
              <c:ext xmlns:c16="http://schemas.microsoft.com/office/drawing/2014/chart" uri="{C3380CC4-5D6E-409C-BE32-E72D297353CC}">
                <c16:uniqueId val="{00000009-8F35-40C0-B2F3-EC886FA3F60F}"/>
              </c:ext>
            </c:extLst>
          </c:dPt>
          <c:dPt>
            <c:idx val="8"/>
            <c:invertIfNegative val="0"/>
            <c:bubble3D val="0"/>
            <c:spPr>
              <a:solidFill>
                <a:srgbClr val="FFE1A8"/>
              </a:solidFill>
              <a:ln>
                <a:noFill/>
              </a:ln>
              <a:effectLst/>
            </c:spPr>
            <c:extLst>
              <c:ext xmlns:c16="http://schemas.microsoft.com/office/drawing/2014/chart" uri="{C3380CC4-5D6E-409C-BE32-E72D297353CC}">
                <c16:uniqueId val="{0000000A-8F35-40C0-B2F3-EC886FA3F60F}"/>
              </c:ext>
            </c:extLst>
          </c:dPt>
          <c:dPt>
            <c:idx val="9"/>
            <c:invertIfNegative val="0"/>
            <c:bubble3D val="0"/>
            <c:spPr>
              <a:solidFill>
                <a:srgbClr val="FFE1A8"/>
              </a:solidFill>
              <a:ln>
                <a:noFill/>
              </a:ln>
              <a:effectLst/>
            </c:spPr>
            <c:extLst>
              <c:ext xmlns:c16="http://schemas.microsoft.com/office/drawing/2014/chart" uri="{C3380CC4-5D6E-409C-BE32-E72D297353CC}">
                <c16:uniqueId val="{0000000B-8F35-40C0-B2F3-EC886FA3F60F}"/>
              </c:ext>
            </c:extLst>
          </c:dPt>
          <c:dPt>
            <c:idx val="10"/>
            <c:invertIfNegative val="0"/>
            <c:bubble3D val="0"/>
            <c:spPr>
              <a:solidFill>
                <a:srgbClr val="FFE1A8"/>
              </a:solidFill>
              <a:ln>
                <a:noFill/>
              </a:ln>
              <a:effectLst/>
            </c:spPr>
            <c:extLst>
              <c:ext xmlns:c16="http://schemas.microsoft.com/office/drawing/2014/chart" uri="{C3380CC4-5D6E-409C-BE32-E72D297353CC}">
                <c16:uniqueId val="{0000000C-8F35-40C0-B2F3-EC886FA3F60F}"/>
              </c:ext>
            </c:extLst>
          </c:dPt>
          <c:dPt>
            <c:idx val="11"/>
            <c:invertIfNegative val="0"/>
            <c:bubble3D val="0"/>
            <c:spPr>
              <a:solidFill>
                <a:srgbClr val="FFE1A8"/>
              </a:solidFill>
              <a:ln>
                <a:noFill/>
              </a:ln>
              <a:effectLst/>
            </c:spPr>
            <c:extLst>
              <c:ext xmlns:c16="http://schemas.microsoft.com/office/drawing/2014/chart" uri="{C3380CC4-5D6E-409C-BE32-E72D297353CC}">
                <c16:uniqueId val="{0000000D-8F35-40C0-B2F3-EC886FA3F60F}"/>
              </c:ext>
            </c:extLst>
          </c:dPt>
          <c:dPt>
            <c:idx val="12"/>
            <c:invertIfNegative val="0"/>
            <c:bubble3D val="0"/>
            <c:spPr>
              <a:solidFill>
                <a:srgbClr val="723D46"/>
              </a:solidFill>
              <a:ln>
                <a:noFill/>
              </a:ln>
              <a:effectLst/>
            </c:spPr>
            <c:extLst>
              <c:ext xmlns:c16="http://schemas.microsoft.com/office/drawing/2014/chart" uri="{C3380CC4-5D6E-409C-BE32-E72D297353CC}">
                <c16:uniqueId val="{0000000E-8F35-40C0-B2F3-EC886FA3F60F}"/>
              </c:ext>
            </c:extLst>
          </c:dPt>
          <c:dPt>
            <c:idx val="13"/>
            <c:invertIfNegative val="0"/>
            <c:bubble3D val="0"/>
            <c:spPr>
              <a:solidFill>
                <a:srgbClr val="723D46"/>
              </a:solidFill>
              <a:ln>
                <a:noFill/>
              </a:ln>
              <a:effectLst/>
            </c:spPr>
            <c:extLst>
              <c:ext xmlns:c16="http://schemas.microsoft.com/office/drawing/2014/chart" uri="{C3380CC4-5D6E-409C-BE32-E72D297353CC}">
                <c16:uniqueId val="{0000000F-8F35-40C0-B2F3-EC886FA3F60F}"/>
              </c:ext>
            </c:extLst>
          </c:dPt>
          <c:dPt>
            <c:idx val="14"/>
            <c:invertIfNegative val="0"/>
            <c:bubble3D val="0"/>
            <c:spPr>
              <a:solidFill>
                <a:srgbClr val="723D46"/>
              </a:solidFill>
              <a:ln>
                <a:noFill/>
              </a:ln>
              <a:effectLst/>
            </c:spPr>
            <c:extLst>
              <c:ext xmlns:c16="http://schemas.microsoft.com/office/drawing/2014/chart" uri="{C3380CC4-5D6E-409C-BE32-E72D297353CC}">
                <c16:uniqueId val="{00000010-8F35-40C0-B2F3-EC886FA3F60F}"/>
              </c:ext>
            </c:extLst>
          </c:dPt>
          <c:dPt>
            <c:idx val="15"/>
            <c:invertIfNegative val="0"/>
            <c:bubble3D val="0"/>
            <c:spPr>
              <a:solidFill>
                <a:srgbClr val="723D46"/>
              </a:solidFill>
              <a:ln>
                <a:noFill/>
              </a:ln>
              <a:effectLst/>
            </c:spPr>
            <c:extLst>
              <c:ext xmlns:c16="http://schemas.microsoft.com/office/drawing/2014/chart" uri="{C3380CC4-5D6E-409C-BE32-E72D297353CC}">
                <c16:uniqueId val="{00000011-8F35-40C0-B2F3-EC886FA3F60F}"/>
              </c:ext>
            </c:extLst>
          </c:dPt>
          <c:dPt>
            <c:idx val="16"/>
            <c:invertIfNegative val="0"/>
            <c:bubble3D val="0"/>
            <c:spPr>
              <a:solidFill>
                <a:srgbClr val="723D46"/>
              </a:solidFill>
              <a:ln>
                <a:noFill/>
              </a:ln>
              <a:effectLst/>
            </c:spPr>
            <c:extLst>
              <c:ext xmlns:c16="http://schemas.microsoft.com/office/drawing/2014/chart" uri="{C3380CC4-5D6E-409C-BE32-E72D297353CC}">
                <c16:uniqueId val="{00000012-8F35-40C0-B2F3-EC886FA3F60F}"/>
              </c:ext>
            </c:extLst>
          </c:dPt>
          <c:dPt>
            <c:idx val="17"/>
            <c:invertIfNegative val="0"/>
            <c:bubble3D val="0"/>
            <c:spPr>
              <a:solidFill>
                <a:srgbClr val="723D46"/>
              </a:solidFill>
              <a:ln>
                <a:noFill/>
              </a:ln>
              <a:effectLst/>
            </c:spPr>
            <c:extLst>
              <c:ext xmlns:c16="http://schemas.microsoft.com/office/drawing/2014/chart" uri="{C3380CC4-5D6E-409C-BE32-E72D297353CC}">
                <c16:uniqueId val="{00000013-8F35-40C0-B2F3-EC886FA3F60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Workings!$D$2:$E$20</c:f>
              <c:multiLvlStrCache>
                <c:ptCount val="18"/>
                <c:lvl>
                  <c:pt idx="0">
                    <c:v>Type 2</c:v>
                  </c:pt>
                  <c:pt idx="1">
                    <c:v>Type 4</c:v>
                  </c:pt>
                  <c:pt idx="2">
                    <c:v>Type 1</c:v>
                  </c:pt>
                  <c:pt idx="3">
                    <c:v>Type 6</c:v>
                  </c:pt>
                  <c:pt idx="4">
                    <c:v>Type 3</c:v>
                  </c:pt>
                  <c:pt idx="5">
                    <c:v>Type 5</c:v>
                  </c:pt>
                  <c:pt idx="6">
                    <c:v>Type 2</c:v>
                  </c:pt>
                  <c:pt idx="7">
                    <c:v>Type 4</c:v>
                  </c:pt>
                  <c:pt idx="8">
                    <c:v>Type 1</c:v>
                  </c:pt>
                  <c:pt idx="9">
                    <c:v>Type 3</c:v>
                  </c:pt>
                  <c:pt idx="10">
                    <c:v>Type 6</c:v>
                  </c:pt>
                  <c:pt idx="11">
                    <c:v>Type 5</c:v>
                  </c:pt>
                  <c:pt idx="12">
                    <c:v>Type 2</c:v>
                  </c:pt>
                  <c:pt idx="13">
                    <c:v>Type 4</c:v>
                  </c:pt>
                  <c:pt idx="14">
                    <c:v>Type 6</c:v>
                  </c:pt>
                  <c:pt idx="15">
                    <c:v>Type 1</c:v>
                  </c:pt>
                  <c:pt idx="16">
                    <c:v>Type 3</c:v>
                  </c:pt>
                  <c:pt idx="17">
                    <c:v>Type 5</c:v>
                  </c:pt>
                </c:lvl>
                <c:lvl>
                  <c:pt idx="0">
                    <c:v>City C</c:v>
                  </c:pt>
                  <c:pt idx="6">
                    <c:v>City B</c:v>
                  </c:pt>
                  <c:pt idx="12">
                    <c:v>City A</c:v>
                  </c:pt>
                </c:lvl>
              </c:multiLvlStrCache>
            </c:multiLvlStrRef>
          </c:cat>
          <c:val>
            <c:numRef>
              <c:f>Workings!$F$2:$F$20</c:f>
              <c:numCache>
                <c:formatCode>General</c:formatCode>
                <c:ptCount val="18"/>
                <c:pt idx="0">
                  <c:v>161</c:v>
                </c:pt>
                <c:pt idx="1">
                  <c:v>102</c:v>
                </c:pt>
                <c:pt idx="2">
                  <c:v>100</c:v>
                </c:pt>
                <c:pt idx="3">
                  <c:v>60</c:v>
                </c:pt>
                <c:pt idx="4">
                  <c:v>57</c:v>
                </c:pt>
                <c:pt idx="5">
                  <c:v>37</c:v>
                </c:pt>
                <c:pt idx="6">
                  <c:v>139</c:v>
                </c:pt>
                <c:pt idx="7">
                  <c:v>119</c:v>
                </c:pt>
                <c:pt idx="8">
                  <c:v>84</c:v>
                </c:pt>
                <c:pt idx="9">
                  <c:v>66</c:v>
                </c:pt>
                <c:pt idx="10">
                  <c:v>49</c:v>
                </c:pt>
                <c:pt idx="11">
                  <c:v>35</c:v>
                </c:pt>
                <c:pt idx="12">
                  <c:v>150</c:v>
                </c:pt>
                <c:pt idx="13">
                  <c:v>108</c:v>
                </c:pt>
                <c:pt idx="14">
                  <c:v>77</c:v>
                </c:pt>
                <c:pt idx="15">
                  <c:v>71</c:v>
                </c:pt>
                <c:pt idx="16">
                  <c:v>51</c:v>
                </c:pt>
                <c:pt idx="17">
                  <c:v>34</c:v>
                </c:pt>
              </c:numCache>
            </c:numRef>
          </c:val>
          <c:extLst>
            <c:ext xmlns:c16="http://schemas.microsoft.com/office/drawing/2014/chart" uri="{C3380CC4-5D6E-409C-BE32-E72D297353CC}">
              <c16:uniqueId val="{00000000-8F35-40C0-B2F3-EC886FA3F60F}"/>
            </c:ext>
          </c:extLst>
        </c:ser>
        <c:dLbls>
          <c:dLblPos val="outEnd"/>
          <c:showLegendKey val="0"/>
          <c:showVal val="1"/>
          <c:showCatName val="0"/>
          <c:showSerName val="0"/>
          <c:showPercent val="0"/>
          <c:showBubbleSize val="0"/>
        </c:dLbls>
        <c:gapWidth val="219"/>
        <c:overlap val="-27"/>
        <c:axId val="1956305136"/>
        <c:axId val="744657936"/>
      </c:barChart>
      <c:catAx>
        <c:axId val="19563051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noFill/>
            <a:round/>
          </a:ln>
          <a:effectLst/>
        </c:spPr>
        <c:txPr>
          <a:bodyPr rot="0" spcFirstLastPara="1" vertOverflow="ellipsis" wrap="square" anchor="b"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44657936"/>
        <c:crosses val="autoZero"/>
        <c:auto val="1"/>
        <c:lblAlgn val="ctr"/>
        <c:lblOffset val="100"/>
        <c:tickMarkSkip val="6"/>
        <c:noMultiLvlLbl val="0"/>
      </c:catAx>
      <c:valAx>
        <c:axId val="744657936"/>
        <c:scaling>
          <c:orientation val="minMax"/>
        </c:scaling>
        <c:delete val="1"/>
        <c:axPos val="l"/>
        <c:numFmt formatCode="General" sourceLinked="1"/>
        <c:majorTickMark val="none"/>
        <c:minorTickMark val="none"/>
        <c:tickLblPos val="nextTo"/>
        <c:crossAx val="1956305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[Refine Production Planning Utilize Customer Segmentation &amp; Data Insights for Supply Chain COMPREHENSIVE.xlsx]Workings!PivotTable3</c:name>
    <c:fmtId val="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Who Buys</a:t>
            </a:r>
            <a:r>
              <a:rPr lang="en-US" b="1" baseline="0"/>
              <a:t> the Most?</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723D46"/>
          </a:solidFill>
          <a:ln>
            <a:noFill/>
          </a:ln>
          <a:effectLst/>
        </c:spPr>
      </c:pivotFmt>
      <c:pivotFmt>
        <c:idx val="2"/>
        <c:spPr>
          <a:solidFill>
            <a:srgbClr val="723D46"/>
          </a:solidFill>
          <a:ln>
            <a:noFill/>
          </a:ln>
          <a:effectLst/>
        </c:spPr>
      </c:pivotFmt>
      <c:pivotFmt>
        <c:idx val="3"/>
        <c:spPr>
          <a:solidFill>
            <a:srgbClr val="723D46"/>
          </a:solidFill>
          <a:ln>
            <a:noFill/>
          </a:ln>
          <a:effectLst/>
        </c:spPr>
      </c:pivotFmt>
      <c:pivotFmt>
        <c:idx val="4"/>
        <c:spPr>
          <a:solidFill>
            <a:srgbClr val="FFE1A8"/>
          </a:solidFill>
          <a:ln>
            <a:noFill/>
          </a:ln>
          <a:effectLst/>
        </c:spPr>
      </c:pivotFmt>
      <c:pivotFmt>
        <c:idx val="5"/>
        <c:spPr>
          <a:solidFill>
            <a:srgbClr val="FFE1A8"/>
          </a:solidFill>
          <a:ln>
            <a:noFill/>
          </a:ln>
          <a:effectLst/>
        </c:spPr>
      </c:pivotFmt>
      <c:pivotFmt>
        <c:idx val="6"/>
        <c:spPr>
          <a:solidFill>
            <a:srgbClr val="FFE1A8"/>
          </a:solidFill>
          <a:ln>
            <a:noFill/>
          </a:ln>
          <a:effectLst/>
        </c:spPr>
      </c:pivotFmt>
    </c:pivotFmts>
    <c:plotArea>
      <c:layout/>
      <c:barChart>
        <c:barDir val="bar"/>
        <c:grouping val="clustered"/>
        <c:varyColors val="0"/>
        <c:ser>
          <c:idx val="0"/>
          <c:order val="0"/>
          <c:tx>
            <c:strRef>
              <c:f>Workings!$J$1</c:f>
              <c:strCache>
                <c:ptCount val="1"/>
                <c:pt idx="0">
                  <c:v>Total</c:v>
                </c:pt>
              </c:strCache>
            </c:strRef>
          </c:tx>
          <c:spPr>
            <a:solidFill>
              <a:schemeClr val="accent1"/>
            </a:solidFill>
            <a:ln>
              <a:noFill/>
            </a:ln>
            <a:effectLst/>
          </c:spPr>
          <c:invertIfNegative val="0"/>
          <c:dPt>
            <c:idx val="0"/>
            <c:invertIfNegative val="0"/>
            <c:bubble3D val="0"/>
            <c:spPr>
              <a:solidFill>
                <a:srgbClr val="FFE1A8"/>
              </a:solidFill>
              <a:ln>
                <a:noFill/>
              </a:ln>
              <a:effectLst/>
            </c:spPr>
            <c:extLst>
              <c:ext xmlns:c16="http://schemas.microsoft.com/office/drawing/2014/chart" uri="{C3380CC4-5D6E-409C-BE32-E72D297353CC}">
                <c16:uniqueId val="{00000007-A444-4B57-9C02-20CA9C78EE41}"/>
              </c:ext>
            </c:extLst>
          </c:dPt>
          <c:dPt>
            <c:idx val="1"/>
            <c:invertIfNegative val="0"/>
            <c:bubble3D val="0"/>
            <c:spPr>
              <a:solidFill>
                <a:srgbClr val="FFE1A8"/>
              </a:solidFill>
              <a:ln>
                <a:noFill/>
              </a:ln>
              <a:effectLst/>
            </c:spPr>
            <c:extLst>
              <c:ext xmlns:c16="http://schemas.microsoft.com/office/drawing/2014/chart" uri="{C3380CC4-5D6E-409C-BE32-E72D297353CC}">
                <c16:uniqueId val="{00000006-A444-4B57-9C02-20CA9C78EE41}"/>
              </c:ext>
            </c:extLst>
          </c:dPt>
          <c:dPt>
            <c:idx val="2"/>
            <c:invertIfNegative val="0"/>
            <c:bubble3D val="0"/>
            <c:spPr>
              <a:solidFill>
                <a:srgbClr val="FFE1A8"/>
              </a:solidFill>
              <a:ln>
                <a:noFill/>
              </a:ln>
              <a:effectLst/>
            </c:spPr>
            <c:extLst>
              <c:ext xmlns:c16="http://schemas.microsoft.com/office/drawing/2014/chart" uri="{C3380CC4-5D6E-409C-BE32-E72D297353CC}">
                <c16:uniqueId val="{00000005-A444-4B57-9C02-20CA9C78EE41}"/>
              </c:ext>
            </c:extLst>
          </c:dPt>
          <c:dPt>
            <c:idx val="3"/>
            <c:invertIfNegative val="0"/>
            <c:bubble3D val="0"/>
            <c:spPr>
              <a:solidFill>
                <a:srgbClr val="723D46"/>
              </a:solidFill>
              <a:ln>
                <a:noFill/>
              </a:ln>
              <a:effectLst/>
            </c:spPr>
            <c:extLst>
              <c:ext xmlns:c16="http://schemas.microsoft.com/office/drawing/2014/chart" uri="{C3380CC4-5D6E-409C-BE32-E72D297353CC}">
                <c16:uniqueId val="{00000004-A444-4B57-9C02-20CA9C78EE41}"/>
              </c:ext>
            </c:extLst>
          </c:dPt>
          <c:dPt>
            <c:idx val="4"/>
            <c:invertIfNegative val="0"/>
            <c:bubble3D val="0"/>
            <c:spPr>
              <a:solidFill>
                <a:srgbClr val="723D46"/>
              </a:solidFill>
              <a:ln>
                <a:noFill/>
              </a:ln>
              <a:effectLst/>
            </c:spPr>
            <c:extLst>
              <c:ext xmlns:c16="http://schemas.microsoft.com/office/drawing/2014/chart" uri="{C3380CC4-5D6E-409C-BE32-E72D297353CC}">
                <c16:uniqueId val="{00000003-A444-4B57-9C02-20CA9C78EE41}"/>
              </c:ext>
            </c:extLst>
          </c:dPt>
          <c:dPt>
            <c:idx val="5"/>
            <c:invertIfNegative val="0"/>
            <c:bubble3D val="0"/>
            <c:spPr>
              <a:solidFill>
                <a:srgbClr val="723D46"/>
              </a:solidFill>
              <a:ln>
                <a:noFill/>
              </a:ln>
              <a:effectLst/>
            </c:spPr>
            <c:extLst>
              <c:ext xmlns:c16="http://schemas.microsoft.com/office/drawing/2014/chart" uri="{C3380CC4-5D6E-409C-BE32-E72D297353CC}">
                <c16:uniqueId val="{00000002-A444-4B57-9C02-20CA9C78EE4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Workings!$I$2:$I$8</c:f>
              <c:strCache>
                <c:ptCount val="6"/>
                <c:pt idx="0">
                  <c:v>Type 5</c:v>
                </c:pt>
                <c:pt idx="1">
                  <c:v>Type 3</c:v>
                </c:pt>
                <c:pt idx="2">
                  <c:v>Type 6</c:v>
                </c:pt>
                <c:pt idx="3">
                  <c:v>Type 1</c:v>
                </c:pt>
                <c:pt idx="4">
                  <c:v>Type 4</c:v>
                </c:pt>
                <c:pt idx="5">
                  <c:v>Type 2</c:v>
                </c:pt>
              </c:strCache>
            </c:strRef>
          </c:cat>
          <c:val>
            <c:numRef>
              <c:f>Workings!$J$2:$J$8</c:f>
              <c:numCache>
                <c:formatCode>General</c:formatCode>
                <c:ptCount val="6"/>
                <c:pt idx="0">
                  <c:v>576</c:v>
                </c:pt>
                <c:pt idx="1">
                  <c:v>878</c:v>
                </c:pt>
                <c:pt idx="2">
                  <c:v>929</c:v>
                </c:pt>
                <c:pt idx="3">
                  <c:v>1144</c:v>
                </c:pt>
                <c:pt idx="4">
                  <c:v>1634</c:v>
                </c:pt>
                <c:pt idx="5">
                  <c:v>2153</c:v>
                </c:pt>
              </c:numCache>
            </c:numRef>
          </c:val>
          <c:extLst>
            <c:ext xmlns:c16="http://schemas.microsoft.com/office/drawing/2014/chart" uri="{C3380CC4-5D6E-409C-BE32-E72D297353CC}">
              <c16:uniqueId val="{00000000-A444-4B57-9C02-20CA9C78EE41}"/>
            </c:ext>
          </c:extLst>
        </c:ser>
        <c:dLbls>
          <c:dLblPos val="outEnd"/>
          <c:showLegendKey val="0"/>
          <c:showVal val="1"/>
          <c:showCatName val="0"/>
          <c:showSerName val="0"/>
          <c:showPercent val="0"/>
          <c:showBubbleSize val="0"/>
        </c:dLbls>
        <c:gapWidth val="182"/>
        <c:axId val="1960809024"/>
        <c:axId val="520101647"/>
      </c:barChart>
      <c:catAx>
        <c:axId val="1960809024"/>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20101647"/>
        <c:crosses val="autoZero"/>
        <c:auto val="1"/>
        <c:lblAlgn val="ctr"/>
        <c:lblOffset val="100"/>
        <c:noMultiLvlLbl val="0"/>
      </c:catAx>
      <c:valAx>
        <c:axId val="520101647"/>
        <c:scaling>
          <c:orientation val="minMax"/>
        </c:scaling>
        <c:delete val="1"/>
        <c:axPos val="b"/>
        <c:numFmt formatCode="General" sourceLinked="1"/>
        <c:majorTickMark val="none"/>
        <c:minorTickMark val="none"/>
        <c:tickLblPos val="nextTo"/>
        <c:crossAx val="1960809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[Refine Production Planning Utilize Customer Segmentation &amp; Data Insights for Supply Chain COMPREHENSIVE.xlsx]Workings!PivotTable4</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GB" b="1"/>
              <a:t>Customer Monthly Sales</a:t>
            </a:r>
            <a:r>
              <a:rPr lang="en-GB" b="1" baseline="0"/>
              <a:t> Trend</a:t>
            </a:r>
            <a:endParaRPr lang="en-GB"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rgbClr val="472D3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E1A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26D5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Workings!$N$1:$N$2</c:f>
              <c:strCache>
                <c:ptCount val="1"/>
                <c:pt idx="0">
                  <c:v>Jan</c:v>
                </c:pt>
              </c:strCache>
            </c:strRef>
          </c:tx>
          <c:spPr>
            <a:solidFill>
              <a:srgbClr val="472D30"/>
            </a:solidFill>
            <a:ln>
              <a:noFill/>
            </a:ln>
            <a:effectLst/>
          </c:spPr>
          <c:invertIfNegative val="0"/>
          <c:cat>
            <c:strRef>
              <c:f>Workings!$M$3:$M$8</c:f>
              <c:strCache>
                <c:ptCount val="6"/>
                <c:pt idx="0">
                  <c:v>Type 2</c:v>
                </c:pt>
                <c:pt idx="1">
                  <c:v>Type 4</c:v>
                </c:pt>
                <c:pt idx="2">
                  <c:v>Type 1</c:v>
                </c:pt>
                <c:pt idx="3">
                  <c:v>Type 3</c:v>
                </c:pt>
                <c:pt idx="4">
                  <c:v>Type 6</c:v>
                </c:pt>
                <c:pt idx="5">
                  <c:v>Type 5</c:v>
                </c:pt>
              </c:strCache>
            </c:strRef>
          </c:cat>
          <c:val>
            <c:numRef>
              <c:f>Workings!$N$3:$N$8</c:f>
              <c:numCache>
                <c:formatCode>General</c:formatCode>
                <c:ptCount val="6"/>
                <c:pt idx="0">
                  <c:v>1044</c:v>
                </c:pt>
                <c:pt idx="1">
                  <c:v>758</c:v>
                </c:pt>
                <c:pt idx="2">
                  <c:v>611</c:v>
                </c:pt>
                <c:pt idx="3">
                  <c:v>441</c:v>
                </c:pt>
                <c:pt idx="4">
                  <c:v>368</c:v>
                </c:pt>
                <c:pt idx="5">
                  <c:v>288</c:v>
                </c:pt>
              </c:numCache>
            </c:numRef>
          </c:val>
          <c:extLst>
            <c:ext xmlns:c16="http://schemas.microsoft.com/office/drawing/2014/chart" uri="{C3380CC4-5D6E-409C-BE32-E72D297353CC}">
              <c16:uniqueId val="{00000000-BDFD-44C6-8638-7508FE62FFDD}"/>
            </c:ext>
          </c:extLst>
        </c:ser>
        <c:ser>
          <c:idx val="1"/>
          <c:order val="1"/>
          <c:tx>
            <c:strRef>
              <c:f>Workings!$O$1:$O$2</c:f>
              <c:strCache>
                <c:ptCount val="1"/>
                <c:pt idx="0">
                  <c:v>Feb</c:v>
                </c:pt>
              </c:strCache>
            </c:strRef>
          </c:tx>
          <c:spPr>
            <a:solidFill>
              <a:srgbClr val="FFE1A8"/>
            </a:solidFill>
            <a:ln>
              <a:noFill/>
            </a:ln>
            <a:effectLst/>
          </c:spPr>
          <c:invertIfNegative val="0"/>
          <c:trendline>
            <c:spPr>
              <a:ln w="12700" cap="sq" cmpd="sng">
                <a:solidFill>
                  <a:srgbClr val="472D30"/>
                </a:solidFill>
                <a:prstDash val="solid"/>
              </a:ln>
              <a:effectLst/>
            </c:spPr>
            <c:trendlineType val="log"/>
            <c:dispRSqr val="0"/>
            <c:dispEq val="0"/>
          </c:trendline>
          <c:cat>
            <c:strRef>
              <c:f>Workings!$M$3:$M$8</c:f>
              <c:strCache>
                <c:ptCount val="6"/>
                <c:pt idx="0">
                  <c:v>Type 2</c:v>
                </c:pt>
                <c:pt idx="1">
                  <c:v>Type 4</c:v>
                </c:pt>
                <c:pt idx="2">
                  <c:v>Type 1</c:v>
                </c:pt>
                <c:pt idx="3">
                  <c:v>Type 3</c:v>
                </c:pt>
                <c:pt idx="4">
                  <c:v>Type 6</c:v>
                </c:pt>
                <c:pt idx="5">
                  <c:v>Type 5</c:v>
                </c:pt>
              </c:strCache>
            </c:strRef>
          </c:cat>
          <c:val>
            <c:numRef>
              <c:f>Workings!$O$3:$O$8</c:f>
              <c:numCache>
                <c:formatCode>General</c:formatCode>
                <c:ptCount val="6"/>
                <c:pt idx="0">
                  <c:v>961</c:v>
                </c:pt>
                <c:pt idx="1">
                  <c:v>756</c:v>
                </c:pt>
                <c:pt idx="2">
                  <c:v>462</c:v>
                </c:pt>
                <c:pt idx="3">
                  <c:v>371</c:v>
                </c:pt>
                <c:pt idx="4">
                  <c:v>478</c:v>
                </c:pt>
                <c:pt idx="5">
                  <c:v>240</c:v>
                </c:pt>
              </c:numCache>
            </c:numRef>
          </c:val>
          <c:extLst>
            <c:ext xmlns:c16="http://schemas.microsoft.com/office/drawing/2014/chart" uri="{C3380CC4-5D6E-409C-BE32-E72D297353CC}">
              <c16:uniqueId val="{00000001-BDFD-44C6-8638-7508FE62FFDD}"/>
            </c:ext>
          </c:extLst>
        </c:ser>
        <c:ser>
          <c:idx val="2"/>
          <c:order val="2"/>
          <c:tx>
            <c:strRef>
              <c:f>Workings!$P$1:$P$2</c:f>
              <c:strCache>
                <c:ptCount val="1"/>
                <c:pt idx="0">
                  <c:v>Mar</c:v>
                </c:pt>
              </c:strCache>
            </c:strRef>
          </c:tx>
          <c:spPr>
            <a:solidFill>
              <a:srgbClr val="E26D5C"/>
            </a:solidFill>
            <a:ln>
              <a:noFill/>
            </a:ln>
            <a:effectLst/>
          </c:spPr>
          <c:invertIfNegative val="0"/>
          <c:cat>
            <c:strRef>
              <c:f>Workings!$M$3:$M$8</c:f>
              <c:strCache>
                <c:ptCount val="6"/>
                <c:pt idx="0">
                  <c:v>Type 2</c:v>
                </c:pt>
                <c:pt idx="1">
                  <c:v>Type 4</c:v>
                </c:pt>
                <c:pt idx="2">
                  <c:v>Type 1</c:v>
                </c:pt>
                <c:pt idx="3">
                  <c:v>Type 3</c:v>
                </c:pt>
                <c:pt idx="4">
                  <c:v>Type 6</c:v>
                </c:pt>
                <c:pt idx="5">
                  <c:v>Type 5</c:v>
                </c:pt>
              </c:strCache>
            </c:strRef>
          </c:cat>
          <c:val>
            <c:numRef>
              <c:f>Workings!$P$3:$P$8</c:f>
              <c:numCache>
                <c:formatCode>General</c:formatCode>
                <c:ptCount val="6"/>
                <c:pt idx="0">
                  <c:v>148</c:v>
                </c:pt>
                <c:pt idx="1">
                  <c:v>120</c:v>
                </c:pt>
                <c:pt idx="2">
                  <c:v>71</c:v>
                </c:pt>
                <c:pt idx="3">
                  <c:v>66</c:v>
                </c:pt>
                <c:pt idx="4">
                  <c:v>83</c:v>
                </c:pt>
                <c:pt idx="5">
                  <c:v>48</c:v>
                </c:pt>
              </c:numCache>
            </c:numRef>
          </c:val>
          <c:extLst>
            <c:ext xmlns:c16="http://schemas.microsoft.com/office/drawing/2014/chart" uri="{C3380CC4-5D6E-409C-BE32-E72D297353CC}">
              <c16:uniqueId val="{00000002-BDFD-44C6-8638-7508FE62FFDD}"/>
            </c:ext>
          </c:extLst>
        </c:ser>
        <c:dLbls>
          <c:showLegendKey val="0"/>
          <c:showVal val="0"/>
          <c:showCatName val="0"/>
          <c:showSerName val="0"/>
          <c:showPercent val="0"/>
          <c:showBubbleSize val="0"/>
        </c:dLbls>
        <c:gapWidth val="219"/>
        <c:overlap val="-27"/>
        <c:axId val="518845327"/>
        <c:axId val="505982719"/>
      </c:barChart>
      <c:catAx>
        <c:axId val="518845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05982719"/>
        <c:crosses val="autoZero"/>
        <c:auto val="1"/>
        <c:lblAlgn val="ctr"/>
        <c:lblOffset val="100"/>
        <c:noMultiLvlLbl val="0"/>
      </c:catAx>
      <c:valAx>
        <c:axId val="50598271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18845327"/>
        <c:crosses val="autoZero"/>
        <c:crossBetween val="between"/>
      </c:valAx>
      <c:spPr>
        <a:noFill/>
        <a:ln>
          <a:noFill/>
        </a:ln>
        <a:effectLst/>
      </c:spPr>
    </c:plotArea>
    <c:legend>
      <c:legendPos val="b"/>
      <c:legendEntry>
        <c:idx val="3"/>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[Refine Production Planning Utilize Customer Segmentation &amp; Data Insights for Supply Chain COMPREHENSIVE.xlsx]Workings!PivotTable5</c:name>
    <c:fmtId val="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GB" b="1"/>
              <a:t>Current Inventory Level Vs</a:t>
            </a:r>
            <a:r>
              <a:rPr lang="en-GB" b="1" baseline="0"/>
              <a:t> Quantity Sold</a:t>
            </a:r>
            <a:endParaRPr lang="en-GB"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rgbClr val="723D4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E1A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Workings!$T$1</c:f>
              <c:strCache>
                <c:ptCount val="1"/>
                <c:pt idx="0">
                  <c:v>Current Inventory Level (units)</c:v>
                </c:pt>
              </c:strCache>
            </c:strRef>
          </c:tx>
          <c:spPr>
            <a:solidFill>
              <a:srgbClr val="723D46"/>
            </a:solidFill>
            <a:ln>
              <a:noFill/>
            </a:ln>
            <a:effectLst/>
          </c:spPr>
          <c:invertIfNegative val="0"/>
          <c:cat>
            <c:multiLvlStrRef>
              <c:f>Workings!$R$2:$S$11</c:f>
              <c:multiLvlStrCache>
                <c:ptCount val="10"/>
                <c:lvl>
                  <c:pt idx="0">
                    <c:v>Low</c:v>
                  </c:pt>
                  <c:pt idx="1">
                    <c:v>High</c:v>
                  </c:pt>
                  <c:pt idx="2">
                    <c:v>High</c:v>
                  </c:pt>
                  <c:pt idx="3">
                    <c:v>Low</c:v>
                  </c:pt>
                  <c:pt idx="4">
                    <c:v>Low</c:v>
                  </c:pt>
                  <c:pt idx="5">
                    <c:v>High</c:v>
                  </c:pt>
                  <c:pt idx="6">
                    <c:v>Low</c:v>
                  </c:pt>
                  <c:pt idx="7">
                    <c:v>High</c:v>
                  </c:pt>
                  <c:pt idx="8">
                    <c:v>Low</c:v>
                  </c:pt>
                  <c:pt idx="9">
                    <c:v>High</c:v>
                  </c:pt>
                </c:lvl>
                <c:lvl>
                  <c:pt idx="0">
                    <c:v>12</c:v>
                  </c:pt>
                  <c:pt idx="1">
                    <c:v>21</c:v>
                  </c:pt>
                  <c:pt idx="2">
                    <c:v>59</c:v>
                  </c:pt>
                  <c:pt idx="3">
                    <c:v>68</c:v>
                  </c:pt>
                  <c:pt idx="4">
                    <c:v>79</c:v>
                  </c:pt>
                  <c:pt idx="5">
                    <c:v>83</c:v>
                  </c:pt>
                  <c:pt idx="6">
                    <c:v>85</c:v>
                  </c:pt>
                  <c:pt idx="7">
                    <c:v>90</c:v>
                  </c:pt>
                  <c:pt idx="8">
                    <c:v>91</c:v>
                  </c:pt>
                  <c:pt idx="9">
                    <c:v>95</c:v>
                  </c:pt>
                </c:lvl>
              </c:multiLvlStrCache>
            </c:multiLvlStrRef>
          </c:cat>
          <c:val>
            <c:numRef>
              <c:f>Workings!$T$2:$T$11</c:f>
              <c:numCache>
                <c:formatCode>General</c:formatCode>
                <c:ptCount val="10"/>
                <c:pt idx="0">
                  <c:v>40</c:v>
                </c:pt>
                <c:pt idx="1">
                  <c:v>126</c:v>
                </c:pt>
                <c:pt idx="2">
                  <c:v>132</c:v>
                </c:pt>
                <c:pt idx="3">
                  <c:v>97</c:v>
                </c:pt>
                <c:pt idx="4">
                  <c:v>101</c:v>
                </c:pt>
                <c:pt idx="5">
                  <c:v>164</c:v>
                </c:pt>
                <c:pt idx="6">
                  <c:v>35</c:v>
                </c:pt>
                <c:pt idx="7">
                  <c:v>193</c:v>
                </c:pt>
                <c:pt idx="8">
                  <c:v>75</c:v>
                </c:pt>
                <c:pt idx="9">
                  <c:v>173</c:v>
                </c:pt>
              </c:numCache>
            </c:numRef>
          </c:val>
          <c:extLst>
            <c:ext xmlns:c16="http://schemas.microsoft.com/office/drawing/2014/chart" uri="{C3380CC4-5D6E-409C-BE32-E72D297353CC}">
              <c16:uniqueId val="{00000000-2BC9-4830-8F77-945C64C01099}"/>
            </c:ext>
          </c:extLst>
        </c:ser>
        <c:ser>
          <c:idx val="1"/>
          <c:order val="1"/>
          <c:tx>
            <c:strRef>
              <c:f>Workings!$U$1</c:f>
              <c:strCache>
                <c:ptCount val="1"/>
                <c:pt idx="0">
                  <c:v>Quantity Sold (units)</c:v>
                </c:pt>
              </c:strCache>
            </c:strRef>
          </c:tx>
          <c:spPr>
            <a:solidFill>
              <a:schemeClr val="accent2"/>
            </a:solidFill>
            <a:ln>
              <a:noFill/>
            </a:ln>
            <a:effectLst/>
          </c:spPr>
          <c:invertIfNegative val="0"/>
          <c:cat>
            <c:multiLvlStrRef>
              <c:f>Workings!$R$2:$S$11</c:f>
              <c:multiLvlStrCache>
                <c:ptCount val="10"/>
                <c:lvl>
                  <c:pt idx="0">
                    <c:v>Low</c:v>
                  </c:pt>
                  <c:pt idx="1">
                    <c:v>High</c:v>
                  </c:pt>
                  <c:pt idx="2">
                    <c:v>High</c:v>
                  </c:pt>
                  <c:pt idx="3">
                    <c:v>Low</c:v>
                  </c:pt>
                  <c:pt idx="4">
                    <c:v>Low</c:v>
                  </c:pt>
                  <c:pt idx="5">
                    <c:v>High</c:v>
                  </c:pt>
                  <c:pt idx="6">
                    <c:v>Low</c:v>
                  </c:pt>
                  <c:pt idx="7">
                    <c:v>High</c:v>
                  </c:pt>
                  <c:pt idx="8">
                    <c:v>Low</c:v>
                  </c:pt>
                  <c:pt idx="9">
                    <c:v>High</c:v>
                  </c:pt>
                </c:lvl>
                <c:lvl>
                  <c:pt idx="0">
                    <c:v>12</c:v>
                  </c:pt>
                  <c:pt idx="1">
                    <c:v>21</c:v>
                  </c:pt>
                  <c:pt idx="2">
                    <c:v>59</c:v>
                  </c:pt>
                  <c:pt idx="3">
                    <c:v>68</c:v>
                  </c:pt>
                  <c:pt idx="4">
                    <c:v>79</c:v>
                  </c:pt>
                  <c:pt idx="5">
                    <c:v>83</c:v>
                  </c:pt>
                  <c:pt idx="6">
                    <c:v>85</c:v>
                  </c:pt>
                  <c:pt idx="7">
                    <c:v>90</c:v>
                  </c:pt>
                  <c:pt idx="8">
                    <c:v>91</c:v>
                  </c:pt>
                  <c:pt idx="9">
                    <c:v>95</c:v>
                  </c:pt>
                </c:lvl>
              </c:multiLvlStrCache>
            </c:multiLvlStrRef>
          </c:cat>
          <c:val>
            <c:numRef>
              <c:f>Workings!$U$2:$U$11</c:f>
              <c:numCache>
                <c:formatCode>General</c:formatCode>
                <c:ptCount val="10"/>
                <c:pt idx="0">
                  <c:v>109</c:v>
                </c:pt>
                <c:pt idx="1">
                  <c:v>122</c:v>
                </c:pt>
                <c:pt idx="2">
                  <c:v>101</c:v>
                </c:pt>
                <c:pt idx="3">
                  <c:v>102</c:v>
                </c:pt>
                <c:pt idx="4">
                  <c:v>114</c:v>
                </c:pt>
                <c:pt idx="5">
                  <c:v>127</c:v>
                </c:pt>
                <c:pt idx="6">
                  <c:v>121</c:v>
                </c:pt>
                <c:pt idx="7">
                  <c:v>103</c:v>
                </c:pt>
                <c:pt idx="8">
                  <c:v>104</c:v>
                </c:pt>
                <c:pt idx="9">
                  <c:v>110</c:v>
                </c:pt>
              </c:numCache>
            </c:numRef>
          </c:val>
          <c:extLst>
            <c:ext xmlns:c16="http://schemas.microsoft.com/office/drawing/2014/chart" uri="{C3380CC4-5D6E-409C-BE32-E72D297353CC}">
              <c16:uniqueId val="{00000001-2BC9-4830-8F77-945C64C01099}"/>
            </c:ext>
          </c:extLst>
        </c:ser>
        <c:dLbls>
          <c:showLegendKey val="0"/>
          <c:showVal val="0"/>
          <c:showCatName val="0"/>
          <c:showSerName val="0"/>
          <c:showPercent val="0"/>
          <c:showBubbleSize val="0"/>
        </c:dLbls>
        <c:gapWidth val="219"/>
        <c:overlap val="-27"/>
        <c:axId val="1960818304"/>
        <c:axId val="505961599"/>
      </c:barChart>
      <c:catAx>
        <c:axId val="1960818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05961599"/>
        <c:crosses val="autoZero"/>
        <c:auto val="1"/>
        <c:lblAlgn val="ctr"/>
        <c:lblOffset val="100"/>
        <c:noMultiLvlLbl val="0"/>
      </c:catAx>
      <c:valAx>
        <c:axId val="5059615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608183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[Refine Production Planning Utilize Customer Segmentation &amp; Data Insights for Supply Chain COMPREHENSIVE.xlsx]Workings!PivotTable6</c:name>
    <c:fmtId val="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Stockout days of Best Selling</a:t>
            </a:r>
            <a:r>
              <a:rPr lang="en-US" b="1" baseline="0"/>
              <a:t> SKUs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723D4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Workings!$X$1</c:f>
              <c:strCache>
                <c:ptCount val="1"/>
                <c:pt idx="0">
                  <c:v>Stockouts Days</c:v>
                </c:pt>
              </c:strCache>
            </c:strRef>
          </c:tx>
          <c:spPr>
            <a:solidFill>
              <a:srgbClr val="723D4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Workings!$W$2:$W$11</c:f>
              <c:strCache>
                <c:ptCount val="10"/>
                <c:pt idx="0">
                  <c:v>79</c:v>
                </c:pt>
                <c:pt idx="1">
                  <c:v>85</c:v>
                </c:pt>
                <c:pt idx="2">
                  <c:v>12</c:v>
                </c:pt>
                <c:pt idx="3">
                  <c:v>21</c:v>
                </c:pt>
                <c:pt idx="4">
                  <c:v>59</c:v>
                </c:pt>
                <c:pt idx="5">
                  <c:v>68</c:v>
                </c:pt>
                <c:pt idx="6">
                  <c:v>83</c:v>
                </c:pt>
                <c:pt idx="7">
                  <c:v>90</c:v>
                </c:pt>
                <c:pt idx="8">
                  <c:v>91</c:v>
                </c:pt>
                <c:pt idx="9">
                  <c:v>95</c:v>
                </c:pt>
              </c:strCache>
            </c:strRef>
          </c:cat>
          <c:val>
            <c:numRef>
              <c:f>Workings!$X$2:$X$11</c:f>
              <c:numCache>
                <c:formatCode>General</c:formatCode>
                <c:ptCount val="10"/>
                <c:pt idx="0">
                  <c:v>12</c:v>
                </c:pt>
                <c:pt idx="1">
                  <c:v>13</c:v>
                </c:pt>
                <c:pt idx="2">
                  <c:v>14</c:v>
                </c:pt>
                <c:pt idx="3">
                  <c:v>7</c:v>
                </c:pt>
                <c:pt idx="4">
                  <c:v>13</c:v>
                </c:pt>
                <c:pt idx="5">
                  <c:v>8</c:v>
                </c:pt>
                <c:pt idx="6">
                  <c:v>2</c:v>
                </c:pt>
                <c:pt idx="7">
                  <c:v>14</c:v>
                </c:pt>
                <c:pt idx="8">
                  <c:v>12</c:v>
                </c:pt>
                <c:pt idx="9">
                  <c:v>1</c:v>
                </c:pt>
              </c:numCache>
            </c:numRef>
          </c:val>
          <c:extLst>
            <c:ext xmlns:c16="http://schemas.microsoft.com/office/drawing/2014/chart" uri="{C3380CC4-5D6E-409C-BE32-E72D297353CC}">
              <c16:uniqueId val="{00000000-1EEF-42C9-9E2B-ACEA34D0D846}"/>
            </c:ext>
          </c:extLst>
        </c:ser>
        <c:ser>
          <c:idx val="1"/>
          <c:order val="1"/>
          <c:tx>
            <c:strRef>
              <c:f>Workings!$Y$1</c:f>
              <c:strCache>
                <c:ptCount val="1"/>
                <c:pt idx="0">
                  <c:v>Replenishment Days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Workings!$W$2:$W$11</c:f>
              <c:strCache>
                <c:ptCount val="10"/>
                <c:pt idx="0">
                  <c:v>79</c:v>
                </c:pt>
                <c:pt idx="1">
                  <c:v>85</c:v>
                </c:pt>
                <c:pt idx="2">
                  <c:v>12</c:v>
                </c:pt>
                <c:pt idx="3">
                  <c:v>21</c:v>
                </c:pt>
                <c:pt idx="4">
                  <c:v>59</c:v>
                </c:pt>
                <c:pt idx="5">
                  <c:v>68</c:v>
                </c:pt>
                <c:pt idx="6">
                  <c:v>83</c:v>
                </c:pt>
                <c:pt idx="7">
                  <c:v>90</c:v>
                </c:pt>
                <c:pt idx="8">
                  <c:v>91</c:v>
                </c:pt>
                <c:pt idx="9">
                  <c:v>95</c:v>
                </c:pt>
              </c:strCache>
            </c:strRef>
          </c:cat>
          <c:val>
            <c:numRef>
              <c:f>Workings!$Y$2:$Y$11</c:f>
              <c:numCache>
                <c:formatCode>General</c:formatCode>
                <c:ptCount val="10"/>
                <c:pt idx="0">
                  <c:v>7</c:v>
                </c:pt>
                <c:pt idx="1">
                  <c:v>5</c:v>
                </c:pt>
                <c:pt idx="2">
                  <c:v>4</c:v>
                </c:pt>
                <c:pt idx="3">
                  <c:v>1</c:v>
                </c:pt>
                <c:pt idx="4">
                  <c:v>3</c:v>
                </c:pt>
                <c:pt idx="5">
                  <c:v>5</c:v>
                </c:pt>
                <c:pt idx="6">
                  <c:v>1</c:v>
                </c:pt>
                <c:pt idx="7">
                  <c:v>5</c:v>
                </c:pt>
                <c:pt idx="8">
                  <c:v>1</c:v>
                </c:pt>
                <c:pt idx="9">
                  <c:v>5</c:v>
                </c:pt>
              </c:numCache>
            </c:numRef>
          </c:val>
          <c:extLst>
            <c:ext xmlns:c16="http://schemas.microsoft.com/office/drawing/2014/chart" uri="{C3380CC4-5D6E-409C-BE32-E72D297353CC}">
              <c16:uniqueId val="{00000003-1EEF-42C9-9E2B-ACEA34D0D846}"/>
            </c:ext>
          </c:extLst>
        </c:ser>
        <c:dLbls>
          <c:dLblPos val="outEnd"/>
          <c:showLegendKey val="0"/>
          <c:showVal val="1"/>
          <c:showCatName val="0"/>
          <c:showSerName val="0"/>
          <c:showPercent val="0"/>
          <c:showBubbleSize val="0"/>
        </c:dLbls>
        <c:gapWidth val="219"/>
        <c:overlap val="-27"/>
        <c:axId val="742827088"/>
        <c:axId val="505972159"/>
      </c:barChart>
      <c:catAx>
        <c:axId val="742827088"/>
        <c:scaling>
          <c:orientation val="minMax"/>
        </c:scaling>
        <c:delete val="0"/>
        <c:axPos val="t"/>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GB" b="1"/>
                  <a:t>SKUs</a:t>
                </a:r>
              </a:p>
            </c:rich>
          </c:tx>
          <c:layout>
            <c:manualLayout>
              <c:xMode val="edge"/>
              <c:yMode val="edge"/>
              <c:x val="0.49730424321959754"/>
              <c:y val="0.15645815106445027"/>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05972159"/>
        <c:crosses val="autoZero"/>
        <c:auto val="1"/>
        <c:lblAlgn val="ctr"/>
        <c:lblOffset val="100"/>
        <c:noMultiLvlLbl val="0"/>
      </c:catAx>
      <c:valAx>
        <c:axId val="505972159"/>
        <c:scaling>
          <c:orientation val="maxMin"/>
        </c:scaling>
        <c:delete val="1"/>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GB" b="1"/>
                  <a:t>Stockout Days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742827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[Refine Production Planning Utilize Customer Segmentation &amp; Data Insights for Supply Chain COMPREHENSIVE.xlsx]Workings!PivotTable7</c:name>
    <c:fmtId val="8"/>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Production</a:t>
            </a:r>
            <a:r>
              <a:rPr lang="en-US" b="1" baseline="0"/>
              <a:t> Capacity(hour) of Best Selling SKUs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723D4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Workings!$AC$1</c:f>
              <c:strCache>
                <c:ptCount val="1"/>
                <c:pt idx="0">
                  <c:v>Total</c:v>
                </c:pt>
              </c:strCache>
            </c:strRef>
          </c:tx>
          <c:spPr>
            <a:solidFill>
              <a:srgbClr val="723D4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Workings!$AB$2:$AB$11</c:f>
              <c:strCache>
                <c:ptCount val="10"/>
                <c:pt idx="0">
                  <c:v>79</c:v>
                </c:pt>
                <c:pt idx="1">
                  <c:v>85</c:v>
                </c:pt>
                <c:pt idx="2">
                  <c:v>12</c:v>
                </c:pt>
                <c:pt idx="3">
                  <c:v>21</c:v>
                </c:pt>
                <c:pt idx="4">
                  <c:v>59</c:v>
                </c:pt>
                <c:pt idx="5">
                  <c:v>68</c:v>
                </c:pt>
                <c:pt idx="6">
                  <c:v>83</c:v>
                </c:pt>
                <c:pt idx="7">
                  <c:v>90</c:v>
                </c:pt>
                <c:pt idx="8">
                  <c:v>91</c:v>
                </c:pt>
                <c:pt idx="9">
                  <c:v>95</c:v>
                </c:pt>
              </c:strCache>
            </c:strRef>
          </c:cat>
          <c:val>
            <c:numRef>
              <c:f>Workings!$AC$2:$AC$11</c:f>
              <c:numCache>
                <c:formatCode>_-* #,##0_-;\-* #,##0_-;_-* "-"??_-;_-@_-</c:formatCode>
                <c:ptCount val="10"/>
                <c:pt idx="0">
                  <c:v>25.416666666666668</c:v>
                </c:pt>
                <c:pt idx="1">
                  <c:v>29.142857142857142</c:v>
                </c:pt>
                <c:pt idx="2">
                  <c:v>27.3</c:v>
                </c:pt>
                <c:pt idx="3">
                  <c:v>21.588235294117649</c:v>
                </c:pt>
                <c:pt idx="4">
                  <c:v>27.3</c:v>
                </c:pt>
                <c:pt idx="5">
                  <c:v>25.714285714285715</c:v>
                </c:pt>
                <c:pt idx="6">
                  <c:v>29.352941176470587</c:v>
                </c:pt>
                <c:pt idx="7">
                  <c:v>17.545454545454547</c:v>
                </c:pt>
                <c:pt idx="8">
                  <c:v>20.571428571428573</c:v>
                </c:pt>
                <c:pt idx="9">
                  <c:v>32.777777777777779</c:v>
                </c:pt>
              </c:numCache>
            </c:numRef>
          </c:val>
          <c:extLst>
            <c:ext xmlns:c16="http://schemas.microsoft.com/office/drawing/2014/chart" uri="{C3380CC4-5D6E-409C-BE32-E72D297353CC}">
              <c16:uniqueId val="{00000000-B9AC-49D6-B1A7-B3FA5560D735}"/>
            </c:ext>
          </c:extLst>
        </c:ser>
        <c:dLbls>
          <c:dLblPos val="outEnd"/>
          <c:showLegendKey val="0"/>
          <c:showVal val="1"/>
          <c:showCatName val="0"/>
          <c:showSerName val="0"/>
          <c:showPercent val="0"/>
          <c:showBubbleSize val="0"/>
        </c:dLbls>
        <c:gapWidth val="182"/>
        <c:axId val="705371359"/>
        <c:axId val="505958719"/>
      </c:barChart>
      <c:catAx>
        <c:axId val="705371359"/>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SKU</a:t>
                </a:r>
              </a:p>
            </c:rich>
          </c:tx>
          <c:layout>
            <c:manualLayout>
              <c:xMode val="edge"/>
              <c:yMode val="edge"/>
              <c:x val="2.5000000000000001E-2"/>
              <c:y val="0.44297462817147848"/>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958719"/>
        <c:crosses val="autoZero"/>
        <c:auto val="1"/>
        <c:lblAlgn val="ctr"/>
        <c:lblOffset val="100"/>
        <c:noMultiLvlLbl val="0"/>
      </c:catAx>
      <c:valAx>
        <c:axId val="505958719"/>
        <c:scaling>
          <c:orientation val="minMax"/>
        </c:scaling>
        <c:delete val="1"/>
        <c:axPos val="b"/>
        <c:numFmt formatCode="_-* #,##0_-;\-* #,##0_-;_-* &quot;-&quot;??_-;_-@_-" sourceLinked="1"/>
        <c:majorTickMark val="none"/>
        <c:minorTickMark val="none"/>
        <c:tickLblPos val="nextTo"/>
        <c:crossAx val="705371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[Refine Production Planning Utilize Customer Segmentation &amp; Data Insights for Supply Chain COMPREHENSIVE.xlsx]Workings!PivotTable8</c:name>
    <c:fmtId val="9"/>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Best Selling SKUs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E26D5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472D30"/>
          </a:solidFill>
          <a:ln>
            <a:noFill/>
          </a:ln>
          <a:effectLst/>
        </c:spPr>
      </c:pivotFmt>
      <c:pivotFmt>
        <c:idx val="2"/>
        <c:spPr>
          <a:solidFill>
            <a:srgbClr val="472D30"/>
          </a:solidFill>
          <a:ln>
            <a:noFill/>
          </a:ln>
          <a:effectLst/>
        </c:spPr>
      </c:pivotFmt>
      <c:pivotFmt>
        <c:idx val="3"/>
        <c:spPr>
          <a:solidFill>
            <a:srgbClr val="472D30"/>
          </a:solidFill>
          <a:ln>
            <a:noFill/>
          </a:ln>
          <a:effectLst/>
        </c:spPr>
      </c:pivotFmt>
      <c:pivotFmt>
        <c:idx val="4"/>
        <c:spPr>
          <a:solidFill>
            <a:srgbClr val="472D30"/>
          </a:solidFill>
          <a:ln>
            <a:noFill/>
          </a:ln>
          <a:effectLst/>
        </c:spPr>
      </c:pivotFmt>
      <c:pivotFmt>
        <c:idx val="5"/>
        <c:spPr>
          <a:solidFill>
            <a:srgbClr val="FFE1A8"/>
          </a:solidFill>
          <a:ln>
            <a:noFill/>
          </a:ln>
          <a:effectLst/>
        </c:spPr>
      </c:pivotFmt>
      <c:pivotFmt>
        <c:idx val="6"/>
        <c:spPr>
          <a:solidFill>
            <a:srgbClr val="FFE1A8"/>
          </a:solidFill>
          <a:ln>
            <a:noFill/>
          </a:ln>
          <a:effectLst/>
        </c:spPr>
      </c:pivotFmt>
    </c:pivotFmts>
    <c:plotArea>
      <c:layout/>
      <c:barChart>
        <c:barDir val="bar"/>
        <c:grouping val="clustered"/>
        <c:varyColors val="0"/>
        <c:ser>
          <c:idx val="0"/>
          <c:order val="0"/>
          <c:tx>
            <c:strRef>
              <c:f>Workings!$AF$1</c:f>
              <c:strCache>
                <c:ptCount val="1"/>
                <c:pt idx="0">
                  <c:v>Total</c:v>
                </c:pt>
              </c:strCache>
            </c:strRef>
          </c:tx>
          <c:spPr>
            <a:solidFill>
              <a:srgbClr val="E26D5C"/>
            </a:solidFill>
            <a:ln>
              <a:noFill/>
            </a:ln>
            <a:effectLst/>
          </c:spPr>
          <c:invertIfNegative val="0"/>
          <c:dPt>
            <c:idx val="0"/>
            <c:invertIfNegative val="0"/>
            <c:bubble3D val="0"/>
            <c:spPr>
              <a:solidFill>
                <a:srgbClr val="FFE1A8"/>
              </a:solidFill>
              <a:ln>
                <a:noFill/>
              </a:ln>
              <a:effectLst/>
            </c:spPr>
            <c:extLst>
              <c:ext xmlns:c16="http://schemas.microsoft.com/office/drawing/2014/chart" uri="{C3380CC4-5D6E-409C-BE32-E72D297353CC}">
                <c16:uniqueId val="{00000006-27BC-486A-949D-2E6E0ABCD9CA}"/>
              </c:ext>
            </c:extLst>
          </c:dPt>
          <c:dPt>
            <c:idx val="1"/>
            <c:invertIfNegative val="0"/>
            <c:bubble3D val="0"/>
            <c:spPr>
              <a:solidFill>
                <a:srgbClr val="FFE1A8"/>
              </a:solidFill>
              <a:ln>
                <a:noFill/>
              </a:ln>
              <a:effectLst/>
            </c:spPr>
            <c:extLst>
              <c:ext xmlns:c16="http://schemas.microsoft.com/office/drawing/2014/chart" uri="{C3380CC4-5D6E-409C-BE32-E72D297353CC}">
                <c16:uniqueId val="{00000007-27BC-486A-949D-2E6E0ABCD9CA}"/>
              </c:ext>
            </c:extLst>
          </c:dPt>
          <c:dPt>
            <c:idx val="6"/>
            <c:invertIfNegative val="0"/>
            <c:bubble3D val="0"/>
            <c:spPr>
              <a:solidFill>
                <a:srgbClr val="472D30"/>
              </a:solidFill>
              <a:ln>
                <a:noFill/>
              </a:ln>
              <a:effectLst/>
            </c:spPr>
            <c:extLst>
              <c:ext xmlns:c16="http://schemas.microsoft.com/office/drawing/2014/chart" uri="{C3380CC4-5D6E-409C-BE32-E72D297353CC}">
                <c16:uniqueId val="{00000005-27BC-486A-949D-2E6E0ABCD9CA}"/>
              </c:ext>
            </c:extLst>
          </c:dPt>
          <c:dPt>
            <c:idx val="7"/>
            <c:invertIfNegative val="0"/>
            <c:bubble3D val="0"/>
            <c:spPr>
              <a:solidFill>
                <a:srgbClr val="472D30"/>
              </a:solidFill>
              <a:ln>
                <a:noFill/>
              </a:ln>
              <a:effectLst/>
            </c:spPr>
            <c:extLst>
              <c:ext xmlns:c16="http://schemas.microsoft.com/office/drawing/2014/chart" uri="{C3380CC4-5D6E-409C-BE32-E72D297353CC}">
                <c16:uniqueId val="{00000004-27BC-486A-949D-2E6E0ABCD9CA}"/>
              </c:ext>
            </c:extLst>
          </c:dPt>
          <c:dPt>
            <c:idx val="8"/>
            <c:invertIfNegative val="0"/>
            <c:bubble3D val="0"/>
            <c:spPr>
              <a:solidFill>
                <a:srgbClr val="472D30"/>
              </a:solidFill>
              <a:ln>
                <a:noFill/>
              </a:ln>
              <a:effectLst/>
            </c:spPr>
            <c:extLst>
              <c:ext xmlns:c16="http://schemas.microsoft.com/office/drawing/2014/chart" uri="{C3380CC4-5D6E-409C-BE32-E72D297353CC}">
                <c16:uniqueId val="{00000003-27BC-486A-949D-2E6E0ABCD9CA}"/>
              </c:ext>
            </c:extLst>
          </c:dPt>
          <c:dPt>
            <c:idx val="9"/>
            <c:invertIfNegative val="0"/>
            <c:bubble3D val="0"/>
            <c:spPr>
              <a:solidFill>
                <a:srgbClr val="472D30"/>
              </a:solidFill>
              <a:ln>
                <a:noFill/>
              </a:ln>
              <a:effectLst/>
            </c:spPr>
            <c:extLst>
              <c:ext xmlns:c16="http://schemas.microsoft.com/office/drawing/2014/chart" uri="{C3380CC4-5D6E-409C-BE32-E72D297353CC}">
                <c16:uniqueId val="{00000002-27BC-486A-949D-2E6E0ABCD9C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Workings!$AE$2:$AE$11</c:f>
              <c:strCache>
                <c:ptCount val="10"/>
                <c:pt idx="0">
                  <c:v>59</c:v>
                </c:pt>
                <c:pt idx="1">
                  <c:v>68</c:v>
                </c:pt>
                <c:pt idx="2">
                  <c:v>90</c:v>
                </c:pt>
                <c:pt idx="3">
                  <c:v>91</c:v>
                </c:pt>
                <c:pt idx="4">
                  <c:v>12</c:v>
                </c:pt>
                <c:pt idx="5">
                  <c:v>95</c:v>
                </c:pt>
                <c:pt idx="6">
                  <c:v>79</c:v>
                </c:pt>
                <c:pt idx="7">
                  <c:v>85</c:v>
                </c:pt>
                <c:pt idx="8">
                  <c:v>21</c:v>
                </c:pt>
                <c:pt idx="9">
                  <c:v>83</c:v>
                </c:pt>
              </c:strCache>
            </c:strRef>
          </c:cat>
          <c:val>
            <c:numRef>
              <c:f>Workings!$AF$2:$AF$11</c:f>
              <c:numCache>
                <c:formatCode>_-* #,##0_-;\-* #,##0_-;_-* "-"??_-;_-@_-</c:formatCode>
                <c:ptCount val="10"/>
                <c:pt idx="0">
                  <c:v>101</c:v>
                </c:pt>
                <c:pt idx="1">
                  <c:v>102</c:v>
                </c:pt>
                <c:pt idx="2">
                  <c:v>103</c:v>
                </c:pt>
                <c:pt idx="3">
                  <c:v>104</c:v>
                </c:pt>
                <c:pt idx="4">
                  <c:v>109</c:v>
                </c:pt>
                <c:pt idx="5">
                  <c:v>110</c:v>
                </c:pt>
                <c:pt idx="6">
                  <c:v>114</c:v>
                </c:pt>
                <c:pt idx="7">
                  <c:v>121</c:v>
                </c:pt>
                <c:pt idx="8">
                  <c:v>122</c:v>
                </c:pt>
                <c:pt idx="9">
                  <c:v>127</c:v>
                </c:pt>
              </c:numCache>
            </c:numRef>
          </c:val>
          <c:extLst>
            <c:ext xmlns:c16="http://schemas.microsoft.com/office/drawing/2014/chart" uri="{C3380CC4-5D6E-409C-BE32-E72D297353CC}">
              <c16:uniqueId val="{00000000-27BC-486A-949D-2E6E0ABCD9CA}"/>
            </c:ext>
          </c:extLst>
        </c:ser>
        <c:dLbls>
          <c:dLblPos val="outEnd"/>
          <c:showLegendKey val="0"/>
          <c:showVal val="1"/>
          <c:showCatName val="0"/>
          <c:showSerName val="0"/>
          <c:showPercent val="0"/>
          <c:showBubbleSize val="0"/>
        </c:dLbls>
        <c:gapWidth val="182"/>
        <c:axId val="1636119231"/>
        <c:axId val="520097327"/>
      </c:barChart>
      <c:catAx>
        <c:axId val="1636119231"/>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GB" b="1"/>
                  <a:t>SKU</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097327"/>
        <c:crosses val="autoZero"/>
        <c:auto val="1"/>
        <c:lblAlgn val="ctr"/>
        <c:lblOffset val="100"/>
        <c:noMultiLvlLbl val="0"/>
      </c:catAx>
      <c:valAx>
        <c:axId val="520097327"/>
        <c:scaling>
          <c:orientation val="minMax"/>
        </c:scaling>
        <c:delete val="1"/>
        <c:axPos val="b"/>
        <c:numFmt formatCode="_-* #,##0_-;\-* #,##0_-;_-* &quot;-&quot;??_-;_-@_-" sourceLinked="1"/>
        <c:majorTickMark val="none"/>
        <c:minorTickMark val="none"/>
        <c:tickLblPos val="nextTo"/>
        <c:crossAx val="1636119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[Refine Production Planning Utilize Customer Segmentation &amp; Data Insights for Supply Chain COMPREHENSIVE.xlsx]Workings!PivotTable3</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Who Buys</a:t>
            </a:r>
            <a:r>
              <a:rPr lang="en-US" b="1" baseline="0"/>
              <a:t> the Most?</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723D46"/>
          </a:solidFill>
          <a:ln>
            <a:noFill/>
          </a:ln>
          <a:effectLst/>
        </c:spPr>
      </c:pivotFmt>
      <c:pivotFmt>
        <c:idx val="2"/>
        <c:spPr>
          <a:solidFill>
            <a:srgbClr val="723D46"/>
          </a:solidFill>
          <a:ln>
            <a:noFill/>
          </a:ln>
          <a:effectLst/>
        </c:spPr>
      </c:pivotFmt>
      <c:pivotFmt>
        <c:idx val="3"/>
        <c:spPr>
          <a:solidFill>
            <a:srgbClr val="723D46"/>
          </a:solidFill>
          <a:ln>
            <a:noFill/>
          </a:ln>
          <a:effectLst/>
        </c:spPr>
      </c:pivotFmt>
      <c:pivotFmt>
        <c:idx val="4"/>
        <c:spPr>
          <a:solidFill>
            <a:srgbClr val="FFE1A8"/>
          </a:solidFill>
          <a:ln>
            <a:noFill/>
          </a:ln>
          <a:effectLst/>
        </c:spPr>
      </c:pivotFmt>
      <c:pivotFmt>
        <c:idx val="5"/>
        <c:spPr>
          <a:solidFill>
            <a:srgbClr val="FFE1A8"/>
          </a:solidFill>
          <a:ln>
            <a:noFill/>
          </a:ln>
          <a:effectLst/>
        </c:spPr>
      </c:pivotFmt>
      <c:pivotFmt>
        <c:idx val="6"/>
        <c:spPr>
          <a:solidFill>
            <a:srgbClr val="FFE1A8"/>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E1A8"/>
          </a:solidFill>
          <a:ln>
            <a:noFill/>
          </a:ln>
          <a:effectLst/>
        </c:spPr>
      </c:pivotFmt>
      <c:pivotFmt>
        <c:idx val="9"/>
        <c:spPr>
          <a:solidFill>
            <a:srgbClr val="FFE1A8"/>
          </a:solidFill>
          <a:ln>
            <a:noFill/>
          </a:ln>
          <a:effectLst/>
        </c:spPr>
      </c:pivotFmt>
      <c:pivotFmt>
        <c:idx val="10"/>
        <c:spPr>
          <a:solidFill>
            <a:srgbClr val="FFE1A8"/>
          </a:solidFill>
          <a:ln>
            <a:noFill/>
          </a:ln>
          <a:effectLst/>
        </c:spPr>
      </c:pivotFmt>
      <c:pivotFmt>
        <c:idx val="11"/>
        <c:spPr>
          <a:solidFill>
            <a:srgbClr val="723D46"/>
          </a:solidFill>
          <a:ln>
            <a:noFill/>
          </a:ln>
          <a:effectLst/>
        </c:spPr>
      </c:pivotFmt>
      <c:pivotFmt>
        <c:idx val="12"/>
        <c:spPr>
          <a:solidFill>
            <a:srgbClr val="723D46"/>
          </a:solidFill>
          <a:ln>
            <a:noFill/>
          </a:ln>
          <a:effectLst/>
        </c:spPr>
      </c:pivotFmt>
      <c:pivotFmt>
        <c:idx val="13"/>
        <c:spPr>
          <a:solidFill>
            <a:srgbClr val="723D46"/>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FE1A8"/>
          </a:solidFill>
          <a:ln>
            <a:noFill/>
          </a:ln>
          <a:effectLst/>
        </c:spPr>
      </c:pivotFmt>
      <c:pivotFmt>
        <c:idx val="16"/>
        <c:spPr>
          <a:solidFill>
            <a:srgbClr val="FFE1A8"/>
          </a:solidFill>
          <a:ln>
            <a:noFill/>
          </a:ln>
          <a:effectLst/>
        </c:spPr>
      </c:pivotFmt>
      <c:pivotFmt>
        <c:idx val="17"/>
        <c:spPr>
          <a:solidFill>
            <a:srgbClr val="FFE1A8"/>
          </a:solidFill>
          <a:ln>
            <a:noFill/>
          </a:ln>
          <a:effectLst/>
        </c:spPr>
      </c:pivotFmt>
      <c:pivotFmt>
        <c:idx val="18"/>
        <c:spPr>
          <a:solidFill>
            <a:srgbClr val="723D46"/>
          </a:solidFill>
          <a:ln>
            <a:noFill/>
          </a:ln>
          <a:effectLst/>
        </c:spPr>
      </c:pivotFmt>
      <c:pivotFmt>
        <c:idx val="19"/>
        <c:spPr>
          <a:solidFill>
            <a:srgbClr val="723D46"/>
          </a:solidFill>
          <a:ln>
            <a:noFill/>
          </a:ln>
          <a:effectLst/>
        </c:spPr>
      </c:pivotFmt>
      <c:pivotFmt>
        <c:idx val="20"/>
        <c:spPr>
          <a:solidFill>
            <a:srgbClr val="723D46"/>
          </a:solidFill>
          <a:ln>
            <a:noFill/>
          </a:ln>
          <a:effectLst/>
        </c:spPr>
      </c:pivotFmt>
    </c:pivotFmts>
    <c:plotArea>
      <c:layout>
        <c:manualLayout>
          <c:layoutTarget val="inner"/>
          <c:xMode val="edge"/>
          <c:yMode val="edge"/>
          <c:x val="0.14937743373612422"/>
          <c:y val="0.14093687210671202"/>
          <c:w val="0.80409267630523362"/>
          <c:h val="0.77475393221629185"/>
        </c:manualLayout>
      </c:layout>
      <c:barChart>
        <c:barDir val="bar"/>
        <c:grouping val="clustered"/>
        <c:varyColors val="0"/>
        <c:ser>
          <c:idx val="0"/>
          <c:order val="0"/>
          <c:tx>
            <c:strRef>
              <c:f>Workings!$J$1</c:f>
              <c:strCache>
                <c:ptCount val="1"/>
                <c:pt idx="0">
                  <c:v>Total</c:v>
                </c:pt>
              </c:strCache>
            </c:strRef>
          </c:tx>
          <c:spPr>
            <a:solidFill>
              <a:schemeClr val="accent1"/>
            </a:solidFill>
            <a:ln>
              <a:noFill/>
            </a:ln>
            <a:effectLst/>
          </c:spPr>
          <c:invertIfNegative val="0"/>
          <c:dPt>
            <c:idx val="0"/>
            <c:invertIfNegative val="0"/>
            <c:bubble3D val="0"/>
            <c:spPr>
              <a:solidFill>
                <a:srgbClr val="FFE1A8"/>
              </a:solidFill>
              <a:ln>
                <a:noFill/>
              </a:ln>
              <a:effectLst/>
            </c:spPr>
            <c:extLst>
              <c:ext xmlns:c16="http://schemas.microsoft.com/office/drawing/2014/chart" uri="{C3380CC4-5D6E-409C-BE32-E72D297353CC}">
                <c16:uniqueId val="{00000001-BB01-46A3-B797-00A915891FCC}"/>
              </c:ext>
            </c:extLst>
          </c:dPt>
          <c:dPt>
            <c:idx val="1"/>
            <c:invertIfNegative val="0"/>
            <c:bubble3D val="0"/>
            <c:spPr>
              <a:solidFill>
                <a:srgbClr val="FFE1A8"/>
              </a:solidFill>
              <a:ln>
                <a:noFill/>
              </a:ln>
              <a:effectLst/>
            </c:spPr>
            <c:extLst>
              <c:ext xmlns:c16="http://schemas.microsoft.com/office/drawing/2014/chart" uri="{C3380CC4-5D6E-409C-BE32-E72D297353CC}">
                <c16:uniqueId val="{00000003-BB01-46A3-B797-00A915891FCC}"/>
              </c:ext>
            </c:extLst>
          </c:dPt>
          <c:dPt>
            <c:idx val="2"/>
            <c:invertIfNegative val="0"/>
            <c:bubble3D val="0"/>
            <c:spPr>
              <a:solidFill>
                <a:srgbClr val="FFE1A8"/>
              </a:solidFill>
              <a:ln>
                <a:noFill/>
              </a:ln>
              <a:effectLst/>
            </c:spPr>
            <c:extLst>
              <c:ext xmlns:c16="http://schemas.microsoft.com/office/drawing/2014/chart" uri="{C3380CC4-5D6E-409C-BE32-E72D297353CC}">
                <c16:uniqueId val="{00000005-BB01-46A3-B797-00A915891FCC}"/>
              </c:ext>
            </c:extLst>
          </c:dPt>
          <c:dPt>
            <c:idx val="3"/>
            <c:invertIfNegative val="0"/>
            <c:bubble3D val="0"/>
            <c:spPr>
              <a:solidFill>
                <a:srgbClr val="723D46"/>
              </a:solidFill>
              <a:ln>
                <a:noFill/>
              </a:ln>
              <a:effectLst/>
            </c:spPr>
            <c:extLst>
              <c:ext xmlns:c16="http://schemas.microsoft.com/office/drawing/2014/chart" uri="{C3380CC4-5D6E-409C-BE32-E72D297353CC}">
                <c16:uniqueId val="{00000007-BB01-46A3-B797-00A915891FCC}"/>
              </c:ext>
            </c:extLst>
          </c:dPt>
          <c:dPt>
            <c:idx val="4"/>
            <c:invertIfNegative val="0"/>
            <c:bubble3D val="0"/>
            <c:spPr>
              <a:solidFill>
                <a:srgbClr val="723D46"/>
              </a:solidFill>
              <a:ln>
                <a:noFill/>
              </a:ln>
              <a:effectLst/>
            </c:spPr>
            <c:extLst>
              <c:ext xmlns:c16="http://schemas.microsoft.com/office/drawing/2014/chart" uri="{C3380CC4-5D6E-409C-BE32-E72D297353CC}">
                <c16:uniqueId val="{00000009-BB01-46A3-B797-00A915891FCC}"/>
              </c:ext>
            </c:extLst>
          </c:dPt>
          <c:dPt>
            <c:idx val="5"/>
            <c:invertIfNegative val="0"/>
            <c:bubble3D val="0"/>
            <c:spPr>
              <a:solidFill>
                <a:srgbClr val="723D46"/>
              </a:solidFill>
              <a:ln>
                <a:noFill/>
              </a:ln>
              <a:effectLst/>
            </c:spPr>
            <c:extLst>
              <c:ext xmlns:c16="http://schemas.microsoft.com/office/drawing/2014/chart" uri="{C3380CC4-5D6E-409C-BE32-E72D297353CC}">
                <c16:uniqueId val="{0000000B-BB01-46A3-B797-00A915891FC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Workings!$I$2:$I$8</c:f>
              <c:strCache>
                <c:ptCount val="6"/>
                <c:pt idx="0">
                  <c:v>Type 5</c:v>
                </c:pt>
                <c:pt idx="1">
                  <c:v>Type 3</c:v>
                </c:pt>
                <c:pt idx="2">
                  <c:v>Type 6</c:v>
                </c:pt>
                <c:pt idx="3">
                  <c:v>Type 1</c:v>
                </c:pt>
                <c:pt idx="4">
                  <c:v>Type 4</c:v>
                </c:pt>
                <c:pt idx="5">
                  <c:v>Type 2</c:v>
                </c:pt>
              </c:strCache>
            </c:strRef>
          </c:cat>
          <c:val>
            <c:numRef>
              <c:f>Workings!$J$2:$J$8</c:f>
              <c:numCache>
                <c:formatCode>General</c:formatCode>
                <c:ptCount val="6"/>
                <c:pt idx="0">
                  <c:v>576</c:v>
                </c:pt>
                <c:pt idx="1">
                  <c:v>878</c:v>
                </c:pt>
                <c:pt idx="2">
                  <c:v>929</c:v>
                </c:pt>
                <c:pt idx="3">
                  <c:v>1144</c:v>
                </c:pt>
                <c:pt idx="4">
                  <c:v>1634</c:v>
                </c:pt>
                <c:pt idx="5">
                  <c:v>2153</c:v>
                </c:pt>
              </c:numCache>
            </c:numRef>
          </c:val>
          <c:extLst>
            <c:ext xmlns:c16="http://schemas.microsoft.com/office/drawing/2014/chart" uri="{C3380CC4-5D6E-409C-BE32-E72D297353CC}">
              <c16:uniqueId val="{0000000C-BB01-46A3-B797-00A915891FCC}"/>
            </c:ext>
          </c:extLst>
        </c:ser>
        <c:dLbls>
          <c:dLblPos val="outEnd"/>
          <c:showLegendKey val="0"/>
          <c:showVal val="1"/>
          <c:showCatName val="0"/>
          <c:showSerName val="0"/>
          <c:showPercent val="0"/>
          <c:showBubbleSize val="0"/>
        </c:dLbls>
        <c:gapWidth val="182"/>
        <c:axId val="1960809024"/>
        <c:axId val="520101647"/>
      </c:barChart>
      <c:catAx>
        <c:axId val="1960809024"/>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20101647"/>
        <c:crosses val="autoZero"/>
        <c:auto val="1"/>
        <c:lblAlgn val="ctr"/>
        <c:lblOffset val="100"/>
        <c:noMultiLvlLbl val="0"/>
      </c:catAx>
      <c:valAx>
        <c:axId val="520101647"/>
        <c:scaling>
          <c:orientation val="minMax"/>
        </c:scaling>
        <c:delete val="1"/>
        <c:axPos val="b"/>
        <c:numFmt formatCode="General" sourceLinked="1"/>
        <c:majorTickMark val="none"/>
        <c:minorTickMark val="none"/>
        <c:tickLblPos val="nextTo"/>
        <c:crossAx val="1960809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[Refine Production Planning Utilize Customer Segmentation &amp; Data Insights for Supply Chain COMPREHENSIVE.xlsx]Workings!PivotTable4</c:name>
    <c:fmtId val="8"/>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GB" b="1"/>
              <a:t>Customer Monthly Sales</a:t>
            </a:r>
            <a:r>
              <a:rPr lang="en-GB" b="1" baseline="0"/>
              <a:t> Trend</a:t>
            </a:r>
            <a:endParaRPr lang="en-GB"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rgbClr val="472D3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E1A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26D5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472D3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FE1A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E26D5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472D3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FFE1A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E26D5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Workings!$N$1:$N$2</c:f>
              <c:strCache>
                <c:ptCount val="1"/>
                <c:pt idx="0">
                  <c:v>Jan</c:v>
                </c:pt>
              </c:strCache>
            </c:strRef>
          </c:tx>
          <c:spPr>
            <a:solidFill>
              <a:srgbClr val="472D30"/>
            </a:solidFill>
            <a:ln>
              <a:noFill/>
            </a:ln>
            <a:effectLst/>
          </c:spPr>
          <c:invertIfNegative val="0"/>
          <c:cat>
            <c:strRef>
              <c:f>Workings!$M$3:$M$8</c:f>
              <c:strCache>
                <c:ptCount val="6"/>
                <c:pt idx="0">
                  <c:v>Type 2</c:v>
                </c:pt>
                <c:pt idx="1">
                  <c:v>Type 4</c:v>
                </c:pt>
                <c:pt idx="2">
                  <c:v>Type 1</c:v>
                </c:pt>
                <c:pt idx="3">
                  <c:v>Type 3</c:v>
                </c:pt>
                <c:pt idx="4">
                  <c:v>Type 6</c:v>
                </c:pt>
                <c:pt idx="5">
                  <c:v>Type 5</c:v>
                </c:pt>
              </c:strCache>
            </c:strRef>
          </c:cat>
          <c:val>
            <c:numRef>
              <c:f>Workings!$N$3:$N$8</c:f>
              <c:numCache>
                <c:formatCode>General</c:formatCode>
                <c:ptCount val="6"/>
                <c:pt idx="0">
                  <c:v>1044</c:v>
                </c:pt>
                <c:pt idx="1">
                  <c:v>758</c:v>
                </c:pt>
                <c:pt idx="2">
                  <c:v>611</c:v>
                </c:pt>
                <c:pt idx="3">
                  <c:v>441</c:v>
                </c:pt>
                <c:pt idx="4">
                  <c:v>368</c:v>
                </c:pt>
                <c:pt idx="5">
                  <c:v>288</c:v>
                </c:pt>
              </c:numCache>
            </c:numRef>
          </c:val>
          <c:extLst>
            <c:ext xmlns:c16="http://schemas.microsoft.com/office/drawing/2014/chart" uri="{C3380CC4-5D6E-409C-BE32-E72D297353CC}">
              <c16:uniqueId val="{00000000-4679-4594-B859-8C491E37355A}"/>
            </c:ext>
          </c:extLst>
        </c:ser>
        <c:ser>
          <c:idx val="1"/>
          <c:order val="1"/>
          <c:tx>
            <c:strRef>
              <c:f>Workings!$O$1:$O$2</c:f>
              <c:strCache>
                <c:ptCount val="1"/>
                <c:pt idx="0">
                  <c:v>Feb</c:v>
                </c:pt>
              </c:strCache>
            </c:strRef>
          </c:tx>
          <c:spPr>
            <a:solidFill>
              <a:srgbClr val="FFE1A8"/>
            </a:solidFill>
            <a:ln>
              <a:noFill/>
            </a:ln>
            <a:effectLst/>
          </c:spPr>
          <c:invertIfNegative val="0"/>
          <c:trendline>
            <c:spPr>
              <a:ln w="12700" cap="sq" cmpd="sng">
                <a:solidFill>
                  <a:srgbClr val="472D30"/>
                </a:solidFill>
                <a:prstDash val="solid"/>
              </a:ln>
              <a:effectLst/>
            </c:spPr>
            <c:trendlineType val="log"/>
            <c:dispRSqr val="0"/>
            <c:dispEq val="0"/>
          </c:trendline>
          <c:cat>
            <c:strRef>
              <c:f>Workings!$M$3:$M$8</c:f>
              <c:strCache>
                <c:ptCount val="6"/>
                <c:pt idx="0">
                  <c:v>Type 2</c:v>
                </c:pt>
                <c:pt idx="1">
                  <c:v>Type 4</c:v>
                </c:pt>
                <c:pt idx="2">
                  <c:v>Type 1</c:v>
                </c:pt>
                <c:pt idx="3">
                  <c:v>Type 3</c:v>
                </c:pt>
                <c:pt idx="4">
                  <c:v>Type 6</c:v>
                </c:pt>
                <c:pt idx="5">
                  <c:v>Type 5</c:v>
                </c:pt>
              </c:strCache>
            </c:strRef>
          </c:cat>
          <c:val>
            <c:numRef>
              <c:f>Workings!$O$3:$O$8</c:f>
              <c:numCache>
                <c:formatCode>General</c:formatCode>
                <c:ptCount val="6"/>
                <c:pt idx="0">
                  <c:v>961</c:v>
                </c:pt>
                <c:pt idx="1">
                  <c:v>756</c:v>
                </c:pt>
                <c:pt idx="2">
                  <c:v>462</c:v>
                </c:pt>
                <c:pt idx="3">
                  <c:v>371</c:v>
                </c:pt>
                <c:pt idx="4">
                  <c:v>478</c:v>
                </c:pt>
                <c:pt idx="5">
                  <c:v>240</c:v>
                </c:pt>
              </c:numCache>
            </c:numRef>
          </c:val>
          <c:extLst>
            <c:ext xmlns:c16="http://schemas.microsoft.com/office/drawing/2014/chart" uri="{C3380CC4-5D6E-409C-BE32-E72D297353CC}">
              <c16:uniqueId val="{00000002-4679-4594-B859-8C491E37355A}"/>
            </c:ext>
          </c:extLst>
        </c:ser>
        <c:ser>
          <c:idx val="2"/>
          <c:order val="2"/>
          <c:tx>
            <c:strRef>
              <c:f>Workings!$P$1:$P$2</c:f>
              <c:strCache>
                <c:ptCount val="1"/>
                <c:pt idx="0">
                  <c:v>Mar</c:v>
                </c:pt>
              </c:strCache>
            </c:strRef>
          </c:tx>
          <c:spPr>
            <a:solidFill>
              <a:srgbClr val="E26D5C"/>
            </a:solidFill>
            <a:ln>
              <a:noFill/>
            </a:ln>
            <a:effectLst/>
          </c:spPr>
          <c:invertIfNegative val="0"/>
          <c:cat>
            <c:strRef>
              <c:f>Workings!$M$3:$M$8</c:f>
              <c:strCache>
                <c:ptCount val="6"/>
                <c:pt idx="0">
                  <c:v>Type 2</c:v>
                </c:pt>
                <c:pt idx="1">
                  <c:v>Type 4</c:v>
                </c:pt>
                <c:pt idx="2">
                  <c:v>Type 1</c:v>
                </c:pt>
                <c:pt idx="3">
                  <c:v>Type 3</c:v>
                </c:pt>
                <c:pt idx="4">
                  <c:v>Type 6</c:v>
                </c:pt>
                <c:pt idx="5">
                  <c:v>Type 5</c:v>
                </c:pt>
              </c:strCache>
            </c:strRef>
          </c:cat>
          <c:val>
            <c:numRef>
              <c:f>Workings!$P$3:$P$8</c:f>
              <c:numCache>
                <c:formatCode>General</c:formatCode>
                <c:ptCount val="6"/>
                <c:pt idx="0">
                  <c:v>148</c:v>
                </c:pt>
                <c:pt idx="1">
                  <c:v>120</c:v>
                </c:pt>
                <c:pt idx="2">
                  <c:v>71</c:v>
                </c:pt>
                <c:pt idx="3">
                  <c:v>66</c:v>
                </c:pt>
                <c:pt idx="4">
                  <c:v>83</c:v>
                </c:pt>
                <c:pt idx="5">
                  <c:v>48</c:v>
                </c:pt>
              </c:numCache>
            </c:numRef>
          </c:val>
          <c:extLst>
            <c:ext xmlns:c16="http://schemas.microsoft.com/office/drawing/2014/chart" uri="{C3380CC4-5D6E-409C-BE32-E72D297353CC}">
              <c16:uniqueId val="{00000003-4679-4594-B859-8C491E37355A}"/>
            </c:ext>
          </c:extLst>
        </c:ser>
        <c:dLbls>
          <c:showLegendKey val="0"/>
          <c:showVal val="0"/>
          <c:showCatName val="0"/>
          <c:showSerName val="0"/>
          <c:showPercent val="0"/>
          <c:showBubbleSize val="0"/>
        </c:dLbls>
        <c:gapWidth val="219"/>
        <c:overlap val="-27"/>
        <c:axId val="518845327"/>
        <c:axId val="505982719"/>
      </c:barChart>
      <c:catAx>
        <c:axId val="518845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05982719"/>
        <c:crosses val="autoZero"/>
        <c:auto val="1"/>
        <c:lblAlgn val="ctr"/>
        <c:lblOffset val="100"/>
        <c:noMultiLvlLbl val="0"/>
      </c:catAx>
      <c:valAx>
        <c:axId val="50598271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18845327"/>
        <c:crosses val="autoZero"/>
        <c:crossBetween val="between"/>
      </c:valAx>
      <c:spPr>
        <a:noFill/>
        <a:ln>
          <a:noFill/>
        </a:ln>
        <a:effectLst/>
      </c:spPr>
    </c:plotArea>
    <c:legend>
      <c:legendPos val="b"/>
      <c:legendEntry>
        <c:idx val="3"/>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[Refine Production Planning Utilize Customer Segmentation &amp; Data Insights for Supply Chain COMPREHENSIVE.xlsx]Workings!PivotTable8</c:name>
    <c:fmtId val="1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Best Selling SKUs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E26D5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472D30"/>
          </a:solidFill>
          <a:ln>
            <a:noFill/>
          </a:ln>
          <a:effectLst/>
        </c:spPr>
      </c:pivotFmt>
      <c:pivotFmt>
        <c:idx val="2"/>
        <c:spPr>
          <a:solidFill>
            <a:srgbClr val="472D30"/>
          </a:solidFill>
          <a:ln>
            <a:noFill/>
          </a:ln>
          <a:effectLst/>
        </c:spPr>
      </c:pivotFmt>
      <c:pivotFmt>
        <c:idx val="3"/>
        <c:spPr>
          <a:solidFill>
            <a:srgbClr val="472D30"/>
          </a:solidFill>
          <a:ln>
            <a:noFill/>
          </a:ln>
          <a:effectLst/>
        </c:spPr>
      </c:pivotFmt>
      <c:pivotFmt>
        <c:idx val="4"/>
        <c:spPr>
          <a:solidFill>
            <a:srgbClr val="472D30"/>
          </a:solidFill>
          <a:ln>
            <a:noFill/>
          </a:ln>
          <a:effectLst/>
        </c:spPr>
      </c:pivotFmt>
      <c:pivotFmt>
        <c:idx val="5"/>
        <c:spPr>
          <a:solidFill>
            <a:srgbClr val="FFE1A8"/>
          </a:solidFill>
          <a:ln>
            <a:noFill/>
          </a:ln>
          <a:effectLst/>
        </c:spPr>
      </c:pivotFmt>
      <c:pivotFmt>
        <c:idx val="6"/>
        <c:spPr>
          <a:solidFill>
            <a:srgbClr val="FFE1A8"/>
          </a:solidFill>
          <a:ln>
            <a:noFill/>
          </a:ln>
          <a:effectLst/>
        </c:spPr>
      </c:pivotFmt>
      <c:pivotFmt>
        <c:idx val="7"/>
        <c:spPr>
          <a:solidFill>
            <a:srgbClr val="E26D5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E1A8"/>
          </a:solidFill>
          <a:ln>
            <a:noFill/>
          </a:ln>
          <a:effectLst/>
        </c:spPr>
      </c:pivotFmt>
      <c:pivotFmt>
        <c:idx val="9"/>
        <c:spPr>
          <a:solidFill>
            <a:srgbClr val="FFE1A8"/>
          </a:solidFill>
          <a:ln>
            <a:noFill/>
          </a:ln>
          <a:effectLst/>
        </c:spPr>
      </c:pivotFmt>
      <c:pivotFmt>
        <c:idx val="10"/>
        <c:spPr>
          <a:solidFill>
            <a:srgbClr val="472D30"/>
          </a:solidFill>
          <a:ln>
            <a:noFill/>
          </a:ln>
          <a:effectLst/>
        </c:spPr>
      </c:pivotFmt>
      <c:pivotFmt>
        <c:idx val="11"/>
        <c:spPr>
          <a:solidFill>
            <a:srgbClr val="472D30"/>
          </a:solidFill>
          <a:ln>
            <a:noFill/>
          </a:ln>
          <a:effectLst/>
        </c:spPr>
      </c:pivotFmt>
      <c:pivotFmt>
        <c:idx val="12"/>
        <c:spPr>
          <a:solidFill>
            <a:srgbClr val="472D30"/>
          </a:solidFill>
          <a:ln>
            <a:noFill/>
          </a:ln>
          <a:effectLst/>
        </c:spPr>
      </c:pivotFmt>
      <c:pivotFmt>
        <c:idx val="13"/>
        <c:spPr>
          <a:solidFill>
            <a:srgbClr val="472D30"/>
          </a:solidFill>
          <a:ln>
            <a:noFill/>
          </a:ln>
          <a:effectLst/>
        </c:spPr>
      </c:pivotFmt>
      <c:pivotFmt>
        <c:idx val="14"/>
        <c:spPr>
          <a:solidFill>
            <a:srgbClr val="E26D5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FE1A8"/>
          </a:solidFill>
          <a:ln>
            <a:noFill/>
          </a:ln>
          <a:effectLst/>
        </c:spPr>
      </c:pivotFmt>
      <c:pivotFmt>
        <c:idx val="16"/>
        <c:spPr>
          <a:solidFill>
            <a:srgbClr val="FFE1A8"/>
          </a:solidFill>
          <a:ln>
            <a:noFill/>
          </a:ln>
          <a:effectLst/>
        </c:spPr>
      </c:pivotFmt>
      <c:pivotFmt>
        <c:idx val="17"/>
        <c:spPr>
          <a:solidFill>
            <a:srgbClr val="472D30"/>
          </a:solidFill>
          <a:ln>
            <a:noFill/>
          </a:ln>
          <a:effectLst/>
        </c:spPr>
      </c:pivotFmt>
      <c:pivotFmt>
        <c:idx val="18"/>
        <c:spPr>
          <a:solidFill>
            <a:srgbClr val="472D30"/>
          </a:solidFill>
          <a:ln>
            <a:noFill/>
          </a:ln>
          <a:effectLst/>
        </c:spPr>
      </c:pivotFmt>
      <c:pivotFmt>
        <c:idx val="19"/>
        <c:spPr>
          <a:solidFill>
            <a:srgbClr val="472D30"/>
          </a:solidFill>
          <a:ln>
            <a:noFill/>
          </a:ln>
          <a:effectLst/>
        </c:spPr>
      </c:pivotFmt>
      <c:pivotFmt>
        <c:idx val="20"/>
        <c:spPr>
          <a:solidFill>
            <a:srgbClr val="472D30"/>
          </a:solidFill>
          <a:ln>
            <a:noFill/>
          </a:ln>
          <a:effectLst/>
        </c:spPr>
      </c:pivotFmt>
    </c:pivotFmts>
    <c:plotArea>
      <c:layout/>
      <c:barChart>
        <c:barDir val="bar"/>
        <c:grouping val="clustered"/>
        <c:varyColors val="0"/>
        <c:ser>
          <c:idx val="0"/>
          <c:order val="0"/>
          <c:tx>
            <c:strRef>
              <c:f>Workings!$AF$1</c:f>
              <c:strCache>
                <c:ptCount val="1"/>
                <c:pt idx="0">
                  <c:v>Total</c:v>
                </c:pt>
              </c:strCache>
            </c:strRef>
          </c:tx>
          <c:spPr>
            <a:solidFill>
              <a:srgbClr val="E26D5C"/>
            </a:solidFill>
            <a:ln>
              <a:noFill/>
            </a:ln>
            <a:effectLst/>
          </c:spPr>
          <c:invertIfNegative val="0"/>
          <c:dPt>
            <c:idx val="0"/>
            <c:invertIfNegative val="0"/>
            <c:bubble3D val="0"/>
            <c:spPr>
              <a:solidFill>
                <a:srgbClr val="FFE1A8"/>
              </a:solidFill>
              <a:ln>
                <a:noFill/>
              </a:ln>
              <a:effectLst/>
            </c:spPr>
            <c:extLst>
              <c:ext xmlns:c16="http://schemas.microsoft.com/office/drawing/2014/chart" uri="{C3380CC4-5D6E-409C-BE32-E72D297353CC}">
                <c16:uniqueId val="{00000001-9191-493D-BBEB-308069D7A626}"/>
              </c:ext>
            </c:extLst>
          </c:dPt>
          <c:dPt>
            <c:idx val="1"/>
            <c:invertIfNegative val="0"/>
            <c:bubble3D val="0"/>
            <c:spPr>
              <a:solidFill>
                <a:srgbClr val="FFE1A8"/>
              </a:solidFill>
              <a:ln>
                <a:noFill/>
              </a:ln>
              <a:effectLst/>
            </c:spPr>
            <c:extLst>
              <c:ext xmlns:c16="http://schemas.microsoft.com/office/drawing/2014/chart" uri="{C3380CC4-5D6E-409C-BE32-E72D297353CC}">
                <c16:uniqueId val="{00000003-9191-493D-BBEB-308069D7A626}"/>
              </c:ext>
            </c:extLst>
          </c:dPt>
          <c:dPt>
            <c:idx val="6"/>
            <c:invertIfNegative val="0"/>
            <c:bubble3D val="0"/>
            <c:spPr>
              <a:solidFill>
                <a:srgbClr val="472D30"/>
              </a:solidFill>
              <a:ln>
                <a:noFill/>
              </a:ln>
              <a:effectLst/>
            </c:spPr>
            <c:extLst>
              <c:ext xmlns:c16="http://schemas.microsoft.com/office/drawing/2014/chart" uri="{C3380CC4-5D6E-409C-BE32-E72D297353CC}">
                <c16:uniqueId val="{00000005-9191-493D-BBEB-308069D7A626}"/>
              </c:ext>
            </c:extLst>
          </c:dPt>
          <c:dPt>
            <c:idx val="7"/>
            <c:invertIfNegative val="0"/>
            <c:bubble3D val="0"/>
            <c:spPr>
              <a:solidFill>
                <a:srgbClr val="472D30"/>
              </a:solidFill>
              <a:ln>
                <a:noFill/>
              </a:ln>
              <a:effectLst/>
            </c:spPr>
            <c:extLst>
              <c:ext xmlns:c16="http://schemas.microsoft.com/office/drawing/2014/chart" uri="{C3380CC4-5D6E-409C-BE32-E72D297353CC}">
                <c16:uniqueId val="{00000007-9191-493D-BBEB-308069D7A626}"/>
              </c:ext>
            </c:extLst>
          </c:dPt>
          <c:dPt>
            <c:idx val="8"/>
            <c:invertIfNegative val="0"/>
            <c:bubble3D val="0"/>
            <c:spPr>
              <a:solidFill>
                <a:srgbClr val="472D30"/>
              </a:solidFill>
              <a:ln>
                <a:noFill/>
              </a:ln>
              <a:effectLst/>
            </c:spPr>
            <c:extLst>
              <c:ext xmlns:c16="http://schemas.microsoft.com/office/drawing/2014/chart" uri="{C3380CC4-5D6E-409C-BE32-E72D297353CC}">
                <c16:uniqueId val="{00000009-9191-493D-BBEB-308069D7A626}"/>
              </c:ext>
            </c:extLst>
          </c:dPt>
          <c:dPt>
            <c:idx val="9"/>
            <c:invertIfNegative val="0"/>
            <c:bubble3D val="0"/>
            <c:spPr>
              <a:solidFill>
                <a:srgbClr val="472D30"/>
              </a:solidFill>
              <a:ln>
                <a:noFill/>
              </a:ln>
              <a:effectLst/>
            </c:spPr>
            <c:extLst>
              <c:ext xmlns:c16="http://schemas.microsoft.com/office/drawing/2014/chart" uri="{C3380CC4-5D6E-409C-BE32-E72D297353CC}">
                <c16:uniqueId val="{0000000B-9191-493D-BBEB-308069D7A62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Workings!$AE$2:$AE$11</c:f>
              <c:strCache>
                <c:ptCount val="10"/>
                <c:pt idx="0">
                  <c:v>59</c:v>
                </c:pt>
                <c:pt idx="1">
                  <c:v>68</c:v>
                </c:pt>
                <c:pt idx="2">
                  <c:v>90</c:v>
                </c:pt>
                <c:pt idx="3">
                  <c:v>91</c:v>
                </c:pt>
                <c:pt idx="4">
                  <c:v>12</c:v>
                </c:pt>
                <c:pt idx="5">
                  <c:v>95</c:v>
                </c:pt>
                <c:pt idx="6">
                  <c:v>79</c:v>
                </c:pt>
                <c:pt idx="7">
                  <c:v>85</c:v>
                </c:pt>
                <c:pt idx="8">
                  <c:v>21</c:v>
                </c:pt>
                <c:pt idx="9">
                  <c:v>83</c:v>
                </c:pt>
              </c:strCache>
            </c:strRef>
          </c:cat>
          <c:val>
            <c:numRef>
              <c:f>Workings!$AF$2:$AF$11</c:f>
              <c:numCache>
                <c:formatCode>_-* #,##0_-;\-* #,##0_-;_-* "-"??_-;_-@_-</c:formatCode>
                <c:ptCount val="10"/>
                <c:pt idx="0">
                  <c:v>101</c:v>
                </c:pt>
                <c:pt idx="1">
                  <c:v>102</c:v>
                </c:pt>
                <c:pt idx="2">
                  <c:v>103</c:v>
                </c:pt>
                <c:pt idx="3">
                  <c:v>104</c:v>
                </c:pt>
                <c:pt idx="4">
                  <c:v>109</c:v>
                </c:pt>
                <c:pt idx="5">
                  <c:v>110</c:v>
                </c:pt>
                <c:pt idx="6">
                  <c:v>114</c:v>
                </c:pt>
                <c:pt idx="7">
                  <c:v>121</c:v>
                </c:pt>
                <c:pt idx="8">
                  <c:v>122</c:v>
                </c:pt>
                <c:pt idx="9">
                  <c:v>127</c:v>
                </c:pt>
              </c:numCache>
            </c:numRef>
          </c:val>
          <c:extLst>
            <c:ext xmlns:c16="http://schemas.microsoft.com/office/drawing/2014/chart" uri="{C3380CC4-5D6E-409C-BE32-E72D297353CC}">
              <c16:uniqueId val="{0000000C-9191-493D-BBEB-308069D7A626}"/>
            </c:ext>
          </c:extLst>
        </c:ser>
        <c:dLbls>
          <c:dLblPos val="outEnd"/>
          <c:showLegendKey val="0"/>
          <c:showVal val="1"/>
          <c:showCatName val="0"/>
          <c:showSerName val="0"/>
          <c:showPercent val="0"/>
          <c:showBubbleSize val="0"/>
        </c:dLbls>
        <c:gapWidth val="182"/>
        <c:axId val="1636119231"/>
        <c:axId val="520097327"/>
      </c:barChart>
      <c:catAx>
        <c:axId val="1636119231"/>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GB" b="1"/>
                  <a:t>SKU</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20097327"/>
        <c:crosses val="autoZero"/>
        <c:auto val="1"/>
        <c:lblAlgn val="ctr"/>
        <c:lblOffset val="100"/>
        <c:noMultiLvlLbl val="0"/>
      </c:catAx>
      <c:valAx>
        <c:axId val="520097327"/>
        <c:scaling>
          <c:orientation val="minMax"/>
        </c:scaling>
        <c:delete val="1"/>
        <c:axPos val="b"/>
        <c:numFmt formatCode="_-* #,##0_-;\-* #,##0_-;_-* &quot;-&quot;??_-;_-@_-" sourceLinked="1"/>
        <c:majorTickMark val="none"/>
        <c:minorTickMark val="none"/>
        <c:tickLblPos val="nextTo"/>
        <c:crossAx val="1636119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[Refine Production Planning Utilize Customer Segmentation &amp; Data Insights for Supply Chain COMPREHENSIVE.xlsx]Workings!PivotTable5</c:name>
    <c:fmtId val="9"/>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GB" b="1"/>
              <a:t>Current Inventory Level of</a:t>
            </a:r>
            <a:r>
              <a:rPr lang="en-GB" b="1" baseline="0"/>
              <a:t> Best Selling SKUs</a:t>
            </a:r>
            <a:endParaRPr lang="en-GB"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rgbClr val="723D4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E1A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23D4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E1A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723D4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E1A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E26D5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Workings!$T$1</c:f>
              <c:strCache>
                <c:ptCount val="1"/>
                <c:pt idx="0">
                  <c:v>Current Inventory Level (units)</c:v>
                </c:pt>
              </c:strCache>
            </c:strRef>
          </c:tx>
          <c:spPr>
            <a:solidFill>
              <a:srgbClr val="723D46"/>
            </a:solidFill>
            <a:ln>
              <a:noFill/>
            </a:ln>
            <a:effectLst/>
          </c:spPr>
          <c:invertIfNegative val="0"/>
          <c:cat>
            <c:multiLvlStrRef>
              <c:f>Workings!$R$2:$S$11</c:f>
              <c:multiLvlStrCache>
                <c:ptCount val="10"/>
                <c:lvl>
                  <c:pt idx="0">
                    <c:v>Low</c:v>
                  </c:pt>
                  <c:pt idx="1">
                    <c:v>High</c:v>
                  </c:pt>
                  <c:pt idx="2">
                    <c:v>High</c:v>
                  </c:pt>
                  <c:pt idx="3">
                    <c:v>Low</c:v>
                  </c:pt>
                  <c:pt idx="4">
                    <c:v>Low</c:v>
                  </c:pt>
                  <c:pt idx="5">
                    <c:v>High</c:v>
                  </c:pt>
                  <c:pt idx="6">
                    <c:v>Low</c:v>
                  </c:pt>
                  <c:pt idx="7">
                    <c:v>High</c:v>
                  </c:pt>
                  <c:pt idx="8">
                    <c:v>Low</c:v>
                  </c:pt>
                  <c:pt idx="9">
                    <c:v>High</c:v>
                  </c:pt>
                </c:lvl>
                <c:lvl>
                  <c:pt idx="0">
                    <c:v>12</c:v>
                  </c:pt>
                  <c:pt idx="1">
                    <c:v>21</c:v>
                  </c:pt>
                  <c:pt idx="2">
                    <c:v>59</c:v>
                  </c:pt>
                  <c:pt idx="3">
                    <c:v>68</c:v>
                  </c:pt>
                  <c:pt idx="4">
                    <c:v>79</c:v>
                  </c:pt>
                  <c:pt idx="5">
                    <c:v>83</c:v>
                  </c:pt>
                  <c:pt idx="6">
                    <c:v>85</c:v>
                  </c:pt>
                  <c:pt idx="7">
                    <c:v>90</c:v>
                  </c:pt>
                  <c:pt idx="8">
                    <c:v>91</c:v>
                  </c:pt>
                  <c:pt idx="9">
                    <c:v>95</c:v>
                  </c:pt>
                </c:lvl>
              </c:multiLvlStrCache>
            </c:multiLvlStrRef>
          </c:cat>
          <c:val>
            <c:numRef>
              <c:f>Workings!$T$2:$T$11</c:f>
              <c:numCache>
                <c:formatCode>General</c:formatCode>
                <c:ptCount val="10"/>
                <c:pt idx="0">
                  <c:v>40</c:v>
                </c:pt>
                <c:pt idx="1">
                  <c:v>126</c:v>
                </c:pt>
                <c:pt idx="2">
                  <c:v>132</c:v>
                </c:pt>
                <c:pt idx="3">
                  <c:v>97</c:v>
                </c:pt>
                <c:pt idx="4">
                  <c:v>101</c:v>
                </c:pt>
                <c:pt idx="5">
                  <c:v>164</c:v>
                </c:pt>
                <c:pt idx="6">
                  <c:v>35</c:v>
                </c:pt>
                <c:pt idx="7">
                  <c:v>193</c:v>
                </c:pt>
                <c:pt idx="8">
                  <c:v>75</c:v>
                </c:pt>
                <c:pt idx="9">
                  <c:v>173</c:v>
                </c:pt>
              </c:numCache>
            </c:numRef>
          </c:val>
          <c:extLst>
            <c:ext xmlns:c16="http://schemas.microsoft.com/office/drawing/2014/chart" uri="{C3380CC4-5D6E-409C-BE32-E72D297353CC}">
              <c16:uniqueId val="{00000000-1906-46AE-9E40-2D68C9CE85A8}"/>
            </c:ext>
          </c:extLst>
        </c:ser>
        <c:ser>
          <c:idx val="1"/>
          <c:order val="1"/>
          <c:tx>
            <c:strRef>
              <c:f>Workings!$U$1</c:f>
              <c:strCache>
                <c:ptCount val="1"/>
                <c:pt idx="0">
                  <c:v>Quantity Sold (units)</c:v>
                </c:pt>
              </c:strCache>
            </c:strRef>
          </c:tx>
          <c:spPr>
            <a:solidFill>
              <a:srgbClr val="E26D5C"/>
            </a:solidFill>
            <a:ln>
              <a:noFill/>
            </a:ln>
            <a:effectLst/>
          </c:spPr>
          <c:invertIfNegative val="0"/>
          <c:cat>
            <c:multiLvlStrRef>
              <c:f>Workings!$R$2:$S$11</c:f>
              <c:multiLvlStrCache>
                <c:ptCount val="10"/>
                <c:lvl>
                  <c:pt idx="0">
                    <c:v>Low</c:v>
                  </c:pt>
                  <c:pt idx="1">
                    <c:v>High</c:v>
                  </c:pt>
                  <c:pt idx="2">
                    <c:v>High</c:v>
                  </c:pt>
                  <c:pt idx="3">
                    <c:v>Low</c:v>
                  </c:pt>
                  <c:pt idx="4">
                    <c:v>Low</c:v>
                  </c:pt>
                  <c:pt idx="5">
                    <c:v>High</c:v>
                  </c:pt>
                  <c:pt idx="6">
                    <c:v>Low</c:v>
                  </c:pt>
                  <c:pt idx="7">
                    <c:v>High</c:v>
                  </c:pt>
                  <c:pt idx="8">
                    <c:v>Low</c:v>
                  </c:pt>
                  <c:pt idx="9">
                    <c:v>High</c:v>
                  </c:pt>
                </c:lvl>
                <c:lvl>
                  <c:pt idx="0">
                    <c:v>12</c:v>
                  </c:pt>
                  <c:pt idx="1">
                    <c:v>21</c:v>
                  </c:pt>
                  <c:pt idx="2">
                    <c:v>59</c:v>
                  </c:pt>
                  <c:pt idx="3">
                    <c:v>68</c:v>
                  </c:pt>
                  <c:pt idx="4">
                    <c:v>79</c:v>
                  </c:pt>
                  <c:pt idx="5">
                    <c:v>83</c:v>
                  </c:pt>
                  <c:pt idx="6">
                    <c:v>85</c:v>
                  </c:pt>
                  <c:pt idx="7">
                    <c:v>90</c:v>
                  </c:pt>
                  <c:pt idx="8">
                    <c:v>91</c:v>
                  </c:pt>
                  <c:pt idx="9">
                    <c:v>95</c:v>
                  </c:pt>
                </c:lvl>
              </c:multiLvlStrCache>
            </c:multiLvlStrRef>
          </c:cat>
          <c:val>
            <c:numRef>
              <c:f>Workings!$U$2:$U$11</c:f>
              <c:numCache>
                <c:formatCode>General</c:formatCode>
                <c:ptCount val="10"/>
                <c:pt idx="0">
                  <c:v>109</c:v>
                </c:pt>
                <c:pt idx="1">
                  <c:v>122</c:v>
                </c:pt>
                <c:pt idx="2">
                  <c:v>101</c:v>
                </c:pt>
                <c:pt idx="3">
                  <c:v>102</c:v>
                </c:pt>
                <c:pt idx="4">
                  <c:v>114</c:v>
                </c:pt>
                <c:pt idx="5">
                  <c:v>127</c:v>
                </c:pt>
                <c:pt idx="6">
                  <c:v>121</c:v>
                </c:pt>
                <c:pt idx="7">
                  <c:v>103</c:v>
                </c:pt>
                <c:pt idx="8">
                  <c:v>104</c:v>
                </c:pt>
                <c:pt idx="9">
                  <c:v>110</c:v>
                </c:pt>
              </c:numCache>
            </c:numRef>
          </c:val>
          <c:extLst>
            <c:ext xmlns:c16="http://schemas.microsoft.com/office/drawing/2014/chart" uri="{C3380CC4-5D6E-409C-BE32-E72D297353CC}">
              <c16:uniqueId val="{00000001-1906-46AE-9E40-2D68C9CE85A8}"/>
            </c:ext>
          </c:extLst>
        </c:ser>
        <c:dLbls>
          <c:showLegendKey val="0"/>
          <c:showVal val="0"/>
          <c:showCatName val="0"/>
          <c:showSerName val="0"/>
          <c:showPercent val="0"/>
          <c:showBubbleSize val="0"/>
        </c:dLbls>
        <c:gapWidth val="219"/>
        <c:overlap val="-27"/>
        <c:axId val="1960818304"/>
        <c:axId val="505961599"/>
      </c:barChart>
      <c:catAx>
        <c:axId val="1960818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05961599"/>
        <c:crosses val="autoZero"/>
        <c:auto val="1"/>
        <c:lblAlgn val="ctr"/>
        <c:lblOffset val="100"/>
        <c:noMultiLvlLbl val="0"/>
      </c:catAx>
      <c:valAx>
        <c:axId val="5059615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608183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[Refine Production Planning Utilize Customer Segmentation &amp; Data Insights for Supply Chain COMPREHENSIVE.xlsx]Workings!PivotTable7</c:name>
    <c:fmtId val="1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Production</a:t>
            </a:r>
            <a:r>
              <a:rPr lang="en-US" b="1" baseline="0"/>
              <a:t> Capacity(hour) of Best Selling SKUs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723D4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723D4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723D4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Workings!$AC$1</c:f>
              <c:strCache>
                <c:ptCount val="1"/>
                <c:pt idx="0">
                  <c:v>Total</c:v>
                </c:pt>
              </c:strCache>
            </c:strRef>
          </c:tx>
          <c:spPr>
            <a:solidFill>
              <a:srgbClr val="723D4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Workings!$AB$2:$AB$11</c:f>
              <c:strCache>
                <c:ptCount val="10"/>
                <c:pt idx="0">
                  <c:v>79</c:v>
                </c:pt>
                <c:pt idx="1">
                  <c:v>85</c:v>
                </c:pt>
                <c:pt idx="2">
                  <c:v>12</c:v>
                </c:pt>
                <c:pt idx="3">
                  <c:v>21</c:v>
                </c:pt>
                <c:pt idx="4">
                  <c:v>59</c:v>
                </c:pt>
                <c:pt idx="5">
                  <c:v>68</c:v>
                </c:pt>
                <c:pt idx="6">
                  <c:v>83</c:v>
                </c:pt>
                <c:pt idx="7">
                  <c:v>90</c:v>
                </c:pt>
                <c:pt idx="8">
                  <c:v>91</c:v>
                </c:pt>
                <c:pt idx="9">
                  <c:v>95</c:v>
                </c:pt>
              </c:strCache>
            </c:strRef>
          </c:cat>
          <c:val>
            <c:numRef>
              <c:f>Workings!$AC$2:$AC$11</c:f>
              <c:numCache>
                <c:formatCode>_-* #,##0_-;\-* #,##0_-;_-* "-"??_-;_-@_-</c:formatCode>
                <c:ptCount val="10"/>
                <c:pt idx="0">
                  <c:v>25.416666666666668</c:v>
                </c:pt>
                <c:pt idx="1">
                  <c:v>29.142857142857142</c:v>
                </c:pt>
                <c:pt idx="2">
                  <c:v>27.3</c:v>
                </c:pt>
                <c:pt idx="3">
                  <c:v>21.588235294117649</c:v>
                </c:pt>
                <c:pt idx="4">
                  <c:v>27.3</c:v>
                </c:pt>
                <c:pt idx="5">
                  <c:v>25.714285714285715</c:v>
                </c:pt>
                <c:pt idx="6">
                  <c:v>29.352941176470587</c:v>
                </c:pt>
                <c:pt idx="7">
                  <c:v>17.545454545454547</c:v>
                </c:pt>
                <c:pt idx="8">
                  <c:v>20.571428571428573</c:v>
                </c:pt>
                <c:pt idx="9">
                  <c:v>32.777777777777779</c:v>
                </c:pt>
              </c:numCache>
            </c:numRef>
          </c:val>
          <c:extLst>
            <c:ext xmlns:c16="http://schemas.microsoft.com/office/drawing/2014/chart" uri="{C3380CC4-5D6E-409C-BE32-E72D297353CC}">
              <c16:uniqueId val="{00000000-FAF4-42E4-857E-AC0F59536624}"/>
            </c:ext>
          </c:extLst>
        </c:ser>
        <c:dLbls>
          <c:dLblPos val="outEnd"/>
          <c:showLegendKey val="0"/>
          <c:showVal val="1"/>
          <c:showCatName val="0"/>
          <c:showSerName val="0"/>
          <c:showPercent val="0"/>
          <c:showBubbleSize val="0"/>
        </c:dLbls>
        <c:gapWidth val="182"/>
        <c:axId val="705371359"/>
        <c:axId val="505958719"/>
      </c:barChart>
      <c:catAx>
        <c:axId val="705371359"/>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SKU</a:t>
                </a:r>
              </a:p>
            </c:rich>
          </c:tx>
          <c:layout>
            <c:manualLayout>
              <c:xMode val="edge"/>
              <c:yMode val="edge"/>
              <c:x val="2.5000000000000001E-2"/>
              <c:y val="0.44297462817147848"/>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958719"/>
        <c:crosses val="autoZero"/>
        <c:auto val="1"/>
        <c:lblAlgn val="ctr"/>
        <c:lblOffset val="100"/>
        <c:noMultiLvlLbl val="0"/>
      </c:catAx>
      <c:valAx>
        <c:axId val="505958719"/>
        <c:scaling>
          <c:orientation val="minMax"/>
        </c:scaling>
        <c:delete val="1"/>
        <c:axPos val="b"/>
        <c:numFmt formatCode="_-* #,##0_-;\-* #,##0_-;_-* &quot;-&quot;??_-;_-@_-" sourceLinked="1"/>
        <c:majorTickMark val="none"/>
        <c:minorTickMark val="none"/>
        <c:tickLblPos val="nextTo"/>
        <c:crossAx val="705371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[Refine Production Planning Utilize Customer Segmentation &amp; Data Insights for Supply Chain COMPREHENSIVE.xlsx]Workings!PivotTable2</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Popularity  of Customers by</a:t>
            </a:r>
            <a:r>
              <a:rPr lang="en-US" b="1" baseline="0"/>
              <a:t> City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723D46"/>
          </a:solidFill>
          <a:ln>
            <a:noFill/>
          </a:ln>
          <a:effectLst/>
        </c:spPr>
      </c:pivotFmt>
      <c:pivotFmt>
        <c:idx val="2"/>
        <c:spPr>
          <a:solidFill>
            <a:srgbClr val="723D46"/>
          </a:solidFill>
          <a:ln>
            <a:noFill/>
          </a:ln>
          <a:effectLst/>
        </c:spPr>
      </c:pivotFmt>
      <c:pivotFmt>
        <c:idx val="3"/>
        <c:spPr>
          <a:solidFill>
            <a:srgbClr val="723D46"/>
          </a:solidFill>
          <a:ln>
            <a:noFill/>
          </a:ln>
          <a:effectLst/>
        </c:spPr>
      </c:pivotFmt>
      <c:pivotFmt>
        <c:idx val="4"/>
        <c:spPr>
          <a:solidFill>
            <a:srgbClr val="723D46"/>
          </a:solidFill>
          <a:ln>
            <a:noFill/>
          </a:ln>
          <a:effectLst/>
        </c:spPr>
      </c:pivotFmt>
      <c:pivotFmt>
        <c:idx val="5"/>
        <c:spPr>
          <a:solidFill>
            <a:srgbClr val="723D46"/>
          </a:solidFill>
          <a:ln>
            <a:noFill/>
          </a:ln>
          <a:effectLst/>
        </c:spPr>
      </c:pivotFmt>
      <c:pivotFmt>
        <c:idx val="6"/>
        <c:spPr>
          <a:solidFill>
            <a:srgbClr val="723D46"/>
          </a:solidFill>
          <a:ln>
            <a:noFill/>
          </a:ln>
          <a:effectLst/>
        </c:spPr>
      </c:pivotFmt>
      <c:pivotFmt>
        <c:idx val="7"/>
        <c:spPr>
          <a:solidFill>
            <a:srgbClr val="FFE1A8"/>
          </a:solidFill>
          <a:ln>
            <a:noFill/>
          </a:ln>
          <a:effectLst/>
        </c:spPr>
      </c:pivotFmt>
      <c:pivotFmt>
        <c:idx val="8"/>
        <c:spPr>
          <a:solidFill>
            <a:srgbClr val="FFE1A8"/>
          </a:solidFill>
          <a:ln>
            <a:noFill/>
          </a:ln>
          <a:effectLst/>
        </c:spPr>
      </c:pivotFmt>
      <c:pivotFmt>
        <c:idx val="9"/>
        <c:spPr>
          <a:solidFill>
            <a:srgbClr val="FFE1A8"/>
          </a:solidFill>
          <a:ln>
            <a:noFill/>
          </a:ln>
          <a:effectLst/>
        </c:spPr>
      </c:pivotFmt>
      <c:pivotFmt>
        <c:idx val="10"/>
        <c:spPr>
          <a:solidFill>
            <a:srgbClr val="FFE1A8"/>
          </a:solidFill>
          <a:ln>
            <a:noFill/>
          </a:ln>
          <a:effectLst/>
        </c:spPr>
      </c:pivotFmt>
      <c:pivotFmt>
        <c:idx val="11"/>
        <c:spPr>
          <a:solidFill>
            <a:srgbClr val="FFE1A8"/>
          </a:solidFill>
          <a:ln>
            <a:noFill/>
          </a:ln>
          <a:effectLst/>
        </c:spPr>
      </c:pivotFmt>
      <c:pivotFmt>
        <c:idx val="12"/>
        <c:spPr>
          <a:solidFill>
            <a:srgbClr val="FFE1A8"/>
          </a:solidFill>
          <a:ln>
            <a:noFill/>
          </a:ln>
          <a:effectLst/>
        </c:spPr>
      </c:pivotFmt>
      <c:pivotFmt>
        <c:idx val="13"/>
        <c:spPr>
          <a:solidFill>
            <a:srgbClr val="723D46"/>
          </a:solidFill>
          <a:ln>
            <a:noFill/>
          </a:ln>
          <a:effectLst/>
        </c:spPr>
      </c:pivotFmt>
      <c:pivotFmt>
        <c:idx val="14"/>
        <c:spPr>
          <a:solidFill>
            <a:srgbClr val="723D46"/>
          </a:solidFill>
          <a:ln>
            <a:noFill/>
          </a:ln>
          <a:effectLst/>
        </c:spPr>
      </c:pivotFmt>
      <c:pivotFmt>
        <c:idx val="15"/>
        <c:spPr>
          <a:solidFill>
            <a:srgbClr val="723D46"/>
          </a:solidFill>
          <a:ln>
            <a:noFill/>
          </a:ln>
          <a:effectLst/>
        </c:spPr>
      </c:pivotFmt>
      <c:pivotFmt>
        <c:idx val="16"/>
        <c:spPr>
          <a:solidFill>
            <a:srgbClr val="723D46"/>
          </a:solidFill>
          <a:ln>
            <a:noFill/>
          </a:ln>
          <a:effectLst/>
        </c:spPr>
      </c:pivotFmt>
      <c:pivotFmt>
        <c:idx val="17"/>
        <c:spPr>
          <a:solidFill>
            <a:srgbClr val="723D46"/>
          </a:solidFill>
          <a:ln>
            <a:noFill/>
          </a:ln>
          <a:effectLst/>
        </c:spPr>
      </c:pivotFmt>
      <c:pivotFmt>
        <c:idx val="18"/>
        <c:spPr>
          <a:solidFill>
            <a:srgbClr val="723D46"/>
          </a:solidFill>
          <a:ln>
            <a:noFill/>
          </a:ln>
          <a:effectLst/>
        </c:spPr>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723D46"/>
          </a:solidFill>
          <a:ln>
            <a:noFill/>
          </a:ln>
          <a:effectLst/>
        </c:spPr>
      </c:pivotFmt>
      <c:pivotFmt>
        <c:idx val="21"/>
        <c:spPr>
          <a:solidFill>
            <a:srgbClr val="723D46"/>
          </a:solidFill>
          <a:ln>
            <a:noFill/>
          </a:ln>
          <a:effectLst/>
        </c:spPr>
      </c:pivotFmt>
      <c:pivotFmt>
        <c:idx val="22"/>
        <c:spPr>
          <a:solidFill>
            <a:srgbClr val="723D46"/>
          </a:solidFill>
          <a:ln>
            <a:noFill/>
          </a:ln>
          <a:effectLst/>
        </c:spPr>
      </c:pivotFmt>
      <c:pivotFmt>
        <c:idx val="23"/>
        <c:spPr>
          <a:solidFill>
            <a:srgbClr val="723D46"/>
          </a:solidFill>
          <a:ln>
            <a:noFill/>
          </a:ln>
          <a:effectLst/>
        </c:spPr>
      </c:pivotFmt>
      <c:pivotFmt>
        <c:idx val="24"/>
        <c:spPr>
          <a:solidFill>
            <a:srgbClr val="723D46"/>
          </a:solidFill>
          <a:ln>
            <a:noFill/>
          </a:ln>
          <a:effectLst/>
        </c:spPr>
      </c:pivotFmt>
      <c:pivotFmt>
        <c:idx val="25"/>
        <c:spPr>
          <a:solidFill>
            <a:srgbClr val="723D46"/>
          </a:solidFill>
          <a:ln>
            <a:noFill/>
          </a:ln>
          <a:effectLst/>
        </c:spPr>
      </c:pivotFmt>
      <c:pivotFmt>
        <c:idx val="26"/>
        <c:spPr>
          <a:solidFill>
            <a:srgbClr val="FFE1A8"/>
          </a:solidFill>
          <a:ln>
            <a:noFill/>
          </a:ln>
          <a:effectLst/>
        </c:spPr>
      </c:pivotFmt>
      <c:pivotFmt>
        <c:idx val="27"/>
        <c:spPr>
          <a:solidFill>
            <a:srgbClr val="FFE1A8"/>
          </a:solidFill>
          <a:ln>
            <a:noFill/>
          </a:ln>
          <a:effectLst/>
        </c:spPr>
      </c:pivotFmt>
      <c:pivotFmt>
        <c:idx val="28"/>
        <c:spPr>
          <a:solidFill>
            <a:srgbClr val="FFE1A8"/>
          </a:solidFill>
          <a:ln>
            <a:noFill/>
          </a:ln>
          <a:effectLst/>
        </c:spPr>
      </c:pivotFmt>
      <c:pivotFmt>
        <c:idx val="29"/>
        <c:spPr>
          <a:solidFill>
            <a:srgbClr val="FFE1A8"/>
          </a:solidFill>
          <a:ln>
            <a:noFill/>
          </a:ln>
          <a:effectLst/>
        </c:spPr>
      </c:pivotFmt>
      <c:pivotFmt>
        <c:idx val="30"/>
        <c:spPr>
          <a:solidFill>
            <a:srgbClr val="FFE1A8"/>
          </a:solidFill>
          <a:ln>
            <a:noFill/>
          </a:ln>
          <a:effectLst/>
        </c:spPr>
      </c:pivotFmt>
      <c:pivotFmt>
        <c:idx val="31"/>
        <c:spPr>
          <a:solidFill>
            <a:srgbClr val="FFE1A8"/>
          </a:solidFill>
          <a:ln>
            <a:noFill/>
          </a:ln>
          <a:effectLst/>
        </c:spPr>
      </c:pivotFmt>
      <c:pivotFmt>
        <c:idx val="32"/>
        <c:spPr>
          <a:solidFill>
            <a:srgbClr val="723D46"/>
          </a:solidFill>
          <a:ln>
            <a:noFill/>
          </a:ln>
          <a:effectLst/>
        </c:spPr>
      </c:pivotFmt>
      <c:pivotFmt>
        <c:idx val="33"/>
        <c:spPr>
          <a:solidFill>
            <a:srgbClr val="723D46"/>
          </a:solidFill>
          <a:ln>
            <a:noFill/>
          </a:ln>
          <a:effectLst/>
        </c:spPr>
      </c:pivotFmt>
      <c:pivotFmt>
        <c:idx val="34"/>
        <c:spPr>
          <a:solidFill>
            <a:srgbClr val="723D46"/>
          </a:solidFill>
          <a:ln>
            <a:noFill/>
          </a:ln>
          <a:effectLst/>
        </c:spPr>
      </c:pivotFmt>
      <c:pivotFmt>
        <c:idx val="35"/>
        <c:spPr>
          <a:solidFill>
            <a:srgbClr val="723D46"/>
          </a:solidFill>
          <a:ln>
            <a:noFill/>
          </a:ln>
          <a:effectLst/>
        </c:spPr>
      </c:pivotFmt>
      <c:pivotFmt>
        <c:idx val="36"/>
        <c:spPr>
          <a:solidFill>
            <a:srgbClr val="723D46"/>
          </a:solidFill>
          <a:ln>
            <a:noFill/>
          </a:ln>
          <a:effectLst/>
        </c:spPr>
      </c:pivotFmt>
      <c:pivotFmt>
        <c:idx val="37"/>
        <c:spPr>
          <a:solidFill>
            <a:srgbClr val="723D46"/>
          </a:solidFill>
          <a:ln>
            <a:noFill/>
          </a:ln>
          <a:effectLst/>
        </c:spPr>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rgbClr val="723D46"/>
          </a:solidFill>
          <a:ln>
            <a:noFill/>
          </a:ln>
          <a:effectLst/>
        </c:spPr>
      </c:pivotFmt>
      <c:pivotFmt>
        <c:idx val="40"/>
        <c:spPr>
          <a:solidFill>
            <a:srgbClr val="723D46"/>
          </a:solidFill>
          <a:ln>
            <a:noFill/>
          </a:ln>
          <a:effectLst/>
        </c:spPr>
      </c:pivotFmt>
      <c:pivotFmt>
        <c:idx val="41"/>
        <c:spPr>
          <a:solidFill>
            <a:srgbClr val="723D46"/>
          </a:solidFill>
          <a:ln>
            <a:noFill/>
          </a:ln>
          <a:effectLst/>
        </c:spPr>
      </c:pivotFmt>
      <c:pivotFmt>
        <c:idx val="42"/>
        <c:spPr>
          <a:solidFill>
            <a:srgbClr val="723D46"/>
          </a:solidFill>
          <a:ln>
            <a:noFill/>
          </a:ln>
          <a:effectLst/>
        </c:spPr>
      </c:pivotFmt>
      <c:pivotFmt>
        <c:idx val="43"/>
        <c:spPr>
          <a:solidFill>
            <a:srgbClr val="723D46"/>
          </a:solidFill>
          <a:ln>
            <a:noFill/>
          </a:ln>
          <a:effectLst/>
        </c:spPr>
      </c:pivotFmt>
      <c:pivotFmt>
        <c:idx val="44"/>
        <c:spPr>
          <a:solidFill>
            <a:srgbClr val="723D46"/>
          </a:solidFill>
          <a:ln>
            <a:noFill/>
          </a:ln>
          <a:effectLst/>
        </c:spPr>
      </c:pivotFmt>
      <c:pivotFmt>
        <c:idx val="45"/>
        <c:spPr>
          <a:solidFill>
            <a:srgbClr val="FFE1A8"/>
          </a:solidFill>
          <a:ln>
            <a:noFill/>
          </a:ln>
          <a:effectLst/>
        </c:spPr>
      </c:pivotFmt>
      <c:pivotFmt>
        <c:idx val="46"/>
        <c:spPr>
          <a:solidFill>
            <a:srgbClr val="FFE1A8"/>
          </a:solidFill>
          <a:ln>
            <a:noFill/>
          </a:ln>
          <a:effectLst/>
        </c:spPr>
      </c:pivotFmt>
      <c:pivotFmt>
        <c:idx val="47"/>
        <c:spPr>
          <a:solidFill>
            <a:srgbClr val="FFE1A8"/>
          </a:solidFill>
          <a:ln>
            <a:noFill/>
          </a:ln>
          <a:effectLst/>
        </c:spPr>
      </c:pivotFmt>
      <c:pivotFmt>
        <c:idx val="48"/>
        <c:spPr>
          <a:solidFill>
            <a:srgbClr val="FFE1A8"/>
          </a:solidFill>
          <a:ln>
            <a:noFill/>
          </a:ln>
          <a:effectLst/>
        </c:spPr>
      </c:pivotFmt>
      <c:pivotFmt>
        <c:idx val="49"/>
        <c:spPr>
          <a:solidFill>
            <a:srgbClr val="FFE1A8"/>
          </a:solidFill>
          <a:ln>
            <a:noFill/>
          </a:ln>
          <a:effectLst/>
        </c:spPr>
      </c:pivotFmt>
      <c:pivotFmt>
        <c:idx val="50"/>
        <c:spPr>
          <a:solidFill>
            <a:srgbClr val="FFE1A8"/>
          </a:solidFill>
          <a:ln>
            <a:noFill/>
          </a:ln>
          <a:effectLst/>
        </c:spPr>
      </c:pivotFmt>
      <c:pivotFmt>
        <c:idx val="51"/>
        <c:spPr>
          <a:solidFill>
            <a:srgbClr val="723D46"/>
          </a:solidFill>
          <a:ln>
            <a:noFill/>
          </a:ln>
          <a:effectLst/>
        </c:spPr>
      </c:pivotFmt>
      <c:pivotFmt>
        <c:idx val="52"/>
        <c:spPr>
          <a:solidFill>
            <a:srgbClr val="723D46"/>
          </a:solidFill>
          <a:ln>
            <a:noFill/>
          </a:ln>
          <a:effectLst/>
        </c:spPr>
      </c:pivotFmt>
      <c:pivotFmt>
        <c:idx val="53"/>
        <c:spPr>
          <a:solidFill>
            <a:srgbClr val="723D46"/>
          </a:solidFill>
          <a:ln>
            <a:noFill/>
          </a:ln>
          <a:effectLst/>
        </c:spPr>
      </c:pivotFmt>
      <c:pivotFmt>
        <c:idx val="54"/>
        <c:spPr>
          <a:solidFill>
            <a:srgbClr val="723D46"/>
          </a:solidFill>
          <a:ln>
            <a:noFill/>
          </a:ln>
          <a:effectLst/>
        </c:spPr>
      </c:pivotFmt>
      <c:pivotFmt>
        <c:idx val="55"/>
        <c:spPr>
          <a:solidFill>
            <a:srgbClr val="723D46"/>
          </a:solidFill>
          <a:ln>
            <a:noFill/>
          </a:ln>
          <a:effectLst/>
        </c:spPr>
      </c:pivotFmt>
      <c:pivotFmt>
        <c:idx val="56"/>
        <c:spPr>
          <a:solidFill>
            <a:srgbClr val="723D46"/>
          </a:solidFill>
          <a:ln>
            <a:noFill/>
          </a:ln>
          <a:effectLst/>
        </c:spPr>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8"/>
        <c:spPr>
          <a:solidFill>
            <a:srgbClr val="723D46"/>
          </a:solidFill>
          <a:ln>
            <a:noFill/>
          </a:ln>
          <a:effectLst/>
        </c:spPr>
      </c:pivotFmt>
      <c:pivotFmt>
        <c:idx val="59"/>
        <c:spPr>
          <a:solidFill>
            <a:srgbClr val="723D46"/>
          </a:solidFill>
          <a:ln>
            <a:noFill/>
          </a:ln>
          <a:effectLst/>
        </c:spPr>
      </c:pivotFmt>
      <c:pivotFmt>
        <c:idx val="60"/>
        <c:spPr>
          <a:solidFill>
            <a:srgbClr val="723D46"/>
          </a:solidFill>
          <a:ln>
            <a:noFill/>
          </a:ln>
          <a:effectLst/>
        </c:spPr>
      </c:pivotFmt>
      <c:pivotFmt>
        <c:idx val="61"/>
        <c:spPr>
          <a:solidFill>
            <a:srgbClr val="723D46"/>
          </a:solidFill>
          <a:ln>
            <a:noFill/>
          </a:ln>
          <a:effectLst/>
        </c:spPr>
      </c:pivotFmt>
      <c:pivotFmt>
        <c:idx val="62"/>
        <c:spPr>
          <a:solidFill>
            <a:srgbClr val="723D46"/>
          </a:solidFill>
          <a:ln>
            <a:noFill/>
          </a:ln>
          <a:effectLst/>
        </c:spPr>
      </c:pivotFmt>
      <c:pivotFmt>
        <c:idx val="63"/>
        <c:spPr>
          <a:solidFill>
            <a:srgbClr val="723D46"/>
          </a:solidFill>
          <a:ln>
            <a:noFill/>
          </a:ln>
          <a:effectLst/>
        </c:spPr>
      </c:pivotFmt>
      <c:pivotFmt>
        <c:idx val="64"/>
        <c:spPr>
          <a:solidFill>
            <a:srgbClr val="FFE1A8"/>
          </a:solidFill>
          <a:ln>
            <a:noFill/>
          </a:ln>
          <a:effectLst/>
        </c:spPr>
      </c:pivotFmt>
      <c:pivotFmt>
        <c:idx val="65"/>
        <c:spPr>
          <a:solidFill>
            <a:srgbClr val="FFE1A8"/>
          </a:solidFill>
          <a:ln>
            <a:noFill/>
          </a:ln>
          <a:effectLst/>
        </c:spPr>
      </c:pivotFmt>
      <c:pivotFmt>
        <c:idx val="66"/>
        <c:spPr>
          <a:solidFill>
            <a:srgbClr val="FFE1A8"/>
          </a:solidFill>
          <a:ln>
            <a:noFill/>
          </a:ln>
          <a:effectLst/>
        </c:spPr>
      </c:pivotFmt>
      <c:pivotFmt>
        <c:idx val="67"/>
        <c:spPr>
          <a:solidFill>
            <a:srgbClr val="FFE1A8"/>
          </a:solidFill>
          <a:ln>
            <a:noFill/>
          </a:ln>
          <a:effectLst/>
        </c:spPr>
      </c:pivotFmt>
      <c:pivotFmt>
        <c:idx val="68"/>
        <c:spPr>
          <a:solidFill>
            <a:srgbClr val="FFE1A8"/>
          </a:solidFill>
          <a:ln>
            <a:noFill/>
          </a:ln>
          <a:effectLst/>
        </c:spPr>
      </c:pivotFmt>
      <c:pivotFmt>
        <c:idx val="69"/>
        <c:spPr>
          <a:solidFill>
            <a:srgbClr val="FFE1A8"/>
          </a:solidFill>
          <a:ln>
            <a:noFill/>
          </a:ln>
          <a:effectLst/>
        </c:spPr>
      </c:pivotFmt>
      <c:pivotFmt>
        <c:idx val="70"/>
        <c:spPr>
          <a:solidFill>
            <a:srgbClr val="723D46"/>
          </a:solidFill>
          <a:ln>
            <a:noFill/>
          </a:ln>
          <a:effectLst/>
        </c:spPr>
      </c:pivotFmt>
      <c:pivotFmt>
        <c:idx val="71"/>
        <c:spPr>
          <a:solidFill>
            <a:srgbClr val="723D46"/>
          </a:solidFill>
          <a:ln>
            <a:noFill/>
          </a:ln>
          <a:effectLst/>
        </c:spPr>
      </c:pivotFmt>
      <c:pivotFmt>
        <c:idx val="72"/>
        <c:spPr>
          <a:solidFill>
            <a:srgbClr val="723D46"/>
          </a:solidFill>
          <a:ln>
            <a:noFill/>
          </a:ln>
          <a:effectLst/>
        </c:spPr>
      </c:pivotFmt>
      <c:pivotFmt>
        <c:idx val="73"/>
        <c:spPr>
          <a:solidFill>
            <a:srgbClr val="723D46"/>
          </a:solidFill>
          <a:ln>
            <a:noFill/>
          </a:ln>
          <a:effectLst/>
        </c:spPr>
      </c:pivotFmt>
      <c:pivotFmt>
        <c:idx val="74"/>
        <c:spPr>
          <a:solidFill>
            <a:srgbClr val="723D46"/>
          </a:solidFill>
          <a:ln>
            <a:noFill/>
          </a:ln>
          <a:effectLst/>
        </c:spPr>
      </c:pivotFmt>
      <c:pivotFmt>
        <c:idx val="75"/>
        <c:spPr>
          <a:solidFill>
            <a:srgbClr val="723D46"/>
          </a:solidFill>
          <a:ln>
            <a:noFill/>
          </a:ln>
          <a:effectLst/>
        </c:spPr>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7"/>
        <c:spPr>
          <a:solidFill>
            <a:srgbClr val="723D46"/>
          </a:solidFill>
          <a:ln>
            <a:noFill/>
          </a:ln>
          <a:effectLst/>
        </c:spPr>
      </c:pivotFmt>
      <c:pivotFmt>
        <c:idx val="78"/>
        <c:spPr>
          <a:solidFill>
            <a:srgbClr val="723D46"/>
          </a:solidFill>
          <a:ln>
            <a:noFill/>
          </a:ln>
          <a:effectLst/>
        </c:spPr>
      </c:pivotFmt>
      <c:pivotFmt>
        <c:idx val="79"/>
        <c:spPr>
          <a:solidFill>
            <a:srgbClr val="723D46"/>
          </a:solidFill>
          <a:ln>
            <a:noFill/>
          </a:ln>
          <a:effectLst/>
        </c:spPr>
      </c:pivotFmt>
      <c:pivotFmt>
        <c:idx val="80"/>
        <c:spPr>
          <a:solidFill>
            <a:srgbClr val="723D46"/>
          </a:solidFill>
          <a:ln>
            <a:noFill/>
          </a:ln>
          <a:effectLst/>
        </c:spPr>
      </c:pivotFmt>
      <c:pivotFmt>
        <c:idx val="81"/>
        <c:spPr>
          <a:solidFill>
            <a:srgbClr val="723D46"/>
          </a:solidFill>
          <a:ln>
            <a:noFill/>
          </a:ln>
          <a:effectLst/>
        </c:spPr>
      </c:pivotFmt>
      <c:pivotFmt>
        <c:idx val="82"/>
        <c:spPr>
          <a:solidFill>
            <a:srgbClr val="723D46"/>
          </a:solidFill>
          <a:ln>
            <a:noFill/>
          </a:ln>
          <a:effectLst/>
        </c:spPr>
      </c:pivotFmt>
      <c:pivotFmt>
        <c:idx val="83"/>
        <c:spPr>
          <a:solidFill>
            <a:srgbClr val="FFE1A8"/>
          </a:solidFill>
          <a:ln>
            <a:noFill/>
          </a:ln>
          <a:effectLst/>
        </c:spPr>
      </c:pivotFmt>
      <c:pivotFmt>
        <c:idx val="84"/>
        <c:spPr>
          <a:solidFill>
            <a:srgbClr val="FFE1A8"/>
          </a:solidFill>
          <a:ln>
            <a:noFill/>
          </a:ln>
          <a:effectLst/>
        </c:spPr>
      </c:pivotFmt>
      <c:pivotFmt>
        <c:idx val="85"/>
        <c:spPr>
          <a:solidFill>
            <a:srgbClr val="FFE1A8"/>
          </a:solidFill>
          <a:ln>
            <a:noFill/>
          </a:ln>
          <a:effectLst/>
        </c:spPr>
      </c:pivotFmt>
      <c:pivotFmt>
        <c:idx val="86"/>
        <c:spPr>
          <a:solidFill>
            <a:srgbClr val="FFE1A8"/>
          </a:solidFill>
          <a:ln>
            <a:noFill/>
          </a:ln>
          <a:effectLst/>
        </c:spPr>
      </c:pivotFmt>
      <c:pivotFmt>
        <c:idx val="87"/>
        <c:spPr>
          <a:solidFill>
            <a:srgbClr val="FFE1A8"/>
          </a:solidFill>
          <a:ln>
            <a:noFill/>
          </a:ln>
          <a:effectLst/>
        </c:spPr>
      </c:pivotFmt>
      <c:pivotFmt>
        <c:idx val="88"/>
        <c:spPr>
          <a:solidFill>
            <a:srgbClr val="FFE1A8"/>
          </a:solidFill>
          <a:ln>
            <a:noFill/>
          </a:ln>
          <a:effectLst/>
        </c:spPr>
      </c:pivotFmt>
      <c:pivotFmt>
        <c:idx val="89"/>
        <c:spPr>
          <a:solidFill>
            <a:srgbClr val="723D46"/>
          </a:solidFill>
          <a:ln>
            <a:noFill/>
          </a:ln>
          <a:effectLst/>
        </c:spPr>
      </c:pivotFmt>
      <c:pivotFmt>
        <c:idx val="90"/>
        <c:spPr>
          <a:solidFill>
            <a:srgbClr val="723D46"/>
          </a:solidFill>
          <a:ln>
            <a:noFill/>
          </a:ln>
          <a:effectLst/>
        </c:spPr>
      </c:pivotFmt>
      <c:pivotFmt>
        <c:idx val="91"/>
        <c:spPr>
          <a:solidFill>
            <a:srgbClr val="723D46"/>
          </a:solidFill>
          <a:ln>
            <a:noFill/>
          </a:ln>
          <a:effectLst/>
        </c:spPr>
      </c:pivotFmt>
      <c:pivotFmt>
        <c:idx val="92"/>
        <c:spPr>
          <a:solidFill>
            <a:srgbClr val="723D46"/>
          </a:solidFill>
          <a:ln>
            <a:noFill/>
          </a:ln>
          <a:effectLst/>
        </c:spPr>
      </c:pivotFmt>
      <c:pivotFmt>
        <c:idx val="93"/>
        <c:spPr>
          <a:solidFill>
            <a:srgbClr val="723D46"/>
          </a:solidFill>
          <a:ln>
            <a:noFill/>
          </a:ln>
          <a:effectLst/>
        </c:spPr>
      </c:pivotFmt>
      <c:pivotFmt>
        <c:idx val="94"/>
        <c:spPr>
          <a:solidFill>
            <a:srgbClr val="723D46"/>
          </a:solidFill>
          <a:ln>
            <a:noFill/>
          </a:ln>
          <a:effectLst/>
        </c:spPr>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6"/>
        <c:spPr>
          <a:solidFill>
            <a:srgbClr val="723D46"/>
          </a:solidFill>
          <a:ln>
            <a:noFill/>
          </a:ln>
          <a:effectLst/>
        </c:spPr>
      </c:pivotFmt>
      <c:pivotFmt>
        <c:idx val="97"/>
        <c:spPr>
          <a:solidFill>
            <a:srgbClr val="723D46"/>
          </a:solidFill>
          <a:ln>
            <a:noFill/>
          </a:ln>
          <a:effectLst/>
        </c:spPr>
      </c:pivotFmt>
      <c:pivotFmt>
        <c:idx val="98"/>
        <c:spPr>
          <a:solidFill>
            <a:srgbClr val="723D46"/>
          </a:solidFill>
          <a:ln>
            <a:noFill/>
          </a:ln>
          <a:effectLst/>
        </c:spPr>
      </c:pivotFmt>
      <c:pivotFmt>
        <c:idx val="99"/>
        <c:spPr>
          <a:solidFill>
            <a:srgbClr val="723D46"/>
          </a:solidFill>
          <a:ln>
            <a:noFill/>
          </a:ln>
          <a:effectLst/>
        </c:spPr>
      </c:pivotFmt>
      <c:pivotFmt>
        <c:idx val="100"/>
        <c:spPr>
          <a:solidFill>
            <a:srgbClr val="723D46"/>
          </a:solidFill>
          <a:ln>
            <a:noFill/>
          </a:ln>
          <a:effectLst/>
        </c:spPr>
      </c:pivotFmt>
      <c:pivotFmt>
        <c:idx val="101"/>
        <c:spPr>
          <a:solidFill>
            <a:srgbClr val="723D46"/>
          </a:solidFill>
          <a:ln>
            <a:noFill/>
          </a:ln>
          <a:effectLst/>
        </c:spPr>
      </c:pivotFmt>
      <c:pivotFmt>
        <c:idx val="102"/>
        <c:spPr>
          <a:solidFill>
            <a:srgbClr val="FFE1A8"/>
          </a:solidFill>
          <a:ln>
            <a:noFill/>
          </a:ln>
          <a:effectLst/>
        </c:spPr>
      </c:pivotFmt>
      <c:pivotFmt>
        <c:idx val="103"/>
        <c:spPr>
          <a:solidFill>
            <a:srgbClr val="FFE1A8"/>
          </a:solidFill>
          <a:ln>
            <a:noFill/>
          </a:ln>
          <a:effectLst/>
        </c:spPr>
      </c:pivotFmt>
      <c:pivotFmt>
        <c:idx val="104"/>
        <c:spPr>
          <a:solidFill>
            <a:srgbClr val="FFE1A8"/>
          </a:solidFill>
          <a:ln>
            <a:noFill/>
          </a:ln>
          <a:effectLst/>
        </c:spPr>
      </c:pivotFmt>
      <c:pivotFmt>
        <c:idx val="105"/>
        <c:spPr>
          <a:solidFill>
            <a:srgbClr val="FFE1A8"/>
          </a:solidFill>
          <a:ln>
            <a:noFill/>
          </a:ln>
          <a:effectLst/>
        </c:spPr>
      </c:pivotFmt>
      <c:pivotFmt>
        <c:idx val="106"/>
        <c:spPr>
          <a:solidFill>
            <a:srgbClr val="FFE1A8"/>
          </a:solidFill>
          <a:ln>
            <a:noFill/>
          </a:ln>
          <a:effectLst/>
        </c:spPr>
      </c:pivotFmt>
      <c:pivotFmt>
        <c:idx val="107"/>
        <c:spPr>
          <a:solidFill>
            <a:srgbClr val="FFE1A8"/>
          </a:solidFill>
          <a:ln>
            <a:noFill/>
          </a:ln>
          <a:effectLst/>
        </c:spPr>
      </c:pivotFmt>
      <c:pivotFmt>
        <c:idx val="108"/>
        <c:spPr>
          <a:solidFill>
            <a:srgbClr val="723D46"/>
          </a:solidFill>
          <a:ln>
            <a:noFill/>
          </a:ln>
          <a:effectLst/>
        </c:spPr>
      </c:pivotFmt>
      <c:pivotFmt>
        <c:idx val="109"/>
        <c:spPr>
          <a:solidFill>
            <a:srgbClr val="723D46"/>
          </a:solidFill>
          <a:ln>
            <a:noFill/>
          </a:ln>
          <a:effectLst/>
        </c:spPr>
      </c:pivotFmt>
      <c:pivotFmt>
        <c:idx val="110"/>
        <c:spPr>
          <a:solidFill>
            <a:srgbClr val="723D46"/>
          </a:solidFill>
          <a:ln>
            <a:noFill/>
          </a:ln>
          <a:effectLst/>
        </c:spPr>
      </c:pivotFmt>
      <c:pivotFmt>
        <c:idx val="111"/>
        <c:spPr>
          <a:solidFill>
            <a:srgbClr val="723D46"/>
          </a:solidFill>
          <a:ln>
            <a:noFill/>
          </a:ln>
          <a:effectLst/>
        </c:spPr>
      </c:pivotFmt>
      <c:pivotFmt>
        <c:idx val="112"/>
        <c:spPr>
          <a:solidFill>
            <a:srgbClr val="723D46"/>
          </a:solidFill>
          <a:ln>
            <a:noFill/>
          </a:ln>
          <a:effectLst/>
        </c:spPr>
      </c:pivotFmt>
      <c:pivotFmt>
        <c:idx val="113"/>
        <c:spPr>
          <a:solidFill>
            <a:srgbClr val="723D46"/>
          </a:solidFill>
          <a:ln>
            <a:noFill/>
          </a:ln>
          <a:effectLst/>
        </c:spPr>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5"/>
        <c:spPr>
          <a:solidFill>
            <a:srgbClr val="723D46"/>
          </a:solidFill>
          <a:ln>
            <a:noFill/>
          </a:ln>
          <a:effectLst/>
        </c:spPr>
      </c:pivotFmt>
      <c:pivotFmt>
        <c:idx val="116"/>
        <c:spPr>
          <a:solidFill>
            <a:srgbClr val="723D46"/>
          </a:solidFill>
          <a:ln>
            <a:noFill/>
          </a:ln>
          <a:effectLst/>
        </c:spPr>
      </c:pivotFmt>
      <c:pivotFmt>
        <c:idx val="117"/>
        <c:spPr>
          <a:solidFill>
            <a:srgbClr val="723D46"/>
          </a:solidFill>
          <a:ln>
            <a:noFill/>
          </a:ln>
          <a:effectLst/>
        </c:spPr>
      </c:pivotFmt>
      <c:pivotFmt>
        <c:idx val="118"/>
        <c:spPr>
          <a:solidFill>
            <a:srgbClr val="723D46"/>
          </a:solidFill>
          <a:ln>
            <a:noFill/>
          </a:ln>
          <a:effectLst/>
        </c:spPr>
      </c:pivotFmt>
      <c:pivotFmt>
        <c:idx val="119"/>
        <c:spPr>
          <a:solidFill>
            <a:srgbClr val="723D46"/>
          </a:solidFill>
          <a:ln>
            <a:noFill/>
          </a:ln>
          <a:effectLst/>
        </c:spPr>
      </c:pivotFmt>
      <c:pivotFmt>
        <c:idx val="120"/>
        <c:spPr>
          <a:solidFill>
            <a:srgbClr val="723D46"/>
          </a:solidFill>
          <a:ln>
            <a:noFill/>
          </a:ln>
          <a:effectLst/>
        </c:spPr>
      </c:pivotFmt>
      <c:pivotFmt>
        <c:idx val="121"/>
        <c:spPr>
          <a:solidFill>
            <a:srgbClr val="FFE1A8"/>
          </a:solidFill>
          <a:ln>
            <a:noFill/>
          </a:ln>
          <a:effectLst/>
        </c:spPr>
      </c:pivotFmt>
      <c:pivotFmt>
        <c:idx val="122"/>
        <c:spPr>
          <a:solidFill>
            <a:srgbClr val="FFE1A8"/>
          </a:solidFill>
          <a:ln>
            <a:noFill/>
          </a:ln>
          <a:effectLst/>
        </c:spPr>
      </c:pivotFmt>
      <c:pivotFmt>
        <c:idx val="123"/>
        <c:spPr>
          <a:solidFill>
            <a:srgbClr val="FFE1A8"/>
          </a:solidFill>
          <a:ln>
            <a:noFill/>
          </a:ln>
          <a:effectLst/>
        </c:spPr>
      </c:pivotFmt>
      <c:pivotFmt>
        <c:idx val="124"/>
        <c:spPr>
          <a:solidFill>
            <a:srgbClr val="FFE1A8"/>
          </a:solidFill>
          <a:ln>
            <a:noFill/>
          </a:ln>
          <a:effectLst/>
        </c:spPr>
      </c:pivotFmt>
      <c:pivotFmt>
        <c:idx val="125"/>
        <c:spPr>
          <a:solidFill>
            <a:srgbClr val="FFE1A8"/>
          </a:solidFill>
          <a:ln>
            <a:noFill/>
          </a:ln>
          <a:effectLst/>
        </c:spPr>
      </c:pivotFmt>
      <c:pivotFmt>
        <c:idx val="126"/>
        <c:spPr>
          <a:solidFill>
            <a:srgbClr val="FFE1A8"/>
          </a:solidFill>
          <a:ln>
            <a:noFill/>
          </a:ln>
          <a:effectLst/>
        </c:spPr>
      </c:pivotFmt>
      <c:pivotFmt>
        <c:idx val="127"/>
        <c:spPr>
          <a:solidFill>
            <a:srgbClr val="723D46"/>
          </a:solidFill>
          <a:ln>
            <a:noFill/>
          </a:ln>
          <a:effectLst/>
        </c:spPr>
      </c:pivotFmt>
      <c:pivotFmt>
        <c:idx val="128"/>
        <c:spPr>
          <a:solidFill>
            <a:srgbClr val="723D46"/>
          </a:solidFill>
          <a:ln>
            <a:noFill/>
          </a:ln>
          <a:effectLst/>
        </c:spPr>
      </c:pivotFmt>
      <c:pivotFmt>
        <c:idx val="129"/>
        <c:spPr>
          <a:solidFill>
            <a:srgbClr val="723D46"/>
          </a:solidFill>
          <a:ln>
            <a:noFill/>
          </a:ln>
          <a:effectLst/>
        </c:spPr>
      </c:pivotFmt>
      <c:pivotFmt>
        <c:idx val="130"/>
        <c:spPr>
          <a:solidFill>
            <a:srgbClr val="723D46"/>
          </a:solidFill>
          <a:ln>
            <a:noFill/>
          </a:ln>
          <a:effectLst/>
        </c:spPr>
      </c:pivotFmt>
      <c:pivotFmt>
        <c:idx val="131"/>
        <c:spPr>
          <a:solidFill>
            <a:srgbClr val="723D46"/>
          </a:solidFill>
          <a:ln>
            <a:noFill/>
          </a:ln>
          <a:effectLst/>
        </c:spPr>
      </c:pivotFmt>
      <c:pivotFmt>
        <c:idx val="132"/>
        <c:spPr>
          <a:solidFill>
            <a:srgbClr val="723D46"/>
          </a:solidFill>
          <a:ln>
            <a:noFill/>
          </a:ln>
          <a:effectLst/>
        </c:spPr>
      </c:pivotFmt>
    </c:pivotFmts>
    <c:plotArea>
      <c:layout>
        <c:manualLayout>
          <c:layoutTarget val="inner"/>
          <c:xMode val="edge"/>
          <c:yMode val="edge"/>
          <c:x val="1.4370718280098029E-2"/>
          <c:y val="0.1115277777777778"/>
          <c:w val="0.9718633124075865"/>
          <c:h val="0.6760575240594926"/>
        </c:manualLayout>
      </c:layout>
      <c:barChart>
        <c:barDir val="col"/>
        <c:grouping val="clustered"/>
        <c:varyColors val="0"/>
        <c:ser>
          <c:idx val="0"/>
          <c:order val="0"/>
          <c:tx>
            <c:strRef>
              <c:f>Workings!$F$1</c:f>
              <c:strCache>
                <c:ptCount val="1"/>
                <c:pt idx="0">
                  <c:v>Total</c:v>
                </c:pt>
              </c:strCache>
            </c:strRef>
          </c:tx>
          <c:spPr>
            <a:solidFill>
              <a:schemeClr val="accent1"/>
            </a:solidFill>
            <a:ln>
              <a:noFill/>
            </a:ln>
            <a:effectLst/>
          </c:spPr>
          <c:invertIfNegative val="0"/>
          <c:dPt>
            <c:idx val="0"/>
            <c:invertIfNegative val="0"/>
            <c:bubble3D val="0"/>
            <c:spPr>
              <a:solidFill>
                <a:srgbClr val="723D46"/>
              </a:solidFill>
              <a:ln>
                <a:noFill/>
              </a:ln>
              <a:effectLst/>
            </c:spPr>
            <c:extLst>
              <c:ext xmlns:c16="http://schemas.microsoft.com/office/drawing/2014/chart" uri="{C3380CC4-5D6E-409C-BE32-E72D297353CC}">
                <c16:uniqueId val="{00000001-1828-4D5F-88F8-2CA11C82BAA6}"/>
              </c:ext>
            </c:extLst>
          </c:dPt>
          <c:dPt>
            <c:idx val="1"/>
            <c:invertIfNegative val="0"/>
            <c:bubble3D val="0"/>
            <c:spPr>
              <a:solidFill>
                <a:srgbClr val="723D46"/>
              </a:solidFill>
              <a:ln>
                <a:noFill/>
              </a:ln>
              <a:effectLst/>
            </c:spPr>
            <c:extLst>
              <c:ext xmlns:c16="http://schemas.microsoft.com/office/drawing/2014/chart" uri="{C3380CC4-5D6E-409C-BE32-E72D297353CC}">
                <c16:uniqueId val="{00000003-1828-4D5F-88F8-2CA11C82BAA6}"/>
              </c:ext>
            </c:extLst>
          </c:dPt>
          <c:dPt>
            <c:idx val="2"/>
            <c:invertIfNegative val="0"/>
            <c:bubble3D val="0"/>
            <c:spPr>
              <a:solidFill>
                <a:srgbClr val="723D46"/>
              </a:solidFill>
              <a:ln>
                <a:noFill/>
              </a:ln>
              <a:effectLst/>
            </c:spPr>
            <c:extLst>
              <c:ext xmlns:c16="http://schemas.microsoft.com/office/drawing/2014/chart" uri="{C3380CC4-5D6E-409C-BE32-E72D297353CC}">
                <c16:uniqueId val="{00000005-1828-4D5F-88F8-2CA11C82BAA6}"/>
              </c:ext>
            </c:extLst>
          </c:dPt>
          <c:dPt>
            <c:idx val="3"/>
            <c:invertIfNegative val="0"/>
            <c:bubble3D val="0"/>
            <c:spPr>
              <a:solidFill>
                <a:srgbClr val="723D46"/>
              </a:solidFill>
              <a:ln>
                <a:noFill/>
              </a:ln>
              <a:effectLst/>
            </c:spPr>
            <c:extLst>
              <c:ext xmlns:c16="http://schemas.microsoft.com/office/drawing/2014/chart" uri="{C3380CC4-5D6E-409C-BE32-E72D297353CC}">
                <c16:uniqueId val="{00000007-1828-4D5F-88F8-2CA11C82BAA6}"/>
              </c:ext>
            </c:extLst>
          </c:dPt>
          <c:dPt>
            <c:idx val="4"/>
            <c:invertIfNegative val="0"/>
            <c:bubble3D val="0"/>
            <c:spPr>
              <a:solidFill>
                <a:srgbClr val="723D46"/>
              </a:solidFill>
              <a:ln>
                <a:noFill/>
              </a:ln>
              <a:effectLst/>
            </c:spPr>
            <c:extLst>
              <c:ext xmlns:c16="http://schemas.microsoft.com/office/drawing/2014/chart" uri="{C3380CC4-5D6E-409C-BE32-E72D297353CC}">
                <c16:uniqueId val="{00000009-1828-4D5F-88F8-2CA11C82BAA6}"/>
              </c:ext>
            </c:extLst>
          </c:dPt>
          <c:dPt>
            <c:idx val="5"/>
            <c:invertIfNegative val="0"/>
            <c:bubble3D val="0"/>
            <c:spPr>
              <a:solidFill>
                <a:srgbClr val="723D46"/>
              </a:solidFill>
              <a:ln>
                <a:noFill/>
              </a:ln>
              <a:effectLst/>
            </c:spPr>
            <c:extLst>
              <c:ext xmlns:c16="http://schemas.microsoft.com/office/drawing/2014/chart" uri="{C3380CC4-5D6E-409C-BE32-E72D297353CC}">
                <c16:uniqueId val="{0000000B-1828-4D5F-88F8-2CA11C82BAA6}"/>
              </c:ext>
            </c:extLst>
          </c:dPt>
          <c:dPt>
            <c:idx val="6"/>
            <c:invertIfNegative val="0"/>
            <c:bubble3D val="0"/>
            <c:spPr>
              <a:solidFill>
                <a:srgbClr val="FFE1A8"/>
              </a:solidFill>
              <a:ln>
                <a:noFill/>
              </a:ln>
              <a:effectLst/>
            </c:spPr>
            <c:extLst>
              <c:ext xmlns:c16="http://schemas.microsoft.com/office/drawing/2014/chart" uri="{C3380CC4-5D6E-409C-BE32-E72D297353CC}">
                <c16:uniqueId val="{0000000D-1828-4D5F-88F8-2CA11C82BAA6}"/>
              </c:ext>
            </c:extLst>
          </c:dPt>
          <c:dPt>
            <c:idx val="7"/>
            <c:invertIfNegative val="0"/>
            <c:bubble3D val="0"/>
            <c:spPr>
              <a:solidFill>
                <a:srgbClr val="FFE1A8"/>
              </a:solidFill>
              <a:ln>
                <a:noFill/>
              </a:ln>
              <a:effectLst/>
            </c:spPr>
            <c:extLst>
              <c:ext xmlns:c16="http://schemas.microsoft.com/office/drawing/2014/chart" uri="{C3380CC4-5D6E-409C-BE32-E72D297353CC}">
                <c16:uniqueId val="{0000000F-1828-4D5F-88F8-2CA11C82BAA6}"/>
              </c:ext>
            </c:extLst>
          </c:dPt>
          <c:dPt>
            <c:idx val="8"/>
            <c:invertIfNegative val="0"/>
            <c:bubble3D val="0"/>
            <c:spPr>
              <a:solidFill>
                <a:srgbClr val="FFE1A8"/>
              </a:solidFill>
              <a:ln>
                <a:noFill/>
              </a:ln>
              <a:effectLst/>
            </c:spPr>
            <c:extLst>
              <c:ext xmlns:c16="http://schemas.microsoft.com/office/drawing/2014/chart" uri="{C3380CC4-5D6E-409C-BE32-E72D297353CC}">
                <c16:uniqueId val="{00000011-1828-4D5F-88F8-2CA11C82BAA6}"/>
              </c:ext>
            </c:extLst>
          </c:dPt>
          <c:dPt>
            <c:idx val="9"/>
            <c:invertIfNegative val="0"/>
            <c:bubble3D val="0"/>
            <c:spPr>
              <a:solidFill>
                <a:srgbClr val="FFE1A8"/>
              </a:solidFill>
              <a:ln>
                <a:noFill/>
              </a:ln>
              <a:effectLst/>
            </c:spPr>
            <c:extLst>
              <c:ext xmlns:c16="http://schemas.microsoft.com/office/drawing/2014/chart" uri="{C3380CC4-5D6E-409C-BE32-E72D297353CC}">
                <c16:uniqueId val="{00000013-1828-4D5F-88F8-2CA11C82BAA6}"/>
              </c:ext>
            </c:extLst>
          </c:dPt>
          <c:dPt>
            <c:idx val="10"/>
            <c:invertIfNegative val="0"/>
            <c:bubble3D val="0"/>
            <c:spPr>
              <a:solidFill>
                <a:srgbClr val="FFE1A8"/>
              </a:solidFill>
              <a:ln>
                <a:noFill/>
              </a:ln>
              <a:effectLst/>
            </c:spPr>
            <c:extLst>
              <c:ext xmlns:c16="http://schemas.microsoft.com/office/drawing/2014/chart" uri="{C3380CC4-5D6E-409C-BE32-E72D297353CC}">
                <c16:uniqueId val="{00000015-1828-4D5F-88F8-2CA11C82BAA6}"/>
              </c:ext>
            </c:extLst>
          </c:dPt>
          <c:dPt>
            <c:idx val="11"/>
            <c:invertIfNegative val="0"/>
            <c:bubble3D val="0"/>
            <c:spPr>
              <a:solidFill>
                <a:srgbClr val="FFE1A8"/>
              </a:solidFill>
              <a:ln>
                <a:noFill/>
              </a:ln>
              <a:effectLst/>
            </c:spPr>
            <c:extLst>
              <c:ext xmlns:c16="http://schemas.microsoft.com/office/drawing/2014/chart" uri="{C3380CC4-5D6E-409C-BE32-E72D297353CC}">
                <c16:uniqueId val="{00000017-1828-4D5F-88F8-2CA11C82BAA6}"/>
              </c:ext>
            </c:extLst>
          </c:dPt>
          <c:dPt>
            <c:idx val="12"/>
            <c:invertIfNegative val="0"/>
            <c:bubble3D val="0"/>
            <c:spPr>
              <a:solidFill>
                <a:srgbClr val="723D46"/>
              </a:solidFill>
              <a:ln>
                <a:noFill/>
              </a:ln>
              <a:effectLst/>
            </c:spPr>
            <c:extLst>
              <c:ext xmlns:c16="http://schemas.microsoft.com/office/drawing/2014/chart" uri="{C3380CC4-5D6E-409C-BE32-E72D297353CC}">
                <c16:uniqueId val="{00000019-1828-4D5F-88F8-2CA11C82BAA6}"/>
              </c:ext>
            </c:extLst>
          </c:dPt>
          <c:dPt>
            <c:idx val="13"/>
            <c:invertIfNegative val="0"/>
            <c:bubble3D val="0"/>
            <c:spPr>
              <a:solidFill>
                <a:srgbClr val="723D46"/>
              </a:solidFill>
              <a:ln>
                <a:noFill/>
              </a:ln>
              <a:effectLst/>
            </c:spPr>
            <c:extLst>
              <c:ext xmlns:c16="http://schemas.microsoft.com/office/drawing/2014/chart" uri="{C3380CC4-5D6E-409C-BE32-E72D297353CC}">
                <c16:uniqueId val="{0000001B-1828-4D5F-88F8-2CA11C82BAA6}"/>
              </c:ext>
            </c:extLst>
          </c:dPt>
          <c:dPt>
            <c:idx val="14"/>
            <c:invertIfNegative val="0"/>
            <c:bubble3D val="0"/>
            <c:spPr>
              <a:solidFill>
                <a:srgbClr val="723D46"/>
              </a:solidFill>
              <a:ln>
                <a:noFill/>
              </a:ln>
              <a:effectLst/>
            </c:spPr>
            <c:extLst>
              <c:ext xmlns:c16="http://schemas.microsoft.com/office/drawing/2014/chart" uri="{C3380CC4-5D6E-409C-BE32-E72D297353CC}">
                <c16:uniqueId val="{0000001D-1828-4D5F-88F8-2CA11C82BAA6}"/>
              </c:ext>
            </c:extLst>
          </c:dPt>
          <c:dPt>
            <c:idx val="15"/>
            <c:invertIfNegative val="0"/>
            <c:bubble3D val="0"/>
            <c:spPr>
              <a:solidFill>
                <a:srgbClr val="723D46"/>
              </a:solidFill>
              <a:ln>
                <a:noFill/>
              </a:ln>
              <a:effectLst/>
            </c:spPr>
            <c:extLst>
              <c:ext xmlns:c16="http://schemas.microsoft.com/office/drawing/2014/chart" uri="{C3380CC4-5D6E-409C-BE32-E72D297353CC}">
                <c16:uniqueId val="{0000001F-1828-4D5F-88F8-2CA11C82BAA6}"/>
              </c:ext>
            </c:extLst>
          </c:dPt>
          <c:dPt>
            <c:idx val="16"/>
            <c:invertIfNegative val="0"/>
            <c:bubble3D val="0"/>
            <c:spPr>
              <a:solidFill>
                <a:srgbClr val="723D46"/>
              </a:solidFill>
              <a:ln>
                <a:noFill/>
              </a:ln>
              <a:effectLst/>
            </c:spPr>
            <c:extLst>
              <c:ext xmlns:c16="http://schemas.microsoft.com/office/drawing/2014/chart" uri="{C3380CC4-5D6E-409C-BE32-E72D297353CC}">
                <c16:uniqueId val="{00000021-1828-4D5F-88F8-2CA11C82BAA6}"/>
              </c:ext>
            </c:extLst>
          </c:dPt>
          <c:dPt>
            <c:idx val="17"/>
            <c:invertIfNegative val="0"/>
            <c:bubble3D val="0"/>
            <c:spPr>
              <a:solidFill>
                <a:srgbClr val="723D46"/>
              </a:solidFill>
              <a:ln>
                <a:noFill/>
              </a:ln>
              <a:effectLst/>
            </c:spPr>
            <c:extLst>
              <c:ext xmlns:c16="http://schemas.microsoft.com/office/drawing/2014/chart" uri="{C3380CC4-5D6E-409C-BE32-E72D297353CC}">
                <c16:uniqueId val="{00000023-1828-4D5F-88F8-2CA11C82BAA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Workings!$D$2:$E$20</c:f>
              <c:multiLvlStrCache>
                <c:ptCount val="18"/>
                <c:lvl>
                  <c:pt idx="0">
                    <c:v>Type 2</c:v>
                  </c:pt>
                  <c:pt idx="1">
                    <c:v>Type 4</c:v>
                  </c:pt>
                  <c:pt idx="2">
                    <c:v>Type 1</c:v>
                  </c:pt>
                  <c:pt idx="3">
                    <c:v>Type 6</c:v>
                  </c:pt>
                  <c:pt idx="4">
                    <c:v>Type 3</c:v>
                  </c:pt>
                  <c:pt idx="5">
                    <c:v>Type 5</c:v>
                  </c:pt>
                  <c:pt idx="6">
                    <c:v>Type 2</c:v>
                  </c:pt>
                  <c:pt idx="7">
                    <c:v>Type 4</c:v>
                  </c:pt>
                  <c:pt idx="8">
                    <c:v>Type 1</c:v>
                  </c:pt>
                  <c:pt idx="9">
                    <c:v>Type 3</c:v>
                  </c:pt>
                  <c:pt idx="10">
                    <c:v>Type 6</c:v>
                  </c:pt>
                  <c:pt idx="11">
                    <c:v>Type 5</c:v>
                  </c:pt>
                  <c:pt idx="12">
                    <c:v>Type 2</c:v>
                  </c:pt>
                  <c:pt idx="13">
                    <c:v>Type 4</c:v>
                  </c:pt>
                  <c:pt idx="14">
                    <c:v>Type 6</c:v>
                  </c:pt>
                  <c:pt idx="15">
                    <c:v>Type 1</c:v>
                  </c:pt>
                  <c:pt idx="16">
                    <c:v>Type 3</c:v>
                  </c:pt>
                  <c:pt idx="17">
                    <c:v>Type 5</c:v>
                  </c:pt>
                </c:lvl>
                <c:lvl>
                  <c:pt idx="0">
                    <c:v>City C</c:v>
                  </c:pt>
                  <c:pt idx="6">
                    <c:v>City B</c:v>
                  </c:pt>
                  <c:pt idx="12">
                    <c:v>City A</c:v>
                  </c:pt>
                </c:lvl>
              </c:multiLvlStrCache>
            </c:multiLvlStrRef>
          </c:cat>
          <c:val>
            <c:numRef>
              <c:f>Workings!$F$2:$F$20</c:f>
              <c:numCache>
                <c:formatCode>General</c:formatCode>
                <c:ptCount val="18"/>
                <c:pt idx="0">
                  <c:v>161</c:v>
                </c:pt>
                <c:pt idx="1">
                  <c:v>102</c:v>
                </c:pt>
                <c:pt idx="2">
                  <c:v>100</c:v>
                </c:pt>
                <c:pt idx="3">
                  <c:v>60</c:v>
                </c:pt>
                <c:pt idx="4">
                  <c:v>57</c:v>
                </c:pt>
                <c:pt idx="5">
                  <c:v>37</c:v>
                </c:pt>
                <c:pt idx="6">
                  <c:v>139</c:v>
                </c:pt>
                <c:pt idx="7">
                  <c:v>119</c:v>
                </c:pt>
                <c:pt idx="8">
                  <c:v>84</c:v>
                </c:pt>
                <c:pt idx="9">
                  <c:v>66</c:v>
                </c:pt>
                <c:pt idx="10">
                  <c:v>49</c:v>
                </c:pt>
                <c:pt idx="11">
                  <c:v>35</c:v>
                </c:pt>
                <c:pt idx="12">
                  <c:v>150</c:v>
                </c:pt>
                <c:pt idx="13">
                  <c:v>108</c:v>
                </c:pt>
                <c:pt idx="14">
                  <c:v>77</c:v>
                </c:pt>
                <c:pt idx="15">
                  <c:v>71</c:v>
                </c:pt>
                <c:pt idx="16">
                  <c:v>51</c:v>
                </c:pt>
                <c:pt idx="17">
                  <c:v>34</c:v>
                </c:pt>
              </c:numCache>
            </c:numRef>
          </c:val>
          <c:extLst>
            <c:ext xmlns:c16="http://schemas.microsoft.com/office/drawing/2014/chart" uri="{C3380CC4-5D6E-409C-BE32-E72D297353CC}">
              <c16:uniqueId val="{00000024-1828-4D5F-88F8-2CA11C82BAA6}"/>
            </c:ext>
          </c:extLst>
        </c:ser>
        <c:dLbls>
          <c:dLblPos val="outEnd"/>
          <c:showLegendKey val="0"/>
          <c:showVal val="1"/>
          <c:showCatName val="0"/>
          <c:showSerName val="0"/>
          <c:showPercent val="0"/>
          <c:showBubbleSize val="0"/>
        </c:dLbls>
        <c:gapWidth val="219"/>
        <c:overlap val="-27"/>
        <c:axId val="1956305136"/>
        <c:axId val="744657936"/>
      </c:barChart>
      <c:catAx>
        <c:axId val="19563051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noFill/>
            <a:round/>
          </a:ln>
          <a:effectLst/>
        </c:spPr>
        <c:txPr>
          <a:bodyPr rot="0" spcFirstLastPara="1" vertOverflow="ellipsis" wrap="square" anchor="b"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44657936"/>
        <c:crosses val="autoZero"/>
        <c:auto val="1"/>
        <c:lblAlgn val="ctr"/>
        <c:lblOffset val="100"/>
        <c:tickMarkSkip val="6"/>
        <c:noMultiLvlLbl val="0"/>
      </c:catAx>
      <c:valAx>
        <c:axId val="744657936"/>
        <c:scaling>
          <c:orientation val="minMax"/>
        </c:scaling>
        <c:delete val="1"/>
        <c:axPos val="l"/>
        <c:numFmt formatCode="General" sourceLinked="1"/>
        <c:majorTickMark val="none"/>
        <c:minorTickMark val="none"/>
        <c:tickLblPos val="nextTo"/>
        <c:crossAx val="1956305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[Refine Production Planning Utilize Customer Segmentation &amp; Data Insights for Supply Chain COMPREHENSIVE.xlsx]Workings!PivotTable6</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ysClr val="windowText" lastClr="000000">
                    <a:lumMod val="65000"/>
                    <a:lumOff val="35000"/>
                  </a:sysClr>
                </a:solidFill>
              </a:rPr>
              <a:t>Stockout Days VS Replenishment Days of Best Selling SKUs</a:t>
            </a:r>
          </a:p>
        </c:rich>
      </c:tx>
      <c:layout>
        <c:manualLayout>
          <c:xMode val="edge"/>
          <c:yMode val="edge"/>
          <c:x val="0.14292591985772241"/>
          <c:y val="3.06900426519096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723D4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23D4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723D4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723D4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723D4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E26D5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Workings!$X$1</c:f>
              <c:strCache>
                <c:ptCount val="1"/>
                <c:pt idx="0">
                  <c:v>Stockouts Days</c:v>
                </c:pt>
              </c:strCache>
            </c:strRef>
          </c:tx>
          <c:spPr>
            <a:solidFill>
              <a:srgbClr val="723D4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Workings!$W$2:$W$11</c:f>
              <c:strCache>
                <c:ptCount val="10"/>
                <c:pt idx="0">
                  <c:v>79</c:v>
                </c:pt>
                <c:pt idx="1">
                  <c:v>85</c:v>
                </c:pt>
                <c:pt idx="2">
                  <c:v>12</c:v>
                </c:pt>
                <c:pt idx="3">
                  <c:v>21</c:v>
                </c:pt>
                <c:pt idx="4">
                  <c:v>59</c:v>
                </c:pt>
                <c:pt idx="5">
                  <c:v>68</c:v>
                </c:pt>
                <c:pt idx="6">
                  <c:v>83</c:v>
                </c:pt>
                <c:pt idx="7">
                  <c:v>90</c:v>
                </c:pt>
                <c:pt idx="8">
                  <c:v>91</c:v>
                </c:pt>
                <c:pt idx="9">
                  <c:v>95</c:v>
                </c:pt>
              </c:strCache>
            </c:strRef>
          </c:cat>
          <c:val>
            <c:numRef>
              <c:f>Workings!$X$2:$X$11</c:f>
              <c:numCache>
                <c:formatCode>General</c:formatCode>
                <c:ptCount val="10"/>
                <c:pt idx="0">
                  <c:v>12</c:v>
                </c:pt>
                <c:pt idx="1">
                  <c:v>13</c:v>
                </c:pt>
                <c:pt idx="2">
                  <c:v>14</c:v>
                </c:pt>
                <c:pt idx="3">
                  <c:v>7</c:v>
                </c:pt>
                <c:pt idx="4">
                  <c:v>13</c:v>
                </c:pt>
                <c:pt idx="5">
                  <c:v>8</c:v>
                </c:pt>
                <c:pt idx="6">
                  <c:v>2</c:v>
                </c:pt>
                <c:pt idx="7">
                  <c:v>14</c:v>
                </c:pt>
                <c:pt idx="8">
                  <c:v>12</c:v>
                </c:pt>
                <c:pt idx="9">
                  <c:v>1</c:v>
                </c:pt>
              </c:numCache>
            </c:numRef>
          </c:val>
          <c:extLst>
            <c:ext xmlns:c16="http://schemas.microsoft.com/office/drawing/2014/chart" uri="{C3380CC4-5D6E-409C-BE32-E72D297353CC}">
              <c16:uniqueId val="{00000000-044B-47F7-9275-87C77B3F6E1C}"/>
            </c:ext>
          </c:extLst>
        </c:ser>
        <c:ser>
          <c:idx val="1"/>
          <c:order val="1"/>
          <c:tx>
            <c:strRef>
              <c:f>Workings!$Y$1</c:f>
              <c:strCache>
                <c:ptCount val="1"/>
                <c:pt idx="0">
                  <c:v>Replenishment Days</c:v>
                </c:pt>
              </c:strCache>
            </c:strRef>
          </c:tx>
          <c:spPr>
            <a:solidFill>
              <a:srgbClr val="E26D5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Workings!$W$2:$W$11</c:f>
              <c:strCache>
                <c:ptCount val="10"/>
                <c:pt idx="0">
                  <c:v>79</c:v>
                </c:pt>
                <c:pt idx="1">
                  <c:v>85</c:v>
                </c:pt>
                <c:pt idx="2">
                  <c:v>12</c:v>
                </c:pt>
                <c:pt idx="3">
                  <c:v>21</c:v>
                </c:pt>
                <c:pt idx="4">
                  <c:v>59</c:v>
                </c:pt>
                <c:pt idx="5">
                  <c:v>68</c:v>
                </c:pt>
                <c:pt idx="6">
                  <c:v>83</c:v>
                </c:pt>
                <c:pt idx="7">
                  <c:v>90</c:v>
                </c:pt>
                <c:pt idx="8">
                  <c:v>91</c:v>
                </c:pt>
                <c:pt idx="9">
                  <c:v>95</c:v>
                </c:pt>
              </c:strCache>
            </c:strRef>
          </c:cat>
          <c:val>
            <c:numRef>
              <c:f>Workings!$Y$2:$Y$11</c:f>
              <c:numCache>
                <c:formatCode>General</c:formatCode>
                <c:ptCount val="10"/>
                <c:pt idx="0">
                  <c:v>7</c:v>
                </c:pt>
                <c:pt idx="1">
                  <c:v>5</c:v>
                </c:pt>
                <c:pt idx="2">
                  <c:v>4</c:v>
                </c:pt>
                <c:pt idx="3">
                  <c:v>1</c:v>
                </c:pt>
                <c:pt idx="4">
                  <c:v>3</c:v>
                </c:pt>
                <c:pt idx="5">
                  <c:v>5</c:v>
                </c:pt>
                <c:pt idx="6">
                  <c:v>1</c:v>
                </c:pt>
                <c:pt idx="7">
                  <c:v>5</c:v>
                </c:pt>
                <c:pt idx="8">
                  <c:v>1</c:v>
                </c:pt>
                <c:pt idx="9">
                  <c:v>5</c:v>
                </c:pt>
              </c:numCache>
            </c:numRef>
          </c:val>
          <c:extLst>
            <c:ext xmlns:c16="http://schemas.microsoft.com/office/drawing/2014/chart" uri="{C3380CC4-5D6E-409C-BE32-E72D297353CC}">
              <c16:uniqueId val="{00000001-044B-47F7-9275-87C77B3F6E1C}"/>
            </c:ext>
          </c:extLst>
        </c:ser>
        <c:dLbls>
          <c:dLblPos val="outEnd"/>
          <c:showLegendKey val="0"/>
          <c:showVal val="1"/>
          <c:showCatName val="0"/>
          <c:showSerName val="0"/>
          <c:showPercent val="0"/>
          <c:showBubbleSize val="0"/>
        </c:dLbls>
        <c:gapWidth val="219"/>
        <c:overlap val="-27"/>
        <c:axId val="742827088"/>
        <c:axId val="505972159"/>
      </c:barChart>
      <c:catAx>
        <c:axId val="742827088"/>
        <c:scaling>
          <c:orientation val="minMax"/>
        </c:scaling>
        <c:delete val="0"/>
        <c:axPos val="t"/>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GB" b="1"/>
                  <a:t>SKUs</a:t>
                </a:r>
              </a:p>
            </c:rich>
          </c:tx>
          <c:layout>
            <c:manualLayout>
              <c:xMode val="edge"/>
              <c:yMode val="edge"/>
              <c:x val="0.48280396926478175"/>
              <c:y val="0.26898815493235706"/>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05972159"/>
        <c:crosses val="autoZero"/>
        <c:auto val="1"/>
        <c:lblAlgn val="ctr"/>
        <c:lblOffset val="100"/>
        <c:noMultiLvlLbl val="0"/>
      </c:catAx>
      <c:valAx>
        <c:axId val="505972159"/>
        <c:scaling>
          <c:orientation val="maxMin"/>
        </c:scaling>
        <c:delete val="1"/>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GB" b="1"/>
                  <a:t>Stockout Days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7428270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Age Distribution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Age Distribution</a:t>
          </a:r>
        </a:p>
      </cx:txPr>
    </cx:title>
    <cx:plotArea>
      <cx:plotAreaRegion>
        <cx:series layoutId="clusteredColumn" uniqueId="{15281309-F39A-4A4B-B7A4-237A4223332A}" formatIdx="0">
          <cx:tx>
            <cx:txData>
              <cx:f>_xlchart.v1.0</cx:f>
              <cx:v>Age (years)</cx:v>
            </cx:txData>
          </cx:tx>
          <cx:dataId val="0"/>
          <cx:layoutPr>
            <cx:binning intervalClosed="r">
              <cx:binSize val="10"/>
            </cx:binning>
          </cx:layoutPr>
        </cx:series>
      </cx:plotAreaRegion>
      <cx:axis id="0">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INCOME DISTRIBUTION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INCOME DISTRIBUTION</a:t>
          </a:r>
        </a:p>
      </cx:txPr>
    </cx:title>
    <cx:plotArea>
      <cx:plotAreaRegion>
        <cx:series layoutId="clusteredColumn" uniqueId="{9721E563-D60A-4C1E-B8AB-105D20C2ACD9}">
          <cx:tx>
            <cx:txData>
              <cx:f>_xlchart.v1.2</cx:f>
              <cx:v> Income ($) </cx:v>
            </cx:txData>
          </cx:tx>
          <cx:dataId val="0"/>
          <cx:layoutPr>
            <cx:binning intervalClosed="r">
              <cx:binCount val="6"/>
            </cx:binning>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3" Type="http://schemas.microsoft.com/office/2014/relationships/chartEx" Target="../charts/chartEx2.xml"/><Relationship Id="rId7" Type="http://schemas.openxmlformats.org/officeDocument/2006/relationships/chart" Target="../charts/chart5.xml"/><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5.xml"/><Relationship Id="rId7" Type="http://schemas.openxmlformats.org/officeDocument/2006/relationships/chart" Target="../charts/chart19.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chart" Target="../charts/chart18.xml"/><Relationship Id="rId5" Type="http://schemas.openxmlformats.org/officeDocument/2006/relationships/chart" Target="../charts/chart17.xml"/><Relationship Id="rId4" Type="http://schemas.openxmlformats.org/officeDocument/2006/relationships/chart" Target="../charts/chart16.xml"/></Relationships>
</file>

<file path=xl/drawings/_rels/drawing6.xml.rels><?xml version="1.0" encoding="UTF-8" standalone="yes"?>
<Relationships xmlns="http://schemas.openxmlformats.org/package/2006/relationships"><Relationship Id="rId8" Type="http://schemas.openxmlformats.org/officeDocument/2006/relationships/chart" Target="../charts/chart25.xml"/><Relationship Id="rId3" Type="http://schemas.openxmlformats.org/officeDocument/2006/relationships/chart" Target="../charts/chart20.xml"/><Relationship Id="rId7" Type="http://schemas.openxmlformats.org/officeDocument/2006/relationships/chart" Target="../charts/chart2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23.xml"/><Relationship Id="rId5" Type="http://schemas.openxmlformats.org/officeDocument/2006/relationships/chart" Target="../charts/chart22.xml"/><Relationship Id="rId10" Type="http://schemas.openxmlformats.org/officeDocument/2006/relationships/image" Target="../media/image3.png"/><Relationship Id="rId4" Type="http://schemas.openxmlformats.org/officeDocument/2006/relationships/chart" Target="../charts/chart21.xml"/><Relationship Id="rId9" Type="http://schemas.openxmlformats.org/officeDocument/2006/relationships/chart" Target="../charts/chart26.xml"/></Relationships>
</file>

<file path=xl/drawings/drawing1.xml><?xml version="1.0" encoding="utf-8"?>
<xdr:wsDr xmlns:xdr="http://schemas.openxmlformats.org/drawingml/2006/spreadsheetDrawing" xmlns:a="http://schemas.openxmlformats.org/drawingml/2006/main">
  <xdr:oneCellAnchor>
    <xdr:from>
      <xdr:col>0</xdr:col>
      <xdr:colOff>209550</xdr:colOff>
      <xdr:row>1</xdr:row>
      <xdr:rowOff>47625</xdr:rowOff>
    </xdr:from>
    <xdr:ext cx="24767934" cy="33504300"/>
    <xdr:sp macro="" textlink="">
      <xdr:nvSpPr>
        <xdr:cNvPr id="3" name="TextBox 2">
          <a:extLst>
            <a:ext uri="{FF2B5EF4-FFF2-40B4-BE49-F238E27FC236}">
              <a16:creationId xmlns:a16="http://schemas.microsoft.com/office/drawing/2014/main" id="{13DFD65E-0F3D-9611-1E34-095C4EAAA5C4}"/>
            </a:ext>
          </a:extLst>
        </xdr:cNvPr>
        <xdr:cNvSpPr txBox="1"/>
      </xdr:nvSpPr>
      <xdr:spPr>
        <a:xfrm>
          <a:off x="209550" y="233479"/>
          <a:ext cx="24767934" cy="33504300"/>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rtl="0"/>
          <a:r>
            <a:rPr lang="en-GB" sz="1100" b="1" i="0" u="none" strike="noStrike">
              <a:solidFill>
                <a:schemeClr val="tx1"/>
              </a:solidFill>
              <a:effectLst/>
              <a:latin typeface="+mn-lt"/>
              <a:ea typeface="+mn-ea"/>
              <a:cs typeface="+mn-cs"/>
            </a:rPr>
            <a:t>Understanding the Datasets</a:t>
          </a:r>
          <a:endParaRPr lang="en-GB" b="0">
            <a:effectLst/>
          </a:endParaRPr>
        </a:p>
        <a:p>
          <a:pPr rtl="0"/>
          <a:r>
            <a:rPr lang="en-GB" sz="1100" b="0" i="0" u="none" strike="noStrike">
              <a:solidFill>
                <a:schemeClr val="tx1"/>
              </a:solidFill>
              <a:effectLst/>
              <a:latin typeface="+mn-lt"/>
              <a:ea typeface="+mn-ea"/>
              <a:cs typeface="+mn-cs"/>
            </a:rPr>
            <a:t>First, let's understand the datasets you have provided:</a:t>
          </a:r>
          <a:endParaRPr lang="en-GB" b="0">
            <a:effectLst/>
          </a:endParaRPr>
        </a:p>
        <a:p>
          <a:pPr rtl="0"/>
          <a:r>
            <a:rPr lang="en-GB" sz="1100" b="0" i="0" u="none" strike="noStrike">
              <a:solidFill>
                <a:schemeClr val="tx1"/>
              </a:solidFill>
              <a:effectLst/>
              <a:latin typeface="+mn-lt"/>
              <a:ea typeface="+mn-ea"/>
              <a:cs typeface="+mn-cs"/>
            </a:rPr>
            <a:t>Customer Data (customer_data.csv): Likely contains customer demographics, purchase history, and other relevant details.</a:t>
          </a:r>
          <a:endParaRPr lang="en-GB" b="0">
            <a:effectLst/>
          </a:endParaRPr>
        </a:p>
        <a:p>
          <a:pPr rtl="0"/>
          <a:r>
            <a:rPr lang="en-GB" sz="1100" b="0" i="0" u="none" strike="noStrike">
              <a:solidFill>
                <a:schemeClr val="tx1"/>
              </a:solidFill>
              <a:effectLst/>
              <a:latin typeface="+mn-lt"/>
              <a:ea typeface="+mn-ea"/>
              <a:cs typeface="+mn-cs"/>
            </a:rPr>
            <a:t>Inventory Data (inventory_data.csv): Probably includes information about current inventory levels, product categories, and warehouse locations.</a:t>
          </a:r>
          <a:endParaRPr lang="en-GB" b="0">
            <a:effectLst/>
          </a:endParaRPr>
        </a:p>
        <a:p>
          <a:pPr rtl="0"/>
          <a:r>
            <a:rPr lang="en-GB" sz="1100" b="0" i="0" u="none" strike="noStrike">
              <a:solidFill>
                <a:schemeClr val="tx1"/>
              </a:solidFill>
              <a:effectLst/>
              <a:latin typeface="+mn-lt"/>
              <a:ea typeface="+mn-ea"/>
              <a:cs typeface="+mn-cs"/>
            </a:rPr>
            <a:t>Production Data (production_data.csv): May contain details about production volumes, product types, and manufacturing timelines.</a:t>
          </a:r>
          <a:endParaRPr lang="en-GB" b="0">
            <a:effectLst/>
          </a:endParaRPr>
        </a:p>
        <a:p>
          <a:pPr rtl="0"/>
          <a:r>
            <a:rPr lang="en-GB" sz="1100" b="0" i="0" u="none" strike="noStrike">
              <a:solidFill>
                <a:schemeClr val="tx1"/>
              </a:solidFill>
              <a:effectLst/>
              <a:latin typeface="+mn-lt"/>
              <a:ea typeface="+mn-ea"/>
              <a:cs typeface="+mn-cs"/>
            </a:rPr>
            <a:t>Sales Data (sales_data.csv): Should have records of sales transactions, including product details, quantities sold, and customer information.</a:t>
          </a:r>
          <a:endParaRPr lang="en-GB" b="0">
            <a:effectLst/>
          </a:endParaRPr>
        </a:p>
        <a:p>
          <a:pPr rtl="0"/>
          <a:br>
            <a:rPr lang="en-GB" b="0">
              <a:effectLst/>
            </a:rPr>
          </a:br>
          <a:r>
            <a:rPr lang="en-GB" sz="1100" b="1" i="0" u="none" strike="noStrike">
              <a:solidFill>
                <a:schemeClr val="tx1"/>
              </a:solidFill>
              <a:effectLst/>
              <a:latin typeface="+mn-lt"/>
              <a:ea typeface="+mn-ea"/>
              <a:cs typeface="+mn-cs"/>
            </a:rPr>
            <a:t>Step-by-Step Approach</a:t>
          </a:r>
          <a:endParaRPr lang="en-GB" b="0">
            <a:effectLst/>
          </a:endParaRPr>
        </a:p>
        <a:p>
          <a:pPr rtl="0"/>
          <a:r>
            <a:rPr lang="en-GB" sz="1100" b="1" i="0" u="none" strike="noStrike">
              <a:solidFill>
                <a:schemeClr val="tx1"/>
              </a:solidFill>
              <a:effectLst/>
              <a:latin typeface="+mn-lt"/>
              <a:ea typeface="+mn-ea"/>
              <a:cs typeface="+mn-cs"/>
            </a:rPr>
            <a:t>1. Data Cleaning and Preparation</a:t>
          </a:r>
          <a:endParaRPr lang="en-GB" b="0">
            <a:effectLst/>
          </a:endParaRPr>
        </a:p>
        <a:p>
          <a:pPr rtl="0"/>
          <a:r>
            <a:rPr lang="en-GB" sz="1100" b="0" i="0" u="none" strike="noStrike">
              <a:solidFill>
                <a:schemeClr val="tx1"/>
              </a:solidFill>
              <a:effectLst/>
              <a:latin typeface="+mn-lt"/>
              <a:ea typeface="+mn-ea"/>
              <a:cs typeface="+mn-cs"/>
            </a:rPr>
            <a:t>Consolidate Data: Import and consolidate these datasets into Excel.</a:t>
          </a:r>
          <a:endParaRPr lang="en-GB" b="0">
            <a:effectLst/>
          </a:endParaRPr>
        </a:p>
        <a:p>
          <a:pPr rtl="0"/>
          <a:r>
            <a:rPr lang="en-GB" sz="1100" b="0" i="0" u="none" strike="noStrike">
              <a:solidFill>
                <a:schemeClr val="tx1"/>
              </a:solidFill>
              <a:effectLst/>
              <a:latin typeface="+mn-lt"/>
              <a:ea typeface="+mn-ea"/>
              <a:cs typeface="+mn-cs"/>
            </a:rPr>
            <a:t>Clean Data: Check for and handle missing values, duplicates, and inconsistencies.</a:t>
          </a:r>
          <a:endParaRPr lang="en-GB" b="0">
            <a:effectLst/>
          </a:endParaRPr>
        </a:p>
        <a:p>
          <a:pPr rtl="0"/>
          <a:r>
            <a:rPr lang="en-GB" sz="1100" b="0" i="0" u="none" strike="noStrike">
              <a:solidFill>
                <a:schemeClr val="tx1"/>
              </a:solidFill>
              <a:effectLst/>
              <a:latin typeface="+mn-lt"/>
              <a:ea typeface="+mn-ea"/>
              <a:cs typeface="+mn-cs"/>
            </a:rPr>
            <a:t>Data Transformation: Format and transform data as needed for analysis (e.g., date formatting, categorical data encoding).</a:t>
          </a:r>
          <a:endParaRPr lang="en-GB" b="0">
            <a:effectLst/>
          </a:endParaRPr>
        </a:p>
        <a:p>
          <a:pPr rtl="0"/>
          <a:br>
            <a:rPr lang="en-GB" b="0">
              <a:effectLst/>
            </a:rPr>
          </a:br>
          <a:r>
            <a:rPr lang="en-GB" sz="1100" b="1" i="0" u="none" strike="noStrike">
              <a:solidFill>
                <a:schemeClr val="tx1"/>
              </a:solidFill>
              <a:effectLst/>
              <a:latin typeface="+mn-lt"/>
              <a:ea typeface="+mn-ea"/>
              <a:cs typeface="+mn-cs"/>
            </a:rPr>
            <a:t>STEPS</a:t>
          </a:r>
          <a:endParaRPr lang="en-GB" b="0">
            <a:effectLst/>
          </a:endParaRPr>
        </a:p>
        <a:p>
          <a:pPr rtl="0"/>
          <a:r>
            <a:rPr lang="en-GB" sz="1100" b="0" i="0" u="none" strike="noStrike">
              <a:solidFill>
                <a:schemeClr val="tx1"/>
              </a:solidFill>
              <a:effectLst/>
              <a:latin typeface="+mn-lt"/>
              <a:ea typeface="+mn-ea"/>
              <a:cs typeface="+mn-cs"/>
            </a:rPr>
            <a:t>a. Checking for Missing Values</a:t>
          </a:r>
          <a:endParaRPr lang="en-GB" b="0">
            <a:effectLst/>
          </a:endParaRPr>
        </a:p>
        <a:p>
          <a:pPr rtl="0"/>
          <a:r>
            <a:rPr lang="en-GB" sz="1100" b="0" i="0" u="none" strike="noStrike">
              <a:solidFill>
                <a:schemeClr val="tx1"/>
              </a:solidFill>
              <a:effectLst/>
              <a:latin typeface="+mn-lt"/>
              <a:ea typeface="+mn-ea"/>
              <a:cs typeface="+mn-cs"/>
            </a:rPr>
            <a:t>Open your Excel dataset.</a:t>
          </a:r>
          <a:endParaRPr lang="en-GB" b="0">
            <a:effectLst/>
          </a:endParaRPr>
        </a:p>
        <a:p>
          <a:pPr rtl="0"/>
          <a:r>
            <a:rPr lang="en-GB" sz="1100" b="0" i="0" u="none" strike="noStrike">
              <a:solidFill>
                <a:schemeClr val="tx1"/>
              </a:solidFill>
              <a:effectLst/>
              <a:latin typeface="+mn-lt"/>
              <a:ea typeface="+mn-ea"/>
              <a:cs typeface="+mn-cs"/>
            </a:rPr>
            <a:t>Select the range of data or the entire sheet.</a:t>
          </a:r>
          <a:endParaRPr lang="en-GB" b="0">
            <a:effectLst/>
          </a:endParaRPr>
        </a:p>
        <a:p>
          <a:pPr rtl="0"/>
          <a:r>
            <a:rPr lang="en-GB" sz="1100" b="0" i="0" u="none" strike="noStrike">
              <a:solidFill>
                <a:schemeClr val="tx1"/>
              </a:solidFill>
              <a:effectLst/>
              <a:latin typeface="+mn-lt"/>
              <a:ea typeface="+mn-ea"/>
              <a:cs typeface="+mn-cs"/>
            </a:rPr>
            <a:t>Go to the 'Home' tab, click on 'Find &amp; Select', and choose 'Go To Special'.</a:t>
          </a:r>
          <a:endParaRPr lang="en-GB" b="0">
            <a:effectLst/>
          </a:endParaRPr>
        </a:p>
        <a:p>
          <a:pPr rtl="0"/>
          <a:r>
            <a:rPr lang="en-GB" sz="1100" b="0" i="0" u="none" strike="noStrike">
              <a:solidFill>
                <a:schemeClr val="tx1"/>
              </a:solidFill>
              <a:effectLst/>
              <a:latin typeface="+mn-lt"/>
              <a:ea typeface="+mn-ea"/>
              <a:cs typeface="+mn-cs"/>
            </a:rPr>
            <a:t>Select 'Blanks' and click 'OK'. This will highlight all cells that are empty.</a:t>
          </a:r>
          <a:endParaRPr lang="en-GB" b="0">
            <a:effectLst/>
          </a:endParaRPr>
        </a:p>
        <a:p>
          <a:pPr rtl="0"/>
          <a:br>
            <a:rPr lang="en-GB" b="0">
              <a:effectLst/>
            </a:rPr>
          </a:br>
          <a:r>
            <a:rPr lang="en-GB" sz="1100" b="0" i="0" u="none" strike="noStrike">
              <a:solidFill>
                <a:schemeClr val="tx1"/>
              </a:solidFill>
              <a:effectLst/>
              <a:latin typeface="+mn-lt"/>
              <a:ea typeface="+mn-ea"/>
              <a:cs typeface="+mn-cs"/>
            </a:rPr>
            <a:t>b.Find and Remove Duplicates</a:t>
          </a:r>
          <a:endParaRPr lang="en-GB" b="0">
            <a:effectLst/>
          </a:endParaRPr>
        </a:p>
        <a:p>
          <a:pPr rtl="0"/>
          <a:r>
            <a:rPr lang="en-GB" sz="1100" b="0" i="0" u="none" strike="noStrike">
              <a:solidFill>
                <a:schemeClr val="tx1"/>
              </a:solidFill>
              <a:effectLst/>
              <a:latin typeface="+mn-lt"/>
              <a:ea typeface="+mn-ea"/>
              <a:cs typeface="+mn-cs"/>
            </a:rPr>
            <a:t>Select the range of data or the entire sheet.</a:t>
          </a:r>
          <a:endParaRPr lang="en-GB" b="0">
            <a:effectLst/>
          </a:endParaRPr>
        </a:p>
        <a:p>
          <a:pPr rtl="0"/>
          <a:r>
            <a:rPr lang="en-GB" sz="1100" b="0" i="0" u="none" strike="noStrike">
              <a:solidFill>
                <a:schemeClr val="tx1"/>
              </a:solidFill>
              <a:effectLst/>
              <a:latin typeface="+mn-lt"/>
              <a:ea typeface="+mn-ea"/>
              <a:cs typeface="+mn-cs"/>
            </a:rPr>
            <a:t>Go to the 'Data' tab and click on 'Remove Duplicates'.</a:t>
          </a:r>
          <a:endParaRPr lang="en-GB" b="0">
            <a:effectLst/>
          </a:endParaRPr>
        </a:p>
        <a:p>
          <a:pPr rtl="0"/>
          <a:r>
            <a:rPr lang="en-GB" sz="1100" b="0" i="0" u="none" strike="noStrike">
              <a:solidFill>
                <a:schemeClr val="tx1"/>
              </a:solidFill>
              <a:effectLst/>
              <a:latin typeface="+mn-lt"/>
              <a:ea typeface="+mn-ea"/>
              <a:cs typeface="+mn-cs"/>
            </a:rPr>
            <a:t>Choose the columns to check for duplicates, then click 'OK'.</a:t>
          </a:r>
          <a:endParaRPr lang="en-GB" b="0">
            <a:effectLst/>
          </a:endParaRPr>
        </a:p>
        <a:p>
          <a:pPr rtl="0"/>
          <a:br>
            <a:rPr lang="en-GB" b="0">
              <a:effectLst/>
            </a:rPr>
          </a:br>
          <a:r>
            <a:rPr lang="en-GB" sz="1100" b="0" i="0" u="none" strike="noStrike">
              <a:solidFill>
                <a:schemeClr val="tx1"/>
              </a:solidFill>
              <a:effectLst/>
              <a:latin typeface="+mn-lt"/>
              <a:ea typeface="+mn-ea"/>
              <a:cs typeface="+mn-cs"/>
            </a:rPr>
            <a:t>c. Data Transformation</a:t>
          </a:r>
          <a:endParaRPr lang="en-GB" b="0">
            <a:effectLst/>
          </a:endParaRPr>
        </a:p>
        <a:p>
          <a:pPr rtl="0"/>
          <a:r>
            <a:rPr lang="en-GB" sz="1100" b="0" i="0" u="none" strike="noStrike">
              <a:solidFill>
                <a:schemeClr val="tx1"/>
              </a:solidFill>
              <a:effectLst/>
              <a:latin typeface="+mn-lt"/>
              <a:ea typeface="+mn-ea"/>
              <a:cs typeface="+mn-cs"/>
            </a:rPr>
            <a:t>Converting Text to Dates:</a:t>
          </a:r>
          <a:endParaRPr lang="en-GB" b="0">
            <a:effectLst/>
          </a:endParaRPr>
        </a:p>
        <a:p>
          <a:pPr rtl="0"/>
          <a:r>
            <a:rPr lang="en-GB" sz="1100" b="0" i="0" u="none" strike="noStrike">
              <a:solidFill>
                <a:schemeClr val="tx1"/>
              </a:solidFill>
              <a:effectLst/>
              <a:latin typeface="+mn-lt"/>
              <a:ea typeface="+mn-ea"/>
              <a:cs typeface="+mn-cs"/>
            </a:rPr>
            <a:t>Using the =text(), to split the timestamp columns to date and time.</a:t>
          </a:r>
        </a:p>
        <a:p>
          <a:pPr rtl="0"/>
          <a:r>
            <a:rPr lang="en-GB" sz="1100" b="0" i="0" u="none" strike="noStrike">
              <a:solidFill>
                <a:schemeClr val="tx1"/>
              </a:solidFill>
              <a:effectLst/>
              <a:latin typeface="+mn-lt"/>
              <a:ea typeface="+mn-ea"/>
              <a:cs typeface="+mn-cs"/>
            </a:rPr>
            <a:t>Then using the datevalue() to ensure that they are in the date data type.</a:t>
          </a:r>
          <a:endParaRPr lang="en-GB" b="0">
            <a:effectLst/>
          </a:endParaRPr>
        </a:p>
        <a:p>
          <a:pPr rtl="0"/>
          <a:br>
            <a:rPr lang="en-GB" b="0">
              <a:effectLst/>
            </a:rPr>
          </a:br>
          <a:r>
            <a:rPr lang="en-GB" sz="1100" b="0" i="0" u="none" strike="noStrike">
              <a:solidFill>
                <a:schemeClr val="tx1"/>
              </a:solidFill>
              <a:effectLst/>
              <a:latin typeface="+mn-lt"/>
              <a:ea typeface="+mn-ea"/>
              <a:cs typeface="+mn-cs"/>
            </a:rPr>
            <a:t>d. Checking Data Types</a:t>
          </a:r>
          <a:endParaRPr lang="en-GB" b="0">
            <a:effectLst/>
          </a:endParaRPr>
        </a:p>
        <a:p>
          <a:pPr rtl="0"/>
          <a:r>
            <a:rPr lang="en-GB" sz="1100" b="0" i="0" u="none" strike="noStrike">
              <a:solidFill>
                <a:schemeClr val="tx1"/>
              </a:solidFill>
              <a:effectLst/>
              <a:latin typeface="+mn-lt"/>
              <a:ea typeface="+mn-ea"/>
              <a:cs typeface="+mn-cs"/>
            </a:rPr>
            <a:t>Excel doesn't explicitly show data types like a programming language, but you can infer:</a:t>
          </a:r>
          <a:endParaRPr lang="en-GB" b="0">
            <a:effectLst/>
          </a:endParaRPr>
        </a:p>
        <a:p>
          <a:pPr rtl="0"/>
          <a:r>
            <a:rPr lang="en-GB" sz="1100" b="0" i="0" u="none" strike="noStrike">
              <a:solidFill>
                <a:schemeClr val="tx1"/>
              </a:solidFill>
              <a:effectLst/>
              <a:latin typeface="+mn-lt"/>
              <a:ea typeface="+mn-ea"/>
              <a:cs typeface="+mn-cs"/>
            </a:rPr>
            <a:t>Numbers are right-aligned by default.</a:t>
          </a:r>
          <a:endParaRPr lang="en-GB" b="0">
            <a:effectLst/>
          </a:endParaRPr>
        </a:p>
        <a:p>
          <a:pPr rtl="0"/>
          <a:r>
            <a:rPr lang="en-GB" sz="1100" b="0" i="0" u="none" strike="noStrike">
              <a:solidFill>
                <a:schemeClr val="tx1"/>
              </a:solidFill>
              <a:effectLst/>
              <a:latin typeface="+mn-lt"/>
              <a:ea typeface="+mn-ea"/>
              <a:cs typeface="+mn-cs"/>
            </a:rPr>
            <a:t>Texts are left-aligned.</a:t>
          </a:r>
          <a:endParaRPr lang="en-GB" b="0">
            <a:effectLst/>
          </a:endParaRPr>
        </a:p>
        <a:p>
          <a:pPr rtl="0"/>
          <a:br>
            <a:rPr lang="en-GB" b="0">
              <a:effectLst/>
            </a:rPr>
          </a:br>
          <a:br>
            <a:rPr lang="en-GB" b="0">
              <a:effectLst/>
            </a:rPr>
          </a:br>
          <a:r>
            <a:rPr lang="en-GB" sz="1100" b="1" i="0" u="none" strike="noStrike">
              <a:solidFill>
                <a:schemeClr val="tx1"/>
              </a:solidFill>
              <a:effectLst/>
              <a:latin typeface="+mn-lt"/>
              <a:ea typeface="+mn-ea"/>
              <a:cs typeface="+mn-cs"/>
            </a:rPr>
            <a:t>RESULTS</a:t>
          </a:r>
          <a:endParaRPr lang="en-GB" b="0">
            <a:effectLst/>
          </a:endParaRPr>
        </a:p>
        <a:p>
          <a:pPr rtl="0"/>
          <a:r>
            <a:rPr lang="en-GB" sz="1100" b="1" i="1" u="none" strike="noStrike">
              <a:solidFill>
                <a:schemeClr val="tx1"/>
              </a:solidFill>
              <a:effectLst/>
              <a:latin typeface="+mn-lt"/>
              <a:ea typeface="+mn-ea"/>
              <a:cs typeface="+mn-cs"/>
            </a:rPr>
            <a:t>Customer Data</a:t>
          </a:r>
          <a:endParaRPr lang="en-GB" b="0">
            <a:effectLst/>
          </a:endParaRPr>
        </a:p>
        <a:p>
          <a:pPr rtl="0"/>
          <a:r>
            <a:rPr lang="en-GB" sz="1100" b="0" i="1" u="none" strike="noStrike">
              <a:solidFill>
                <a:schemeClr val="tx1"/>
              </a:solidFill>
              <a:effectLst/>
              <a:latin typeface="+mn-lt"/>
              <a:ea typeface="+mn-ea"/>
              <a:cs typeface="+mn-cs"/>
            </a:rPr>
            <a:t>Missing Values: None detected.</a:t>
          </a:r>
          <a:endParaRPr lang="en-GB" b="0">
            <a:effectLst/>
          </a:endParaRPr>
        </a:p>
        <a:p>
          <a:pPr rtl="0"/>
          <a:r>
            <a:rPr lang="en-GB" sz="1100" b="0" i="1" u="none" strike="noStrike">
              <a:solidFill>
                <a:schemeClr val="tx1"/>
              </a:solidFill>
              <a:effectLst/>
              <a:latin typeface="+mn-lt"/>
              <a:ea typeface="+mn-ea"/>
              <a:cs typeface="+mn-cs"/>
            </a:rPr>
            <a:t>Data Types: Mostly integers and objects (for categorical data like Gender and Geographic Location).</a:t>
          </a:r>
          <a:endParaRPr lang="en-GB" b="0">
            <a:effectLst/>
          </a:endParaRPr>
        </a:p>
        <a:p>
          <a:pPr rtl="0"/>
          <a:br>
            <a:rPr lang="en-GB" b="0">
              <a:effectLst/>
            </a:rPr>
          </a:br>
          <a:r>
            <a:rPr lang="en-GB" sz="1100" b="1" i="1" u="none" strike="noStrike">
              <a:solidFill>
                <a:schemeClr val="tx1"/>
              </a:solidFill>
              <a:effectLst/>
              <a:latin typeface="+mn-lt"/>
              <a:ea typeface="+mn-ea"/>
              <a:cs typeface="+mn-cs"/>
            </a:rPr>
            <a:t>Inventory Data</a:t>
          </a:r>
          <a:endParaRPr lang="en-GB" b="0">
            <a:effectLst/>
          </a:endParaRPr>
        </a:p>
        <a:p>
          <a:pPr rtl="0"/>
          <a:r>
            <a:rPr lang="en-GB" sz="1100" b="0" i="1" u="none" strike="noStrike">
              <a:solidFill>
                <a:schemeClr val="tx1"/>
              </a:solidFill>
              <a:effectLst/>
              <a:latin typeface="+mn-lt"/>
              <a:ea typeface="+mn-ea"/>
              <a:cs typeface="+mn-cs"/>
            </a:rPr>
            <a:t>Missing Values: None detected.</a:t>
          </a:r>
          <a:endParaRPr lang="en-GB" b="0">
            <a:effectLst/>
          </a:endParaRPr>
        </a:p>
        <a:p>
          <a:pPr rtl="0"/>
          <a:r>
            <a:rPr lang="en-GB" sz="1100" b="0" i="1" u="none" strike="noStrike">
              <a:solidFill>
                <a:schemeClr val="tx1"/>
              </a:solidFill>
              <a:effectLst/>
              <a:latin typeface="+mn-lt"/>
              <a:ea typeface="+mn-ea"/>
              <a:cs typeface="+mn-cs"/>
            </a:rPr>
            <a:t>Data Types: Integers for numerical data and objects for categorical data (Storage Location).</a:t>
          </a:r>
          <a:endParaRPr lang="en-GB" b="0">
            <a:effectLst/>
          </a:endParaRPr>
        </a:p>
        <a:p>
          <a:pPr rtl="0"/>
          <a:br>
            <a:rPr lang="en-GB" b="0">
              <a:effectLst/>
            </a:rPr>
          </a:br>
          <a:r>
            <a:rPr lang="en-GB" sz="1100" b="1" i="1" u="none" strike="noStrike">
              <a:solidFill>
                <a:schemeClr val="tx1"/>
              </a:solidFill>
              <a:effectLst/>
              <a:latin typeface="+mn-lt"/>
              <a:ea typeface="+mn-ea"/>
              <a:cs typeface="+mn-cs"/>
            </a:rPr>
            <a:t>Production Data</a:t>
          </a:r>
          <a:endParaRPr lang="en-GB" b="0">
            <a:effectLst/>
          </a:endParaRPr>
        </a:p>
        <a:p>
          <a:pPr rtl="0"/>
          <a:r>
            <a:rPr lang="en-GB" sz="1100" b="0" i="1" u="none" strike="noStrike">
              <a:solidFill>
                <a:schemeClr val="tx1"/>
              </a:solidFill>
              <a:effectLst/>
              <a:latin typeface="+mn-lt"/>
              <a:ea typeface="+mn-ea"/>
              <a:cs typeface="+mn-cs"/>
            </a:rPr>
            <a:t>Missing Values: None detected.</a:t>
          </a:r>
          <a:endParaRPr lang="en-GB" b="0">
            <a:effectLst/>
          </a:endParaRPr>
        </a:p>
        <a:p>
          <a:pPr rtl="0"/>
          <a:r>
            <a:rPr lang="en-GB" sz="1100" b="0" i="1" u="none" strike="noStrike">
              <a:solidFill>
                <a:schemeClr val="tx1"/>
              </a:solidFill>
              <a:effectLst/>
              <a:latin typeface="+mn-lt"/>
              <a:ea typeface="+mn-ea"/>
              <a:cs typeface="+mn-cs"/>
            </a:rPr>
            <a:t>Data Types: Integers for numerical data and objects for categorical data (Resource Allocation).</a:t>
          </a:r>
          <a:endParaRPr lang="en-GB" b="0">
            <a:effectLst/>
          </a:endParaRPr>
        </a:p>
        <a:p>
          <a:pPr rtl="0"/>
          <a:br>
            <a:rPr lang="en-GB" b="0">
              <a:effectLst/>
            </a:rPr>
          </a:br>
          <a:r>
            <a:rPr lang="en-GB" sz="1100" b="1" i="1" u="none" strike="noStrike">
              <a:solidFill>
                <a:schemeClr val="tx1"/>
              </a:solidFill>
              <a:effectLst/>
              <a:latin typeface="+mn-lt"/>
              <a:ea typeface="+mn-ea"/>
              <a:cs typeface="+mn-cs"/>
            </a:rPr>
            <a:t>Sales Data</a:t>
          </a:r>
          <a:endParaRPr lang="en-GB" b="0">
            <a:effectLst/>
          </a:endParaRPr>
        </a:p>
        <a:p>
          <a:pPr rtl="0"/>
          <a:r>
            <a:rPr lang="en-GB" sz="1100" b="0" i="1" u="none" strike="noStrike">
              <a:solidFill>
                <a:schemeClr val="tx1"/>
              </a:solidFill>
              <a:effectLst/>
              <a:latin typeface="+mn-lt"/>
              <a:ea typeface="+mn-ea"/>
              <a:cs typeface="+mn-cs"/>
            </a:rPr>
            <a:t>Missing Values: None detected.</a:t>
          </a:r>
          <a:endParaRPr lang="en-GB" b="0">
            <a:effectLst/>
          </a:endParaRPr>
        </a:p>
        <a:p>
          <a:pPr rtl="0"/>
          <a:r>
            <a:rPr lang="en-GB" sz="1100" b="0" i="1" u="none" strike="noStrike">
              <a:solidFill>
                <a:schemeClr val="tx1"/>
              </a:solidFill>
              <a:effectLst/>
              <a:latin typeface="+mn-lt"/>
              <a:ea typeface="+mn-ea"/>
              <a:cs typeface="+mn-cs"/>
            </a:rPr>
            <a:t>Data Types: Integers for numerical data; the Timestamp column is an object and needs to be converted to a datetime format.</a:t>
          </a:r>
          <a:endParaRPr lang="en-GB" b="0">
            <a:effectLst/>
          </a:endParaRPr>
        </a:p>
        <a:p>
          <a:pPr rtl="0"/>
          <a:br>
            <a:rPr lang="en-GB" b="0">
              <a:effectLst/>
            </a:rPr>
          </a:br>
          <a:r>
            <a:rPr lang="en-GB" sz="1100" b="1" i="0" u="none" strike="noStrike">
              <a:solidFill>
                <a:schemeClr val="tx1"/>
              </a:solidFill>
              <a:effectLst/>
              <a:latin typeface="+mn-lt"/>
              <a:ea typeface="+mn-ea"/>
              <a:cs typeface="+mn-cs"/>
            </a:rPr>
            <a:t>UP NEXT</a:t>
          </a:r>
          <a:endParaRPr lang="en-GB" b="0">
            <a:effectLst/>
          </a:endParaRPr>
        </a:p>
        <a:p>
          <a:pPr rtl="0"/>
          <a:r>
            <a:rPr lang="en-GB" sz="1100" b="1" i="1" u="none" strike="noStrike">
              <a:solidFill>
                <a:schemeClr val="tx1"/>
              </a:solidFill>
              <a:effectLst/>
              <a:latin typeface="+mn-lt"/>
              <a:ea typeface="+mn-ea"/>
              <a:cs typeface="+mn-cs"/>
            </a:rPr>
            <a:t>Customer Segmentation:</a:t>
          </a:r>
          <a:endParaRPr lang="en-GB" b="0">
            <a:effectLst/>
          </a:endParaRPr>
        </a:p>
        <a:p>
          <a:pPr rtl="0"/>
          <a:r>
            <a:rPr lang="en-GB" sz="1100" b="1" i="1" u="none" strike="noStrike">
              <a:solidFill>
                <a:schemeClr val="tx1"/>
              </a:solidFill>
              <a:effectLst/>
              <a:latin typeface="+mn-lt"/>
              <a:ea typeface="+mn-ea"/>
              <a:cs typeface="+mn-cs"/>
            </a:rPr>
            <a:t>Segment customers based on demographics (age, gender, income) and geographic location.</a:t>
          </a:r>
          <a:endParaRPr lang="en-GB" b="0">
            <a:effectLst/>
          </a:endParaRPr>
        </a:p>
        <a:p>
          <a:pPr rtl="0"/>
          <a:r>
            <a:rPr lang="en-GB" sz="1100" b="1" i="1" u="none" strike="noStrike">
              <a:solidFill>
                <a:schemeClr val="tx1"/>
              </a:solidFill>
              <a:effectLst/>
              <a:latin typeface="+mn-lt"/>
              <a:ea typeface="+mn-ea"/>
              <a:cs typeface="+mn-cs"/>
            </a:rPr>
            <a:t>Identify patterns or trends within each segment.</a:t>
          </a:r>
          <a:endParaRPr lang="en-GB" b="0">
            <a:effectLst/>
          </a:endParaRPr>
        </a:p>
        <a:p>
          <a:pPr rtl="0"/>
          <a:br>
            <a:rPr lang="en-GB" b="0">
              <a:effectLst/>
            </a:rPr>
          </a:br>
          <a:r>
            <a:rPr lang="en-GB" sz="1100" b="1" i="1" u="none" strike="noStrike">
              <a:solidFill>
                <a:schemeClr val="tx1"/>
              </a:solidFill>
              <a:effectLst/>
              <a:latin typeface="+mn-lt"/>
              <a:ea typeface="+mn-ea"/>
              <a:cs typeface="+mn-cs"/>
            </a:rPr>
            <a:t>Inventory and Production Overview:</a:t>
          </a:r>
          <a:endParaRPr lang="en-GB" b="0">
            <a:effectLst/>
          </a:endParaRPr>
        </a:p>
        <a:p>
          <a:pPr rtl="0"/>
          <a:r>
            <a:rPr lang="en-GB" sz="1100" b="0" i="1" u="none" strike="noStrike">
              <a:solidFill>
                <a:schemeClr val="tx1"/>
              </a:solidFill>
              <a:effectLst/>
              <a:latin typeface="+mn-lt"/>
              <a:ea typeface="+mn-ea"/>
              <a:cs typeface="+mn-cs"/>
            </a:rPr>
            <a:t>Assess inventory levels, stockouts, and production capacities.</a:t>
          </a:r>
          <a:endParaRPr lang="en-GB" b="0">
            <a:effectLst/>
          </a:endParaRPr>
        </a:p>
        <a:p>
          <a:pPr rtl="0"/>
          <a:r>
            <a:rPr lang="en-GB" sz="1100" b="0" i="1" u="none" strike="noStrike">
              <a:solidFill>
                <a:schemeClr val="tx1"/>
              </a:solidFill>
              <a:effectLst/>
              <a:latin typeface="+mn-lt"/>
              <a:ea typeface="+mn-ea"/>
              <a:cs typeface="+mn-cs"/>
            </a:rPr>
            <a:t>Identify any mismatches between production and inventory levels.</a:t>
          </a:r>
          <a:endParaRPr lang="en-GB" b="0">
            <a:effectLst/>
          </a:endParaRPr>
        </a:p>
        <a:p>
          <a:pPr rtl="0"/>
          <a:br>
            <a:rPr lang="en-GB" b="0">
              <a:effectLst/>
            </a:rPr>
          </a:br>
          <a:r>
            <a:rPr lang="en-GB" sz="1100" b="1" i="1" u="none" strike="noStrike">
              <a:solidFill>
                <a:schemeClr val="tx1"/>
              </a:solidFill>
              <a:effectLst/>
              <a:latin typeface="+mn-lt"/>
              <a:ea typeface="+mn-ea"/>
              <a:cs typeface="+mn-cs"/>
            </a:rPr>
            <a:t>Sales Analysis:</a:t>
          </a:r>
          <a:endParaRPr lang="en-GB" b="0">
            <a:effectLst/>
          </a:endParaRPr>
        </a:p>
        <a:p>
          <a:pPr rtl="0"/>
          <a:r>
            <a:rPr lang="en-GB" sz="1100" b="0" i="1" u="none" strike="noStrike">
              <a:solidFill>
                <a:schemeClr val="tx1"/>
              </a:solidFill>
              <a:effectLst/>
              <a:latin typeface="+mn-lt"/>
              <a:ea typeface="+mn-ea"/>
              <a:cs typeface="+mn-cs"/>
            </a:rPr>
            <a:t>Analyse sales data to understand product preferences and customer buying behaviors.</a:t>
          </a:r>
          <a:endParaRPr lang="en-GB" b="0">
            <a:effectLst/>
          </a:endParaRPr>
        </a:p>
        <a:p>
          <a:pPr rtl="0"/>
          <a:r>
            <a:rPr lang="en-GB" sz="1100" b="0" i="1" u="none" strike="noStrike">
              <a:solidFill>
                <a:schemeClr val="tx1"/>
              </a:solidFill>
              <a:effectLst/>
              <a:latin typeface="+mn-lt"/>
              <a:ea typeface="+mn-ea"/>
              <a:cs typeface="+mn-cs"/>
            </a:rPr>
            <a:t>Identify top-selling products and customer preferences within each segment.</a:t>
          </a:r>
          <a:endParaRPr lang="en-GB" b="0">
            <a:effectLst/>
          </a:endParaRPr>
        </a:p>
        <a:p>
          <a:pPr rtl="0"/>
          <a:br>
            <a:rPr lang="en-GB" b="0">
              <a:effectLst/>
            </a:rPr>
          </a:br>
          <a:r>
            <a:rPr lang="en-GB" sz="1100" b="1" i="1" u="none" strike="noStrike">
              <a:solidFill>
                <a:schemeClr val="tx1"/>
              </a:solidFill>
              <a:effectLst/>
              <a:latin typeface="+mn-lt"/>
              <a:ea typeface="+mn-ea"/>
              <a:cs typeface="+mn-cs"/>
            </a:rPr>
            <a:t>Integrating Findings:</a:t>
          </a:r>
          <a:endParaRPr lang="en-GB" b="0">
            <a:effectLst/>
          </a:endParaRPr>
        </a:p>
        <a:p>
          <a:pPr rtl="0"/>
          <a:r>
            <a:rPr lang="en-GB" sz="1100" b="0" i="1" u="none" strike="noStrike">
              <a:solidFill>
                <a:schemeClr val="tx1"/>
              </a:solidFill>
              <a:effectLst/>
              <a:latin typeface="+mn-lt"/>
              <a:ea typeface="+mn-ea"/>
              <a:cs typeface="+mn-cs"/>
            </a:rPr>
            <a:t>Combine insights from customer segmentation, inventory, production, and sales data.</a:t>
          </a:r>
          <a:endParaRPr lang="en-GB" b="0">
            <a:effectLst/>
          </a:endParaRPr>
        </a:p>
        <a:p>
          <a:pPr rtl="0"/>
          <a:r>
            <a:rPr lang="en-GB" sz="1100" b="0" i="1" u="none" strike="noStrike">
              <a:solidFill>
                <a:schemeClr val="tx1"/>
              </a:solidFill>
              <a:effectLst/>
              <a:latin typeface="+mn-lt"/>
              <a:ea typeface="+mn-ea"/>
              <a:cs typeface="+mn-cs"/>
            </a:rPr>
            <a:t>Propose strategies for supply chain optimization and customer-centric production planning.</a:t>
          </a:r>
          <a:endParaRPr lang="en-GB" b="0">
            <a:effectLst/>
          </a:endParaRPr>
        </a:p>
        <a:p>
          <a:pPr rtl="0"/>
          <a:br>
            <a:rPr lang="en-GB" b="0">
              <a:effectLst/>
            </a:rPr>
          </a:br>
          <a:r>
            <a:rPr lang="en-GB" sz="1100" b="1" i="0" u="none" strike="noStrike">
              <a:solidFill>
                <a:schemeClr val="tx1"/>
              </a:solidFill>
              <a:effectLst/>
              <a:latin typeface="+mn-lt"/>
              <a:ea typeface="+mn-ea"/>
              <a:cs typeface="+mn-cs"/>
            </a:rPr>
            <a:t>2. Customer Data Analysis and Segmentation</a:t>
          </a:r>
          <a:endParaRPr lang="en-GB" b="0">
            <a:effectLst/>
          </a:endParaRPr>
        </a:p>
        <a:p>
          <a:pPr rtl="0"/>
          <a:r>
            <a:rPr lang="en-GB" sz="1100" b="0" i="0" u="none" strike="noStrike">
              <a:solidFill>
                <a:schemeClr val="tx1"/>
              </a:solidFill>
              <a:effectLst/>
              <a:latin typeface="+mn-lt"/>
              <a:ea typeface="+mn-ea"/>
              <a:cs typeface="+mn-cs"/>
            </a:rPr>
            <a:t>Segment customers based on demographics (age, gender and income) and geographic location.</a:t>
          </a:r>
          <a:endParaRPr lang="en-GB" b="0">
            <a:effectLst/>
          </a:endParaRPr>
        </a:p>
        <a:p>
          <a:pPr rtl="0"/>
          <a:r>
            <a:rPr lang="en-GB" sz="1100" b="0" i="0" u="none" strike="noStrike">
              <a:solidFill>
                <a:schemeClr val="tx1"/>
              </a:solidFill>
              <a:effectLst/>
              <a:latin typeface="+mn-lt"/>
              <a:ea typeface="+mn-ea"/>
              <a:cs typeface="+mn-cs"/>
            </a:rPr>
            <a:t>Identify patterns or trends within each segment.</a:t>
          </a:r>
          <a:endParaRPr lang="en-GB" b="0">
            <a:effectLst/>
          </a:endParaRPr>
        </a:p>
        <a:p>
          <a:pPr rtl="0"/>
          <a:br>
            <a:rPr lang="en-GB" b="0">
              <a:effectLst/>
            </a:rPr>
          </a:br>
          <a:r>
            <a:rPr lang="en-GB" sz="1100" b="1" i="0" u="none" strike="noStrike">
              <a:solidFill>
                <a:schemeClr val="tx1"/>
              </a:solidFill>
              <a:effectLst/>
              <a:latin typeface="+mn-lt"/>
              <a:ea typeface="+mn-ea"/>
              <a:cs typeface="+mn-cs"/>
            </a:rPr>
            <a:t>STEPS</a:t>
          </a:r>
          <a:endParaRPr lang="en-GB" b="0">
            <a:effectLst/>
          </a:endParaRPr>
        </a:p>
        <a:p>
          <a:pPr rtl="0"/>
          <a:r>
            <a:rPr lang="en-GB" sz="1100" b="1" i="0" u="none" strike="noStrike">
              <a:solidFill>
                <a:schemeClr val="tx1"/>
              </a:solidFill>
              <a:effectLst/>
              <a:latin typeface="+mn-lt"/>
              <a:ea typeface="+mn-ea"/>
              <a:cs typeface="+mn-cs"/>
            </a:rPr>
            <a:t>Explore Customer Data</a:t>
          </a:r>
          <a:r>
            <a:rPr lang="en-GB" sz="1100" b="0" i="0" u="none" strike="noStrike">
              <a:solidFill>
                <a:schemeClr val="tx1"/>
              </a:solidFill>
              <a:effectLst/>
              <a:latin typeface="+mn-lt"/>
              <a:ea typeface="+mn-ea"/>
              <a:cs typeface="+mn-cs"/>
            </a:rPr>
            <a:t>: Examine the distribution of age,gender,  income, and geographic location. In Excel, you can use pivot tables and charts (like histograms and bar charts) for this.</a:t>
          </a:r>
          <a:endParaRPr lang="en-GB" b="0">
            <a:effectLst/>
          </a:endParaRPr>
        </a:p>
        <a:p>
          <a:pPr rtl="0"/>
          <a:br>
            <a:rPr lang="en-GB" b="0">
              <a:effectLst/>
            </a:rPr>
          </a:br>
          <a:r>
            <a:rPr lang="en-GB" sz="1100" b="1" i="0" u="none" strike="noStrike">
              <a:solidFill>
                <a:schemeClr val="tx1"/>
              </a:solidFill>
              <a:effectLst/>
              <a:latin typeface="+mn-lt"/>
              <a:ea typeface="+mn-ea"/>
              <a:cs typeface="+mn-cs"/>
            </a:rPr>
            <a:t>Segment Customers</a:t>
          </a:r>
          <a:r>
            <a:rPr lang="en-GB" sz="1100" b="0" i="0" u="none" strike="noStrike">
              <a:solidFill>
                <a:schemeClr val="tx1"/>
              </a:solidFill>
              <a:effectLst/>
              <a:latin typeface="+mn-lt"/>
              <a:ea typeface="+mn-ea"/>
              <a:cs typeface="+mn-cs"/>
            </a:rPr>
            <a:t>:</a:t>
          </a:r>
          <a:endParaRPr lang="en-GB" b="0">
            <a:effectLst/>
          </a:endParaRPr>
        </a:p>
        <a:p>
          <a:pPr rtl="0"/>
          <a:r>
            <a:rPr lang="en-GB" sz="1100" b="1" i="0" u="none" strike="noStrike">
              <a:solidFill>
                <a:schemeClr val="tx1"/>
              </a:solidFill>
              <a:effectLst/>
              <a:latin typeface="+mn-lt"/>
              <a:ea typeface="+mn-ea"/>
              <a:cs typeface="+mn-cs"/>
            </a:rPr>
            <a:t>Age Groups</a:t>
          </a:r>
          <a:r>
            <a:rPr lang="en-GB" sz="1100" b="0" i="0" u="none" strike="noStrike">
              <a:solidFill>
                <a:schemeClr val="tx1"/>
              </a:solidFill>
              <a:effectLst/>
              <a:latin typeface="+mn-lt"/>
              <a:ea typeface="+mn-ea"/>
              <a:cs typeface="+mn-cs"/>
            </a:rPr>
            <a:t>: Create age groups (e.g. Adults, Middle-aged, Seniors). Use Excel formulas to categorise each customer based on their age.</a:t>
          </a:r>
          <a:endParaRPr lang="en-GB" b="0">
            <a:effectLst/>
          </a:endParaRPr>
        </a:p>
        <a:p>
          <a:pPr rtl="0"/>
          <a:r>
            <a:rPr lang="en-GB" sz="1100" b="0" i="0" u="none" strike="noStrike">
              <a:solidFill>
                <a:schemeClr val="tx1"/>
              </a:solidFill>
              <a:effectLst/>
              <a:latin typeface="+mn-lt"/>
              <a:ea typeface="+mn-ea"/>
              <a:cs typeface="+mn-cs"/>
            </a:rPr>
            <a:t>Formula used- </a:t>
          </a:r>
          <a:r>
            <a:rPr lang="en-GB" sz="1100" b="1" i="0" u="none" strike="noStrike">
              <a:solidFill>
                <a:schemeClr val="tx1"/>
              </a:solidFill>
              <a:effectLst/>
              <a:latin typeface="+mn-lt"/>
              <a:ea typeface="+mn-ea"/>
              <a:cs typeface="+mn-cs"/>
            </a:rPr>
            <a:t>=IF(B2&gt;=60,"Seniors",IF(B2&gt;=41,"Middle-aged","Adult")).</a:t>
          </a:r>
          <a:endParaRPr lang="en-GB" b="0">
            <a:effectLst/>
          </a:endParaRPr>
        </a:p>
        <a:p>
          <a:pPr rtl="0"/>
          <a:br>
            <a:rPr lang="en-GB" b="0">
              <a:effectLst/>
            </a:rPr>
          </a:br>
          <a:r>
            <a:rPr lang="en-GB" sz="1100" b="0" i="0" u="none" strike="noStrike">
              <a:solidFill>
                <a:schemeClr val="tx1"/>
              </a:solidFill>
              <a:effectLst/>
              <a:latin typeface="+mn-lt"/>
              <a:ea typeface="+mn-ea"/>
              <a:cs typeface="+mn-cs"/>
            </a:rPr>
            <a:t>Distribution</a:t>
          </a:r>
          <a:endParaRPr lang="en-GB" b="0">
            <a:effectLst/>
          </a:endParaRPr>
        </a:p>
        <a:p>
          <a:pPr rtl="0"/>
          <a:r>
            <a:rPr lang="en-GB" sz="1100" b="0" i="0" u="none" strike="noStrike">
              <a:solidFill>
                <a:schemeClr val="tx1"/>
              </a:solidFill>
              <a:effectLst/>
              <a:latin typeface="+mn-lt"/>
              <a:ea typeface="+mn-ea"/>
              <a:cs typeface="+mn-cs"/>
            </a:rPr>
            <a:t>Adult 18-40</a:t>
          </a:r>
          <a:endParaRPr lang="en-GB" b="0">
            <a:effectLst/>
          </a:endParaRPr>
        </a:p>
        <a:p>
          <a:pPr rtl="0"/>
          <a:r>
            <a:rPr lang="en-GB" sz="1100" b="0" i="0" u="none" strike="noStrike">
              <a:solidFill>
                <a:schemeClr val="tx1"/>
              </a:solidFill>
              <a:effectLst/>
              <a:latin typeface="+mn-lt"/>
              <a:ea typeface="+mn-ea"/>
              <a:cs typeface="+mn-cs"/>
            </a:rPr>
            <a:t>Middle-aged 41-60</a:t>
          </a:r>
          <a:endParaRPr lang="en-GB" b="0">
            <a:effectLst/>
          </a:endParaRPr>
        </a:p>
        <a:p>
          <a:pPr rtl="0"/>
          <a:r>
            <a:rPr lang="en-GB" sz="1100" b="0" i="0" u="none" strike="noStrike">
              <a:solidFill>
                <a:schemeClr val="tx1"/>
              </a:solidFill>
              <a:effectLst/>
              <a:latin typeface="+mn-lt"/>
              <a:ea typeface="+mn-ea"/>
              <a:cs typeface="+mn-cs"/>
            </a:rPr>
            <a:t>Senior 61-69</a:t>
          </a:r>
          <a:endParaRPr lang="en-GB" b="0">
            <a:effectLst/>
          </a:endParaRPr>
        </a:p>
        <a:p>
          <a:pPr rtl="0"/>
          <a:br>
            <a:rPr lang="en-GB" b="0">
              <a:effectLst/>
            </a:rPr>
          </a:br>
          <a:r>
            <a:rPr lang="en-GB" sz="1100" b="1" i="0" u="none" strike="noStrike">
              <a:solidFill>
                <a:schemeClr val="tx1"/>
              </a:solidFill>
              <a:effectLst/>
              <a:latin typeface="+mn-lt"/>
              <a:ea typeface="+mn-ea"/>
              <a:cs typeface="+mn-cs"/>
            </a:rPr>
            <a:t>Income Brackets</a:t>
          </a:r>
          <a:r>
            <a:rPr lang="en-GB" sz="1100" b="0" i="0" u="none" strike="noStrike">
              <a:solidFill>
                <a:schemeClr val="tx1"/>
              </a:solidFill>
              <a:effectLst/>
              <a:latin typeface="+mn-lt"/>
              <a:ea typeface="+mn-ea"/>
              <a:cs typeface="+mn-cs"/>
            </a:rPr>
            <a:t>: Divide income into brackets (e.g., Low and High). You can use Excel's median function to divide their income into high and low. Low incomes are based on incomes that are below or 80% of the most likely salary of the customers in the data(median)</a:t>
          </a:r>
          <a:endParaRPr lang="en-GB" b="0">
            <a:effectLst/>
          </a:endParaRPr>
        </a:p>
        <a:p>
          <a:pPr rtl="0"/>
          <a:r>
            <a:rPr lang="en-GB" sz="1100" b="0" i="0" u="none" strike="noStrike">
              <a:solidFill>
                <a:schemeClr val="tx1"/>
              </a:solidFill>
              <a:effectLst/>
              <a:latin typeface="+mn-lt"/>
              <a:ea typeface="+mn-ea"/>
              <a:cs typeface="+mn-cs"/>
            </a:rPr>
            <a:t>Formula used-</a:t>
          </a:r>
          <a:r>
            <a:rPr lang="en-GB" sz="1100" b="1" i="0" u="none" strike="noStrike">
              <a:solidFill>
                <a:schemeClr val="tx1"/>
              </a:solidFill>
              <a:effectLst/>
              <a:latin typeface="+mn-lt"/>
              <a:ea typeface="+mn-ea"/>
              <a:cs typeface="+mn-cs"/>
            </a:rPr>
            <a:t>=IF(D2&lt;=0.8*$K$2,"Low","High")</a:t>
          </a:r>
          <a:endParaRPr lang="en-GB" b="0">
            <a:effectLst/>
          </a:endParaRPr>
        </a:p>
        <a:p>
          <a:pPr rtl="0"/>
          <a:br>
            <a:rPr lang="en-GB" b="0">
              <a:effectLst/>
            </a:rPr>
          </a:br>
          <a:r>
            <a:rPr lang="en-GB" sz="1100" b="1" i="0" u="none" strike="noStrike">
              <a:solidFill>
                <a:schemeClr val="tx1"/>
              </a:solidFill>
              <a:effectLst/>
              <a:latin typeface="+mn-lt"/>
              <a:ea typeface="+mn-ea"/>
              <a:cs typeface="+mn-cs"/>
            </a:rPr>
            <a:t>Demographic segmentation</a:t>
          </a:r>
          <a:r>
            <a:rPr lang="en-GB" sz="1100" b="0" i="0" u="none" strike="noStrike">
              <a:solidFill>
                <a:schemeClr val="tx1"/>
              </a:solidFill>
              <a:effectLst/>
              <a:latin typeface="+mn-lt"/>
              <a:ea typeface="+mn-ea"/>
              <a:cs typeface="+mn-cs"/>
            </a:rPr>
            <a:t>: based on age group and income bracket. </a:t>
          </a:r>
          <a:endParaRPr lang="en-GB" b="0">
            <a:effectLst/>
          </a:endParaRPr>
        </a:p>
        <a:p>
          <a:pPr rtl="0"/>
          <a:r>
            <a:rPr lang="en-GB" sz="1100" b="0" i="0" u="none" strike="noStrike">
              <a:solidFill>
                <a:schemeClr val="tx1"/>
              </a:solidFill>
              <a:effectLst/>
              <a:latin typeface="+mn-lt"/>
              <a:ea typeface="+mn-ea"/>
              <a:cs typeface="+mn-cs"/>
            </a:rPr>
            <a:t>adult + low Type 1</a:t>
          </a:r>
          <a:endParaRPr lang="en-GB" b="0">
            <a:effectLst/>
          </a:endParaRPr>
        </a:p>
        <a:p>
          <a:pPr rtl="0"/>
          <a:r>
            <a:rPr lang="en-GB" sz="1100" b="0" i="0" u="none" strike="noStrike">
              <a:solidFill>
                <a:schemeClr val="tx1"/>
              </a:solidFill>
              <a:effectLst/>
              <a:latin typeface="+mn-lt"/>
              <a:ea typeface="+mn-ea"/>
              <a:cs typeface="+mn-cs"/>
            </a:rPr>
            <a:t>adult + high Type 2</a:t>
          </a:r>
          <a:endParaRPr lang="en-GB" b="0">
            <a:effectLst/>
          </a:endParaRPr>
        </a:p>
        <a:p>
          <a:pPr rtl="0"/>
          <a:r>
            <a:rPr lang="en-GB" sz="1100" b="0" i="0" u="none" strike="noStrike">
              <a:solidFill>
                <a:schemeClr val="tx1"/>
              </a:solidFill>
              <a:effectLst/>
              <a:latin typeface="+mn-lt"/>
              <a:ea typeface="+mn-ea"/>
              <a:cs typeface="+mn-cs"/>
            </a:rPr>
            <a:t>middle-aged + low Type 3</a:t>
          </a:r>
          <a:endParaRPr lang="en-GB" b="0">
            <a:effectLst/>
          </a:endParaRPr>
        </a:p>
        <a:p>
          <a:pPr rtl="0"/>
          <a:r>
            <a:rPr lang="en-GB" sz="1100" b="0" i="0" u="none" strike="noStrike">
              <a:solidFill>
                <a:schemeClr val="tx1"/>
              </a:solidFill>
              <a:effectLst/>
              <a:latin typeface="+mn-lt"/>
              <a:ea typeface="+mn-ea"/>
              <a:cs typeface="+mn-cs"/>
            </a:rPr>
            <a:t>middle-aged + high Type 4</a:t>
          </a:r>
          <a:endParaRPr lang="en-GB" b="0">
            <a:effectLst/>
          </a:endParaRPr>
        </a:p>
        <a:p>
          <a:pPr rtl="0"/>
          <a:r>
            <a:rPr lang="en-GB" sz="1100" b="0" i="0" u="none" strike="noStrike">
              <a:solidFill>
                <a:schemeClr val="tx1"/>
              </a:solidFill>
              <a:effectLst/>
              <a:latin typeface="+mn-lt"/>
              <a:ea typeface="+mn-ea"/>
              <a:cs typeface="+mn-cs"/>
            </a:rPr>
            <a:t>senior + low Type 5</a:t>
          </a:r>
          <a:endParaRPr lang="en-GB" b="0">
            <a:effectLst/>
          </a:endParaRPr>
        </a:p>
        <a:p>
          <a:pPr rtl="0"/>
          <a:r>
            <a:rPr lang="en-GB" sz="1100" b="0" i="0" u="none" strike="noStrike">
              <a:solidFill>
                <a:schemeClr val="tx1"/>
              </a:solidFill>
              <a:effectLst/>
              <a:latin typeface="+mn-lt"/>
              <a:ea typeface="+mn-ea"/>
              <a:cs typeface="+mn-cs"/>
            </a:rPr>
            <a:t>senior + high Type 6</a:t>
          </a:r>
          <a:endParaRPr lang="en-GB" b="0">
            <a:effectLst/>
          </a:endParaRPr>
        </a:p>
        <a:p>
          <a:pPr rtl="0"/>
          <a:br>
            <a:rPr lang="en-GB" b="0">
              <a:effectLst/>
            </a:rPr>
          </a:br>
          <a:r>
            <a:rPr lang="en-GB" sz="1100" b="0" i="0" u="none" strike="noStrike">
              <a:solidFill>
                <a:schemeClr val="tx1"/>
              </a:solidFill>
              <a:effectLst/>
              <a:latin typeface="+mn-lt"/>
              <a:ea typeface="+mn-ea"/>
              <a:cs typeface="+mn-cs"/>
            </a:rPr>
            <a:t>Geographic Location: Already present in the data.</a:t>
          </a:r>
          <a:endParaRPr lang="en-GB" b="0">
            <a:effectLst/>
          </a:endParaRPr>
        </a:p>
        <a:p>
          <a:pPr rtl="0"/>
          <a:r>
            <a:rPr lang="en-GB" sz="1100" b="0" i="0" u="none" strike="noStrike">
              <a:solidFill>
                <a:schemeClr val="tx1"/>
              </a:solidFill>
              <a:effectLst/>
              <a:latin typeface="+mn-lt"/>
              <a:ea typeface="+mn-ea"/>
              <a:cs typeface="+mn-cs"/>
            </a:rPr>
            <a:t>Visualise Distribution: Use Excel charts to visualise the distribution of each segment.</a:t>
          </a:r>
          <a:endParaRPr lang="en-GB" b="0">
            <a:effectLst/>
          </a:endParaRPr>
        </a:p>
        <a:p>
          <a:pPr rtl="0"/>
          <a:br>
            <a:rPr lang="en-GB" b="0">
              <a:effectLst/>
            </a:rPr>
          </a:br>
          <a:r>
            <a:rPr lang="en-GB" sz="1100" b="1" i="0" u="none" strike="noStrike">
              <a:solidFill>
                <a:schemeClr val="tx1"/>
              </a:solidFill>
              <a:effectLst/>
              <a:latin typeface="+mn-lt"/>
              <a:ea typeface="+mn-ea"/>
              <a:cs typeface="+mn-cs"/>
            </a:rPr>
            <a:t>RESULTS</a:t>
          </a:r>
          <a:endParaRPr lang="en-GB" b="0">
            <a:effectLst/>
          </a:endParaRPr>
        </a:p>
        <a:p>
          <a:pPr rtl="0"/>
          <a:r>
            <a:rPr lang="en-GB" sz="1100" b="1" i="1" u="none" strike="noStrike">
              <a:solidFill>
                <a:schemeClr val="tx1"/>
              </a:solidFill>
              <a:effectLst/>
              <a:latin typeface="+mn-lt"/>
              <a:ea typeface="+mn-ea"/>
              <a:cs typeface="+mn-cs"/>
            </a:rPr>
            <a:t>Based on exploration of columns</a:t>
          </a:r>
          <a:endParaRPr lang="en-GB" b="0">
            <a:effectLst/>
          </a:endParaRPr>
        </a:p>
        <a:p>
          <a:pPr rtl="0"/>
          <a:r>
            <a:rPr lang="en-GB" sz="1100" b="0" i="1" u="none" strike="noStrike">
              <a:solidFill>
                <a:schemeClr val="tx1"/>
              </a:solidFill>
              <a:effectLst/>
              <a:latin typeface="+mn-lt"/>
              <a:ea typeface="+mn-ea"/>
              <a:cs typeface="+mn-cs"/>
            </a:rPr>
            <a:t>The visualisation provides an overview of the distribution of age, gender, income, and geographic location among SmartHome Solutions Inc.'s customers:</a:t>
          </a:r>
          <a:endParaRPr lang="en-GB" b="0">
            <a:effectLst/>
          </a:endParaRPr>
        </a:p>
        <a:p>
          <a:pPr rtl="0"/>
          <a:br>
            <a:rPr lang="en-GB" b="0">
              <a:effectLst/>
            </a:rPr>
          </a:br>
          <a:r>
            <a:rPr lang="en-GB" sz="1100" b="0" i="1" u="none" strike="noStrike">
              <a:solidFill>
                <a:schemeClr val="tx1"/>
              </a:solidFill>
              <a:effectLst/>
              <a:latin typeface="+mn-lt"/>
              <a:ea typeface="+mn-ea"/>
              <a:cs typeface="+mn-cs"/>
            </a:rPr>
            <a:t>Age Distribution: The age of customers appears to be fairly evenly distributed, with a slight skew towards younger ages. This suggests a diverse range of age groups among the customer base.</a:t>
          </a:r>
          <a:endParaRPr lang="en-GB" b="0">
            <a:effectLst/>
          </a:endParaRPr>
        </a:p>
        <a:p>
          <a:pPr rtl="0"/>
          <a:br>
            <a:rPr lang="en-GB" b="0">
              <a:effectLst/>
            </a:rPr>
          </a:br>
          <a:r>
            <a:rPr lang="en-GB" sz="1100" b="0" i="1" u="none" strike="noStrike">
              <a:solidFill>
                <a:schemeClr val="tx1"/>
              </a:solidFill>
              <a:effectLst/>
              <a:latin typeface="+mn-lt"/>
              <a:ea typeface="+mn-ea"/>
              <a:cs typeface="+mn-cs"/>
            </a:rPr>
            <a:t>Gender Distribution: There is representation from different gender groups but males are slightly more than females. It's important to see if certain products or services are preferred by specific gender groups.</a:t>
          </a:r>
          <a:endParaRPr lang="en-GB" b="0">
            <a:effectLst/>
          </a:endParaRPr>
        </a:p>
        <a:p>
          <a:pPr rtl="0"/>
          <a:br>
            <a:rPr lang="en-GB" b="0">
              <a:effectLst/>
            </a:rPr>
          </a:br>
          <a:r>
            <a:rPr lang="en-GB" sz="1100" b="0" i="1" u="none" strike="noStrike">
              <a:solidFill>
                <a:schemeClr val="tx1"/>
              </a:solidFill>
              <a:effectLst/>
              <a:latin typeface="+mn-lt"/>
              <a:ea typeface="+mn-ea"/>
              <a:cs typeface="+mn-cs"/>
            </a:rPr>
            <a:t>Income Distribution: The income distribution shows some variability, which can be crucial for understanding purchasing power and preferences.</a:t>
          </a:r>
          <a:endParaRPr lang="en-GB" b="0">
            <a:effectLst/>
          </a:endParaRPr>
        </a:p>
        <a:p>
          <a:pPr rtl="0"/>
          <a:br>
            <a:rPr lang="en-GB" b="0">
              <a:effectLst/>
            </a:rPr>
          </a:br>
          <a:r>
            <a:rPr lang="en-GB" sz="1100" b="0" i="1" u="none" strike="noStrike">
              <a:solidFill>
                <a:schemeClr val="tx1"/>
              </a:solidFill>
              <a:effectLst/>
              <a:latin typeface="+mn-lt"/>
              <a:ea typeface="+mn-ea"/>
              <a:cs typeface="+mn-cs"/>
            </a:rPr>
            <a:t>Geographic Location Distribution: Customers are distributed across different geographic locations but we have more people in </a:t>
          </a:r>
          <a:r>
            <a:rPr lang="en-GB" sz="1100" b="1" i="1" u="none" strike="noStrike">
              <a:solidFill>
                <a:schemeClr val="tx1"/>
              </a:solidFill>
              <a:effectLst/>
              <a:latin typeface="+mn-lt"/>
              <a:ea typeface="+mn-ea"/>
              <a:cs typeface="+mn-cs"/>
            </a:rPr>
            <a:t>“City C”. </a:t>
          </a:r>
          <a:r>
            <a:rPr lang="en-GB" sz="1100" b="0" i="1" u="none" strike="noStrike">
              <a:solidFill>
                <a:schemeClr val="tx1"/>
              </a:solidFill>
              <a:effectLst/>
              <a:latin typeface="+mn-lt"/>
              <a:ea typeface="+mn-ea"/>
              <a:cs typeface="+mn-cs"/>
            </a:rPr>
            <a:t>This can impact logistics, inventory management, and product preferences.</a:t>
          </a:r>
          <a:endParaRPr lang="en-GB" b="0">
            <a:effectLst/>
          </a:endParaRPr>
        </a:p>
        <a:p>
          <a:pPr rtl="0"/>
          <a:br>
            <a:rPr lang="en-GB" b="0">
              <a:effectLst/>
            </a:rPr>
          </a:br>
          <a:r>
            <a:rPr lang="en-GB" sz="1100" b="1" i="1" u="none" strike="noStrike">
              <a:solidFill>
                <a:schemeClr val="tx1"/>
              </a:solidFill>
              <a:effectLst/>
              <a:latin typeface="+mn-lt"/>
              <a:ea typeface="+mn-ea"/>
              <a:cs typeface="+mn-cs"/>
            </a:rPr>
            <a:t>Based on segments</a:t>
          </a:r>
          <a:endParaRPr lang="en-GB" b="0">
            <a:effectLst/>
          </a:endParaRPr>
        </a:p>
        <a:p>
          <a:pPr rtl="0"/>
          <a:r>
            <a:rPr lang="en-GB" sz="1100" b="0" i="1" u="none" strike="noStrike">
              <a:solidFill>
                <a:schemeClr val="tx1"/>
              </a:solidFill>
              <a:effectLst/>
              <a:latin typeface="+mn-lt"/>
              <a:ea typeface="+mn-ea"/>
              <a:cs typeface="+mn-cs"/>
            </a:rPr>
            <a:t>The distribution of customers across different segments reveals valuable insights:</a:t>
          </a:r>
          <a:endParaRPr lang="en-GB" b="0">
            <a:effectLst/>
          </a:endParaRPr>
        </a:p>
        <a:p>
          <a:pPr rtl="0"/>
          <a:br>
            <a:rPr lang="en-GB" b="0">
              <a:effectLst/>
            </a:rPr>
          </a:br>
          <a:r>
            <a:rPr lang="en-GB" sz="1100" b="1" i="1" u="none" strike="noStrike">
              <a:solidFill>
                <a:schemeClr val="tx1"/>
              </a:solidFill>
              <a:effectLst/>
              <a:latin typeface="+mn-lt"/>
              <a:ea typeface="+mn-ea"/>
              <a:cs typeface="+mn-cs"/>
            </a:rPr>
            <a:t>Age Group Distribution</a:t>
          </a:r>
          <a:r>
            <a:rPr lang="en-GB" sz="1100" b="0" i="1" u="none" strike="noStrike">
              <a:solidFill>
                <a:schemeClr val="tx1"/>
              </a:solidFill>
              <a:effectLst/>
              <a:latin typeface="+mn-lt"/>
              <a:ea typeface="+mn-ea"/>
              <a:cs typeface="+mn-cs"/>
            </a:rPr>
            <a:t>:</a:t>
          </a:r>
          <a:endParaRPr lang="en-GB" b="0">
            <a:effectLst/>
          </a:endParaRPr>
        </a:p>
        <a:p>
          <a:pPr rtl="0"/>
          <a:r>
            <a:rPr lang="en-GB" sz="1100" b="0" i="1" u="none" strike="noStrike">
              <a:solidFill>
                <a:schemeClr val="tx1"/>
              </a:solidFill>
              <a:effectLst/>
              <a:latin typeface="+mn-lt"/>
              <a:ea typeface="+mn-ea"/>
              <a:cs typeface="+mn-cs"/>
            </a:rPr>
            <a:t>We have more Adults than Middle aged and senior individuals.</a:t>
          </a:r>
          <a:endParaRPr lang="en-GB" b="0">
            <a:effectLst/>
          </a:endParaRPr>
        </a:p>
        <a:p>
          <a:pPr rtl="0"/>
          <a:br>
            <a:rPr lang="en-GB" b="0">
              <a:effectLst/>
            </a:rPr>
          </a:br>
          <a:r>
            <a:rPr lang="en-GB" sz="1100" b="1" i="1" u="none" strike="noStrike">
              <a:solidFill>
                <a:schemeClr val="tx1"/>
              </a:solidFill>
              <a:effectLst/>
              <a:latin typeface="+mn-lt"/>
              <a:ea typeface="+mn-ea"/>
              <a:cs typeface="+mn-cs"/>
            </a:rPr>
            <a:t>Income Bracket Distribution:</a:t>
          </a:r>
          <a:endParaRPr lang="en-GB" b="0">
            <a:effectLst/>
          </a:endParaRPr>
        </a:p>
        <a:p>
          <a:pPr rtl="0"/>
          <a:r>
            <a:rPr lang="en-GB" sz="1100" b="0" i="1" u="none" strike="noStrike">
              <a:solidFill>
                <a:schemeClr val="tx1"/>
              </a:solidFill>
              <a:effectLst/>
              <a:latin typeface="+mn-lt"/>
              <a:ea typeface="+mn-ea"/>
              <a:cs typeface="+mn-cs"/>
            </a:rPr>
            <a:t>Majority of the customers fall under the High Income Category.</a:t>
          </a:r>
          <a:endParaRPr lang="en-GB" b="0">
            <a:effectLst/>
          </a:endParaRPr>
        </a:p>
        <a:p>
          <a:pPr rtl="0"/>
          <a:br>
            <a:rPr lang="en-GB" b="0">
              <a:effectLst/>
            </a:rPr>
          </a:br>
          <a:r>
            <a:rPr lang="en-GB" sz="1100" b="1" i="1" u="none" strike="noStrike">
              <a:solidFill>
                <a:schemeClr val="tx1"/>
              </a:solidFill>
              <a:effectLst/>
              <a:latin typeface="+mn-lt"/>
              <a:ea typeface="+mn-ea"/>
              <a:cs typeface="+mn-cs"/>
            </a:rPr>
            <a:t>Demographic segmentation distribution:</a:t>
          </a:r>
          <a:endParaRPr lang="en-GB" b="0">
            <a:effectLst/>
          </a:endParaRPr>
        </a:p>
        <a:p>
          <a:pPr rtl="0"/>
          <a:r>
            <a:rPr lang="en-GB" sz="1100" b="0" i="1" u="none" strike="noStrike">
              <a:solidFill>
                <a:schemeClr val="tx1"/>
              </a:solidFill>
              <a:effectLst/>
              <a:latin typeface="+mn-lt"/>
              <a:ea typeface="+mn-ea"/>
              <a:cs typeface="+mn-cs"/>
            </a:rPr>
            <a:t>The breakdown of these category based on both income and age group</a:t>
          </a:r>
          <a:endParaRPr lang="en-GB" b="0">
            <a:effectLst/>
          </a:endParaRPr>
        </a:p>
        <a:p>
          <a:pPr rtl="0"/>
          <a:r>
            <a:rPr lang="en-GB" sz="1100" b="0" i="1" u="none" strike="noStrike">
              <a:solidFill>
                <a:schemeClr val="tx1"/>
              </a:solidFill>
              <a:effectLst/>
              <a:latin typeface="+mn-lt"/>
              <a:ea typeface="+mn-ea"/>
              <a:cs typeface="+mn-cs"/>
            </a:rPr>
            <a:t>From the distribution it seems that majority fall under the segment Type 2 and the least being Type 5</a:t>
          </a:r>
          <a:endParaRPr lang="en-GB" b="0">
            <a:effectLst/>
          </a:endParaRPr>
        </a:p>
        <a:p>
          <a:pPr rtl="0"/>
          <a:r>
            <a:rPr lang="en-GB" sz="1100" b="0" i="1" u="none" strike="noStrike">
              <a:solidFill>
                <a:schemeClr val="tx1"/>
              </a:solidFill>
              <a:effectLst/>
              <a:latin typeface="+mn-lt"/>
              <a:ea typeface="+mn-ea"/>
              <a:cs typeface="+mn-cs"/>
            </a:rPr>
            <a:t>The distribution by region, here are the insights;</a:t>
          </a:r>
          <a:endParaRPr lang="en-GB" b="0">
            <a:effectLst/>
          </a:endParaRPr>
        </a:p>
        <a:p>
          <a:pPr rtl="0"/>
          <a:r>
            <a:rPr lang="en-GB" sz="1100" b="0" i="1" u="none" strike="noStrike">
              <a:solidFill>
                <a:schemeClr val="tx1"/>
              </a:solidFill>
              <a:effectLst/>
              <a:latin typeface="+mn-lt"/>
              <a:ea typeface="+mn-ea"/>
              <a:cs typeface="+mn-cs"/>
            </a:rPr>
            <a:t>For City A, Type 1  takes the led while Type 5 is the least in that City</a:t>
          </a:r>
          <a:endParaRPr lang="en-GB" b="0">
            <a:effectLst/>
          </a:endParaRPr>
        </a:p>
        <a:p>
          <a:pPr rtl="0"/>
          <a:r>
            <a:rPr lang="en-GB" sz="1100" b="0" i="1" u="none" strike="noStrike">
              <a:solidFill>
                <a:schemeClr val="tx1"/>
              </a:solidFill>
              <a:effectLst/>
              <a:latin typeface="+mn-lt"/>
              <a:ea typeface="+mn-ea"/>
              <a:cs typeface="+mn-cs"/>
            </a:rPr>
            <a:t>For City B, it seems that Type 1 the best performing segment is the Type 6  the least being Type</a:t>
          </a:r>
          <a:endParaRPr lang="en-GB" b="0">
            <a:effectLst/>
          </a:endParaRPr>
        </a:p>
        <a:p>
          <a:pPr rtl="0"/>
          <a:r>
            <a:rPr lang="en-GB" sz="1100" b="0" i="1" u="none" strike="noStrike">
              <a:solidFill>
                <a:schemeClr val="tx1"/>
              </a:solidFill>
              <a:effectLst/>
              <a:latin typeface="+mn-lt"/>
              <a:ea typeface="+mn-ea"/>
              <a:cs typeface="+mn-cs"/>
            </a:rPr>
            <a:t>For City C, Type 1 is the best while Type 6 is the worst</a:t>
          </a:r>
          <a:endParaRPr lang="en-GB" b="0">
            <a:effectLst/>
          </a:endParaRPr>
        </a:p>
        <a:p>
          <a:pPr rtl="0"/>
          <a:br>
            <a:rPr lang="en-GB" b="0">
              <a:effectLst/>
            </a:rPr>
          </a:br>
          <a:r>
            <a:rPr lang="en-GB" sz="1100" b="0" i="0" u="none" strike="noStrike">
              <a:solidFill>
                <a:schemeClr val="tx1"/>
              </a:solidFill>
              <a:effectLst/>
              <a:latin typeface="+mn-lt"/>
              <a:ea typeface="+mn-ea"/>
              <a:cs typeface="+mn-cs"/>
            </a:rPr>
            <a:t>With these segmentations in place, we can now analyze the sales data to identify product preferences and buying behaviors within each segment. This will help in aligning production with customer demands and managing inventory more efficiently.</a:t>
          </a:r>
          <a:endParaRPr lang="en-GB" b="0">
            <a:effectLst/>
          </a:endParaRPr>
        </a:p>
        <a:p>
          <a:pPr rtl="0"/>
          <a:br>
            <a:rPr lang="en-GB" b="0">
              <a:effectLst/>
            </a:rPr>
          </a:br>
          <a:br>
            <a:rPr lang="en-GB" b="0">
              <a:effectLst/>
            </a:rPr>
          </a:br>
          <a:r>
            <a:rPr lang="en-GB" sz="1100" b="1" i="0" u="none" strike="noStrike">
              <a:solidFill>
                <a:schemeClr val="tx1"/>
              </a:solidFill>
              <a:effectLst/>
              <a:latin typeface="+mn-lt"/>
              <a:ea typeface="+mn-ea"/>
              <a:cs typeface="+mn-cs"/>
            </a:rPr>
            <a:t>3. Merging Datasets</a:t>
          </a:r>
          <a:r>
            <a:rPr lang="en-GB" sz="1100" b="1" i="0" u="none" strike="noStrike" baseline="0">
              <a:solidFill>
                <a:schemeClr val="tx1"/>
              </a:solidFill>
              <a:effectLst/>
              <a:latin typeface="+mn-lt"/>
              <a:ea typeface="+mn-ea"/>
              <a:cs typeface="+mn-cs"/>
            </a:rPr>
            <a:t> </a:t>
          </a:r>
          <a:endParaRPr lang="en-GB" b="0">
            <a:effectLst/>
          </a:endParaRPr>
        </a:p>
        <a:p>
          <a:pPr rtl="0"/>
          <a:r>
            <a:rPr lang="en-GB" sz="1100" b="0" i="0" u="none" strike="noStrike">
              <a:solidFill>
                <a:schemeClr val="tx1"/>
              </a:solidFill>
              <a:effectLst/>
              <a:latin typeface="+mn-lt"/>
              <a:ea typeface="+mn-ea"/>
              <a:cs typeface="+mn-cs"/>
            </a:rPr>
            <a:t>Datasets</a:t>
          </a:r>
          <a:r>
            <a:rPr lang="en-GB" sz="1100" b="0" i="0" u="none" strike="noStrike" baseline="0">
              <a:solidFill>
                <a:schemeClr val="tx1"/>
              </a:solidFill>
              <a:effectLst/>
              <a:latin typeface="+mn-lt"/>
              <a:ea typeface="+mn-ea"/>
              <a:cs typeface="+mn-cs"/>
            </a:rPr>
            <a:t> can be merged using the Power Pivot Function on Excel.</a:t>
          </a:r>
          <a:endParaRPr lang="en-GB" b="0">
            <a:effectLst/>
          </a:endParaRPr>
        </a:p>
        <a:p>
          <a:pPr rtl="0"/>
          <a:br>
            <a:rPr lang="en-GB" b="0">
              <a:effectLst/>
            </a:rPr>
          </a:br>
          <a:r>
            <a:rPr lang="en-GB" sz="1100" b="1" i="0" u="none" strike="noStrike">
              <a:solidFill>
                <a:schemeClr val="tx1"/>
              </a:solidFill>
              <a:effectLst/>
              <a:latin typeface="+mn-lt"/>
              <a:ea typeface="+mn-ea"/>
              <a:cs typeface="+mn-cs"/>
            </a:rPr>
            <a:t>4. Analysing Product Preferences by Customer Segment</a:t>
          </a:r>
          <a:endParaRPr lang="en-GB" b="0">
            <a:effectLst/>
          </a:endParaRPr>
        </a:p>
        <a:p>
          <a:pPr rtl="0"/>
          <a:r>
            <a:rPr lang="en-GB" sz="1100" b="0" i="0" u="none" strike="noStrike">
              <a:solidFill>
                <a:schemeClr val="tx1"/>
              </a:solidFill>
              <a:effectLst/>
              <a:latin typeface="+mn-lt"/>
              <a:ea typeface="+mn-ea"/>
              <a:cs typeface="+mn-cs"/>
            </a:rPr>
            <a:t>Which products are popular among customer segments and location.</a:t>
          </a:r>
          <a:endParaRPr lang="en-GB" b="0">
            <a:effectLst/>
          </a:endParaRPr>
        </a:p>
        <a:p>
          <a:pPr rtl="0"/>
          <a:r>
            <a:rPr lang="en-GB" sz="1100" b="0" i="0" u="none" strike="noStrike">
              <a:solidFill>
                <a:schemeClr val="tx1"/>
              </a:solidFill>
              <a:effectLst/>
              <a:latin typeface="+mn-lt"/>
              <a:ea typeface="+mn-ea"/>
              <a:cs typeface="+mn-cs"/>
            </a:rPr>
            <a:t>Any notable trends or patterns in purchasing behaviour across these segments.</a:t>
          </a:r>
          <a:endParaRPr lang="en-GB" b="0">
            <a:effectLst/>
          </a:endParaRPr>
        </a:p>
        <a:p>
          <a:pPr rtl="0"/>
          <a:r>
            <a:rPr lang="en-GB" sz="1100" b="0" i="0" u="none" strike="noStrike">
              <a:solidFill>
                <a:schemeClr val="tx1"/>
              </a:solidFill>
              <a:effectLst/>
              <a:latin typeface="+mn-lt"/>
              <a:ea typeface="+mn-ea"/>
              <a:cs typeface="+mn-cs"/>
            </a:rPr>
            <a:t>We will analyse the dataset to understand that.</a:t>
          </a:r>
          <a:endParaRPr lang="en-GB" b="0">
            <a:effectLst/>
          </a:endParaRPr>
        </a:p>
        <a:p>
          <a:pPr rtl="0"/>
          <a:br>
            <a:rPr lang="en-GB" b="0">
              <a:effectLst/>
            </a:rPr>
          </a:br>
          <a:r>
            <a:rPr lang="en-GB" sz="1100" b="1" i="0" u="none" strike="noStrike">
              <a:solidFill>
                <a:schemeClr val="tx1"/>
              </a:solidFill>
              <a:effectLst/>
              <a:latin typeface="+mn-lt"/>
              <a:ea typeface="+mn-ea"/>
              <a:cs typeface="+mn-cs"/>
            </a:rPr>
            <a:t>STEPS</a:t>
          </a:r>
          <a:endParaRPr lang="en-GB" b="0">
            <a:effectLst/>
          </a:endParaRPr>
        </a:p>
        <a:p>
          <a:pPr rtl="0"/>
          <a:r>
            <a:rPr lang="en-GB" sz="1100" b="0" i="0" u="none" strike="noStrike">
              <a:solidFill>
                <a:schemeClr val="tx1"/>
              </a:solidFill>
              <a:effectLst/>
              <a:latin typeface="+mn-lt"/>
              <a:ea typeface="+mn-ea"/>
              <a:cs typeface="+mn-cs"/>
            </a:rPr>
            <a:t>Calculate Top Products for Each Segment:</a:t>
          </a:r>
          <a:endParaRPr lang="en-GB" b="0">
            <a:effectLst/>
          </a:endParaRPr>
        </a:p>
        <a:p>
          <a:pPr rtl="0"/>
          <a:r>
            <a:rPr lang="en-GB" sz="1100" b="0" i="0" u="none" strike="noStrike">
              <a:solidFill>
                <a:schemeClr val="tx1"/>
              </a:solidFill>
              <a:effectLst/>
              <a:latin typeface="+mn-lt"/>
              <a:ea typeface="+mn-ea"/>
              <a:cs typeface="+mn-cs"/>
            </a:rPr>
            <a:t>Create pivot tables in Excel to aggregate sales by product SKU within each customer segment.</a:t>
          </a:r>
          <a:endParaRPr lang="en-GB" b="0">
            <a:effectLst/>
          </a:endParaRPr>
        </a:p>
        <a:p>
          <a:pPr rtl="0"/>
          <a:r>
            <a:rPr lang="en-GB" sz="1100" b="0" i="0" u="none" strike="noStrike">
              <a:solidFill>
                <a:schemeClr val="tx1"/>
              </a:solidFill>
              <a:effectLst/>
              <a:latin typeface="+mn-lt"/>
              <a:ea typeface="+mn-ea"/>
              <a:cs typeface="+mn-cs"/>
            </a:rPr>
            <a:t>Use the 'Sum' function in the pivot table to total sales quantities.</a:t>
          </a:r>
          <a:endParaRPr lang="en-GB" b="0">
            <a:effectLst/>
          </a:endParaRPr>
        </a:p>
        <a:p>
          <a:pPr rtl="0"/>
          <a:r>
            <a:rPr lang="en-GB" sz="1100" b="0" i="0" u="none" strike="noStrike">
              <a:solidFill>
                <a:schemeClr val="tx1"/>
              </a:solidFill>
              <a:effectLst/>
              <a:latin typeface="+mn-lt"/>
              <a:ea typeface="+mn-ea"/>
              <a:cs typeface="+mn-cs"/>
            </a:rPr>
            <a:t>Sort the results to identify the top-selling products in each segment.</a:t>
          </a:r>
          <a:endParaRPr lang="en-GB" b="0">
            <a:effectLst/>
          </a:endParaRPr>
        </a:p>
        <a:p>
          <a:pPr rtl="0"/>
          <a:br>
            <a:rPr lang="en-GB" b="0">
              <a:effectLst/>
            </a:rPr>
          </a:br>
          <a:r>
            <a:rPr lang="en-GB" sz="1100" b="1" i="0" u="none" strike="noStrike">
              <a:solidFill>
                <a:schemeClr val="tx1"/>
              </a:solidFill>
              <a:effectLst/>
              <a:latin typeface="+mn-lt"/>
              <a:ea typeface="+mn-ea"/>
              <a:cs typeface="+mn-cs"/>
            </a:rPr>
            <a:t>RESULTS</a:t>
          </a:r>
          <a:endParaRPr lang="en-GB" b="0">
            <a:effectLst/>
          </a:endParaRPr>
        </a:p>
        <a:p>
          <a:pPr rtl="0"/>
          <a:r>
            <a:rPr lang="en-GB" sz="1100" b="0" i="1" u="none" strike="noStrike">
              <a:solidFill>
                <a:schemeClr val="tx1"/>
              </a:solidFill>
              <a:effectLst/>
              <a:latin typeface="+mn-lt"/>
              <a:ea typeface="+mn-ea"/>
              <a:cs typeface="+mn-cs"/>
            </a:rPr>
            <a:t>The analysis reveals the top-selling products in each segment based on the quantity sold:</a:t>
          </a:r>
          <a:endParaRPr lang="en-GB" b="0">
            <a:effectLst/>
          </a:endParaRPr>
        </a:p>
        <a:p>
          <a:pPr rtl="0"/>
          <a:r>
            <a:rPr lang="en-GB" sz="1100" b="1" i="1" u="none" strike="noStrike">
              <a:solidFill>
                <a:schemeClr val="tx1"/>
              </a:solidFill>
              <a:effectLst/>
              <a:latin typeface="+mn-lt"/>
              <a:ea typeface="+mn-ea"/>
              <a:cs typeface="+mn-cs"/>
            </a:rPr>
            <a:t>Top Products for Each Customer Segment:</a:t>
          </a:r>
          <a:endParaRPr lang="en-GB" b="0">
            <a:effectLst/>
          </a:endParaRPr>
        </a:p>
        <a:p>
          <a:pPr rtl="0"/>
          <a:r>
            <a:rPr lang="en-GB" sz="1100" b="0" i="1" u="none" strike="noStrike">
              <a:solidFill>
                <a:schemeClr val="tx1"/>
              </a:solidFill>
              <a:effectLst/>
              <a:latin typeface="+mn-lt"/>
              <a:ea typeface="+mn-ea"/>
              <a:cs typeface="+mn-cs"/>
            </a:rPr>
            <a:t>Type 1: Products with SKUs 21, 56,20,69 and 79 being the top SKUs</a:t>
          </a:r>
          <a:endParaRPr lang="en-GB" b="0">
            <a:effectLst/>
          </a:endParaRPr>
        </a:p>
        <a:p>
          <a:pPr rtl="0"/>
          <a:r>
            <a:rPr lang="en-GB" sz="1100" b="0" i="1" u="none" strike="noStrike">
              <a:solidFill>
                <a:schemeClr val="tx1"/>
              </a:solidFill>
              <a:effectLst/>
              <a:latin typeface="+mn-lt"/>
              <a:ea typeface="+mn-ea"/>
              <a:cs typeface="+mn-cs"/>
            </a:rPr>
            <a:t>Type 2:Products with SKUs 36,83, 41, 93, 81 being the top SKUs</a:t>
          </a:r>
          <a:endParaRPr lang="en-GB" b="0">
            <a:effectLst/>
          </a:endParaRPr>
        </a:p>
        <a:p>
          <a:pPr rtl="0"/>
          <a:r>
            <a:rPr lang="en-GB" sz="1100" b="0" i="1" u="none" strike="noStrike">
              <a:solidFill>
                <a:schemeClr val="tx1"/>
              </a:solidFill>
              <a:effectLst/>
              <a:latin typeface="+mn-lt"/>
              <a:ea typeface="+mn-ea"/>
              <a:cs typeface="+mn-cs"/>
            </a:rPr>
            <a:t>Type 3:Products with SKUs 83,78,99,67,58 being the top SKUs</a:t>
          </a:r>
          <a:endParaRPr lang="en-GB" b="0">
            <a:effectLst/>
          </a:endParaRPr>
        </a:p>
        <a:p>
          <a:pPr rtl="0"/>
          <a:r>
            <a:rPr lang="en-GB" sz="1100" b="0" i="1" u="none" strike="noStrike">
              <a:solidFill>
                <a:schemeClr val="tx1"/>
              </a:solidFill>
              <a:effectLst/>
              <a:latin typeface="+mn-lt"/>
              <a:ea typeface="+mn-ea"/>
              <a:cs typeface="+mn-cs"/>
            </a:rPr>
            <a:t>Type 4:Products with SKUs 89,9,90,77,87 being the top SKUs</a:t>
          </a:r>
          <a:endParaRPr lang="en-GB" b="0">
            <a:effectLst/>
          </a:endParaRPr>
        </a:p>
        <a:p>
          <a:pPr rtl="0"/>
          <a:r>
            <a:rPr lang="en-GB" sz="1100" b="0" i="1" u="none" strike="noStrike">
              <a:solidFill>
                <a:schemeClr val="tx1"/>
              </a:solidFill>
              <a:effectLst/>
              <a:latin typeface="+mn-lt"/>
              <a:ea typeface="+mn-ea"/>
              <a:cs typeface="+mn-cs"/>
            </a:rPr>
            <a:t>Type 5:Products with SKUs 90,35,61,19,94 being the top SKUs</a:t>
          </a:r>
          <a:endParaRPr lang="en-GB" b="0">
            <a:effectLst/>
          </a:endParaRPr>
        </a:p>
        <a:p>
          <a:pPr rtl="0"/>
          <a:r>
            <a:rPr lang="en-GB" sz="1100" b="0" i="1" u="none" strike="noStrike">
              <a:solidFill>
                <a:schemeClr val="tx1"/>
              </a:solidFill>
              <a:effectLst/>
              <a:latin typeface="+mn-lt"/>
              <a:ea typeface="+mn-ea"/>
              <a:cs typeface="+mn-cs"/>
            </a:rPr>
            <a:t>Type 6:Products with SKUs 87,80, 78, 8, 85 being the top SKUs</a:t>
          </a:r>
          <a:endParaRPr lang="en-GB" b="0">
            <a:effectLst/>
          </a:endParaRPr>
        </a:p>
        <a:p>
          <a:pPr rtl="0"/>
          <a:br>
            <a:rPr lang="en-GB" b="0">
              <a:effectLst/>
            </a:rPr>
          </a:br>
          <a:r>
            <a:rPr lang="en-GB" sz="1100" b="1" i="1" u="none" strike="noStrike">
              <a:solidFill>
                <a:schemeClr val="tx1"/>
              </a:solidFill>
              <a:effectLst/>
              <a:latin typeface="+mn-lt"/>
              <a:ea typeface="+mn-ea"/>
              <a:cs typeface="+mn-cs"/>
            </a:rPr>
            <a:t>Top Products for Each Geographic Location:</a:t>
          </a:r>
          <a:endParaRPr lang="en-GB" b="0">
            <a:effectLst/>
          </a:endParaRPr>
        </a:p>
        <a:p>
          <a:pPr rtl="0"/>
          <a:r>
            <a:rPr lang="en-GB" sz="1100" b="0" i="1" u="none" strike="noStrike">
              <a:solidFill>
                <a:schemeClr val="tx1"/>
              </a:solidFill>
              <a:effectLst/>
              <a:latin typeface="+mn-lt"/>
              <a:ea typeface="+mn-ea"/>
              <a:cs typeface="+mn-cs"/>
            </a:rPr>
            <a:t>City A: Products with SKUs 34, 69, 98, 68, 14 are leading.</a:t>
          </a:r>
          <a:endParaRPr lang="en-GB" b="0">
            <a:effectLst/>
          </a:endParaRPr>
        </a:p>
        <a:p>
          <a:pPr rtl="0"/>
          <a:r>
            <a:rPr lang="en-GB" sz="1100" b="0" i="1" u="none" strike="noStrike">
              <a:solidFill>
                <a:schemeClr val="tx1"/>
              </a:solidFill>
              <a:effectLst/>
              <a:latin typeface="+mn-lt"/>
              <a:ea typeface="+mn-ea"/>
              <a:cs typeface="+mn-cs"/>
            </a:rPr>
            <a:t>City B: Products with SKUs 95, 85, 91, 1, 53 are most popular.</a:t>
          </a:r>
          <a:endParaRPr lang="en-GB" b="0">
            <a:effectLst/>
          </a:endParaRPr>
        </a:p>
        <a:p>
          <a:pPr rtl="0"/>
          <a:r>
            <a:rPr lang="en-GB" sz="1100" b="0" i="1" u="none" strike="noStrike">
              <a:solidFill>
                <a:schemeClr val="tx1"/>
              </a:solidFill>
              <a:effectLst/>
              <a:latin typeface="+mn-lt"/>
              <a:ea typeface="+mn-ea"/>
              <a:cs typeface="+mn-cs"/>
            </a:rPr>
            <a:t>City C: Products with SKUs 79, 67, 83, 77, 10 are in high demand.</a:t>
          </a:r>
          <a:endParaRPr lang="en-GB" b="0">
            <a:effectLst/>
          </a:endParaRPr>
        </a:p>
        <a:p>
          <a:pPr rtl="0"/>
          <a:br>
            <a:rPr lang="en-GB" b="0">
              <a:effectLst/>
            </a:rPr>
          </a:br>
          <a:r>
            <a:rPr lang="en-GB" sz="1100" b="1" i="0" u="none" strike="noStrike">
              <a:solidFill>
                <a:schemeClr val="tx1"/>
              </a:solidFill>
              <a:effectLst/>
              <a:latin typeface="+mn-lt"/>
              <a:ea typeface="+mn-ea"/>
              <a:cs typeface="+mn-cs"/>
            </a:rPr>
            <a:t>5. Sales Trend by month of the High Value based on the Customer segment</a:t>
          </a:r>
          <a:endParaRPr lang="en-GB" b="0">
            <a:effectLst/>
          </a:endParaRPr>
        </a:p>
        <a:p>
          <a:pPr rtl="0"/>
          <a:r>
            <a:rPr lang="en-GB" sz="1100" b="0" i="0" u="none" strike="noStrike">
              <a:solidFill>
                <a:schemeClr val="tx1"/>
              </a:solidFill>
              <a:effectLst/>
              <a:latin typeface="+mn-lt"/>
              <a:ea typeface="+mn-ea"/>
              <a:cs typeface="+mn-cs"/>
            </a:rPr>
            <a:t>To understand the sales trends over time for the High Valued SKUs, we can do a bar chart to understand the total sales per month in the year 2026 as represented in the data. This will allow us to observe how sales volumes for these top products have varied across different time periods. We'll focus on the following:</a:t>
          </a:r>
          <a:endParaRPr lang="en-GB" b="0">
            <a:effectLst/>
          </a:endParaRPr>
        </a:p>
        <a:p>
          <a:pPr rtl="0"/>
          <a:br>
            <a:rPr lang="en-GB" b="0">
              <a:effectLst/>
            </a:rPr>
          </a:br>
          <a:r>
            <a:rPr lang="en-GB" sz="1100" b="1" i="0" u="none" strike="noStrike">
              <a:solidFill>
                <a:schemeClr val="tx1"/>
              </a:solidFill>
              <a:effectLst/>
              <a:latin typeface="+mn-lt"/>
              <a:ea typeface="+mn-ea"/>
              <a:cs typeface="+mn-cs"/>
            </a:rPr>
            <a:t>STEPS</a:t>
          </a:r>
          <a:endParaRPr lang="en-GB" b="0">
            <a:effectLst/>
          </a:endParaRPr>
        </a:p>
        <a:p>
          <a:pPr rtl="0"/>
          <a:r>
            <a:rPr lang="en-GB" sz="1100" b="1" i="0" u="none" strike="noStrike">
              <a:solidFill>
                <a:schemeClr val="tx1"/>
              </a:solidFill>
              <a:effectLst/>
              <a:latin typeface="+mn-lt"/>
              <a:ea typeface="+mn-ea"/>
              <a:cs typeface="+mn-cs"/>
            </a:rPr>
            <a:t>Adding the Value column from the inventory data to the Merged Customer-Sales data.</a:t>
          </a:r>
          <a:endParaRPr lang="en-GB" b="0">
            <a:effectLst/>
          </a:endParaRPr>
        </a:p>
        <a:p>
          <a:pPr rtl="0"/>
          <a:r>
            <a:rPr lang="en-GB" sz="1100" b="1" i="0" u="none" strike="noStrike">
              <a:solidFill>
                <a:schemeClr val="tx1"/>
              </a:solidFill>
              <a:effectLst/>
              <a:latin typeface="+mn-lt"/>
              <a:ea typeface="+mn-ea"/>
              <a:cs typeface="+mn-cs"/>
            </a:rPr>
            <a:t>Selecting Time Periods</a:t>
          </a:r>
          <a:r>
            <a:rPr lang="en-GB" sz="1100" b="0" i="0" u="none" strike="noStrike">
              <a:solidFill>
                <a:schemeClr val="tx1"/>
              </a:solidFill>
              <a:effectLst/>
              <a:latin typeface="+mn-lt"/>
              <a:ea typeface="+mn-ea"/>
              <a:cs typeface="+mn-cs"/>
            </a:rPr>
            <a:t>: Depending on the granularity of the data (daily, weekly, monthly), we can choose appropriate time intervals for analysis.</a:t>
          </a:r>
          <a:endParaRPr lang="en-GB" b="0">
            <a:effectLst/>
          </a:endParaRPr>
        </a:p>
        <a:p>
          <a:pPr rtl="0"/>
          <a:r>
            <a:rPr lang="en-GB" sz="1100" b="1" i="0" u="none" strike="noStrike">
              <a:solidFill>
                <a:schemeClr val="tx1"/>
              </a:solidFill>
              <a:effectLst/>
              <a:latin typeface="+mn-lt"/>
              <a:ea typeface="+mn-ea"/>
              <a:cs typeface="+mn-cs"/>
            </a:rPr>
            <a:t>Trend Analysis by Segment</a:t>
          </a:r>
          <a:r>
            <a:rPr lang="en-GB" sz="1100" b="0" i="0" u="none" strike="noStrike">
              <a:solidFill>
                <a:schemeClr val="tx1"/>
              </a:solidFill>
              <a:effectLst/>
              <a:latin typeface="+mn-lt"/>
              <a:ea typeface="+mn-ea"/>
              <a:cs typeface="+mn-cs"/>
            </a:rPr>
            <a:t>:</a:t>
          </a:r>
          <a:endParaRPr lang="en-GB" b="0">
            <a:effectLst/>
          </a:endParaRPr>
        </a:p>
        <a:p>
          <a:pPr rtl="0"/>
          <a:r>
            <a:rPr lang="en-GB" sz="1100" b="0" i="0" u="none" strike="noStrike">
              <a:solidFill>
                <a:schemeClr val="tx1"/>
              </a:solidFill>
              <a:effectLst/>
              <a:latin typeface="+mn-lt"/>
              <a:ea typeface="+mn-ea"/>
              <a:cs typeface="+mn-cs"/>
            </a:rPr>
            <a:t>Plotting sales trends for the top SKUs in each demographic and geographic location.</a:t>
          </a:r>
          <a:endParaRPr lang="en-GB" b="0">
            <a:effectLst/>
          </a:endParaRPr>
        </a:p>
        <a:p>
          <a:pPr rtl="0"/>
          <a:r>
            <a:rPr lang="en-GB" sz="1100" b="0" i="0" u="none" strike="noStrike">
              <a:solidFill>
                <a:schemeClr val="tx1"/>
              </a:solidFill>
              <a:effectLst/>
              <a:latin typeface="+mn-lt"/>
              <a:ea typeface="+mn-ea"/>
              <a:cs typeface="+mn-cs"/>
            </a:rPr>
            <a:t>Observing seasonal patterns, growth or decline trends, and any significant fluctuations.</a:t>
          </a:r>
          <a:endParaRPr lang="en-GB" b="0">
            <a:effectLst/>
          </a:endParaRPr>
        </a:p>
        <a:p>
          <a:pPr rtl="0"/>
          <a:br>
            <a:rPr lang="en-GB" b="0">
              <a:effectLst/>
            </a:rPr>
          </a:br>
          <a:r>
            <a:rPr lang="en-GB" sz="1100" b="1" i="0" u="none" strike="noStrike">
              <a:solidFill>
                <a:schemeClr val="tx1"/>
              </a:solidFill>
              <a:effectLst/>
              <a:latin typeface="+mn-lt"/>
              <a:ea typeface="+mn-ea"/>
              <a:cs typeface="+mn-cs"/>
            </a:rPr>
            <a:t>RESULTS</a:t>
          </a:r>
          <a:endParaRPr lang="en-GB" b="0">
            <a:effectLst/>
          </a:endParaRPr>
        </a:p>
        <a:p>
          <a:pPr rtl="0"/>
          <a:r>
            <a:rPr lang="en-GB" sz="1100" b="0" i="1" u="none" strike="noStrike">
              <a:solidFill>
                <a:schemeClr val="tx1"/>
              </a:solidFill>
              <a:effectLst/>
              <a:latin typeface="+mn-lt"/>
              <a:ea typeface="+mn-ea"/>
              <a:cs typeface="+mn-cs"/>
            </a:rPr>
            <a:t>In General, it seems that there were more sales in the month of January than in other months and least being March.</a:t>
          </a:r>
          <a:endParaRPr lang="en-GB" b="0">
            <a:effectLst/>
          </a:endParaRPr>
        </a:p>
        <a:p>
          <a:pPr rtl="0"/>
          <a:br>
            <a:rPr lang="en-GB" b="0">
              <a:effectLst/>
            </a:rPr>
          </a:br>
          <a:r>
            <a:rPr lang="en-GB" sz="1100" b="0" i="1" u="none" strike="noStrike">
              <a:solidFill>
                <a:schemeClr val="tx1"/>
              </a:solidFill>
              <a:effectLst/>
              <a:latin typeface="+mn-lt"/>
              <a:ea typeface="+mn-ea"/>
              <a:cs typeface="+mn-cs"/>
            </a:rPr>
            <a:t>By Customer Types,  there seems to be variations in sales by Type, in general there are more sales in January for all except for Type 4 customers where most sales came in, in February than other months.</a:t>
          </a:r>
          <a:endParaRPr lang="en-GB" b="0">
            <a:effectLst/>
          </a:endParaRPr>
        </a:p>
        <a:p>
          <a:pPr rtl="0"/>
          <a:br>
            <a:rPr lang="en-GB" b="0">
              <a:effectLst/>
            </a:rPr>
          </a:br>
          <a:r>
            <a:rPr lang="en-GB" sz="1100" b="0" i="1" u="none" strike="noStrike">
              <a:solidFill>
                <a:schemeClr val="tx1"/>
              </a:solidFill>
              <a:effectLst/>
              <a:latin typeface="+mn-lt"/>
              <a:ea typeface="+mn-ea"/>
              <a:cs typeface="+mn-cs"/>
            </a:rPr>
            <a:t>By Customer Type for each city, for city A there seems to be more sales in January except for type 3 and type 6 customers that have more sales in february. City B shows a trend for more sales in January except for Type 5 and Type 6 Customers that have more sales in February. City C, There seems to be a general flow of more sales happening in February except for Type 1 and Type 2 customers where most sales occurred in January,</a:t>
          </a:r>
          <a:endParaRPr lang="en-GB" b="0">
            <a:effectLst/>
          </a:endParaRPr>
        </a:p>
        <a:p>
          <a:pPr rtl="0"/>
          <a:br>
            <a:rPr lang="en-GB" b="0">
              <a:effectLst/>
            </a:rPr>
          </a:br>
          <a:r>
            <a:rPr lang="en-GB" sz="1100" b="1" i="0" u="none" strike="noStrike">
              <a:solidFill>
                <a:schemeClr val="tx1"/>
              </a:solidFill>
              <a:effectLst/>
              <a:latin typeface="+mn-lt"/>
              <a:ea typeface="+mn-ea"/>
              <a:cs typeface="+mn-cs"/>
            </a:rPr>
            <a:t>6.Dashboard Design, Drawing Conclusions and Strategic Recommendations</a:t>
          </a:r>
          <a:endParaRPr lang="en-GB" b="0">
            <a:effectLst/>
          </a:endParaRPr>
        </a:p>
        <a:p>
          <a:pPr rtl="0"/>
          <a:r>
            <a:rPr lang="en-GB" sz="1100" b="0" i="0" u="none" strike="noStrike">
              <a:solidFill>
                <a:schemeClr val="tx1"/>
              </a:solidFill>
              <a:effectLst/>
              <a:latin typeface="+mn-lt"/>
              <a:ea typeface="+mn-ea"/>
              <a:cs typeface="+mn-cs"/>
            </a:rPr>
            <a:t>Based on the analysis of product preferences by customer segment, Inventory segmentation and Trend Analysis we can derive insights for production planning and inventory management</a:t>
          </a:r>
          <a:r>
            <a:rPr lang="en-GB" sz="1100" b="1" i="0" u="none" strike="noStrike">
              <a:solidFill>
                <a:schemeClr val="tx1"/>
              </a:solidFill>
              <a:effectLst/>
              <a:latin typeface="+mn-lt"/>
              <a:ea typeface="+mn-ea"/>
              <a:cs typeface="+mn-cs"/>
            </a:rPr>
            <a:t>.</a:t>
          </a:r>
          <a:endParaRPr lang="en-GB" b="0">
            <a:effectLst/>
          </a:endParaRPr>
        </a:p>
        <a:p>
          <a:pPr rtl="0"/>
          <a:r>
            <a:rPr lang="en-GB" sz="1100" b="0" i="0" u="none" strike="noStrike">
              <a:solidFill>
                <a:schemeClr val="tx1"/>
              </a:solidFill>
              <a:effectLst/>
              <a:latin typeface="+mn-lt"/>
              <a:ea typeface="+mn-ea"/>
              <a:cs typeface="+mn-cs"/>
            </a:rPr>
            <a:t>Dashboard design to put all our findings in one place.</a:t>
          </a:r>
          <a:br>
            <a:rPr lang="en-GB" sz="1100" b="0" i="0" u="none" strike="noStrike">
              <a:solidFill>
                <a:schemeClr val="tx1"/>
              </a:solidFill>
              <a:effectLst/>
              <a:latin typeface="+mn-lt"/>
              <a:ea typeface="+mn-ea"/>
              <a:cs typeface="+mn-cs"/>
            </a:rPr>
          </a:br>
          <a:r>
            <a:rPr lang="en-GB" sz="1100" b="0" i="0" u="none" strike="noStrike">
              <a:solidFill>
                <a:schemeClr val="tx1"/>
              </a:solidFill>
              <a:effectLst/>
              <a:latin typeface="+mn-lt"/>
              <a:ea typeface="+mn-ea"/>
              <a:cs typeface="+mn-cs"/>
            </a:rPr>
            <a:t>It will contain visualisations for;</a:t>
          </a:r>
          <a:endParaRPr lang="en-GB" b="0">
            <a:effectLst/>
          </a:endParaRPr>
        </a:p>
        <a:p>
          <a:pPr rtl="0"/>
          <a:r>
            <a:rPr lang="en-GB" sz="1100" b="1" i="0" u="none" strike="noStrike">
              <a:solidFill>
                <a:schemeClr val="tx1"/>
              </a:solidFill>
              <a:effectLst/>
              <a:latin typeface="+mn-lt"/>
              <a:ea typeface="+mn-ea"/>
              <a:cs typeface="+mn-cs"/>
            </a:rPr>
            <a:t>Customer types by Location</a:t>
          </a:r>
          <a:r>
            <a:rPr lang="en-GB" sz="1100" b="0" i="0" u="none" strike="noStrike">
              <a:solidFill>
                <a:schemeClr val="tx1"/>
              </a:solidFill>
              <a:effectLst/>
              <a:latin typeface="+mn-lt"/>
              <a:ea typeface="+mn-ea"/>
              <a:cs typeface="+mn-cs"/>
            </a:rPr>
            <a:t>- How popular are our customers in each city?(Popularity of the customers in each city)</a:t>
          </a:r>
          <a:endParaRPr lang="en-GB" b="0">
            <a:effectLst/>
          </a:endParaRPr>
        </a:p>
        <a:p>
          <a:pPr rtl="0"/>
          <a:r>
            <a:rPr lang="en-GB" sz="1100" b="1" i="0" u="none" strike="noStrike">
              <a:solidFill>
                <a:schemeClr val="tx1"/>
              </a:solidFill>
              <a:effectLst/>
              <a:latin typeface="+mn-lt"/>
              <a:ea typeface="+mn-ea"/>
              <a:cs typeface="+mn-cs"/>
            </a:rPr>
            <a:t>Customer types by Quantity sold</a:t>
          </a:r>
          <a:r>
            <a:rPr lang="en-GB" sz="1100" b="0" i="0" u="none" strike="noStrike">
              <a:solidFill>
                <a:schemeClr val="tx1"/>
              </a:solidFill>
              <a:effectLst/>
              <a:latin typeface="+mn-lt"/>
              <a:ea typeface="+mn-ea"/>
              <a:cs typeface="+mn-cs"/>
            </a:rPr>
            <a:t>- How well are the customers buying from us? (Customer Monthly Sales Trend)</a:t>
          </a:r>
          <a:endParaRPr lang="en-GB" b="0">
            <a:effectLst/>
          </a:endParaRPr>
        </a:p>
        <a:p>
          <a:pPr rtl="0"/>
          <a:r>
            <a:rPr lang="en-GB" sz="1100" b="1" i="0" u="none" strike="noStrike">
              <a:solidFill>
                <a:schemeClr val="tx1"/>
              </a:solidFill>
              <a:effectLst/>
              <a:latin typeface="+mn-lt"/>
              <a:ea typeface="+mn-ea"/>
              <a:cs typeface="+mn-cs"/>
            </a:rPr>
            <a:t>Sales Quantity of each Customer type by month</a:t>
          </a:r>
          <a:r>
            <a:rPr lang="en-GB" sz="1100" b="0" i="0" u="none" strike="noStrike">
              <a:solidFill>
                <a:schemeClr val="tx1"/>
              </a:solidFill>
              <a:effectLst/>
              <a:latin typeface="+mn-lt"/>
              <a:ea typeface="+mn-ea"/>
              <a:cs typeface="+mn-cs"/>
            </a:rPr>
            <a:t>- what is the monthly sales by each customer type?(Customer Monthly Sales Trend)</a:t>
          </a:r>
          <a:endParaRPr lang="en-GB" b="0">
            <a:effectLst/>
          </a:endParaRPr>
        </a:p>
        <a:p>
          <a:pPr rtl="0"/>
          <a:r>
            <a:rPr lang="en-GB" sz="1100" b="1" i="0" u="none" strike="noStrike">
              <a:solidFill>
                <a:schemeClr val="tx1"/>
              </a:solidFill>
              <a:effectLst/>
              <a:latin typeface="+mn-lt"/>
              <a:ea typeface="+mn-ea"/>
              <a:cs typeface="+mn-cs"/>
            </a:rPr>
            <a:t>What is the Current Inventory Levels of each SKU</a:t>
          </a:r>
          <a:r>
            <a:rPr lang="en-GB" sz="1100" b="0" i="0" u="none" strike="noStrike">
              <a:solidFill>
                <a:schemeClr val="tx1"/>
              </a:solidFill>
              <a:effectLst/>
              <a:latin typeface="+mn-lt"/>
              <a:ea typeface="+mn-ea"/>
              <a:cs typeface="+mn-cs"/>
            </a:rPr>
            <a:t>-( vizualize the top SKUs by each customers)</a:t>
          </a:r>
          <a:endParaRPr lang="en-GB" b="0">
            <a:effectLst/>
          </a:endParaRPr>
        </a:p>
        <a:p>
          <a:pPr rtl="0"/>
          <a:r>
            <a:rPr lang="en-GB" sz="1100" b="1" i="0" u="none" strike="noStrike">
              <a:solidFill>
                <a:schemeClr val="tx1"/>
              </a:solidFill>
              <a:effectLst/>
              <a:latin typeface="+mn-lt"/>
              <a:ea typeface="+mn-ea"/>
              <a:cs typeface="+mn-cs"/>
            </a:rPr>
            <a:t>What is out of stock and by how many dayscan it be replenished?</a:t>
          </a:r>
          <a:endParaRPr lang="en-GB" b="0">
            <a:effectLst/>
          </a:endParaRPr>
        </a:p>
        <a:p>
          <a:pPr rtl="0"/>
          <a:r>
            <a:rPr lang="en-GB" sz="1100" b="1" i="0" u="none" strike="noStrike">
              <a:solidFill>
                <a:schemeClr val="tx1"/>
              </a:solidFill>
              <a:effectLst/>
              <a:latin typeface="+mn-lt"/>
              <a:ea typeface="+mn-ea"/>
              <a:cs typeface="+mn-cs"/>
            </a:rPr>
            <a:t>What is the current production capacity fro SKU in hours</a:t>
          </a:r>
          <a:r>
            <a:rPr lang="en-GB" sz="1100" b="0" i="0" u="none" strike="noStrike">
              <a:solidFill>
                <a:schemeClr val="tx1"/>
              </a:solidFill>
              <a:effectLst/>
              <a:latin typeface="+mn-lt"/>
              <a:ea typeface="+mn-ea"/>
              <a:cs typeface="+mn-cs"/>
            </a:rPr>
            <a:t>?</a:t>
          </a:r>
          <a:endParaRPr lang="en-GB" b="0">
            <a:effectLst/>
          </a:endParaRPr>
        </a:p>
        <a:p>
          <a:pPr rtl="0"/>
          <a:r>
            <a:rPr lang="en-GB" sz="1100" b="0" i="0" u="none" strike="noStrike">
              <a:solidFill>
                <a:schemeClr val="tx1"/>
              </a:solidFill>
              <a:effectLst/>
              <a:latin typeface="+mn-lt"/>
              <a:ea typeface="+mn-ea"/>
              <a:cs typeface="+mn-cs"/>
            </a:rPr>
            <a:t>Then Cards showing; number of SKUs, Number of Customer, Quantity of SKU sold, Customers Segment.</a:t>
          </a:r>
          <a:endParaRPr lang="en-GB" b="0">
            <a:effectLst/>
          </a:endParaRPr>
        </a:p>
        <a:p>
          <a:br>
            <a:rPr lang="en-GB"/>
          </a:br>
          <a:br>
            <a:rPr lang="en-GB" b="0">
              <a:effectLst/>
            </a:rPr>
          </a:br>
          <a:endParaRPr lang="en-GB" sz="11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1</xdr:col>
      <xdr:colOff>0</xdr:colOff>
      <xdr:row>5</xdr:row>
      <xdr:rowOff>28575</xdr:rowOff>
    </xdr:from>
    <xdr:to>
      <xdr:col>9</xdr:col>
      <xdr:colOff>476250</xdr:colOff>
      <xdr:row>24</xdr:row>
      <xdr:rowOff>38100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39F1C10-27FD-441B-966B-A83F79848B0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99160" y="973455"/>
              <a:ext cx="9170670" cy="3491865"/>
            </a:xfrm>
            <a:prstGeom prst="rect">
              <a:avLst/>
            </a:prstGeom>
            <a:solidFill>
              <a:prstClr val="white"/>
            </a:solidFill>
            <a:ln w="1">
              <a:solidFill>
                <a:prstClr val="green"/>
              </a:solidFill>
            </a:ln>
          </xdr:spPr>
          <xdr:txBody>
            <a:bodyPr vertOverflow="clip" horzOverflow="clip"/>
            <a:lstStyle/>
            <a:p>
              <a:r>
                <a:rPr lang="en-NG"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857250</xdr:colOff>
      <xdr:row>31</xdr:row>
      <xdr:rowOff>4762</xdr:rowOff>
    </xdr:from>
    <xdr:to>
      <xdr:col>7</xdr:col>
      <xdr:colOff>180975</xdr:colOff>
      <xdr:row>45</xdr:row>
      <xdr:rowOff>80962</xdr:rowOff>
    </xdr:to>
    <xdr:graphicFrame macro="">
      <xdr:nvGraphicFramePr>
        <xdr:cNvPr id="4" name="Chart 3">
          <a:extLst>
            <a:ext uri="{FF2B5EF4-FFF2-40B4-BE49-F238E27FC236}">
              <a16:creationId xmlns:a16="http://schemas.microsoft.com/office/drawing/2014/main" id="{BFD611AF-A05E-A12B-5A13-E446ADC01E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48</xdr:row>
      <xdr:rowOff>0</xdr:rowOff>
    </xdr:from>
    <xdr:to>
      <xdr:col>11</xdr:col>
      <xdr:colOff>38100</xdr:colOff>
      <xdr:row>64</xdr:row>
      <xdr:rowOff>80963</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3FCCEF7F-AAB3-4E15-A605-56EBA56558E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899160" y="8846820"/>
              <a:ext cx="9951720" cy="3022283"/>
            </a:xfrm>
            <a:prstGeom prst="rect">
              <a:avLst/>
            </a:prstGeom>
            <a:solidFill>
              <a:prstClr val="white"/>
            </a:solidFill>
            <a:ln w="1">
              <a:solidFill>
                <a:prstClr val="green"/>
              </a:solidFill>
            </a:ln>
          </xdr:spPr>
          <xdr:txBody>
            <a:bodyPr vertOverflow="clip" horzOverflow="clip"/>
            <a:lstStyle/>
            <a:p>
              <a:r>
                <a:rPr lang="en-NG"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857251</xdr:colOff>
      <xdr:row>73</xdr:row>
      <xdr:rowOff>76199</xdr:rowOff>
    </xdr:from>
    <xdr:to>
      <xdr:col>3</xdr:col>
      <xdr:colOff>1333501</xdr:colOff>
      <xdr:row>87</xdr:row>
      <xdr:rowOff>38100</xdr:rowOff>
    </xdr:to>
    <xdr:graphicFrame macro="">
      <xdr:nvGraphicFramePr>
        <xdr:cNvPr id="6" name="Chart 5">
          <a:extLst>
            <a:ext uri="{FF2B5EF4-FFF2-40B4-BE49-F238E27FC236}">
              <a16:creationId xmlns:a16="http://schemas.microsoft.com/office/drawing/2014/main" id="{1401D655-4AC0-82F1-C05D-E5DF38B4A7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102</xdr:row>
      <xdr:rowOff>123824</xdr:rowOff>
    </xdr:from>
    <xdr:to>
      <xdr:col>3</xdr:col>
      <xdr:colOff>1838325</xdr:colOff>
      <xdr:row>117</xdr:row>
      <xdr:rowOff>80961</xdr:rowOff>
    </xdr:to>
    <xdr:graphicFrame macro="">
      <xdr:nvGraphicFramePr>
        <xdr:cNvPr id="7" name="Chart 6">
          <a:extLst>
            <a:ext uri="{FF2B5EF4-FFF2-40B4-BE49-F238E27FC236}">
              <a16:creationId xmlns:a16="http://schemas.microsoft.com/office/drawing/2014/main" id="{C87FD4B4-9D9C-60C2-535B-EB35B61771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790575</xdr:colOff>
      <xdr:row>125</xdr:row>
      <xdr:rowOff>119062</xdr:rowOff>
    </xdr:from>
    <xdr:to>
      <xdr:col>6</xdr:col>
      <xdr:colOff>161925</xdr:colOff>
      <xdr:row>141</xdr:row>
      <xdr:rowOff>14287</xdr:rowOff>
    </xdr:to>
    <xdr:graphicFrame macro="">
      <xdr:nvGraphicFramePr>
        <xdr:cNvPr id="8" name="Chart 7">
          <a:extLst>
            <a:ext uri="{FF2B5EF4-FFF2-40B4-BE49-F238E27FC236}">
              <a16:creationId xmlns:a16="http://schemas.microsoft.com/office/drawing/2014/main" id="{DFAF8AF6-FFEB-397A-9E7F-589FB6910C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151</xdr:row>
      <xdr:rowOff>80962</xdr:rowOff>
    </xdr:from>
    <xdr:to>
      <xdr:col>4</xdr:col>
      <xdr:colOff>438150</xdr:colOff>
      <xdr:row>165</xdr:row>
      <xdr:rowOff>157162</xdr:rowOff>
    </xdr:to>
    <xdr:graphicFrame macro="">
      <xdr:nvGraphicFramePr>
        <xdr:cNvPr id="3" name="Chart 2">
          <a:extLst>
            <a:ext uri="{FF2B5EF4-FFF2-40B4-BE49-F238E27FC236}">
              <a16:creationId xmlns:a16="http://schemas.microsoft.com/office/drawing/2014/main" id="{DF5F951F-C310-C992-13A1-694997A624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9525</xdr:colOff>
      <xdr:row>188</xdr:row>
      <xdr:rowOff>23812</xdr:rowOff>
    </xdr:from>
    <xdr:to>
      <xdr:col>4</xdr:col>
      <xdr:colOff>180975</xdr:colOff>
      <xdr:row>202</xdr:row>
      <xdr:rowOff>100012</xdr:rowOff>
    </xdr:to>
    <xdr:graphicFrame macro="">
      <xdr:nvGraphicFramePr>
        <xdr:cNvPr id="9" name="Chart 8">
          <a:extLst>
            <a:ext uri="{FF2B5EF4-FFF2-40B4-BE49-F238E27FC236}">
              <a16:creationId xmlns:a16="http://schemas.microsoft.com/office/drawing/2014/main" id="{062B902F-87AC-FAE1-22DF-9A357D4EE2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427933</xdr:colOff>
      <xdr:row>42</xdr:row>
      <xdr:rowOff>193259</xdr:rowOff>
    </xdr:from>
    <xdr:to>
      <xdr:col>4</xdr:col>
      <xdr:colOff>2056846</xdr:colOff>
      <xdr:row>59</xdr:row>
      <xdr:rowOff>179456</xdr:rowOff>
    </xdr:to>
    <xdr:graphicFrame macro="">
      <xdr:nvGraphicFramePr>
        <xdr:cNvPr id="3" name="Chart 2">
          <a:extLst>
            <a:ext uri="{FF2B5EF4-FFF2-40B4-BE49-F238E27FC236}">
              <a16:creationId xmlns:a16="http://schemas.microsoft.com/office/drawing/2014/main" id="{AF57629E-B0D4-4EBA-95C9-323B434C5C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773043</xdr:colOff>
      <xdr:row>19</xdr:row>
      <xdr:rowOff>124238</xdr:rowOff>
    </xdr:from>
    <xdr:to>
      <xdr:col>15</xdr:col>
      <xdr:colOff>1366629</xdr:colOff>
      <xdr:row>33</xdr:row>
      <xdr:rowOff>161786</xdr:rowOff>
    </xdr:to>
    <xdr:graphicFrame macro="">
      <xdr:nvGraphicFramePr>
        <xdr:cNvPr id="11" name="Chart 10">
          <a:extLst>
            <a:ext uri="{FF2B5EF4-FFF2-40B4-BE49-F238E27FC236}">
              <a16:creationId xmlns:a16="http://schemas.microsoft.com/office/drawing/2014/main" id="{9AE782BF-9489-4AFD-8940-17C1FCDC2A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316119</xdr:colOff>
      <xdr:row>6</xdr:row>
      <xdr:rowOff>22639</xdr:rowOff>
    </xdr:from>
    <xdr:to>
      <xdr:col>20</xdr:col>
      <xdr:colOff>55217</xdr:colOff>
      <xdr:row>17</xdr:row>
      <xdr:rowOff>27608</xdr:rowOff>
    </xdr:to>
    <xdr:graphicFrame macro="">
      <xdr:nvGraphicFramePr>
        <xdr:cNvPr id="12" name="Chart 11">
          <a:extLst>
            <a:ext uri="{FF2B5EF4-FFF2-40B4-BE49-F238E27FC236}">
              <a16:creationId xmlns:a16="http://schemas.microsoft.com/office/drawing/2014/main" id="{B013908D-C929-C22D-4F29-BE25EF2345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0</xdr:colOff>
      <xdr:row>6</xdr:row>
      <xdr:rowOff>152399</xdr:rowOff>
    </xdr:from>
    <xdr:to>
      <xdr:col>8</xdr:col>
      <xdr:colOff>781050</xdr:colOff>
      <xdr:row>16</xdr:row>
      <xdr:rowOff>90486</xdr:rowOff>
    </xdr:to>
    <xdr:graphicFrame macro="">
      <xdr:nvGraphicFramePr>
        <xdr:cNvPr id="11" name="Chart 10">
          <a:extLst>
            <a:ext uri="{FF2B5EF4-FFF2-40B4-BE49-F238E27FC236}">
              <a16:creationId xmlns:a16="http://schemas.microsoft.com/office/drawing/2014/main" id="{61CBF26F-2916-607C-32B0-D3735F90A0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238127</xdr:colOff>
      <xdr:row>21</xdr:row>
      <xdr:rowOff>104774</xdr:rowOff>
    </xdr:from>
    <xdr:to>
      <xdr:col>10</xdr:col>
      <xdr:colOff>66676</xdr:colOff>
      <xdr:row>35</xdr:row>
      <xdr:rowOff>171449</xdr:rowOff>
    </xdr:to>
    <xdr:graphicFrame macro="">
      <xdr:nvGraphicFramePr>
        <xdr:cNvPr id="2" name="Chart 1">
          <a:extLst>
            <a:ext uri="{FF2B5EF4-FFF2-40B4-BE49-F238E27FC236}">
              <a16:creationId xmlns:a16="http://schemas.microsoft.com/office/drawing/2014/main" id="{753F3384-75CD-D556-E47F-0EB4C64310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209550</xdr:colOff>
      <xdr:row>43</xdr:row>
      <xdr:rowOff>90487</xdr:rowOff>
    </xdr:from>
    <xdr:to>
      <xdr:col>11</xdr:col>
      <xdr:colOff>762000</xdr:colOff>
      <xdr:row>57</xdr:row>
      <xdr:rowOff>166687</xdr:rowOff>
    </xdr:to>
    <xdr:graphicFrame macro="">
      <xdr:nvGraphicFramePr>
        <xdr:cNvPr id="4" name="Chart 3">
          <a:extLst>
            <a:ext uri="{FF2B5EF4-FFF2-40B4-BE49-F238E27FC236}">
              <a16:creationId xmlns:a16="http://schemas.microsoft.com/office/drawing/2014/main" id="{FB1E6E1A-F573-5530-A040-BBF0D85EAC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790574</xdr:colOff>
      <xdr:row>20</xdr:row>
      <xdr:rowOff>166687</xdr:rowOff>
    </xdr:from>
    <xdr:to>
      <xdr:col>7</xdr:col>
      <xdr:colOff>38100</xdr:colOff>
      <xdr:row>35</xdr:row>
      <xdr:rowOff>180975</xdr:rowOff>
    </xdr:to>
    <xdr:graphicFrame macro="">
      <xdr:nvGraphicFramePr>
        <xdr:cNvPr id="2" name="Chart 1">
          <a:extLst>
            <a:ext uri="{FF2B5EF4-FFF2-40B4-BE49-F238E27FC236}">
              <a16:creationId xmlns:a16="http://schemas.microsoft.com/office/drawing/2014/main" id="{32D5E9C0-B68C-E4B3-2FB4-2D7F560C4C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466725</xdr:colOff>
      <xdr:row>11</xdr:row>
      <xdr:rowOff>85726</xdr:rowOff>
    </xdr:from>
    <xdr:to>
      <xdr:col>10</xdr:col>
      <xdr:colOff>390525</xdr:colOff>
      <xdr:row>23</xdr:row>
      <xdr:rowOff>4762</xdr:rowOff>
    </xdr:to>
    <xdr:graphicFrame macro="">
      <xdr:nvGraphicFramePr>
        <xdr:cNvPr id="3" name="Chart 2">
          <a:extLst>
            <a:ext uri="{FF2B5EF4-FFF2-40B4-BE49-F238E27FC236}">
              <a16:creationId xmlns:a16="http://schemas.microsoft.com/office/drawing/2014/main" id="{3405D235-50A9-B5CC-0548-7DFB5B471B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304801</xdr:colOff>
      <xdr:row>10</xdr:row>
      <xdr:rowOff>47625</xdr:rowOff>
    </xdr:from>
    <xdr:to>
      <xdr:col>16</xdr:col>
      <xdr:colOff>247651</xdr:colOff>
      <xdr:row>24</xdr:row>
      <xdr:rowOff>61912</xdr:rowOff>
    </xdr:to>
    <xdr:graphicFrame macro="">
      <xdr:nvGraphicFramePr>
        <xdr:cNvPr id="5" name="Chart 4">
          <a:extLst>
            <a:ext uri="{FF2B5EF4-FFF2-40B4-BE49-F238E27FC236}">
              <a16:creationId xmlns:a16="http://schemas.microsoft.com/office/drawing/2014/main" id="{C0265155-3FA7-E837-652F-5BA84632DD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76200</xdr:colOff>
      <xdr:row>13</xdr:row>
      <xdr:rowOff>152399</xdr:rowOff>
    </xdr:from>
    <xdr:to>
      <xdr:col>21</xdr:col>
      <xdr:colOff>190499</xdr:colOff>
      <xdr:row>26</xdr:row>
      <xdr:rowOff>9524</xdr:rowOff>
    </xdr:to>
    <xdr:graphicFrame macro="">
      <xdr:nvGraphicFramePr>
        <xdr:cNvPr id="9" name="Chart 8">
          <a:extLst>
            <a:ext uri="{FF2B5EF4-FFF2-40B4-BE49-F238E27FC236}">
              <a16:creationId xmlns:a16="http://schemas.microsoft.com/office/drawing/2014/main" id="{0BBBC659-B622-FBE8-A0E2-3F5CAC7F01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285750</xdr:colOff>
      <xdr:row>11</xdr:row>
      <xdr:rowOff>133350</xdr:rowOff>
    </xdr:from>
    <xdr:to>
      <xdr:col>26</xdr:col>
      <xdr:colOff>714375</xdr:colOff>
      <xdr:row>26</xdr:row>
      <xdr:rowOff>19050</xdr:rowOff>
    </xdr:to>
    <xdr:graphicFrame macro="">
      <xdr:nvGraphicFramePr>
        <xdr:cNvPr id="10" name="Chart 9">
          <a:extLst>
            <a:ext uri="{FF2B5EF4-FFF2-40B4-BE49-F238E27FC236}">
              <a16:creationId xmlns:a16="http://schemas.microsoft.com/office/drawing/2014/main" id="{C5E4D827-C991-CCE8-BE66-F2B6A89B49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26</xdr:col>
      <xdr:colOff>1276350</xdr:colOff>
      <xdr:row>11</xdr:row>
      <xdr:rowOff>38100</xdr:rowOff>
    </xdr:from>
    <xdr:to>
      <xdr:col>29</xdr:col>
      <xdr:colOff>447675</xdr:colOff>
      <xdr:row>25</xdr:row>
      <xdr:rowOff>114300</xdr:rowOff>
    </xdr:to>
    <xdr:graphicFrame macro="">
      <xdr:nvGraphicFramePr>
        <xdr:cNvPr id="11" name="Chart 10">
          <a:extLst>
            <a:ext uri="{FF2B5EF4-FFF2-40B4-BE49-F238E27FC236}">
              <a16:creationId xmlns:a16="http://schemas.microsoft.com/office/drawing/2014/main" id="{9F7FD102-0ADF-035C-4104-80008E6C00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1133475</xdr:colOff>
      <xdr:row>11</xdr:row>
      <xdr:rowOff>9524</xdr:rowOff>
    </xdr:from>
    <xdr:to>
      <xdr:col>32</xdr:col>
      <xdr:colOff>133350</xdr:colOff>
      <xdr:row>30</xdr:row>
      <xdr:rowOff>133349</xdr:rowOff>
    </xdr:to>
    <xdr:graphicFrame macro="">
      <xdr:nvGraphicFramePr>
        <xdr:cNvPr id="12" name="Chart 11">
          <a:extLst>
            <a:ext uri="{FF2B5EF4-FFF2-40B4-BE49-F238E27FC236}">
              <a16:creationId xmlns:a16="http://schemas.microsoft.com/office/drawing/2014/main" id="{55440BFD-304E-8891-505B-C34BE0F5EE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14</xdr:col>
      <xdr:colOff>409575</xdr:colOff>
      <xdr:row>22</xdr:row>
      <xdr:rowOff>104775</xdr:rowOff>
    </xdr:from>
    <xdr:to>
      <xdr:col>15</xdr:col>
      <xdr:colOff>419100</xdr:colOff>
      <xdr:row>25</xdr:row>
      <xdr:rowOff>76200</xdr:rowOff>
    </xdr:to>
    <xdr:sp macro="" textlink="">
      <xdr:nvSpPr>
        <xdr:cNvPr id="21" name="Flowchart: Connector 20">
          <a:extLst>
            <a:ext uri="{FF2B5EF4-FFF2-40B4-BE49-F238E27FC236}">
              <a16:creationId xmlns:a16="http://schemas.microsoft.com/office/drawing/2014/main" id="{50C4CA38-727A-42CA-84E4-0E2D6C3B82DE}"/>
            </a:ext>
          </a:extLst>
        </xdr:cNvPr>
        <xdr:cNvSpPr/>
      </xdr:nvSpPr>
      <xdr:spPr>
        <a:xfrm>
          <a:off x="7724775" y="4295775"/>
          <a:ext cx="619125" cy="542925"/>
        </a:xfrm>
        <a:prstGeom prst="flowChartConnector">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338667</xdr:colOff>
      <xdr:row>2</xdr:row>
      <xdr:rowOff>34924</xdr:rowOff>
    </xdr:from>
    <xdr:to>
      <xdr:col>30</xdr:col>
      <xdr:colOff>3317875</xdr:colOff>
      <xdr:row>11</xdr:row>
      <xdr:rowOff>15875</xdr:rowOff>
    </xdr:to>
    <xdr:grpSp>
      <xdr:nvGrpSpPr>
        <xdr:cNvPr id="200" name="Group 199">
          <a:extLst>
            <a:ext uri="{FF2B5EF4-FFF2-40B4-BE49-F238E27FC236}">
              <a16:creationId xmlns:a16="http://schemas.microsoft.com/office/drawing/2014/main" id="{55617692-B2C6-096B-4449-36BAE2E7684B}"/>
            </a:ext>
          </a:extLst>
        </xdr:cNvPr>
        <xdr:cNvGrpSpPr/>
      </xdr:nvGrpSpPr>
      <xdr:grpSpPr>
        <a:xfrm>
          <a:off x="6129867" y="415924"/>
          <a:ext cx="16428508" cy="1581151"/>
          <a:chOff x="5908350" y="453781"/>
          <a:chExt cx="11028280" cy="1357121"/>
        </a:xfrm>
      </xdr:grpSpPr>
      <xdr:grpSp>
        <xdr:nvGrpSpPr>
          <xdr:cNvPr id="130" name="Group 129">
            <a:extLst>
              <a:ext uri="{FF2B5EF4-FFF2-40B4-BE49-F238E27FC236}">
                <a16:creationId xmlns:a16="http://schemas.microsoft.com/office/drawing/2014/main" id="{0D474387-0002-C78E-D533-87ECFFA80AD9}"/>
              </a:ext>
            </a:extLst>
          </xdr:cNvPr>
          <xdr:cNvGrpSpPr/>
        </xdr:nvGrpSpPr>
        <xdr:grpSpPr>
          <a:xfrm>
            <a:off x="5945391" y="453781"/>
            <a:ext cx="10991239" cy="1307660"/>
            <a:chOff x="4942417" y="431800"/>
            <a:chExt cx="8793624" cy="1307660"/>
          </a:xfrm>
        </xdr:grpSpPr>
        <xdr:grpSp>
          <xdr:nvGrpSpPr>
            <xdr:cNvPr id="2" name="Group 1">
              <a:extLst>
                <a:ext uri="{FF2B5EF4-FFF2-40B4-BE49-F238E27FC236}">
                  <a16:creationId xmlns:a16="http://schemas.microsoft.com/office/drawing/2014/main" id="{75191F93-A084-A715-44CA-8585A6AA22B0}"/>
                </a:ext>
              </a:extLst>
            </xdr:cNvPr>
            <xdr:cNvGrpSpPr/>
          </xdr:nvGrpSpPr>
          <xdr:grpSpPr>
            <a:xfrm>
              <a:off x="12282950" y="434357"/>
              <a:ext cx="1453091" cy="1301309"/>
              <a:chOff x="646315" y="3535274"/>
              <a:chExt cx="1818215" cy="1772268"/>
            </a:xfrm>
          </xdr:grpSpPr>
          <xdr:sp macro="" textlink="">
            <xdr:nvSpPr>
              <xdr:cNvPr id="11" name="Rectangle: Top Corners Rounded 10">
                <a:extLst>
                  <a:ext uri="{FF2B5EF4-FFF2-40B4-BE49-F238E27FC236}">
                    <a16:creationId xmlns:a16="http://schemas.microsoft.com/office/drawing/2014/main" id="{D5DE2FC0-2150-110E-B996-0BA91EFE6BCC}"/>
                  </a:ext>
                </a:extLst>
              </xdr:cNvPr>
              <xdr:cNvSpPr/>
            </xdr:nvSpPr>
            <xdr:spPr>
              <a:xfrm>
                <a:off x="646315" y="3535274"/>
                <a:ext cx="1818215" cy="1772268"/>
              </a:xfrm>
              <a:prstGeom prst="rect">
                <a:avLst/>
              </a:prstGeom>
              <a:solidFill>
                <a:srgbClr val="472D3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2" name="Flowchart: Connector 11">
                <a:extLst>
                  <a:ext uri="{FF2B5EF4-FFF2-40B4-BE49-F238E27FC236}">
                    <a16:creationId xmlns:a16="http://schemas.microsoft.com/office/drawing/2014/main" id="{89AC0D49-8443-D2C5-078D-D9F3AB76B77C}"/>
                  </a:ext>
                </a:extLst>
              </xdr:cNvPr>
              <xdr:cNvSpPr/>
            </xdr:nvSpPr>
            <xdr:spPr>
              <a:xfrm>
                <a:off x="1139012" y="3575085"/>
                <a:ext cx="782676" cy="934523"/>
              </a:xfrm>
              <a:prstGeom prst="flowChartConnector">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13" name="Graphic 12" descr="User outline">
                <a:extLst>
                  <a:ext uri="{FF2B5EF4-FFF2-40B4-BE49-F238E27FC236}">
                    <a16:creationId xmlns:a16="http://schemas.microsoft.com/office/drawing/2014/main" id="{9C09D11F-572A-45E7-9B32-BBE051618E3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235341" y="3680759"/>
                <a:ext cx="577976" cy="634842"/>
              </a:xfrm>
              <a:prstGeom prst="rect">
                <a:avLst/>
              </a:prstGeom>
            </xdr:spPr>
          </xdr:pic>
        </xdr:grpSp>
        <xdr:grpSp>
          <xdr:nvGrpSpPr>
            <xdr:cNvPr id="70" name="Group 69">
              <a:extLst>
                <a:ext uri="{FF2B5EF4-FFF2-40B4-BE49-F238E27FC236}">
                  <a16:creationId xmlns:a16="http://schemas.microsoft.com/office/drawing/2014/main" id="{9754850F-5E53-41E8-9C7E-90369D3065B8}"/>
                </a:ext>
              </a:extLst>
            </xdr:cNvPr>
            <xdr:cNvGrpSpPr/>
          </xdr:nvGrpSpPr>
          <xdr:grpSpPr>
            <a:xfrm>
              <a:off x="10805586" y="433915"/>
              <a:ext cx="1453091" cy="1301309"/>
              <a:chOff x="621242" y="3535274"/>
              <a:chExt cx="1818216" cy="1772268"/>
            </a:xfrm>
          </xdr:grpSpPr>
          <xdr:sp macro="" textlink="">
            <xdr:nvSpPr>
              <xdr:cNvPr id="71" name="Rectangle: Top Corners Rounded 10">
                <a:extLst>
                  <a:ext uri="{FF2B5EF4-FFF2-40B4-BE49-F238E27FC236}">
                    <a16:creationId xmlns:a16="http://schemas.microsoft.com/office/drawing/2014/main" id="{FF89CB5C-4AFD-1F55-24D9-C0030BC732C6}"/>
                  </a:ext>
                </a:extLst>
              </xdr:cNvPr>
              <xdr:cNvSpPr/>
            </xdr:nvSpPr>
            <xdr:spPr>
              <a:xfrm>
                <a:off x="621242" y="3535274"/>
                <a:ext cx="1818216" cy="1772268"/>
              </a:xfrm>
              <a:prstGeom prst="rect">
                <a:avLst/>
              </a:prstGeom>
              <a:solidFill>
                <a:srgbClr val="472D3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72" name="Flowchart: Connector 11">
                <a:extLst>
                  <a:ext uri="{FF2B5EF4-FFF2-40B4-BE49-F238E27FC236}">
                    <a16:creationId xmlns:a16="http://schemas.microsoft.com/office/drawing/2014/main" id="{2487BC23-8FA5-C3E3-F6DF-D0C277A72298}"/>
                  </a:ext>
                </a:extLst>
              </xdr:cNvPr>
              <xdr:cNvSpPr/>
            </xdr:nvSpPr>
            <xdr:spPr>
              <a:xfrm>
                <a:off x="1139012" y="3575085"/>
                <a:ext cx="782676" cy="934523"/>
              </a:xfrm>
              <a:prstGeom prst="flowChartConnector">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81" name="Graphic 80" descr="User outline">
                <a:extLst>
                  <a:ext uri="{FF2B5EF4-FFF2-40B4-BE49-F238E27FC236}">
                    <a16:creationId xmlns:a16="http://schemas.microsoft.com/office/drawing/2014/main" id="{5B79E7AC-F635-32BF-4C42-2967F843E3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235341" y="3680759"/>
                <a:ext cx="577976" cy="634842"/>
              </a:xfrm>
              <a:prstGeom prst="rect">
                <a:avLst/>
              </a:prstGeom>
            </xdr:spPr>
          </xdr:pic>
        </xdr:grpSp>
        <xdr:grpSp>
          <xdr:nvGrpSpPr>
            <xdr:cNvPr id="86" name="Group 85">
              <a:extLst>
                <a:ext uri="{FF2B5EF4-FFF2-40B4-BE49-F238E27FC236}">
                  <a16:creationId xmlns:a16="http://schemas.microsoft.com/office/drawing/2014/main" id="{EB394B33-79D9-43EE-8272-F1C760B4DCB1}"/>
                </a:ext>
              </a:extLst>
            </xdr:cNvPr>
            <xdr:cNvGrpSpPr/>
          </xdr:nvGrpSpPr>
          <xdr:grpSpPr>
            <a:xfrm>
              <a:off x="9338733" y="438151"/>
              <a:ext cx="1453091" cy="1301309"/>
              <a:chOff x="621242" y="3535274"/>
              <a:chExt cx="1818216" cy="1772268"/>
            </a:xfrm>
          </xdr:grpSpPr>
          <xdr:sp macro="" textlink="">
            <xdr:nvSpPr>
              <xdr:cNvPr id="87" name="Rectangle: Top Corners Rounded 10">
                <a:extLst>
                  <a:ext uri="{FF2B5EF4-FFF2-40B4-BE49-F238E27FC236}">
                    <a16:creationId xmlns:a16="http://schemas.microsoft.com/office/drawing/2014/main" id="{8F0F315E-A7A5-8A38-50B5-AD961FD1FA71}"/>
                  </a:ext>
                </a:extLst>
              </xdr:cNvPr>
              <xdr:cNvSpPr/>
            </xdr:nvSpPr>
            <xdr:spPr>
              <a:xfrm>
                <a:off x="621242" y="3535274"/>
                <a:ext cx="1818216" cy="1772268"/>
              </a:xfrm>
              <a:prstGeom prst="rect">
                <a:avLst/>
              </a:prstGeom>
              <a:solidFill>
                <a:srgbClr val="472D3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88" name="Flowchart: Connector 11">
                <a:extLst>
                  <a:ext uri="{FF2B5EF4-FFF2-40B4-BE49-F238E27FC236}">
                    <a16:creationId xmlns:a16="http://schemas.microsoft.com/office/drawing/2014/main" id="{FD6D4CC3-C6AC-9A3A-14B1-C8CA303AB64E}"/>
                  </a:ext>
                </a:extLst>
              </xdr:cNvPr>
              <xdr:cNvSpPr/>
            </xdr:nvSpPr>
            <xdr:spPr>
              <a:xfrm>
                <a:off x="1139012" y="3575085"/>
                <a:ext cx="782676" cy="934523"/>
              </a:xfrm>
              <a:prstGeom prst="flowChartConnector">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89" name="Graphic 88" descr="User outline">
                <a:extLst>
                  <a:ext uri="{FF2B5EF4-FFF2-40B4-BE49-F238E27FC236}">
                    <a16:creationId xmlns:a16="http://schemas.microsoft.com/office/drawing/2014/main" id="{CDF3B461-6412-E450-62FC-5CD26E1B6F2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235341" y="3680759"/>
                <a:ext cx="577976" cy="634842"/>
              </a:xfrm>
              <a:prstGeom prst="rect">
                <a:avLst/>
              </a:prstGeom>
            </xdr:spPr>
          </xdr:pic>
        </xdr:grpSp>
        <xdr:grpSp>
          <xdr:nvGrpSpPr>
            <xdr:cNvPr id="91" name="Group 90">
              <a:extLst>
                <a:ext uri="{FF2B5EF4-FFF2-40B4-BE49-F238E27FC236}">
                  <a16:creationId xmlns:a16="http://schemas.microsoft.com/office/drawing/2014/main" id="{B19B87A0-3BB6-495E-AA9A-59F27573A209}"/>
                </a:ext>
              </a:extLst>
            </xdr:cNvPr>
            <xdr:cNvGrpSpPr/>
          </xdr:nvGrpSpPr>
          <xdr:grpSpPr>
            <a:xfrm>
              <a:off x="7871883" y="431800"/>
              <a:ext cx="1453091" cy="1301309"/>
              <a:chOff x="621242" y="3535274"/>
              <a:chExt cx="1818216" cy="1772268"/>
            </a:xfrm>
          </xdr:grpSpPr>
          <xdr:sp macro="" textlink="">
            <xdr:nvSpPr>
              <xdr:cNvPr id="92" name="Rectangle: Top Corners Rounded 10">
                <a:extLst>
                  <a:ext uri="{FF2B5EF4-FFF2-40B4-BE49-F238E27FC236}">
                    <a16:creationId xmlns:a16="http://schemas.microsoft.com/office/drawing/2014/main" id="{12EECED9-964F-E097-8EEE-C781007A0BF7}"/>
                  </a:ext>
                </a:extLst>
              </xdr:cNvPr>
              <xdr:cNvSpPr/>
            </xdr:nvSpPr>
            <xdr:spPr>
              <a:xfrm>
                <a:off x="621242" y="3535274"/>
                <a:ext cx="1818216" cy="1772268"/>
              </a:xfrm>
              <a:prstGeom prst="rect">
                <a:avLst/>
              </a:prstGeom>
              <a:solidFill>
                <a:srgbClr val="472D3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94" name="Flowchart: Connector 11">
                <a:extLst>
                  <a:ext uri="{FF2B5EF4-FFF2-40B4-BE49-F238E27FC236}">
                    <a16:creationId xmlns:a16="http://schemas.microsoft.com/office/drawing/2014/main" id="{34DAAF11-20F3-1277-4E34-BF55894A6DC5}"/>
                  </a:ext>
                </a:extLst>
              </xdr:cNvPr>
              <xdr:cNvSpPr/>
            </xdr:nvSpPr>
            <xdr:spPr>
              <a:xfrm>
                <a:off x="1139012" y="3575085"/>
                <a:ext cx="782676" cy="934523"/>
              </a:xfrm>
              <a:prstGeom prst="flowChartConnector">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95" name="Graphic 94" descr="User outline">
                <a:extLst>
                  <a:ext uri="{FF2B5EF4-FFF2-40B4-BE49-F238E27FC236}">
                    <a16:creationId xmlns:a16="http://schemas.microsoft.com/office/drawing/2014/main" id="{F12E318D-E29A-3CA2-8C65-A8D4FA82D2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235341" y="3680759"/>
                <a:ext cx="577976" cy="634842"/>
              </a:xfrm>
              <a:prstGeom prst="rect">
                <a:avLst/>
              </a:prstGeom>
            </xdr:spPr>
          </xdr:pic>
        </xdr:grpSp>
        <xdr:grpSp>
          <xdr:nvGrpSpPr>
            <xdr:cNvPr id="96" name="Group 95">
              <a:extLst>
                <a:ext uri="{FF2B5EF4-FFF2-40B4-BE49-F238E27FC236}">
                  <a16:creationId xmlns:a16="http://schemas.microsoft.com/office/drawing/2014/main" id="{CA818CC8-F3E3-45BF-B779-1D4FD2D30916}"/>
                </a:ext>
              </a:extLst>
            </xdr:cNvPr>
            <xdr:cNvGrpSpPr/>
          </xdr:nvGrpSpPr>
          <xdr:grpSpPr>
            <a:xfrm>
              <a:off x="4942417" y="433917"/>
              <a:ext cx="1453091" cy="1301309"/>
              <a:chOff x="621242" y="3535274"/>
              <a:chExt cx="1818216" cy="1772268"/>
            </a:xfrm>
          </xdr:grpSpPr>
          <xdr:sp macro="" textlink="">
            <xdr:nvSpPr>
              <xdr:cNvPr id="97" name="Rectangle: Top Corners Rounded 10">
                <a:extLst>
                  <a:ext uri="{FF2B5EF4-FFF2-40B4-BE49-F238E27FC236}">
                    <a16:creationId xmlns:a16="http://schemas.microsoft.com/office/drawing/2014/main" id="{EC2A9D94-1A79-B84A-A532-F4C7A7BB8FB2}"/>
                  </a:ext>
                </a:extLst>
              </xdr:cNvPr>
              <xdr:cNvSpPr/>
            </xdr:nvSpPr>
            <xdr:spPr>
              <a:xfrm>
                <a:off x="621242" y="3535274"/>
                <a:ext cx="1818216" cy="1772268"/>
              </a:xfrm>
              <a:prstGeom prst="rect">
                <a:avLst/>
              </a:prstGeom>
              <a:solidFill>
                <a:srgbClr val="472D3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98" name="Flowchart: Connector 11">
                <a:extLst>
                  <a:ext uri="{FF2B5EF4-FFF2-40B4-BE49-F238E27FC236}">
                    <a16:creationId xmlns:a16="http://schemas.microsoft.com/office/drawing/2014/main" id="{9151F687-C624-43F2-E135-C28384E8D00B}"/>
                  </a:ext>
                </a:extLst>
              </xdr:cNvPr>
              <xdr:cNvSpPr/>
            </xdr:nvSpPr>
            <xdr:spPr>
              <a:xfrm>
                <a:off x="1139012" y="3575085"/>
                <a:ext cx="782676" cy="934523"/>
              </a:xfrm>
              <a:prstGeom prst="flowChartConnector">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99" name="Graphic 98" descr="User outline">
                <a:extLst>
                  <a:ext uri="{FF2B5EF4-FFF2-40B4-BE49-F238E27FC236}">
                    <a16:creationId xmlns:a16="http://schemas.microsoft.com/office/drawing/2014/main" id="{B0E88466-DB40-5D1A-301B-F715C4656DF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235341" y="3680759"/>
                <a:ext cx="577976" cy="634842"/>
              </a:xfrm>
              <a:prstGeom prst="rect">
                <a:avLst/>
              </a:prstGeom>
            </xdr:spPr>
          </xdr:pic>
        </xdr:grpSp>
        <xdr:grpSp>
          <xdr:nvGrpSpPr>
            <xdr:cNvPr id="113" name="Group 112">
              <a:extLst>
                <a:ext uri="{FF2B5EF4-FFF2-40B4-BE49-F238E27FC236}">
                  <a16:creationId xmlns:a16="http://schemas.microsoft.com/office/drawing/2014/main" id="{3523C739-8D21-4E59-B4C7-69F441AA14D3}"/>
                </a:ext>
              </a:extLst>
            </xdr:cNvPr>
            <xdr:cNvGrpSpPr/>
          </xdr:nvGrpSpPr>
          <xdr:grpSpPr>
            <a:xfrm>
              <a:off x="6407150" y="438149"/>
              <a:ext cx="1453091" cy="1301309"/>
              <a:chOff x="621242" y="3535274"/>
              <a:chExt cx="1818216" cy="1772268"/>
            </a:xfrm>
          </xdr:grpSpPr>
          <xdr:sp macro="" textlink="">
            <xdr:nvSpPr>
              <xdr:cNvPr id="115" name="Rectangle: Top Corners Rounded 10">
                <a:extLst>
                  <a:ext uri="{FF2B5EF4-FFF2-40B4-BE49-F238E27FC236}">
                    <a16:creationId xmlns:a16="http://schemas.microsoft.com/office/drawing/2014/main" id="{4998EB47-1CC0-7838-808C-F5FFCF78779F}"/>
                  </a:ext>
                </a:extLst>
              </xdr:cNvPr>
              <xdr:cNvSpPr/>
            </xdr:nvSpPr>
            <xdr:spPr>
              <a:xfrm>
                <a:off x="621242" y="3535274"/>
                <a:ext cx="1818216" cy="1772268"/>
              </a:xfrm>
              <a:prstGeom prst="rect">
                <a:avLst/>
              </a:prstGeom>
              <a:solidFill>
                <a:srgbClr val="472D3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16" name="Flowchart: Connector 11">
                <a:extLst>
                  <a:ext uri="{FF2B5EF4-FFF2-40B4-BE49-F238E27FC236}">
                    <a16:creationId xmlns:a16="http://schemas.microsoft.com/office/drawing/2014/main" id="{40A500E0-7C89-7AEC-E583-6909A07B111D}"/>
                  </a:ext>
                </a:extLst>
              </xdr:cNvPr>
              <xdr:cNvSpPr/>
            </xdr:nvSpPr>
            <xdr:spPr>
              <a:xfrm>
                <a:off x="1139012" y="3575085"/>
                <a:ext cx="782676" cy="934523"/>
              </a:xfrm>
              <a:prstGeom prst="flowChartConnector">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117" name="Graphic 116" descr="User outline">
                <a:extLst>
                  <a:ext uri="{FF2B5EF4-FFF2-40B4-BE49-F238E27FC236}">
                    <a16:creationId xmlns:a16="http://schemas.microsoft.com/office/drawing/2014/main" id="{B15FA640-1F55-967F-4336-1A47AE8F850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235341" y="3680759"/>
                <a:ext cx="577976" cy="634842"/>
              </a:xfrm>
              <a:prstGeom prst="rect">
                <a:avLst/>
              </a:prstGeom>
            </xdr:spPr>
          </xdr:pic>
        </xdr:grpSp>
      </xdr:grpSp>
      <xdr:sp macro="" textlink="">
        <xdr:nvSpPr>
          <xdr:cNvPr id="52" name="TextBox 51">
            <a:extLst>
              <a:ext uri="{FF2B5EF4-FFF2-40B4-BE49-F238E27FC236}">
                <a16:creationId xmlns:a16="http://schemas.microsoft.com/office/drawing/2014/main" id="{4C2C9DFF-210E-AF79-5260-3C8118C651EF}"/>
              </a:ext>
            </a:extLst>
          </xdr:cNvPr>
          <xdr:cNvSpPr txBox="1"/>
        </xdr:nvSpPr>
        <xdr:spPr>
          <a:xfrm>
            <a:off x="5908350" y="1123212"/>
            <a:ext cx="1042978" cy="2696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500" b="1">
                <a:solidFill>
                  <a:schemeClr val="bg1"/>
                </a:solidFill>
                <a:latin typeface="Agency FB" panose="020B0503020202020204" pitchFamily="34" charset="0"/>
              </a:rPr>
              <a:t>Type 1 Customer</a:t>
            </a:r>
          </a:p>
        </xdr:txBody>
      </xdr:sp>
      <xdr:sp macro="" textlink="">
        <xdr:nvSpPr>
          <xdr:cNvPr id="53" name="TextBox 52">
            <a:extLst>
              <a:ext uri="{FF2B5EF4-FFF2-40B4-BE49-F238E27FC236}">
                <a16:creationId xmlns:a16="http://schemas.microsoft.com/office/drawing/2014/main" id="{C46EB137-F2BF-4BB9-AA86-FCA63582D81F}"/>
              </a:ext>
            </a:extLst>
          </xdr:cNvPr>
          <xdr:cNvSpPr txBox="1"/>
        </xdr:nvSpPr>
        <xdr:spPr>
          <a:xfrm>
            <a:off x="7720053" y="1135761"/>
            <a:ext cx="1074653" cy="2696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500" b="1">
                <a:solidFill>
                  <a:schemeClr val="bg1"/>
                </a:solidFill>
                <a:latin typeface="Agency FB" panose="020B0503020202020204" pitchFamily="34" charset="0"/>
              </a:rPr>
              <a:t>Type 2 Customer</a:t>
            </a:r>
          </a:p>
        </xdr:txBody>
      </xdr:sp>
      <xdr:sp macro="" textlink="">
        <xdr:nvSpPr>
          <xdr:cNvPr id="54" name="TextBox 53">
            <a:extLst>
              <a:ext uri="{FF2B5EF4-FFF2-40B4-BE49-F238E27FC236}">
                <a16:creationId xmlns:a16="http://schemas.microsoft.com/office/drawing/2014/main" id="{FE5992F7-F9BD-4C43-8FA4-EB4348B1FAF8}"/>
              </a:ext>
            </a:extLst>
          </xdr:cNvPr>
          <xdr:cNvSpPr txBox="1"/>
        </xdr:nvSpPr>
        <xdr:spPr>
          <a:xfrm>
            <a:off x="9583011" y="1111570"/>
            <a:ext cx="1077603" cy="2696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500" b="1">
                <a:solidFill>
                  <a:schemeClr val="bg1"/>
                </a:solidFill>
                <a:latin typeface="Agency FB" panose="020B0503020202020204" pitchFamily="34" charset="0"/>
              </a:rPr>
              <a:t>Type 3 Customer</a:t>
            </a:r>
          </a:p>
        </xdr:txBody>
      </xdr:sp>
      <xdr:sp macro="" textlink="">
        <xdr:nvSpPr>
          <xdr:cNvPr id="56" name="TextBox 55">
            <a:extLst>
              <a:ext uri="{FF2B5EF4-FFF2-40B4-BE49-F238E27FC236}">
                <a16:creationId xmlns:a16="http://schemas.microsoft.com/office/drawing/2014/main" id="{B258295F-B016-45D0-8FF2-084EE8C01257}"/>
              </a:ext>
            </a:extLst>
          </xdr:cNvPr>
          <xdr:cNvSpPr txBox="1"/>
        </xdr:nvSpPr>
        <xdr:spPr>
          <a:xfrm>
            <a:off x="13255763" y="1058804"/>
            <a:ext cx="1076705" cy="2696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500" b="1">
                <a:solidFill>
                  <a:schemeClr val="bg1"/>
                </a:solidFill>
                <a:latin typeface="Agency FB" panose="020B0503020202020204" pitchFamily="34" charset="0"/>
              </a:rPr>
              <a:t>Type 5 Customer</a:t>
            </a:r>
          </a:p>
        </xdr:txBody>
      </xdr:sp>
      <xdr:sp macro="" textlink="">
        <xdr:nvSpPr>
          <xdr:cNvPr id="57" name="TextBox 56">
            <a:extLst>
              <a:ext uri="{FF2B5EF4-FFF2-40B4-BE49-F238E27FC236}">
                <a16:creationId xmlns:a16="http://schemas.microsoft.com/office/drawing/2014/main" id="{3461FC9F-53D7-4094-841B-B1EED3348DAD}"/>
              </a:ext>
            </a:extLst>
          </xdr:cNvPr>
          <xdr:cNvSpPr txBox="1"/>
        </xdr:nvSpPr>
        <xdr:spPr>
          <a:xfrm>
            <a:off x="15081739" y="1084053"/>
            <a:ext cx="1077731" cy="2696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500" b="1">
                <a:solidFill>
                  <a:schemeClr val="bg1"/>
                </a:solidFill>
                <a:latin typeface="Agency FB" panose="020B0503020202020204" pitchFamily="34" charset="0"/>
              </a:rPr>
              <a:t>Type 6 Customer</a:t>
            </a:r>
          </a:p>
        </xdr:txBody>
      </xdr:sp>
      <xdr:sp macro="" textlink="">
        <xdr:nvSpPr>
          <xdr:cNvPr id="63" name="TextBox 62">
            <a:extLst>
              <a:ext uri="{FF2B5EF4-FFF2-40B4-BE49-F238E27FC236}">
                <a16:creationId xmlns:a16="http://schemas.microsoft.com/office/drawing/2014/main" id="{18CF0EBF-3BCC-4CA5-A503-7AAF8E81859E}"/>
              </a:ext>
            </a:extLst>
          </xdr:cNvPr>
          <xdr:cNvSpPr txBox="1"/>
        </xdr:nvSpPr>
        <xdr:spPr>
          <a:xfrm>
            <a:off x="11374457" y="1089345"/>
            <a:ext cx="1076833" cy="2696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500" b="1">
                <a:solidFill>
                  <a:schemeClr val="bg1"/>
                </a:solidFill>
                <a:latin typeface="Agency FB" panose="020B0503020202020204" pitchFamily="34" charset="0"/>
              </a:rPr>
              <a:t>Type 4 Customer</a:t>
            </a:r>
          </a:p>
        </xdr:txBody>
      </xdr:sp>
      <xdr:sp macro="" textlink="Workings!$AI$2">
        <xdr:nvSpPr>
          <xdr:cNvPr id="64" name="TextBox 63">
            <a:extLst>
              <a:ext uri="{FF2B5EF4-FFF2-40B4-BE49-F238E27FC236}">
                <a16:creationId xmlns:a16="http://schemas.microsoft.com/office/drawing/2014/main" id="{0874E30D-6F81-DA7B-6031-A6EDB2B621A7}"/>
              </a:ext>
            </a:extLst>
          </xdr:cNvPr>
          <xdr:cNvSpPr txBox="1"/>
        </xdr:nvSpPr>
        <xdr:spPr>
          <a:xfrm>
            <a:off x="7369850" y="1148137"/>
            <a:ext cx="323102" cy="2098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FE1DC9EF-1C94-42F3-821C-0423BD83D8D2}" type="TxLink">
              <a:rPr lang="en-US" sz="1500" b="1" i="0" u="none" strike="noStrike">
                <a:solidFill>
                  <a:schemeClr val="bg1"/>
                </a:solidFill>
                <a:latin typeface="Agency FB" panose="020B0503020202020204" pitchFamily="34" charset="0"/>
                <a:cs typeface="Calibri"/>
              </a:rPr>
              <a:pPr/>
              <a:t>17%</a:t>
            </a:fld>
            <a:endParaRPr lang="en-GB" sz="1500" b="1">
              <a:solidFill>
                <a:schemeClr val="bg1"/>
              </a:solidFill>
              <a:latin typeface="Agency FB" panose="020B0503020202020204" pitchFamily="34" charset="0"/>
            </a:endParaRPr>
          </a:p>
        </xdr:txBody>
      </xdr:sp>
      <xdr:sp macro="" textlink="Workings!$AI$4">
        <xdr:nvSpPr>
          <xdr:cNvPr id="65" name="TextBox 64">
            <a:extLst>
              <a:ext uri="{FF2B5EF4-FFF2-40B4-BE49-F238E27FC236}">
                <a16:creationId xmlns:a16="http://schemas.microsoft.com/office/drawing/2014/main" id="{63617CA3-716F-4721-87F8-FCF54A61813F}"/>
              </a:ext>
            </a:extLst>
          </xdr:cNvPr>
          <xdr:cNvSpPr txBox="1"/>
        </xdr:nvSpPr>
        <xdr:spPr>
          <a:xfrm>
            <a:off x="10976021" y="1108071"/>
            <a:ext cx="299697" cy="2098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F23B0FC-E0BB-43D7-9D91-A0B5ACC15384}" type="TxLink">
              <a:rPr lang="en-US" sz="1500" b="1" i="0" u="none" strike="noStrike">
                <a:solidFill>
                  <a:schemeClr val="bg1"/>
                </a:solidFill>
                <a:latin typeface="Agency FB" panose="020B0503020202020204" pitchFamily="34" charset="0"/>
                <a:cs typeface="Calibri"/>
              </a:rPr>
              <a:pPr/>
              <a:t>12%</a:t>
            </a:fld>
            <a:endParaRPr lang="en-GB" sz="1500" b="1">
              <a:solidFill>
                <a:schemeClr val="bg1"/>
              </a:solidFill>
              <a:latin typeface="Agency FB" panose="020B0503020202020204" pitchFamily="34" charset="0"/>
            </a:endParaRPr>
          </a:p>
        </xdr:txBody>
      </xdr:sp>
      <xdr:sp macro="" textlink="Workings!$AI$7">
        <xdr:nvSpPr>
          <xdr:cNvPr id="66" name="TextBox 65">
            <a:extLst>
              <a:ext uri="{FF2B5EF4-FFF2-40B4-BE49-F238E27FC236}">
                <a16:creationId xmlns:a16="http://schemas.microsoft.com/office/drawing/2014/main" id="{8809A81E-F3FF-48C4-A435-873666356C8B}"/>
              </a:ext>
            </a:extLst>
          </xdr:cNvPr>
          <xdr:cNvSpPr txBox="1"/>
        </xdr:nvSpPr>
        <xdr:spPr>
          <a:xfrm>
            <a:off x="16554271" y="1087348"/>
            <a:ext cx="303308" cy="2582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803A9D22-C72A-47DF-886C-F8A82A9CF261}" type="TxLink">
              <a:rPr lang="en-US" sz="1500" b="1" i="0" u="none" strike="noStrike">
                <a:solidFill>
                  <a:schemeClr val="bg1"/>
                </a:solidFill>
                <a:latin typeface="Agency FB" panose="020B0503020202020204" pitchFamily="34" charset="0"/>
                <a:cs typeface="Calibri"/>
              </a:rPr>
              <a:pPr/>
              <a:t>12%</a:t>
            </a:fld>
            <a:endParaRPr lang="en-GB" sz="1500" b="1">
              <a:solidFill>
                <a:schemeClr val="bg1"/>
              </a:solidFill>
              <a:latin typeface="Agency FB" panose="020B0503020202020204" pitchFamily="34" charset="0"/>
            </a:endParaRPr>
          </a:p>
        </xdr:txBody>
      </xdr:sp>
      <xdr:sp macro="" textlink="Workings!$AI$5">
        <xdr:nvSpPr>
          <xdr:cNvPr id="67" name="TextBox 66">
            <a:extLst>
              <a:ext uri="{FF2B5EF4-FFF2-40B4-BE49-F238E27FC236}">
                <a16:creationId xmlns:a16="http://schemas.microsoft.com/office/drawing/2014/main" id="{88510E95-D1E7-472B-872D-6277833F4B50}"/>
              </a:ext>
            </a:extLst>
          </xdr:cNvPr>
          <xdr:cNvSpPr txBox="1"/>
        </xdr:nvSpPr>
        <xdr:spPr>
          <a:xfrm>
            <a:off x="12840339" y="1093254"/>
            <a:ext cx="324384" cy="2098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42FD5CCC-0C06-458E-B7CC-B82E1968E94B}" type="TxLink">
              <a:rPr lang="en-US" sz="1500" b="1" i="0" u="none" strike="noStrike">
                <a:solidFill>
                  <a:schemeClr val="bg1"/>
                </a:solidFill>
                <a:latin typeface="Agency FB" panose="020B0503020202020204" pitchFamily="34" charset="0"/>
                <a:cs typeface="Calibri"/>
              </a:rPr>
              <a:pPr/>
              <a:t>22%</a:t>
            </a:fld>
            <a:endParaRPr lang="en-GB" sz="1500" b="1">
              <a:solidFill>
                <a:schemeClr val="bg1"/>
              </a:solidFill>
              <a:latin typeface="Agency FB" panose="020B0503020202020204" pitchFamily="34" charset="0"/>
            </a:endParaRPr>
          </a:p>
        </xdr:txBody>
      </xdr:sp>
      <xdr:sp macro="" textlink="Workings!$AI$6">
        <xdr:nvSpPr>
          <xdr:cNvPr id="68" name="TextBox 67">
            <a:extLst>
              <a:ext uri="{FF2B5EF4-FFF2-40B4-BE49-F238E27FC236}">
                <a16:creationId xmlns:a16="http://schemas.microsoft.com/office/drawing/2014/main" id="{28FF692B-A687-47AC-8EC4-253599BFEB7B}"/>
              </a:ext>
            </a:extLst>
          </xdr:cNvPr>
          <xdr:cNvSpPr txBox="1"/>
        </xdr:nvSpPr>
        <xdr:spPr>
          <a:xfrm>
            <a:off x="14682897" y="1084938"/>
            <a:ext cx="303994" cy="2098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60BF8CFC-603D-49EF-AEA3-2183758E9785}" type="TxLink">
              <a:rPr lang="en-US" sz="1500" b="1" i="0" u="none" strike="noStrike">
                <a:solidFill>
                  <a:schemeClr val="bg1"/>
                </a:solidFill>
                <a:latin typeface="Agency FB" panose="020B0503020202020204" pitchFamily="34" charset="0"/>
                <a:cs typeface="Calibri"/>
              </a:rPr>
              <a:pPr/>
              <a:t>7%</a:t>
            </a:fld>
            <a:endParaRPr lang="en-GB" sz="1500" b="1">
              <a:solidFill>
                <a:schemeClr val="bg1"/>
              </a:solidFill>
              <a:latin typeface="Agency FB" panose="020B0503020202020204" pitchFamily="34" charset="0"/>
            </a:endParaRPr>
          </a:p>
        </xdr:txBody>
      </xdr:sp>
      <xdr:sp macro="" textlink="Workings!$AI$3">
        <xdr:nvSpPr>
          <xdr:cNvPr id="69" name="TextBox 68">
            <a:extLst>
              <a:ext uri="{FF2B5EF4-FFF2-40B4-BE49-F238E27FC236}">
                <a16:creationId xmlns:a16="http://schemas.microsoft.com/office/drawing/2014/main" id="{1D67B7F5-9B16-4BE6-BC52-61FA2AB058C4}"/>
              </a:ext>
            </a:extLst>
          </xdr:cNvPr>
          <xdr:cNvSpPr txBox="1"/>
        </xdr:nvSpPr>
        <xdr:spPr>
          <a:xfrm>
            <a:off x="9188810" y="1141634"/>
            <a:ext cx="325858" cy="2098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FDE4632A-7060-4002-A660-5A5D19B3BAF3}" type="TxLink">
              <a:rPr lang="en-US" sz="1500" b="1" i="0" u="none" strike="noStrike">
                <a:solidFill>
                  <a:schemeClr val="bg1"/>
                </a:solidFill>
                <a:latin typeface="Agency FB" panose="020B0503020202020204" pitchFamily="34" charset="0"/>
                <a:cs typeface="Calibri"/>
              </a:rPr>
              <a:pPr/>
              <a:t>30%</a:t>
            </a:fld>
            <a:endParaRPr lang="en-GB" sz="1500" b="1">
              <a:solidFill>
                <a:schemeClr val="bg1"/>
              </a:solidFill>
              <a:latin typeface="Agency FB" panose="020B0503020202020204" pitchFamily="34" charset="0"/>
            </a:endParaRPr>
          </a:p>
        </xdr:txBody>
      </xdr:sp>
      <xdr:sp macro="" textlink="">
        <xdr:nvSpPr>
          <xdr:cNvPr id="73" name="TextBox 72">
            <a:extLst>
              <a:ext uri="{FF2B5EF4-FFF2-40B4-BE49-F238E27FC236}">
                <a16:creationId xmlns:a16="http://schemas.microsoft.com/office/drawing/2014/main" id="{3D7190A4-6CDD-4CA9-94E1-AF92F1A76D04}"/>
              </a:ext>
            </a:extLst>
          </xdr:cNvPr>
          <xdr:cNvSpPr txBox="1"/>
        </xdr:nvSpPr>
        <xdr:spPr>
          <a:xfrm>
            <a:off x="5965499" y="1536544"/>
            <a:ext cx="363113" cy="2098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500" b="1">
                <a:solidFill>
                  <a:schemeClr val="bg1"/>
                </a:solidFill>
                <a:latin typeface="Agency FB" panose="020B0503020202020204" pitchFamily="34" charset="0"/>
              </a:rPr>
              <a:t>Adult</a:t>
            </a:r>
          </a:p>
        </xdr:txBody>
      </xdr:sp>
      <xdr:sp macro="" textlink="">
        <xdr:nvSpPr>
          <xdr:cNvPr id="74" name="TextBox 73">
            <a:extLst>
              <a:ext uri="{FF2B5EF4-FFF2-40B4-BE49-F238E27FC236}">
                <a16:creationId xmlns:a16="http://schemas.microsoft.com/office/drawing/2014/main" id="{36821A4A-BF73-4021-AFAA-4B8C59443FC5}"/>
              </a:ext>
            </a:extLst>
          </xdr:cNvPr>
          <xdr:cNvSpPr txBox="1"/>
        </xdr:nvSpPr>
        <xdr:spPr>
          <a:xfrm flipH="1">
            <a:off x="7743413" y="1518767"/>
            <a:ext cx="410406" cy="2921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500" b="1">
                <a:solidFill>
                  <a:schemeClr val="bg1"/>
                </a:solidFill>
                <a:latin typeface="Agency FB" panose="020B0503020202020204" pitchFamily="34" charset="0"/>
              </a:rPr>
              <a:t>Adult</a:t>
            </a:r>
          </a:p>
        </xdr:txBody>
      </xdr:sp>
      <xdr:sp macro="" textlink="">
        <xdr:nvSpPr>
          <xdr:cNvPr id="75" name="TextBox 74">
            <a:extLst>
              <a:ext uri="{FF2B5EF4-FFF2-40B4-BE49-F238E27FC236}">
                <a16:creationId xmlns:a16="http://schemas.microsoft.com/office/drawing/2014/main" id="{1030F7AA-49F1-462F-B969-CEA00D284316}"/>
              </a:ext>
            </a:extLst>
          </xdr:cNvPr>
          <xdr:cNvSpPr txBox="1"/>
        </xdr:nvSpPr>
        <xdr:spPr>
          <a:xfrm>
            <a:off x="9606478" y="1515370"/>
            <a:ext cx="603563" cy="2098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500" b="1">
                <a:solidFill>
                  <a:schemeClr val="bg1"/>
                </a:solidFill>
                <a:latin typeface="Agency FB" panose="020B0503020202020204" pitchFamily="34" charset="0"/>
              </a:rPr>
              <a:t>Middle-aged</a:t>
            </a:r>
          </a:p>
        </xdr:txBody>
      </xdr:sp>
      <xdr:sp macro="" textlink="">
        <xdr:nvSpPr>
          <xdr:cNvPr id="76" name="TextBox 75">
            <a:extLst>
              <a:ext uri="{FF2B5EF4-FFF2-40B4-BE49-F238E27FC236}">
                <a16:creationId xmlns:a16="http://schemas.microsoft.com/office/drawing/2014/main" id="{18B7C57F-6152-4458-A37B-D5F93C8ACB0B}"/>
              </a:ext>
            </a:extLst>
          </xdr:cNvPr>
          <xdr:cNvSpPr txBox="1"/>
        </xdr:nvSpPr>
        <xdr:spPr>
          <a:xfrm>
            <a:off x="11427372" y="1532311"/>
            <a:ext cx="603563" cy="2098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500" b="1">
                <a:solidFill>
                  <a:schemeClr val="bg1"/>
                </a:solidFill>
                <a:latin typeface="Agency FB" panose="020B0503020202020204" pitchFamily="34" charset="0"/>
              </a:rPr>
              <a:t>Middle-aged</a:t>
            </a:r>
          </a:p>
        </xdr:txBody>
      </xdr:sp>
      <xdr:sp macro="" textlink="">
        <xdr:nvSpPr>
          <xdr:cNvPr id="77" name="TextBox 76">
            <a:extLst>
              <a:ext uri="{FF2B5EF4-FFF2-40B4-BE49-F238E27FC236}">
                <a16:creationId xmlns:a16="http://schemas.microsoft.com/office/drawing/2014/main" id="{026F6806-D7FF-4104-84CC-6D9CF5AF242D}"/>
              </a:ext>
            </a:extLst>
          </xdr:cNvPr>
          <xdr:cNvSpPr txBox="1"/>
        </xdr:nvSpPr>
        <xdr:spPr>
          <a:xfrm>
            <a:off x="13348444" y="1511296"/>
            <a:ext cx="414601" cy="2098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500" b="1">
                <a:solidFill>
                  <a:schemeClr val="bg1"/>
                </a:solidFill>
                <a:latin typeface="Agency FB" panose="020B0503020202020204" pitchFamily="34" charset="0"/>
              </a:rPr>
              <a:t>Senior</a:t>
            </a:r>
          </a:p>
        </xdr:txBody>
      </xdr:sp>
      <xdr:sp macro="" textlink="">
        <xdr:nvSpPr>
          <xdr:cNvPr id="78" name="TextBox 77">
            <a:extLst>
              <a:ext uri="{FF2B5EF4-FFF2-40B4-BE49-F238E27FC236}">
                <a16:creationId xmlns:a16="http://schemas.microsoft.com/office/drawing/2014/main" id="{14502057-3FB8-426B-8D2E-E1A079E6B7FF}"/>
              </a:ext>
            </a:extLst>
          </xdr:cNvPr>
          <xdr:cNvSpPr txBox="1"/>
        </xdr:nvSpPr>
        <xdr:spPr>
          <a:xfrm>
            <a:off x="15158438" y="1525961"/>
            <a:ext cx="414601" cy="2098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500" b="1">
                <a:solidFill>
                  <a:schemeClr val="bg1"/>
                </a:solidFill>
                <a:latin typeface="Agency FB" panose="020B0503020202020204" pitchFamily="34" charset="0"/>
              </a:rPr>
              <a:t>Senior</a:t>
            </a:r>
          </a:p>
        </xdr:txBody>
      </xdr:sp>
      <xdr:sp macro="" textlink="">
        <xdr:nvSpPr>
          <xdr:cNvPr id="90" name="Flowchart: Extract 89">
            <a:extLst>
              <a:ext uri="{FF2B5EF4-FFF2-40B4-BE49-F238E27FC236}">
                <a16:creationId xmlns:a16="http://schemas.microsoft.com/office/drawing/2014/main" id="{BF41D228-B7AD-4182-8048-542144C8F6FF}"/>
              </a:ext>
            </a:extLst>
          </xdr:cNvPr>
          <xdr:cNvSpPr/>
        </xdr:nvSpPr>
        <xdr:spPr>
          <a:xfrm>
            <a:off x="9467066" y="1600345"/>
            <a:ext cx="93646" cy="81742"/>
          </a:xfrm>
          <a:prstGeom prst="flowChartExtract">
            <a:avLst/>
          </a:prstGeom>
          <a:solidFill>
            <a:schemeClr val="accent6">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93" name="Flowchart: Merge 92">
            <a:extLst>
              <a:ext uri="{FF2B5EF4-FFF2-40B4-BE49-F238E27FC236}">
                <a16:creationId xmlns:a16="http://schemas.microsoft.com/office/drawing/2014/main" id="{3CFFC368-1DBE-4CD2-900D-E1EB6248A7B6}"/>
              </a:ext>
            </a:extLst>
          </xdr:cNvPr>
          <xdr:cNvSpPr/>
        </xdr:nvSpPr>
        <xdr:spPr>
          <a:xfrm>
            <a:off x="7627379" y="1610435"/>
            <a:ext cx="96759" cy="83582"/>
          </a:xfrm>
          <a:prstGeom prst="flowChartMerg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00" name="TextBox 99">
            <a:extLst>
              <a:ext uri="{FF2B5EF4-FFF2-40B4-BE49-F238E27FC236}">
                <a16:creationId xmlns:a16="http://schemas.microsoft.com/office/drawing/2014/main" id="{ECF4D3C9-CC93-4E0F-BA9A-EC56706B19DD}"/>
              </a:ext>
            </a:extLst>
          </xdr:cNvPr>
          <xdr:cNvSpPr txBox="1"/>
        </xdr:nvSpPr>
        <xdr:spPr>
          <a:xfrm>
            <a:off x="6999702" y="1480425"/>
            <a:ext cx="590546" cy="2098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500" b="1">
                <a:solidFill>
                  <a:schemeClr val="bg1"/>
                </a:solidFill>
                <a:latin typeface="Agency FB" panose="020B0503020202020204" pitchFamily="34" charset="0"/>
              </a:rPr>
              <a:t>Low income</a:t>
            </a:r>
          </a:p>
        </xdr:txBody>
      </xdr:sp>
      <xdr:sp macro="" textlink="">
        <xdr:nvSpPr>
          <xdr:cNvPr id="101" name="TextBox 100">
            <a:extLst>
              <a:ext uri="{FF2B5EF4-FFF2-40B4-BE49-F238E27FC236}">
                <a16:creationId xmlns:a16="http://schemas.microsoft.com/office/drawing/2014/main" id="{5081775E-A6FD-4812-8C48-17AB5676346A}"/>
              </a:ext>
            </a:extLst>
          </xdr:cNvPr>
          <xdr:cNvSpPr txBox="1"/>
        </xdr:nvSpPr>
        <xdr:spPr>
          <a:xfrm>
            <a:off x="10610557" y="1505930"/>
            <a:ext cx="590546" cy="223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500" b="1">
                <a:solidFill>
                  <a:schemeClr val="bg1"/>
                </a:solidFill>
                <a:latin typeface="Agency FB" panose="020B0503020202020204" pitchFamily="34" charset="0"/>
              </a:rPr>
              <a:t>Low income</a:t>
            </a:r>
          </a:p>
        </xdr:txBody>
      </xdr:sp>
      <xdr:sp macro="" textlink="">
        <xdr:nvSpPr>
          <xdr:cNvPr id="102" name="TextBox 101">
            <a:extLst>
              <a:ext uri="{FF2B5EF4-FFF2-40B4-BE49-F238E27FC236}">
                <a16:creationId xmlns:a16="http://schemas.microsoft.com/office/drawing/2014/main" id="{2D21DBBB-682A-453C-92A7-54BBE67BF539}"/>
              </a:ext>
            </a:extLst>
          </xdr:cNvPr>
          <xdr:cNvSpPr txBox="1"/>
        </xdr:nvSpPr>
        <xdr:spPr>
          <a:xfrm>
            <a:off x="14274581" y="1516514"/>
            <a:ext cx="590546" cy="2098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500" b="1">
                <a:solidFill>
                  <a:schemeClr val="bg1"/>
                </a:solidFill>
                <a:latin typeface="Agency FB" panose="020B0503020202020204" pitchFamily="34" charset="0"/>
              </a:rPr>
              <a:t>Low income</a:t>
            </a:r>
          </a:p>
        </xdr:txBody>
      </xdr:sp>
      <xdr:sp macro="" textlink="">
        <xdr:nvSpPr>
          <xdr:cNvPr id="103" name="TextBox 102">
            <a:extLst>
              <a:ext uri="{FF2B5EF4-FFF2-40B4-BE49-F238E27FC236}">
                <a16:creationId xmlns:a16="http://schemas.microsoft.com/office/drawing/2014/main" id="{A471DE9B-60DA-41FB-8C4A-D275EEA5CB9C}"/>
              </a:ext>
            </a:extLst>
          </xdr:cNvPr>
          <xdr:cNvSpPr txBox="1"/>
        </xdr:nvSpPr>
        <xdr:spPr>
          <a:xfrm>
            <a:off x="8783178" y="1524818"/>
            <a:ext cx="609590" cy="2098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500" b="1">
                <a:solidFill>
                  <a:schemeClr val="bg1"/>
                </a:solidFill>
                <a:latin typeface="Agency FB" panose="020B0503020202020204" pitchFamily="34" charset="0"/>
              </a:rPr>
              <a:t>High</a:t>
            </a:r>
            <a:r>
              <a:rPr lang="en-GB" sz="1500" b="1" baseline="0">
                <a:solidFill>
                  <a:schemeClr val="bg1"/>
                </a:solidFill>
                <a:latin typeface="Agency FB" panose="020B0503020202020204" pitchFamily="34" charset="0"/>
              </a:rPr>
              <a:t> Income</a:t>
            </a:r>
            <a:endParaRPr lang="en-GB" sz="1500" b="1">
              <a:solidFill>
                <a:schemeClr val="bg1"/>
              </a:solidFill>
              <a:latin typeface="Agency FB" panose="020B0503020202020204" pitchFamily="34" charset="0"/>
            </a:endParaRPr>
          </a:p>
        </xdr:txBody>
      </xdr:sp>
      <xdr:sp macro="" textlink="">
        <xdr:nvSpPr>
          <xdr:cNvPr id="104" name="TextBox 103">
            <a:extLst>
              <a:ext uri="{FF2B5EF4-FFF2-40B4-BE49-F238E27FC236}">
                <a16:creationId xmlns:a16="http://schemas.microsoft.com/office/drawing/2014/main" id="{EFE0CB63-B847-4F9D-A540-A45D055B999A}"/>
              </a:ext>
            </a:extLst>
          </xdr:cNvPr>
          <xdr:cNvSpPr txBox="1"/>
        </xdr:nvSpPr>
        <xdr:spPr>
          <a:xfrm>
            <a:off x="12412971" y="1501607"/>
            <a:ext cx="609590" cy="2098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500" b="1">
                <a:solidFill>
                  <a:schemeClr val="bg1"/>
                </a:solidFill>
                <a:latin typeface="Agency FB" panose="020B0503020202020204" pitchFamily="34" charset="0"/>
              </a:rPr>
              <a:t>High</a:t>
            </a:r>
            <a:r>
              <a:rPr lang="en-GB" sz="1500" b="1" baseline="0">
                <a:solidFill>
                  <a:schemeClr val="bg1"/>
                </a:solidFill>
                <a:latin typeface="Agency FB" panose="020B0503020202020204" pitchFamily="34" charset="0"/>
              </a:rPr>
              <a:t> Income</a:t>
            </a:r>
            <a:endParaRPr lang="en-GB" sz="1500" b="1">
              <a:solidFill>
                <a:schemeClr val="bg1"/>
              </a:solidFill>
              <a:latin typeface="Agency FB" panose="020B0503020202020204" pitchFamily="34" charset="0"/>
            </a:endParaRPr>
          </a:p>
        </xdr:txBody>
      </xdr:sp>
      <xdr:sp macro="" textlink="">
        <xdr:nvSpPr>
          <xdr:cNvPr id="105" name="TextBox 104">
            <a:extLst>
              <a:ext uri="{FF2B5EF4-FFF2-40B4-BE49-F238E27FC236}">
                <a16:creationId xmlns:a16="http://schemas.microsoft.com/office/drawing/2014/main" id="{BB5AAF63-F708-41A8-A264-18D78202DC45}"/>
              </a:ext>
            </a:extLst>
          </xdr:cNvPr>
          <xdr:cNvSpPr txBox="1"/>
        </xdr:nvSpPr>
        <xdr:spPr>
          <a:xfrm>
            <a:off x="16130246" y="1491260"/>
            <a:ext cx="609590" cy="2098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500" b="1">
                <a:solidFill>
                  <a:schemeClr val="bg1"/>
                </a:solidFill>
                <a:latin typeface="Agency FB" panose="020B0503020202020204" pitchFamily="34" charset="0"/>
              </a:rPr>
              <a:t>High</a:t>
            </a:r>
            <a:r>
              <a:rPr lang="en-GB" sz="1500" b="1" baseline="0">
                <a:solidFill>
                  <a:schemeClr val="bg1"/>
                </a:solidFill>
                <a:latin typeface="Agency FB" panose="020B0503020202020204" pitchFamily="34" charset="0"/>
              </a:rPr>
              <a:t> Income</a:t>
            </a:r>
            <a:endParaRPr lang="en-GB" sz="1500" b="1">
              <a:solidFill>
                <a:schemeClr val="bg1"/>
              </a:solidFill>
              <a:latin typeface="Agency FB" panose="020B0503020202020204" pitchFamily="34" charset="0"/>
            </a:endParaRPr>
          </a:p>
        </xdr:txBody>
      </xdr:sp>
      <xdr:sp macro="" textlink="">
        <xdr:nvSpPr>
          <xdr:cNvPr id="106" name="Flowchart: Extract 105">
            <a:extLst>
              <a:ext uri="{FF2B5EF4-FFF2-40B4-BE49-F238E27FC236}">
                <a16:creationId xmlns:a16="http://schemas.microsoft.com/office/drawing/2014/main" id="{B1969CE1-405C-4DEA-972E-45394E56AE87}"/>
              </a:ext>
            </a:extLst>
          </xdr:cNvPr>
          <xdr:cNvSpPr/>
        </xdr:nvSpPr>
        <xdr:spPr>
          <a:xfrm>
            <a:off x="13046799" y="1570146"/>
            <a:ext cx="102193" cy="84252"/>
          </a:xfrm>
          <a:prstGeom prst="flowChartExtract">
            <a:avLst/>
          </a:prstGeom>
          <a:solidFill>
            <a:schemeClr val="accent6">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07" name="Flowchart: Extract 106">
            <a:extLst>
              <a:ext uri="{FF2B5EF4-FFF2-40B4-BE49-F238E27FC236}">
                <a16:creationId xmlns:a16="http://schemas.microsoft.com/office/drawing/2014/main" id="{4D106658-7A92-4F56-8F9B-4AA8BE4F3D13}"/>
              </a:ext>
            </a:extLst>
          </xdr:cNvPr>
          <xdr:cNvSpPr/>
        </xdr:nvSpPr>
        <xdr:spPr>
          <a:xfrm>
            <a:off x="16775787" y="1583995"/>
            <a:ext cx="93646" cy="79701"/>
          </a:xfrm>
          <a:prstGeom prst="flowChartExtract">
            <a:avLst/>
          </a:prstGeom>
          <a:solidFill>
            <a:schemeClr val="accent6">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08" name="Flowchart: Merge 107">
            <a:extLst>
              <a:ext uri="{FF2B5EF4-FFF2-40B4-BE49-F238E27FC236}">
                <a16:creationId xmlns:a16="http://schemas.microsoft.com/office/drawing/2014/main" id="{F744F664-459A-4BC5-9602-460B0BA61504}"/>
              </a:ext>
            </a:extLst>
          </xdr:cNvPr>
          <xdr:cNvSpPr/>
        </xdr:nvSpPr>
        <xdr:spPr>
          <a:xfrm>
            <a:off x="11213384" y="1617561"/>
            <a:ext cx="94957" cy="83581"/>
          </a:xfrm>
          <a:prstGeom prst="flowChartMerg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09" name="Flowchart: Merge 108">
            <a:extLst>
              <a:ext uri="{FF2B5EF4-FFF2-40B4-BE49-F238E27FC236}">
                <a16:creationId xmlns:a16="http://schemas.microsoft.com/office/drawing/2014/main" id="{3F700453-F6BB-4012-A1B8-C642D7FD7F3C}"/>
              </a:ext>
            </a:extLst>
          </xdr:cNvPr>
          <xdr:cNvSpPr/>
        </xdr:nvSpPr>
        <xdr:spPr>
          <a:xfrm>
            <a:off x="14900358" y="1609163"/>
            <a:ext cx="101073" cy="81541"/>
          </a:xfrm>
          <a:prstGeom prst="flowChartMerg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oneCellAnchor>
    <xdr:from>
      <xdr:col>14</xdr:col>
      <xdr:colOff>13758</xdr:colOff>
      <xdr:row>0</xdr:row>
      <xdr:rowOff>44449</xdr:rowOff>
    </xdr:from>
    <xdr:ext cx="5305425" cy="294077"/>
    <xdr:sp macro="" textlink="">
      <xdr:nvSpPr>
        <xdr:cNvPr id="110" name="TextBox 109">
          <a:extLst>
            <a:ext uri="{FF2B5EF4-FFF2-40B4-BE49-F238E27FC236}">
              <a16:creationId xmlns:a16="http://schemas.microsoft.com/office/drawing/2014/main" id="{5F4F0CB1-4948-8871-B11D-FD4AB2CB1903}"/>
            </a:ext>
          </a:extLst>
        </xdr:cNvPr>
        <xdr:cNvSpPr txBox="1"/>
      </xdr:nvSpPr>
      <xdr:spPr>
        <a:xfrm>
          <a:off x="8633883" y="44449"/>
          <a:ext cx="5305425" cy="29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GB" sz="2000" b="1">
              <a:solidFill>
                <a:schemeClr val="bg1"/>
              </a:solidFill>
              <a:latin typeface="Agency FB" panose="020B0503020202020204" pitchFamily="34" charset="0"/>
            </a:rPr>
            <a:t>CUSTOMER</a:t>
          </a:r>
          <a:r>
            <a:rPr lang="en-GB" sz="2000" b="1" baseline="0">
              <a:solidFill>
                <a:schemeClr val="bg1"/>
              </a:solidFill>
              <a:latin typeface="Agency FB" panose="020B0503020202020204" pitchFamily="34" charset="0"/>
            </a:rPr>
            <a:t> SEGMENTATION AND PROFILING DASHBOARD</a:t>
          </a:r>
          <a:endParaRPr lang="en-GB" sz="2000" b="1">
            <a:solidFill>
              <a:schemeClr val="bg1"/>
            </a:solidFill>
            <a:latin typeface="Agency FB" panose="020B0503020202020204" pitchFamily="34" charset="0"/>
          </a:endParaRPr>
        </a:p>
      </xdr:txBody>
    </xdr:sp>
    <xdr:clientData/>
  </xdr:oneCellAnchor>
  <xdr:twoCellAnchor>
    <xdr:from>
      <xdr:col>1</xdr:col>
      <xdr:colOff>555625</xdr:colOff>
      <xdr:row>2</xdr:row>
      <xdr:rowOff>53974</xdr:rowOff>
    </xdr:from>
    <xdr:to>
      <xdr:col>9</xdr:col>
      <xdr:colOff>365125</xdr:colOff>
      <xdr:row>10</xdr:row>
      <xdr:rowOff>158750</xdr:rowOff>
    </xdr:to>
    <xdr:grpSp>
      <xdr:nvGrpSpPr>
        <xdr:cNvPr id="211" name="Group 210">
          <a:extLst>
            <a:ext uri="{FF2B5EF4-FFF2-40B4-BE49-F238E27FC236}">
              <a16:creationId xmlns:a16="http://schemas.microsoft.com/office/drawing/2014/main" id="{EE128E2E-2B19-A5E5-35A7-E8085E550F77}"/>
            </a:ext>
          </a:extLst>
        </xdr:cNvPr>
        <xdr:cNvGrpSpPr/>
      </xdr:nvGrpSpPr>
      <xdr:grpSpPr>
        <a:xfrm>
          <a:off x="1177925" y="434974"/>
          <a:ext cx="4978400" cy="1527176"/>
          <a:chOff x="1301751" y="450849"/>
          <a:chExt cx="4565649" cy="1311276"/>
        </a:xfrm>
      </xdr:grpSpPr>
      <xdr:grpSp>
        <xdr:nvGrpSpPr>
          <xdr:cNvPr id="208" name="Group 207">
            <a:extLst>
              <a:ext uri="{FF2B5EF4-FFF2-40B4-BE49-F238E27FC236}">
                <a16:creationId xmlns:a16="http://schemas.microsoft.com/office/drawing/2014/main" id="{129111C3-8D10-01C8-68DA-80B4720509E6}"/>
              </a:ext>
            </a:extLst>
          </xdr:cNvPr>
          <xdr:cNvGrpSpPr/>
        </xdr:nvGrpSpPr>
        <xdr:grpSpPr>
          <a:xfrm>
            <a:off x="1301751" y="462492"/>
            <a:ext cx="1507065" cy="1299633"/>
            <a:chOff x="1301751" y="462492"/>
            <a:chExt cx="1507065" cy="1299633"/>
          </a:xfrm>
        </xdr:grpSpPr>
        <xdr:grpSp>
          <xdr:nvGrpSpPr>
            <xdr:cNvPr id="136" name="Group 135">
              <a:extLst>
                <a:ext uri="{FF2B5EF4-FFF2-40B4-BE49-F238E27FC236}">
                  <a16:creationId xmlns:a16="http://schemas.microsoft.com/office/drawing/2014/main" id="{223A0E87-3336-5753-7185-8D6C674B7311}"/>
                </a:ext>
              </a:extLst>
            </xdr:cNvPr>
            <xdr:cNvGrpSpPr/>
          </xdr:nvGrpSpPr>
          <xdr:grpSpPr>
            <a:xfrm>
              <a:off x="1301751" y="462492"/>
              <a:ext cx="1507065" cy="1299633"/>
              <a:chOff x="716492" y="478367"/>
              <a:chExt cx="1113366" cy="809625"/>
            </a:xfrm>
          </xdr:grpSpPr>
          <xdr:sp macro="" textlink="">
            <xdr:nvSpPr>
              <xdr:cNvPr id="151" name="Rectangle 150">
                <a:extLst>
                  <a:ext uri="{FF2B5EF4-FFF2-40B4-BE49-F238E27FC236}">
                    <a16:creationId xmlns:a16="http://schemas.microsoft.com/office/drawing/2014/main" id="{0F135C37-AC2C-D598-A07F-9FBE08C001AA}"/>
                  </a:ext>
                </a:extLst>
              </xdr:cNvPr>
              <xdr:cNvSpPr/>
            </xdr:nvSpPr>
            <xdr:spPr>
              <a:xfrm>
                <a:off x="716492" y="573617"/>
                <a:ext cx="1103841" cy="714375"/>
              </a:xfrm>
              <a:prstGeom prst="rect">
                <a:avLst/>
              </a:prstGeom>
              <a:solidFill>
                <a:srgbClr val="472D3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50" name="Rectangle 149">
                <a:extLst>
                  <a:ext uri="{FF2B5EF4-FFF2-40B4-BE49-F238E27FC236}">
                    <a16:creationId xmlns:a16="http://schemas.microsoft.com/office/drawing/2014/main" id="{2239EE18-4BA1-0260-8889-A05AC992F25A}"/>
                  </a:ext>
                </a:extLst>
              </xdr:cNvPr>
              <xdr:cNvSpPr/>
            </xdr:nvSpPr>
            <xdr:spPr>
              <a:xfrm>
                <a:off x="754592" y="478367"/>
                <a:ext cx="1075266" cy="695325"/>
              </a:xfrm>
              <a:prstGeom prst="rect">
                <a:avLst/>
              </a:prstGeom>
              <a:solidFill>
                <a:schemeClr val="bg1"/>
              </a:solidFill>
              <a:ln>
                <a:noFill/>
              </a:ln>
              <a:effectLst>
                <a:glow rad="63500">
                  <a:schemeClr val="accent3">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300" b="1">
                    <a:solidFill>
                      <a:schemeClr val="tx1">
                        <a:lumMod val="75000"/>
                        <a:lumOff val="25000"/>
                      </a:schemeClr>
                    </a:solidFill>
                    <a:latin typeface="Agency FB" panose="020B0503020202020204" pitchFamily="34" charset="0"/>
                  </a:rPr>
                  <a:t>Number of SKUs</a:t>
                </a:r>
              </a:p>
            </xdr:txBody>
          </xdr:sp>
        </xdr:grpSp>
        <xdr:sp macro="" textlink="Workings!$AK$2">
          <xdr:nvSpPr>
            <xdr:cNvPr id="161" name="TextBox 160">
              <a:extLst>
                <a:ext uri="{FF2B5EF4-FFF2-40B4-BE49-F238E27FC236}">
                  <a16:creationId xmlns:a16="http://schemas.microsoft.com/office/drawing/2014/main" id="{8F94DAA7-750B-68E2-AA3C-8D4912B74213}"/>
                </a:ext>
              </a:extLst>
            </xdr:cNvPr>
            <xdr:cNvSpPr txBox="1"/>
          </xdr:nvSpPr>
          <xdr:spPr>
            <a:xfrm>
              <a:off x="1845733" y="908049"/>
              <a:ext cx="502044" cy="3215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131C8778-A691-44B7-892A-7A94011A669F}" type="TxLink">
                <a:rPr lang="en-US" sz="2000" b="1" i="0" u="none" strike="noStrike">
                  <a:solidFill>
                    <a:schemeClr val="bg1">
                      <a:lumMod val="50000"/>
                    </a:schemeClr>
                  </a:solidFill>
                  <a:latin typeface="Agency FB" panose="020B0503020202020204" pitchFamily="34" charset="0"/>
                  <a:cs typeface="Calibri"/>
                </a:rPr>
                <a:pPr/>
                <a:t> 100 </a:t>
              </a:fld>
              <a:endParaRPr lang="en-GB" sz="2000" b="1">
                <a:solidFill>
                  <a:schemeClr val="bg1">
                    <a:lumMod val="50000"/>
                  </a:schemeClr>
                </a:solidFill>
                <a:latin typeface="Agency FB" panose="020B0503020202020204" pitchFamily="34" charset="0"/>
              </a:endParaRPr>
            </a:p>
          </xdr:txBody>
        </xdr:sp>
      </xdr:grpSp>
      <xdr:grpSp>
        <xdr:nvGrpSpPr>
          <xdr:cNvPr id="209" name="Group 208">
            <a:extLst>
              <a:ext uri="{FF2B5EF4-FFF2-40B4-BE49-F238E27FC236}">
                <a16:creationId xmlns:a16="http://schemas.microsoft.com/office/drawing/2014/main" id="{2BA049B5-6EE8-F2B6-E6EA-73AD5F59836C}"/>
              </a:ext>
            </a:extLst>
          </xdr:cNvPr>
          <xdr:cNvGrpSpPr/>
        </xdr:nvGrpSpPr>
        <xdr:grpSpPr>
          <a:xfrm>
            <a:off x="2862791" y="452967"/>
            <a:ext cx="1491191" cy="1309158"/>
            <a:chOff x="2862791" y="452967"/>
            <a:chExt cx="1491191" cy="1309158"/>
          </a:xfrm>
        </xdr:grpSpPr>
        <xdr:grpSp>
          <xdr:nvGrpSpPr>
            <xdr:cNvPr id="140" name="Group 139">
              <a:extLst>
                <a:ext uri="{FF2B5EF4-FFF2-40B4-BE49-F238E27FC236}">
                  <a16:creationId xmlns:a16="http://schemas.microsoft.com/office/drawing/2014/main" id="{2C3960A8-14A3-9C87-ABDF-8AE2257EBE60}"/>
                </a:ext>
              </a:extLst>
            </xdr:cNvPr>
            <xdr:cNvGrpSpPr/>
          </xdr:nvGrpSpPr>
          <xdr:grpSpPr>
            <a:xfrm>
              <a:off x="2862791" y="452967"/>
              <a:ext cx="1491191" cy="1309158"/>
              <a:chOff x="2134658" y="468842"/>
              <a:chExt cx="1113367" cy="800100"/>
            </a:xfrm>
          </xdr:grpSpPr>
          <xdr:sp macro="" textlink="">
            <xdr:nvSpPr>
              <xdr:cNvPr id="152" name="Rectangle 151">
                <a:extLst>
                  <a:ext uri="{FF2B5EF4-FFF2-40B4-BE49-F238E27FC236}">
                    <a16:creationId xmlns:a16="http://schemas.microsoft.com/office/drawing/2014/main" id="{AD6C86A1-71AD-4D03-A220-D13B0C711F5B}"/>
                  </a:ext>
                </a:extLst>
              </xdr:cNvPr>
              <xdr:cNvSpPr/>
            </xdr:nvSpPr>
            <xdr:spPr>
              <a:xfrm>
                <a:off x="2134658" y="554567"/>
                <a:ext cx="1103842" cy="714375"/>
              </a:xfrm>
              <a:prstGeom prst="rect">
                <a:avLst/>
              </a:prstGeom>
              <a:solidFill>
                <a:srgbClr val="E26D5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53" name="Rectangle 152">
                <a:extLst>
                  <a:ext uri="{FF2B5EF4-FFF2-40B4-BE49-F238E27FC236}">
                    <a16:creationId xmlns:a16="http://schemas.microsoft.com/office/drawing/2014/main" id="{CC1FA872-8DBE-4878-B9FA-8FF8256E2AB5}"/>
                  </a:ext>
                </a:extLst>
              </xdr:cNvPr>
              <xdr:cNvSpPr/>
            </xdr:nvSpPr>
            <xdr:spPr>
              <a:xfrm>
                <a:off x="2172758" y="468842"/>
                <a:ext cx="1075267" cy="695325"/>
              </a:xfrm>
              <a:prstGeom prst="rect">
                <a:avLst/>
              </a:prstGeom>
              <a:solidFill>
                <a:schemeClr val="bg1"/>
              </a:solidFill>
              <a:ln>
                <a:noFill/>
              </a:ln>
              <a:effectLst>
                <a:glow rad="63500">
                  <a:schemeClr val="accent3">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300" b="1">
                    <a:solidFill>
                      <a:schemeClr val="tx1">
                        <a:lumMod val="75000"/>
                        <a:lumOff val="25000"/>
                      </a:schemeClr>
                    </a:solidFill>
                    <a:latin typeface="Agency FB" panose="020B0503020202020204" pitchFamily="34" charset="0"/>
                  </a:rPr>
                  <a:t>Number of Customer</a:t>
                </a:r>
              </a:p>
            </xdr:txBody>
          </xdr:sp>
        </xdr:grpSp>
        <xdr:sp macro="" textlink="Workings!$AK$5">
          <xdr:nvSpPr>
            <xdr:cNvPr id="162" name="TextBox 161">
              <a:extLst>
                <a:ext uri="{FF2B5EF4-FFF2-40B4-BE49-F238E27FC236}">
                  <a16:creationId xmlns:a16="http://schemas.microsoft.com/office/drawing/2014/main" id="{2AA61FA8-776F-417B-A46A-5400FCF6C1EB}"/>
                </a:ext>
              </a:extLst>
            </xdr:cNvPr>
            <xdr:cNvSpPr txBox="1"/>
          </xdr:nvSpPr>
          <xdr:spPr>
            <a:xfrm>
              <a:off x="3371849" y="936625"/>
              <a:ext cx="570209" cy="3215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9985D796-4369-467A-A22E-DA65B7CA9C04}" type="TxLink">
                <a:rPr lang="en-US" sz="2000" b="1" i="0" u="none" strike="noStrike">
                  <a:solidFill>
                    <a:schemeClr val="bg2">
                      <a:lumMod val="50000"/>
                    </a:schemeClr>
                  </a:solidFill>
                  <a:latin typeface="Agency FB" panose="020B0503020202020204" pitchFamily="34" charset="0"/>
                  <a:cs typeface="Calibri"/>
                </a:rPr>
                <a:pPr/>
                <a:t>1500</a:t>
              </a:fld>
              <a:endParaRPr lang="en-GB" sz="2000" b="1">
                <a:solidFill>
                  <a:schemeClr val="bg2">
                    <a:lumMod val="50000"/>
                  </a:schemeClr>
                </a:solidFill>
                <a:latin typeface="Agency FB" panose="020B0503020202020204" pitchFamily="34" charset="0"/>
              </a:endParaRPr>
            </a:p>
          </xdr:txBody>
        </xdr:sp>
      </xdr:grpSp>
      <xdr:grpSp>
        <xdr:nvGrpSpPr>
          <xdr:cNvPr id="210" name="Group 209">
            <a:extLst>
              <a:ext uri="{FF2B5EF4-FFF2-40B4-BE49-F238E27FC236}">
                <a16:creationId xmlns:a16="http://schemas.microsoft.com/office/drawing/2014/main" id="{81315017-0EF1-6300-4BAC-5A14676729EA}"/>
              </a:ext>
            </a:extLst>
          </xdr:cNvPr>
          <xdr:cNvGrpSpPr/>
        </xdr:nvGrpSpPr>
        <xdr:grpSpPr>
          <a:xfrm>
            <a:off x="4397375" y="450849"/>
            <a:ext cx="1470025" cy="1300692"/>
            <a:chOff x="4397375" y="450849"/>
            <a:chExt cx="1470025" cy="1300692"/>
          </a:xfrm>
        </xdr:grpSpPr>
        <xdr:grpSp>
          <xdr:nvGrpSpPr>
            <xdr:cNvPr id="142" name="Group 141">
              <a:extLst>
                <a:ext uri="{FF2B5EF4-FFF2-40B4-BE49-F238E27FC236}">
                  <a16:creationId xmlns:a16="http://schemas.microsoft.com/office/drawing/2014/main" id="{2EEC7ACC-89E8-55EF-8696-A70205C01F2E}"/>
                </a:ext>
              </a:extLst>
            </xdr:cNvPr>
            <xdr:cNvGrpSpPr/>
          </xdr:nvGrpSpPr>
          <xdr:grpSpPr>
            <a:xfrm>
              <a:off x="4397375" y="450849"/>
              <a:ext cx="1470025" cy="1300692"/>
              <a:chOff x="3543300" y="487892"/>
              <a:chExt cx="1122892" cy="809625"/>
            </a:xfrm>
          </xdr:grpSpPr>
          <xdr:sp macro="" textlink="">
            <xdr:nvSpPr>
              <xdr:cNvPr id="155" name="Rectangle 154">
                <a:extLst>
                  <a:ext uri="{FF2B5EF4-FFF2-40B4-BE49-F238E27FC236}">
                    <a16:creationId xmlns:a16="http://schemas.microsoft.com/office/drawing/2014/main" id="{41A7B234-8CD3-4DC8-B62C-46931DEDE363}"/>
                  </a:ext>
                </a:extLst>
              </xdr:cNvPr>
              <xdr:cNvSpPr/>
            </xdr:nvSpPr>
            <xdr:spPr>
              <a:xfrm>
                <a:off x="3543300" y="583142"/>
                <a:ext cx="1103842" cy="714375"/>
              </a:xfrm>
              <a:prstGeom prst="rect">
                <a:avLst/>
              </a:prstGeom>
              <a:solidFill>
                <a:srgbClr val="472D3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54" name="Rectangle 153">
                <a:extLst>
                  <a:ext uri="{FF2B5EF4-FFF2-40B4-BE49-F238E27FC236}">
                    <a16:creationId xmlns:a16="http://schemas.microsoft.com/office/drawing/2014/main" id="{43925024-7BF8-4253-9C34-5A647F8D150D}"/>
                  </a:ext>
                </a:extLst>
              </xdr:cNvPr>
              <xdr:cNvSpPr/>
            </xdr:nvSpPr>
            <xdr:spPr>
              <a:xfrm>
                <a:off x="3590925" y="487892"/>
                <a:ext cx="1075267" cy="695325"/>
              </a:xfrm>
              <a:prstGeom prst="rect">
                <a:avLst/>
              </a:prstGeom>
              <a:solidFill>
                <a:schemeClr val="bg1"/>
              </a:solidFill>
              <a:ln>
                <a:noFill/>
              </a:ln>
              <a:effectLst>
                <a:glow rad="63500">
                  <a:schemeClr val="accent3">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300" b="1">
                    <a:solidFill>
                      <a:schemeClr val="tx1">
                        <a:lumMod val="75000"/>
                        <a:lumOff val="25000"/>
                      </a:schemeClr>
                    </a:solidFill>
                    <a:latin typeface="Agency FB" panose="020B0503020202020204" pitchFamily="34" charset="0"/>
                  </a:rPr>
                  <a:t>Total Quantity</a:t>
                </a:r>
                <a:r>
                  <a:rPr lang="en-GB" sz="1300" b="1" baseline="0">
                    <a:solidFill>
                      <a:schemeClr val="tx1">
                        <a:lumMod val="75000"/>
                        <a:lumOff val="25000"/>
                      </a:schemeClr>
                    </a:solidFill>
                    <a:latin typeface="Agency FB" panose="020B0503020202020204" pitchFamily="34" charset="0"/>
                  </a:rPr>
                  <a:t> Sold</a:t>
                </a:r>
                <a:endParaRPr lang="en-GB" sz="1300" b="1">
                  <a:solidFill>
                    <a:schemeClr val="tx1">
                      <a:lumMod val="75000"/>
                      <a:lumOff val="25000"/>
                    </a:schemeClr>
                  </a:solidFill>
                  <a:latin typeface="Agency FB" panose="020B0503020202020204" pitchFamily="34" charset="0"/>
                </a:endParaRPr>
              </a:p>
            </xdr:txBody>
          </xdr:sp>
        </xdr:grpSp>
        <xdr:sp macro="" textlink="Workings!$AK$8">
          <xdr:nvSpPr>
            <xdr:cNvPr id="163" name="TextBox 162">
              <a:extLst>
                <a:ext uri="{FF2B5EF4-FFF2-40B4-BE49-F238E27FC236}">
                  <a16:creationId xmlns:a16="http://schemas.microsoft.com/office/drawing/2014/main" id="{EB2790BF-99B1-49F8-9DCD-BF502715901D}"/>
                </a:ext>
              </a:extLst>
            </xdr:cNvPr>
            <xdr:cNvSpPr txBox="1"/>
          </xdr:nvSpPr>
          <xdr:spPr>
            <a:xfrm>
              <a:off x="4817532" y="935568"/>
              <a:ext cx="712260" cy="4455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5EEF821A-ED56-4F52-8211-480B0CF9C749}" type="TxLink">
                <a:rPr lang="en-US" sz="2000" b="1" i="0" u="none" strike="noStrike">
                  <a:solidFill>
                    <a:schemeClr val="bg2">
                      <a:lumMod val="50000"/>
                    </a:schemeClr>
                  </a:solidFill>
                  <a:latin typeface="Agency FB" panose="020B0503020202020204" pitchFamily="34" charset="0"/>
                  <a:cs typeface="Calibri"/>
                </a:rPr>
                <a:pPr/>
                <a:t>7314</a:t>
              </a:fld>
              <a:endParaRPr lang="en-GB" sz="2000" b="1">
                <a:solidFill>
                  <a:schemeClr val="bg2">
                    <a:lumMod val="50000"/>
                  </a:schemeClr>
                </a:solidFill>
                <a:latin typeface="Agency FB" panose="020B0503020202020204" pitchFamily="34" charset="0"/>
              </a:endParaRPr>
            </a:p>
          </xdr:txBody>
        </xdr:sp>
      </xdr:grpSp>
    </xdr:grpSp>
    <xdr:clientData/>
  </xdr:twoCellAnchor>
  <xdr:twoCellAnchor>
    <xdr:from>
      <xdr:col>15</xdr:col>
      <xdr:colOff>63500</xdr:colOff>
      <xdr:row>10</xdr:row>
      <xdr:rowOff>155727</xdr:rowOff>
    </xdr:from>
    <xdr:to>
      <xdr:col>21</xdr:col>
      <xdr:colOff>650875</xdr:colOff>
      <xdr:row>27</xdr:row>
      <xdr:rowOff>63500</xdr:rowOff>
    </xdr:to>
    <xdr:grpSp>
      <xdr:nvGrpSpPr>
        <xdr:cNvPr id="202" name="Group 201">
          <a:extLst>
            <a:ext uri="{FF2B5EF4-FFF2-40B4-BE49-F238E27FC236}">
              <a16:creationId xmlns:a16="http://schemas.microsoft.com/office/drawing/2014/main" id="{0E2D48EE-7E40-FE2C-E9B2-9A7BD5533A68}"/>
            </a:ext>
          </a:extLst>
        </xdr:cNvPr>
        <xdr:cNvGrpSpPr/>
      </xdr:nvGrpSpPr>
      <xdr:grpSpPr>
        <a:xfrm>
          <a:off x="9588500" y="1959127"/>
          <a:ext cx="4638675" cy="2930373"/>
          <a:chOff x="9590768" y="1774977"/>
          <a:chExt cx="3418418" cy="2826505"/>
        </a:xfrm>
      </xdr:grpSpPr>
      <xdr:grpSp>
        <xdr:nvGrpSpPr>
          <xdr:cNvPr id="147" name="Group 146">
            <a:extLst>
              <a:ext uri="{FF2B5EF4-FFF2-40B4-BE49-F238E27FC236}">
                <a16:creationId xmlns:a16="http://schemas.microsoft.com/office/drawing/2014/main" id="{87DEF532-107F-479B-941C-43BB95A43540}"/>
              </a:ext>
            </a:extLst>
          </xdr:cNvPr>
          <xdr:cNvGrpSpPr/>
        </xdr:nvGrpSpPr>
        <xdr:grpSpPr>
          <a:xfrm>
            <a:off x="9590768" y="1812773"/>
            <a:ext cx="3332238" cy="2788709"/>
            <a:chOff x="613832" y="1873250"/>
            <a:chExt cx="3291418" cy="1725083"/>
          </a:xfrm>
        </xdr:grpSpPr>
        <xdr:sp macro="" textlink="">
          <xdr:nvSpPr>
            <xdr:cNvPr id="149" name="Rectangle 148">
              <a:extLst>
                <a:ext uri="{FF2B5EF4-FFF2-40B4-BE49-F238E27FC236}">
                  <a16:creationId xmlns:a16="http://schemas.microsoft.com/office/drawing/2014/main" id="{6E4793EA-7947-3070-FC2C-84CC634B6520}"/>
                </a:ext>
              </a:extLst>
            </xdr:cNvPr>
            <xdr:cNvSpPr/>
          </xdr:nvSpPr>
          <xdr:spPr>
            <a:xfrm>
              <a:off x="613832" y="2010833"/>
              <a:ext cx="3259668" cy="1587500"/>
            </a:xfrm>
            <a:prstGeom prst="rect">
              <a:avLst/>
            </a:prstGeom>
            <a:solidFill>
              <a:srgbClr val="472D3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56" name="Rectangle 155">
              <a:extLst>
                <a:ext uri="{FF2B5EF4-FFF2-40B4-BE49-F238E27FC236}">
                  <a16:creationId xmlns:a16="http://schemas.microsoft.com/office/drawing/2014/main" id="{3F6B4C6C-6CC5-3EC1-4A00-E34AF750B685}"/>
                </a:ext>
              </a:extLst>
            </xdr:cNvPr>
            <xdr:cNvSpPr/>
          </xdr:nvSpPr>
          <xdr:spPr>
            <a:xfrm>
              <a:off x="709083" y="1873250"/>
              <a:ext cx="3196167" cy="1576917"/>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graphicFrame macro="">
        <xdr:nvGraphicFramePr>
          <xdr:cNvPr id="169" name="Chart 168">
            <a:extLst>
              <a:ext uri="{FF2B5EF4-FFF2-40B4-BE49-F238E27FC236}">
                <a16:creationId xmlns:a16="http://schemas.microsoft.com/office/drawing/2014/main" id="{2568AB59-49CD-4B45-B9CA-7D1693B29BA1}"/>
              </a:ext>
            </a:extLst>
          </xdr:cNvPr>
          <xdr:cNvGraphicFramePr>
            <a:graphicFrameLocks/>
          </xdr:cNvGraphicFramePr>
        </xdr:nvGraphicFramePr>
        <xdr:xfrm>
          <a:off x="9779229" y="1774977"/>
          <a:ext cx="3229957" cy="2691746"/>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21</xdr:col>
      <xdr:colOff>646339</xdr:colOff>
      <xdr:row>10</xdr:row>
      <xdr:rowOff>188234</xdr:rowOff>
    </xdr:from>
    <xdr:to>
      <xdr:col>29</xdr:col>
      <xdr:colOff>15875</xdr:colOff>
      <xdr:row>27</xdr:row>
      <xdr:rowOff>63500</xdr:rowOff>
    </xdr:to>
    <xdr:grpSp>
      <xdr:nvGrpSpPr>
        <xdr:cNvPr id="203" name="Group 202">
          <a:extLst>
            <a:ext uri="{FF2B5EF4-FFF2-40B4-BE49-F238E27FC236}">
              <a16:creationId xmlns:a16="http://schemas.microsoft.com/office/drawing/2014/main" id="{70F73359-E577-FD81-0797-58505F7BFD0F}"/>
            </a:ext>
          </a:extLst>
        </xdr:cNvPr>
        <xdr:cNvGrpSpPr/>
      </xdr:nvGrpSpPr>
      <xdr:grpSpPr>
        <a:xfrm>
          <a:off x="14222639" y="1984014"/>
          <a:ext cx="4411436" cy="2905486"/>
          <a:chOff x="13028839" y="1791609"/>
          <a:chExt cx="3882572" cy="2796266"/>
        </a:xfrm>
      </xdr:grpSpPr>
      <xdr:grpSp>
        <xdr:nvGrpSpPr>
          <xdr:cNvPr id="157" name="Group 156">
            <a:extLst>
              <a:ext uri="{FF2B5EF4-FFF2-40B4-BE49-F238E27FC236}">
                <a16:creationId xmlns:a16="http://schemas.microsoft.com/office/drawing/2014/main" id="{37F23722-5F2B-4FD5-B4B8-28FA908B0421}"/>
              </a:ext>
            </a:extLst>
          </xdr:cNvPr>
          <xdr:cNvGrpSpPr/>
        </xdr:nvGrpSpPr>
        <xdr:grpSpPr>
          <a:xfrm>
            <a:off x="13028839" y="1798410"/>
            <a:ext cx="3781274" cy="2789465"/>
            <a:chOff x="613832" y="1873250"/>
            <a:chExt cx="3291418" cy="1725083"/>
          </a:xfrm>
        </xdr:grpSpPr>
        <xdr:sp macro="" textlink="">
          <xdr:nvSpPr>
            <xdr:cNvPr id="158" name="Rectangle 157">
              <a:extLst>
                <a:ext uri="{FF2B5EF4-FFF2-40B4-BE49-F238E27FC236}">
                  <a16:creationId xmlns:a16="http://schemas.microsoft.com/office/drawing/2014/main" id="{1B3EF87A-3E2C-297B-2E56-88D1DA9DF7BB}"/>
                </a:ext>
              </a:extLst>
            </xdr:cNvPr>
            <xdr:cNvSpPr/>
          </xdr:nvSpPr>
          <xdr:spPr>
            <a:xfrm>
              <a:off x="613832" y="2010833"/>
              <a:ext cx="3259668" cy="1587500"/>
            </a:xfrm>
            <a:prstGeom prst="rect">
              <a:avLst/>
            </a:prstGeom>
            <a:solidFill>
              <a:srgbClr val="472D3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59" name="Rectangle 158">
              <a:extLst>
                <a:ext uri="{FF2B5EF4-FFF2-40B4-BE49-F238E27FC236}">
                  <a16:creationId xmlns:a16="http://schemas.microsoft.com/office/drawing/2014/main" id="{7A4E9966-30F7-C5C5-8E15-F6E085126AFB}"/>
                </a:ext>
              </a:extLst>
            </xdr:cNvPr>
            <xdr:cNvSpPr/>
          </xdr:nvSpPr>
          <xdr:spPr>
            <a:xfrm>
              <a:off x="709083" y="1873250"/>
              <a:ext cx="3196167" cy="1576917"/>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graphicFrame macro="">
        <xdr:nvGraphicFramePr>
          <xdr:cNvPr id="170" name="Chart 169">
            <a:extLst>
              <a:ext uri="{FF2B5EF4-FFF2-40B4-BE49-F238E27FC236}">
                <a16:creationId xmlns:a16="http://schemas.microsoft.com/office/drawing/2014/main" id="{2F6F7879-3DF4-4F8D-8C8F-609D24203B48}"/>
              </a:ext>
            </a:extLst>
          </xdr:cNvPr>
          <xdr:cNvGraphicFramePr>
            <a:graphicFrameLocks/>
          </xdr:cNvGraphicFramePr>
        </xdr:nvGraphicFramePr>
        <xdr:xfrm>
          <a:off x="13085443" y="1791609"/>
          <a:ext cx="3825968" cy="2568726"/>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1</xdr:col>
      <xdr:colOff>587375</xdr:colOff>
      <xdr:row>28</xdr:row>
      <xdr:rowOff>15875</xdr:rowOff>
    </xdr:from>
    <xdr:to>
      <xdr:col>8</xdr:col>
      <xdr:colOff>555625</xdr:colOff>
      <xdr:row>44</xdr:row>
      <xdr:rowOff>47625</xdr:rowOff>
    </xdr:to>
    <xdr:grpSp>
      <xdr:nvGrpSpPr>
        <xdr:cNvPr id="206" name="Group 205">
          <a:extLst>
            <a:ext uri="{FF2B5EF4-FFF2-40B4-BE49-F238E27FC236}">
              <a16:creationId xmlns:a16="http://schemas.microsoft.com/office/drawing/2014/main" id="{FCF72727-E045-C0DE-7295-28D1B6236EDD}"/>
            </a:ext>
          </a:extLst>
        </xdr:cNvPr>
        <xdr:cNvGrpSpPr/>
      </xdr:nvGrpSpPr>
      <xdr:grpSpPr>
        <a:xfrm>
          <a:off x="1209675" y="5019675"/>
          <a:ext cx="4514850" cy="2876550"/>
          <a:chOff x="1233713" y="4676320"/>
          <a:chExt cx="3760865" cy="3588205"/>
        </a:xfrm>
      </xdr:grpSpPr>
      <xdr:grpSp>
        <xdr:nvGrpSpPr>
          <xdr:cNvPr id="171" name="Group 170">
            <a:extLst>
              <a:ext uri="{FF2B5EF4-FFF2-40B4-BE49-F238E27FC236}">
                <a16:creationId xmlns:a16="http://schemas.microsoft.com/office/drawing/2014/main" id="{14D7483D-B145-4423-88D3-4FDE131EFA0F}"/>
              </a:ext>
            </a:extLst>
          </xdr:cNvPr>
          <xdr:cNvGrpSpPr/>
        </xdr:nvGrpSpPr>
        <xdr:grpSpPr>
          <a:xfrm>
            <a:off x="1233713" y="4676320"/>
            <a:ext cx="3760865" cy="3588205"/>
            <a:chOff x="613832" y="1873250"/>
            <a:chExt cx="3291418" cy="1725083"/>
          </a:xfrm>
        </xdr:grpSpPr>
        <xdr:sp macro="" textlink="">
          <xdr:nvSpPr>
            <xdr:cNvPr id="172" name="Rectangle 171">
              <a:extLst>
                <a:ext uri="{FF2B5EF4-FFF2-40B4-BE49-F238E27FC236}">
                  <a16:creationId xmlns:a16="http://schemas.microsoft.com/office/drawing/2014/main" id="{F3E2AF5D-34F5-3848-9A66-1E1FBCCCCF20}"/>
                </a:ext>
              </a:extLst>
            </xdr:cNvPr>
            <xdr:cNvSpPr/>
          </xdr:nvSpPr>
          <xdr:spPr>
            <a:xfrm>
              <a:off x="613832" y="2010833"/>
              <a:ext cx="3259668" cy="1587500"/>
            </a:xfrm>
            <a:prstGeom prst="rect">
              <a:avLst/>
            </a:prstGeom>
            <a:solidFill>
              <a:srgbClr val="472D3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73" name="Rectangle 172">
              <a:extLst>
                <a:ext uri="{FF2B5EF4-FFF2-40B4-BE49-F238E27FC236}">
                  <a16:creationId xmlns:a16="http://schemas.microsoft.com/office/drawing/2014/main" id="{4D4675CB-D74D-4720-21A7-010D21131042}"/>
                </a:ext>
              </a:extLst>
            </xdr:cNvPr>
            <xdr:cNvSpPr/>
          </xdr:nvSpPr>
          <xdr:spPr>
            <a:xfrm>
              <a:off x="709083" y="1873250"/>
              <a:ext cx="3196167" cy="1576917"/>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graphicFrame macro="">
        <xdr:nvGraphicFramePr>
          <xdr:cNvPr id="174" name="Chart 173">
            <a:extLst>
              <a:ext uri="{FF2B5EF4-FFF2-40B4-BE49-F238E27FC236}">
                <a16:creationId xmlns:a16="http://schemas.microsoft.com/office/drawing/2014/main" id="{A021EE17-8BDB-4223-8474-E2F1A83AC9FE}"/>
              </a:ext>
            </a:extLst>
          </xdr:cNvPr>
          <xdr:cNvGraphicFramePr>
            <a:graphicFrameLocks/>
          </xdr:cNvGraphicFramePr>
        </xdr:nvGraphicFramePr>
        <xdr:xfrm>
          <a:off x="1525147" y="4676321"/>
          <a:ext cx="3372766" cy="3234438"/>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9</xdr:col>
      <xdr:colOff>77105</xdr:colOff>
      <xdr:row>28</xdr:row>
      <xdr:rowOff>9073</xdr:rowOff>
    </xdr:from>
    <xdr:to>
      <xdr:col>18</xdr:col>
      <xdr:colOff>381000</xdr:colOff>
      <xdr:row>44</xdr:row>
      <xdr:rowOff>77107</xdr:rowOff>
    </xdr:to>
    <xdr:grpSp>
      <xdr:nvGrpSpPr>
        <xdr:cNvPr id="207" name="Group 206">
          <a:extLst>
            <a:ext uri="{FF2B5EF4-FFF2-40B4-BE49-F238E27FC236}">
              <a16:creationId xmlns:a16="http://schemas.microsoft.com/office/drawing/2014/main" id="{8B757491-A507-732B-2A49-C92C0845FD53}"/>
            </a:ext>
          </a:extLst>
        </xdr:cNvPr>
        <xdr:cNvGrpSpPr/>
      </xdr:nvGrpSpPr>
      <xdr:grpSpPr>
        <a:xfrm>
          <a:off x="5868305" y="5012873"/>
          <a:ext cx="5904595" cy="2912834"/>
          <a:chOff x="1220105" y="8391073"/>
          <a:chExt cx="5551717" cy="3116034"/>
        </a:xfrm>
      </xdr:grpSpPr>
      <xdr:grpSp>
        <xdr:nvGrpSpPr>
          <xdr:cNvPr id="178" name="Group 177">
            <a:extLst>
              <a:ext uri="{FF2B5EF4-FFF2-40B4-BE49-F238E27FC236}">
                <a16:creationId xmlns:a16="http://schemas.microsoft.com/office/drawing/2014/main" id="{E8A9DE2E-BD5E-43E3-96E2-4811FF003F65}"/>
              </a:ext>
            </a:extLst>
          </xdr:cNvPr>
          <xdr:cNvGrpSpPr/>
        </xdr:nvGrpSpPr>
        <xdr:grpSpPr>
          <a:xfrm>
            <a:off x="1220105" y="8391073"/>
            <a:ext cx="5551717" cy="3116034"/>
            <a:chOff x="613832" y="1873250"/>
            <a:chExt cx="3291418" cy="1725083"/>
          </a:xfrm>
        </xdr:grpSpPr>
        <xdr:sp macro="" textlink="">
          <xdr:nvSpPr>
            <xdr:cNvPr id="179" name="Rectangle 178">
              <a:extLst>
                <a:ext uri="{FF2B5EF4-FFF2-40B4-BE49-F238E27FC236}">
                  <a16:creationId xmlns:a16="http://schemas.microsoft.com/office/drawing/2014/main" id="{875BBED5-C94B-E808-A962-E1985C13CF6A}"/>
                </a:ext>
              </a:extLst>
            </xdr:cNvPr>
            <xdr:cNvSpPr/>
          </xdr:nvSpPr>
          <xdr:spPr>
            <a:xfrm>
              <a:off x="613832" y="2010833"/>
              <a:ext cx="3259668" cy="1587500"/>
            </a:xfrm>
            <a:prstGeom prst="rect">
              <a:avLst/>
            </a:prstGeom>
            <a:solidFill>
              <a:srgbClr val="472D3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80" name="Rectangle 179">
              <a:extLst>
                <a:ext uri="{FF2B5EF4-FFF2-40B4-BE49-F238E27FC236}">
                  <a16:creationId xmlns:a16="http://schemas.microsoft.com/office/drawing/2014/main" id="{440B4388-3848-A979-2C94-0299BAD66A3D}"/>
                </a:ext>
              </a:extLst>
            </xdr:cNvPr>
            <xdr:cNvSpPr/>
          </xdr:nvSpPr>
          <xdr:spPr>
            <a:xfrm>
              <a:off x="709083" y="1873250"/>
              <a:ext cx="3196167" cy="1576917"/>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graphicFrame macro="">
        <xdr:nvGraphicFramePr>
          <xdr:cNvPr id="181" name="Chart 180">
            <a:extLst>
              <a:ext uri="{FF2B5EF4-FFF2-40B4-BE49-F238E27FC236}">
                <a16:creationId xmlns:a16="http://schemas.microsoft.com/office/drawing/2014/main" id="{1EDBA511-77AF-44FA-B70A-86F56980953C}"/>
              </a:ext>
            </a:extLst>
          </xdr:cNvPr>
          <xdr:cNvGraphicFramePr>
            <a:graphicFrameLocks/>
          </xdr:cNvGraphicFramePr>
        </xdr:nvGraphicFramePr>
        <xdr:xfrm>
          <a:off x="1424215" y="8486322"/>
          <a:ext cx="5231946" cy="2639785"/>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27</xdr:col>
      <xdr:colOff>530225</xdr:colOff>
      <xdr:row>28</xdr:row>
      <xdr:rowOff>8164</xdr:rowOff>
    </xdr:from>
    <xdr:to>
      <xdr:col>30</xdr:col>
      <xdr:colOff>3413125</xdr:colOff>
      <xdr:row>44</xdr:row>
      <xdr:rowOff>63500</xdr:rowOff>
    </xdr:to>
    <xdr:grpSp>
      <xdr:nvGrpSpPr>
        <xdr:cNvPr id="204" name="Group 203">
          <a:extLst>
            <a:ext uri="{FF2B5EF4-FFF2-40B4-BE49-F238E27FC236}">
              <a16:creationId xmlns:a16="http://schemas.microsoft.com/office/drawing/2014/main" id="{0852A408-082E-D352-7BEC-0E5E11A5E862}"/>
            </a:ext>
          </a:extLst>
        </xdr:cNvPr>
        <xdr:cNvGrpSpPr/>
      </xdr:nvGrpSpPr>
      <xdr:grpSpPr>
        <a:xfrm>
          <a:off x="17903825" y="5011964"/>
          <a:ext cx="4749800" cy="2900136"/>
          <a:chOff x="10753725" y="4643664"/>
          <a:chExt cx="3518353" cy="3878035"/>
        </a:xfrm>
      </xdr:grpSpPr>
      <xdr:grpSp>
        <xdr:nvGrpSpPr>
          <xdr:cNvPr id="175" name="Group 174">
            <a:extLst>
              <a:ext uri="{FF2B5EF4-FFF2-40B4-BE49-F238E27FC236}">
                <a16:creationId xmlns:a16="http://schemas.microsoft.com/office/drawing/2014/main" id="{9D73428A-9620-49B7-82B2-FAD5B155D543}"/>
              </a:ext>
            </a:extLst>
          </xdr:cNvPr>
          <xdr:cNvGrpSpPr/>
        </xdr:nvGrpSpPr>
        <xdr:grpSpPr>
          <a:xfrm>
            <a:off x="10753725" y="4643664"/>
            <a:ext cx="3504747" cy="3878035"/>
            <a:chOff x="613832" y="1873250"/>
            <a:chExt cx="3291418" cy="1725083"/>
          </a:xfrm>
        </xdr:grpSpPr>
        <xdr:sp macro="" textlink="">
          <xdr:nvSpPr>
            <xdr:cNvPr id="176" name="Rectangle 175">
              <a:extLst>
                <a:ext uri="{FF2B5EF4-FFF2-40B4-BE49-F238E27FC236}">
                  <a16:creationId xmlns:a16="http://schemas.microsoft.com/office/drawing/2014/main" id="{0DAC92AB-28DF-DD8B-191C-90098DBC6FA7}"/>
                </a:ext>
              </a:extLst>
            </xdr:cNvPr>
            <xdr:cNvSpPr/>
          </xdr:nvSpPr>
          <xdr:spPr>
            <a:xfrm>
              <a:off x="613832" y="2010833"/>
              <a:ext cx="3259668" cy="1587500"/>
            </a:xfrm>
            <a:prstGeom prst="rect">
              <a:avLst/>
            </a:prstGeom>
            <a:solidFill>
              <a:srgbClr val="472D3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77" name="Rectangle 176">
              <a:extLst>
                <a:ext uri="{FF2B5EF4-FFF2-40B4-BE49-F238E27FC236}">
                  <a16:creationId xmlns:a16="http://schemas.microsoft.com/office/drawing/2014/main" id="{80C19049-0AAB-74AF-FB8D-045B98CCC8A5}"/>
                </a:ext>
              </a:extLst>
            </xdr:cNvPr>
            <xdr:cNvSpPr/>
          </xdr:nvSpPr>
          <xdr:spPr>
            <a:xfrm>
              <a:off x="709083" y="1873250"/>
              <a:ext cx="3196167" cy="1576917"/>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graphicFrame macro="">
        <xdr:nvGraphicFramePr>
          <xdr:cNvPr id="182" name="Chart 181">
            <a:extLst>
              <a:ext uri="{FF2B5EF4-FFF2-40B4-BE49-F238E27FC236}">
                <a16:creationId xmlns:a16="http://schemas.microsoft.com/office/drawing/2014/main" id="{FDE8FF9F-158E-431B-84CC-BA2203E6E9BF}"/>
              </a:ext>
            </a:extLst>
          </xdr:cNvPr>
          <xdr:cNvGraphicFramePr>
            <a:graphicFrameLocks/>
          </xdr:cNvGraphicFramePr>
        </xdr:nvGraphicFramePr>
        <xdr:xfrm>
          <a:off x="10911506" y="4766129"/>
          <a:ext cx="3360572" cy="3156857"/>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twoCellAnchor>
    <xdr:from>
      <xdr:col>1</xdr:col>
      <xdr:colOff>565831</xdr:colOff>
      <xdr:row>11</xdr:row>
      <xdr:rowOff>0</xdr:rowOff>
    </xdr:from>
    <xdr:to>
      <xdr:col>15</xdr:col>
      <xdr:colOff>15875</xdr:colOff>
      <xdr:row>27</xdr:row>
      <xdr:rowOff>95250</xdr:rowOff>
    </xdr:to>
    <xdr:grpSp>
      <xdr:nvGrpSpPr>
        <xdr:cNvPr id="201" name="Group 200">
          <a:extLst>
            <a:ext uri="{FF2B5EF4-FFF2-40B4-BE49-F238E27FC236}">
              <a16:creationId xmlns:a16="http://schemas.microsoft.com/office/drawing/2014/main" id="{0804E368-3070-E2F9-A755-1FE9A8249146}"/>
            </a:ext>
          </a:extLst>
        </xdr:cNvPr>
        <xdr:cNvGrpSpPr/>
      </xdr:nvGrpSpPr>
      <xdr:grpSpPr>
        <a:xfrm>
          <a:off x="1188131" y="1981200"/>
          <a:ext cx="8352744" cy="2940050"/>
          <a:chOff x="1311956" y="1825625"/>
          <a:chExt cx="8237991" cy="2792864"/>
        </a:xfrm>
      </xdr:grpSpPr>
      <xdr:grpSp>
        <xdr:nvGrpSpPr>
          <xdr:cNvPr id="192" name="Group 191">
            <a:extLst>
              <a:ext uri="{FF2B5EF4-FFF2-40B4-BE49-F238E27FC236}">
                <a16:creationId xmlns:a16="http://schemas.microsoft.com/office/drawing/2014/main" id="{192604D8-6957-4216-9FB7-A5AA5DA4ACD1}"/>
              </a:ext>
            </a:extLst>
          </xdr:cNvPr>
          <xdr:cNvGrpSpPr/>
        </xdr:nvGrpSpPr>
        <xdr:grpSpPr>
          <a:xfrm>
            <a:off x="1311956" y="1825625"/>
            <a:ext cx="8237991" cy="2792864"/>
            <a:chOff x="613832" y="1873250"/>
            <a:chExt cx="3291418" cy="1725083"/>
          </a:xfrm>
        </xdr:grpSpPr>
        <xdr:sp macro="" textlink="">
          <xdr:nvSpPr>
            <xdr:cNvPr id="193" name="Rectangle 192">
              <a:extLst>
                <a:ext uri="{FF2B5EF4-FFF2-40B4-BE49-F238E27FC236}">
                  <a16:creationId xmlns:a16="http://schemas.microsoft.com/office/drawing/2014/main" id="{5E553CC1-5807-1E22-4650-268AE0572CE0}"/>
                </a:ext>
              </a:extLst>
            </xdr:cNvPr>
            <xdr:cNvSpPr/>
          </xdr:nvSpPr>
          <xdr:spPr>
            <a:xfrm>
              <a:off x="613832" y="2010833"/>
              <a:ext cx="3259668" cy="1587500"/>
            </a:xfrm>
            <a:prstGeom prst="rect">
              <a:avLst/>
            </a:prstGeom>
            <a:solidFill>
              <a:srgbClr val="472D3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4" name="Rectangle 193">
              <a:extLst>
                <a:ext uri="{FF2B5EF4-FFF2-40B4-BE49-F238E27FC236}">
                  <a16:creationId xmlns:a16="http://schemas.microsoft.com/office/drawing/2014/main" id="{22F1FBBA-1C7F-EA5F-C26C-EC6B39D0C5EF}"/>
                </a:ext>
              </a:extLst>
            </xdr:cNvPr>
            <xdr:cNvSpPr/>
          </xdr:nvSpPr>
          <xdr:spPr>
            <a:xfrm>
              <a:off x="709083" y="1873250"/>
              <a:ext cx="3196167" cy="1576917"/>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graphicFrame macro="">
        <xdr:nvGraphicFramePr>
          <xdr:cNvPr id="195" name="Chart 194">
            <a:extLst>
              <a:ext uri="{FF2B5EF4-FFF2-40B4-BE49-F238E27FC236}">
                <a16:creationId xmlns:a16="http://schemas.microsoft.com/office/drawing/2014/main" id="{53F49271-AB3F-4332-B392-ED6D03F946C0}"/>
              </a:ext>
            </a:extLst>
          </xdr:cNvPr>
          <xdr:cNvGraphicFramePr>
            <a:graphicFrameLocks/>
          </xdr:cNvGraphicFramePr>
        </xdr:nvGraphicFramePr>
        <xdr:xfrm>
          <a:off x="1577296" y="1839232"/>
          <a:ext cx="7891008" cy="2357438"/>
        </xdr:xfrm>
        <a:graphic>
          <a:graphicData uri="http://schemas.openxmlformats.org/drawingml/2006/chart">
            <c:chart xmlns:c="http://schemas.openxmlformats.org/drawingml/2006/chart" xmlns:r="http://schemas.openxmlformats.org/officeDocument/2006/relationships" r:id="rId8"/>
          </a:graphicData>
        </a:graphic>
      </xdr:graphicFrame>
    </xdr:grpSp>
    <xdr:clientData/>
  </xdr:twoCellAnchor>
  <xdr:twoCellAnchor>
    <xdr:from>
      <xdr:col>18</xdr:col>
      <xdr:colOff>601433</xdr:colOff>
      <xdr:row>28</xdr:row>
      <xdr:rowOff>13455</xdr:rowOff>
    </xdr:from>
    <xdr:to>
      <xdr:col>27</xdr:col>
      <xdr:colOff>357869</xdr:colOff>
      <xdr:row>44</xdr:row>
      <xdr:rowOff>63500</xdr:rowOff>
    </xdr:to>
    <xdr:grpSp>
      <xdr:nvGrpSpPr>
        <xdr:cNvPr id="205" name="Group 204">
          <a:extLst>
            <a:ext uri="{FF2B5EF4-FFF2-40B4-BE49-F238E27FC236}">
              <a16:creationId xmlns:a16="http://schemas.microsoft.com/office/drawing/2014/main" id="{B8E31D2D-0B14-2C87-46E5-67276BFAA7CD}"/>
            </a:ext>
          </a:extLst>
        </xdr:cNvPr>
        <xdr:cNvGrpSpPr/>
      </xdr:nvGrpSpPr>
      <xdr:grpSpPr>
        <a:xfrm>
          <a:off x="11993333" y="5017255"/>
          <a:ext cx="5738136" cy="2894845"/>
          <a:chOff x="5030558" y="4680705"/>
          <a:chExt cx="5566686" cy="3575655"/>
        </a:xfrm>
      </xdr:grpSpPr>
      <xdr:grpSp>
        <xdr:nvGrpSpPr>
          <xdr:cNvPr id="196" name="Group 195">
            <a:extLst>
              <a:ext uri="{FF2B5EF4-FFF2-40B4-BE49-F238E27FC236}">
                <a16:creationId xmlns:a16="http://schemas.microsoft.com/office/drawing/2014/main" id="{F6DF945A-91A2-46EF-91C5-9B757593880A}"/>
              </a:ext>
            </a:extLst>
          </xdr:cNvPr>
          <xdr:cNvGrpSpPr/>
        </xdr:nvGrpSpPr>
        <xdr:grpSpPr>
          <a:xfrm>
            <a:off x="5030558" y="4680705"/>
            <a:ext cx="5566686" cy="3575655"/>
            <a:chOff x="613832" y="1873250"/>
            <a:chExt cx="3291418" cy="1725083"/>
          </a:xfrm>
        </xdr:grpSpPr>
        <xdr:sp macro="" textlink="">
          <xdr:nvSpPr>
            <xdr:cNvPr id="197" name="Rectangle 196">
              <a:extLst>
                <a:ext uri="{FF2B5EF4-FFF2-40B4-BE49-F238E27FC236}">
                  <a16:creationId xmlns:a16="http://schemas.microsoft.com/office/drawing/2014/main" id="{5098D803-41F5-27F2-38B0-717D1AF278C3}"/>
                </a:ext>
              </a:extLst>
            </xdr:cNvPr>
            <xdr:cNvSpPr/>
          </xdr:nvSpPr>
          <xdr:spPr>
            <a:xfrm>
              <a:off x="613832" y="2010833"/>
              <a:ext cx="3259668" cy="1587500"/>
            </a:xfrm>
            <a:prstGeom prst="rect">
              <a:avLst/>
            </a:prstGeom>
            <a:solidFill>
              <a:srgbClr val="472D3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8" name="Rectangle 197">
              <a:extLst>
                <a:ext uri="{FF2B5EF4-FFF2-40B4-BE49-F238E27FC236}">
                  <a16:creationId xmlns:a16="http://schemas.microsoft.com/office/drawing/2014/main" id="{35C6A0E4-8172-756B-06AD-F9E87F257B17}"/>
                </a:ext>
              </a:extLst>
            </xdr:cNvPr>
            <xdr:cNvSpPr/>
          </xdr:nvSpPr>
          <xdr:spPr>
            <a:xfrm>
              <a:off x="709083" y="1873250"/>
              <a:ext cx="3196167" cy="1576917"/>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graphicFrame macro="">
        <xdr:nvGraphicFramePr>
          <xdr:cNvPr id="199" name="Chart 198">
            <a:extLst>
              <a:ext uri="{FF2B5EF4-FFF2-40B4-BE49-F238E27FC236}">
                <a16:creationId xmlns:a16="http://schemas.microsoft.com/office/drawing/2014/main" id="{D6BDED1F-F836-487F-8449-C7696F9CBB98}"/>
              </a:ext>
            </a:extLst>
          </xdr:cNvPr>
          <xdr:cNvGraphicFramePr>
            <a:graphicFrameLocks/>
          </xdr:cNvGraphicFramePr>
        </xdr:nvGraphicFramePr>
        <xdr:xfrm>
          <a:off x="5250996" y="4895397"/>
          <a:ext cx="5255079" cy="2865665"/>
        </xdr:xfrm>
        <a:graphic>
          <a:graphicData uri="http://schemas.openxmlformats.org/drawingml/2006/chart">
            <c:chart xmlns:c="http://schemas.openxmlformats.org/drawingml/2006/chart" xmlns:r="http://schemas.openxmlformats.org/officeDocument/2006/relationships" r:id="rId9"/>
          </a:graphicData>
        </a:graphic>
      </xdr:graphicFrame>
    </xdr:grpSp>
    <xdr:clientData/>
  </xdr:twoCellAnchor>
  <xdr:twoCellAnchor>
    <xdr:from>
      <xdr:col>28</xdr:col>
      <xdr:colOff>571501</xdr:colOff>
      <xdr:row>11</xdr:row>
      <xdr:rowOff>15875</xdr:rowOff>
    </xdr:from>
    <xdr:to>
      <xdr:col>30</xdr:col>
      <xdr:colOff>3381375</xdr:colOff>
      <xdr:row>18</xdr:row>
      <xdr:rowOff>0</xdr:rowOff>
    </xdr:to>
    <xdr:grpSp>
      <xdr:nvGrpSpPr>
        <xdr:cNvPr id="214" name="Group 213">
          <a:extLst>
            <a:ext uri="{FF2B5EF4-FFF2-40B4-BE49-F238E27FC236}">
              <a16:creationId xmlns:a16="http://schemas.microsoft.com/office/drawing/2014/main" id="{1D05D501-FF6F-0F0F-A676-E81AFCCA61D2}"/>
            </a:ext>
          </a:extLst>
        </xdr:cNvPr>
        <xdr:cNvGrpSpPr/>
      </xdr:nvGrpSpPr>
      <xdr:grpSpPr>
        <a:xfrm>
          <a:off x="18567401" y="1997075"/>
          <a:ext cx="4054474" cy="1228725"/>
          <a:chOff x="18208626" y="6000750"/>
          <a:chExt cx="3635374" cy="1285875"/>
        </a:xfrm>
      </xdr:grpSpPr>
      <xdr:sp macro="" textlink="">
        <xdr:nvSpPr>
          <xdr:cNvPr id="212" name="Rectangle 211">
            <a:extLst>
              <a:ext uri="{FF2B5EF4-FFF2-40B4-BE49-F238E27FC236}">
                <a16:creationId xmlns:a16="http://schemas.microsoft.com/office/drawing/2014/main" id="{9050792D-E8E8-52EA-D1D4-FC42362C1861}"/>
              </a:ext>
            </a:extLst>
          </xdr:cNvPr>
          <xdr:cNvSpPr/>
        </xdr:nvSpPr>
        <xdr:spPr>
          <a:xfrm>
            <a:off x="18224500" y="6032500"/>
            <a:ext cx="3587750" cy="125412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500" b="1">
              <a:solidFill>
                <a:schemeClr val="tx1">
                  <a:lumMod val="75000"/>
                  <a:lumOff val="25000"/>
                </a:schemeClr>
              </a:solidFill>
              <a:latin typeface="Agency FB" panose="020B0503020202020204" pitchFamily="34" charset="0"/>
            </a:endParaRPr>
          </a:p>
          <a:p>
            <a:pPr algn="l"/>
            <a:r>
              <a:rPr lang="en-GB" sz="1500" b="1" i="0" u="none" strike="noStrike">
                <a:solidFill>
                  <a:schemeClr val="tx1">
                    <a:lumMod val="75000"/>
                    <a:lumOff val="25000"/>
                  </a:schemeClr>
                </a:solidFill>
                <a:effectLst/>
                <a:latin typeface="Agency FB" panose="020B0503020202020204" pitchFamily="34" charset="0"/>
                <a:ea typeface="+mn-ea"/>
                <a:cs typeface="+mn-cs"/>
              </a:rPr>
              <a:t>Low &gt;</a:t>
            </a:r>
            <a:r>
              <a:rPr lang="en-GB" sz="1500" b="1" i="0" u="none" strike="noStrike" baseline="0">
                <a:solidFill>
                  <a:schemeClr val="tx1">
                    <a:lumMod val="75000"/>
                    <a:lumOff val="25000"/>
                  </a:schemeClr>
                </a:solidFill>
                <a:effectLst/>
                <a:latin typeface="Agency FB" panose="020B0503020202020204" pitchFamily="34" charset="0"/>
                <a:ea typeface="+mn-ea"/>
                <a:cs typeface="+mn-cs"/>
              </a:rPr>
              <a:t> </a:t>
            </a:r>
            <a:r>
              <a:rPr lang="en-GB" sz="1500" b="1" i="0" u="none" strike="noStrike">
                <a:solidFill>
                  <a:schemeClr val="tx1">
                    <a:lumMod val="75000"/>
                    <a:lumOff val="25000"/>
                  </a:schemeClr>
                </a:solidFill>
                <a:effectLst/>
                <a:latin typeface="Agency FB" panose="020B0503020202020204" pitchFamily="34" charset="0"/>
                <a:ea typeface="+mn-ea"/>
                <a:cs typeface="+mn-cs"/>
              </a:rPr>
              <a:t>Earning less than or equal to 80%of the median income</a:t>
            </a:r>
            <a:r>
              <a:rPr lang="en-GB" sz="1500" b="1">
                <a:solidFill>
                  <a:schemeClr val="tx1">
                    <a:lumMod val="75000"/>
                    <a:lumOff val="25000"/>
                  </a:schemeClr>
                </a:solidFill>
                <a:latin typeface="Agency FB" panose="020B0503020202020204" pitchFamily="34" charset="0"/>
              </a:rPr>
              <a:t> </a:t>
            </a:r>
          </a:p>
          <a:p>
            <a:pPr algn="l"/>
            <a:endParaRPr lang="en-GB" sz="1500" b="1" i="0" u="none" strike="noStrike">
              <a:solidFill>
                <a:schemeClr val="tx1">
                  <a:lumMod val="75000"/>
                  <a:lumOff val="25000"/>
                </a:schemeClr>
              </a:solidFill>
              <a:effectLst/>
              <a:latin typeface="Agency FB" panose="020B0503020202020204" pitchFamily="34" charset="0"/>
              <a:ea typeface="+mn-ea"/>
              <a:cs typeface="+mn-cs"/>
            </a:endParaRPr>
          </a:p>
          <a:p>
            <a:pPr algn="l"/>
            <a:r>
              <a:rPr lang="en-GB" sz="1500" b="1" i="0" u="none" strike="noStrike">
                <a:solidFill>
                  <a:schemeClr val="tx1">
                    <a:lumMod val="75000"/>
                    <a:lumOff val="25000"/>
                  </a:schemeClr>
                </a:solidFill>
                <a:effectLst/>
                <a:latin typeface="Agency FB" panose="020B0503020202020204" pitchFamily="34" charset="0"/>
                <a:ea typeface="+mn-ea"/>
                <a:cs typeface="+mn-cs"/>
              </a:rPr>
              <a:t>High &gt;</a:t>
            </a:r>
            <a:r>
              <a:rPr lang="en-GB" sz="1500" b="1">
                <a:solidFill>
                  <a:schemeClr val="tx1">
                    <a:lumMod val="75000"/>
                    <a:lumOff val="25000"/>
                  </a:schemeClr>
                </a:solidFill>
                <a:latin typeface="Agency FB" panose="020B0503020202020204" pitchFamily="34" charset="0"/>
              </a:rPr>
              <a:t> </a:t>
            </a:r>
            <a:r>
              <a:rPr lang="en-GB" sz="1500" b="1" i="0" u="none" strike="noStrike">
                <a:solidFill>
                  <a:schemeClr val="tx1">
                    <a:lumMod val="75000"/>
                    <a:lumOff val="25000"/>
                  </a:schemeClr>
                </a:solidFill>
                <a:effectLst/>
                <a:latin typeface="Agency FB" panose="020B0503020202020204" pitchFamily="34" charset="0"/>
                <a:ea typeface="+mn-ea"/>
                <a:cs typeface="+mn-cs"/>
              </a:rPr>
              <a:t>Earning greater than 80%of the median income</a:t>
            </a:r>
            <a:r>
              <a:rPr lang="en-GB" sz="1500" b="1">
                <a:solidFill>
                  <a:schemeClr val="tx1">
                    <a:lumMod val="75000"/>
                    <a:lumOff val="25000"/>
                  </a:schemeClr>
                </a:solidFill>
                <a:latin typeface="Agency FB" panose="020B0503020202020204" pitchFamily="34" charset="0"/>
              </a:rPr>
              <a:t> </a:t>
            </a:r>
          </a:p>
        </xdr:txBody>
      </xdr:sp>
      <xdr:sp macro="" textlink="">
        <xdr:nvSpPr>
          <xdr:cNvPr id="213" name="Rectangle 212">
            <a:extLst>
              <a:ext uri="{FF2B5EF4-FFF2-40B4-BE49-F238E27FC236}">
                <a16:creationId xmlns:a16="http://schemas.microsoft.com/office/drawing/2014/main" id="{4A26E033-D0E1-CFB5-D2A6-2A066FEBF862}"/>
              </a:ext>
            </a:extLst>
          </xdr:cNvPr>
          <xdr:cNvSpPr/>
        </xdr:nvSpPr>
        <xdr:spPr>
          <a:xfrm>
            <a:off x="18208626" y="6000750"/>
            <a:ext cx="3635374" cy="285749"/>
          </a:xfrm>
          <a:prstGeom prst="rect">
            <a:avLst/>
          </a:prstGeom>
          <a:solidFill>
            <a:srgbClr val="472D3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500" b="1" i="0">
                <a:solidFill>
                  <a:schemeClr val="lt1"/>
                </a:solidFill>
                <a:effectLst/>
                <a:latin typeface="Agency FB" panose="020B0503020202020204" pitchFamily="34" charset="0"/>
                <a:ea typeface="+mn-ea"/>
                <a:cs typeface="+mn-cs"/>
              </a:rPr>
              <a:t>Income distribution </a:t>
            </a:r>
            <a:r>
              <a:rPr lang="en-GB" sz="1500" b="1">
                <a:solidFill>
                  <a:schemeClr val="lt1"/>
                </a:solidFill>
                <a:effectLst/>
                <a:latin typeface="Agency FB" panose="020B0503020202020204" pitchFamily="34" charset="0"/>
                <a:ea typeface="+mn-ea"/>
                <a:cs typeface="+mn-cs"/>
              </a:rPr>
              <a:t> </a:t>
            </a:r>
            <a:endParaRPr lang="en-GB" sz="1500" b="1">
              <a:effectLst/>
              <a:latin typeface="Agency FB" panose="020B0503020202020204" pitchFamily="34" charset="0"/>
            </a:endParaRPr>
          </a:p>
          <a:p>
            <a:pPr algn="ctr"/>
            <a:endParaRPr lang="en-GB" sz="1500" b="1">
              <a:latin typeface="Agency FB" panose="020B0503020202020204" pitchFamily="34" charset="0"/>
            </a:endParaRPr>
          </a:p>
        </xdr:txBody>
      </xdr:sp>
    </xdr:grpSp>
    <xdr:clientData/>
  </xdr:twoCellAnchor>
  <xdr:twoCellAnchor>
    <xdr:from>
      <xdr:col>28</xdr:col>
      <xdr:colOff>587375</xdr:colOff>
      <xdr:row>18</xdr:row>
      <xdr:rowOff>47625</xdr:rowOff>
    </xdr:from>
    <xdr:to>
      <xdr:col>30</xdr:col>
      <xdr:colOff>3397249</xdr:colOff>
      <xdr:row>23</xdr:row>
      <xdr:rowOff>158750</xdr:rowOff>
    </xdr:to>
    <xdr:grpSp>
      <xdr:nvGrpSpPr>
        <xdr:cNvPr id="215" name="Group 214">
          <a:extLst>
            <a:ext uri="{FF2B5EF4-FFF2-40B4-BE49-F238E27FC236}">
              <a16:creationId xmlns:a16="http://schemas.microsoft.com/office/drawing/2014/main" id="{C233D538-5357-442C-A3CE-9A3AF3447E0F}"/>
            </a:ext>
          </a:extLst>
        </xdr:cNvPr>
        <xdr:cNvGrpSpPr/>
      </xdr:nvGrpSpPr>
      <xdr:grpSpPr>
        <a:xfrm>
          <a:off x="18583275" y="3273425"/>
          <a:ext cx="4054474" cy="1000125"/>
          <a:chOff x="18208626" y="6000750"/>
          <a:chExt cx="3635374" cy="1285875"/>
        </a:xfrm>
      </xdr:grpSpPr>
      <xdr:sp macro="" textlink="">
        <xdr:nvSpPr>
          <xdr:cNvPr id="216" name="Rectangle 215">
            <a:extLst>
              <a:ext uri="{FF2B5EF4-FFF2-40B4-BE49-F238E27FC236}">
                <a16:creationId xmlns:a16="http://schemas.microsoft.com/office/drawing/2014/main" id="{119AB334-4D89-B24E-2146-88BEFE0EBFFF}"/>
              </a:ext>
            </a:extLst>
          </xdr:cNvPr>
          <xdr:cNvSpPr/>
        </xdr:nvSpPr>
        <xdr:spPr>
          <a:xfrm>
            <a:off x="18224500" y="6032500"/>
            <a:ext cx="3587750" cy="125412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500" b="1" i="0" u="none" strike="noStrike">
              <a:solidFill>
                <a:schemeClr val="tx1">
                  <a:lumMod val="75000"/>
                  <a:lumOff val="25000"/>
                </a:schemeClr>
              </a:solidFill>
              <a:effectLst/>
              <a:latin typeface="Agency FB" panose="020B0503020202020204" pitchFamily="34" charset="0"/>
              <a:ea typeface="+mn-ea"/>
              <a:cs typeface="+mn-cs"/>
            </a:endParaRPr>
          </a:p>
          <a:p>
            <a:pPr algn="l"/>
            <a:r>
              <a:rPr lang="en-GB" sz="1500" b="1" i="0" u="none" strike="noStrike">
                <a:solidFill>
                  <a:schemeClr val="tx1">
                    <a:lumMod val="75000"/>
                    <a:lumOff val="25000"/>
                  </a:schemeClr>
                </a:solidFill>
                <a:effectLst/>
                <a:latin typeface="Agency FB" panose="020B0503020202020204" pitchFamily="34" charset="0"/>
                <a:ea typeface="+mn-ea"/>
                <a:cs typeface="+mn-cs"/>
              </a:rPr>
              <a:t>Adult</a:t>
            </a:r>
            <a:r>
              <a:rPr lang="en-GB" sz="1500" b="1">
                <a:solidFill>
                  <a:schemeClr val="tx1">
                    <a:lumMod val="75000"/>
                    <a:lumOff val="25000"/>
                  </a:schemeClr>
                </a:solidFill>
                <a:latin typeface="Agency FB" panose="020B0503020202020204" pitchFamily="34" charset="0"/>
              </a:rPr>
              <a:t>  		</a:t>
            </a:r>
            <a:r>
              <a:rPr lang="en-GB" sz="1500" b="1" i="0" u="none" strike="noStrike">
                <a:solidFill>
                  <a:schemeClr val="tx1">
                    <a:lumMod val="75000"/>
                    <a:lumOff val="25000"/>
                  </a:schemeClr>
                </a:solidFill>
                <a:effectLst/>
                <a:latin typeface="Agency FB" panose="020B0503020202020204" pitchFamily="34" charset="0"/>
                <a:ea typeface="+mn-ea"/>
                <a:cs typeface="+mn-cs"/>
              </a:rPr>
              <a:t>18-40</a:t>
            </a:r>
            <a:r>
              <a:rPr lang="en-GB" sz="1500" b="1">
                <a:solidFill>
                  <a:schemeClr val="tx1">
                    <a:lumMod val="75000"/>
                    <a:lumOff val="25000"/>
                  </a:schemeClr>
                </a:solidFill>
                <a:latin typeface="Agency FB" panose="020B0503020202020204" pitchFamily="34" charset="0"/>
              </a:rPr>
              <a:t> </a:t>
            </a:r>
            <a:r>
              <a:rPr lang="en-GB" sz="1500" b="1" i="0" u="none" strike="noStrike">
                <a:solidFill>
                  <a:schemeClr val="lt1"/>
                </a:solidFill>
                <a:effectLst/>
                <a:latin typeface="Agency FB" panose="020B0503020202020204" pitchFamily="34" charset="0"/>
                <a:ea typeface="+mn-ea"/>
                <a:cs typeface="+mn-cs"/>
              </a:rPr>
              <a:t>Adulaged</a:t>
            </a:r>
            <a:r>
              <a:rPr lang="en-GB" sz="1500" b="1">
                <a:latin typeface="Agency FB" panose="020B0503020202020204" pitchFamily="34" charset="0"/>
              </a:rPr>
              <a:t> </a:t>
            </a:r>
            <a:r>
              <a:rPr lang="en-GB" sz="1500" b="1" i="0" u="none" strike="noStrike">
                <a:solidFill>
                  <a:schemeClr val="lt1"/>
                </a:solidFill>
                <a:effectLst/>
                <a:latin typeface="Agency FB" panose="020B0503020202020204" pitchFamily="34" charset="0"/>
                <a:ea typeface="+mn-ea"/>
                <a:cs typeface="+mn-cs"/>
              </a:rPr>
              <a:t>41-60</a:t>
            </a:r>
            <a:r>
              <a:rPr lang="en-GB" sz="1500" b="1">
                <a:latin typeface="Agency FB" panose="020B0503020202020204" pitchFamily="34" charset="0"/>
              </a:rPr>
              <a:t> </a:t>
            </a:r>
            <a:r>
              <a:rPr lang="en-GB" sz="1500" b="1" i="0" u="none" strike="noStrike">
                <a:solidFill>
                  <a:schemeClr val="lt1"/>
                </a:solidFill>
                <a:effectLst/>
                <a:latin typeface="Agency FB" panose="020B0503020202020204" pitchFamily="34" charset="0"/>
                <a:ea typeface="+mn-ea"/>
                <a:cs typeface="+mn-cs"/>
              </a:rPr>
              <a:t>Se1-69</a:t>
            </a:r>
          </a:p>
          <a:p>
            <a:pPr algn="l"/>
            <a:r>
              <a:rPr lang="en-GB" sz="1500" b="1" i="0" u="none" strike="noStrike">
                <a:solidFill>
                  <a:schemeClr val="tx1">
                    <a:lumMod val="75000"/>
                    <a:lumOff val="25000"/>
                  </a:schemeClr>
                </a:solidFill>
                <a:effectLst/>
                <a:latin typeface="Agency FB" panose="020B0503020202020204" pitchFamily="34" charset="0"/>
                <a:ea typeface="+mn-ea"/>
                <a:cs typeface="+mn-cs"/>
              </a:rPr>
              <a:t>Middle-aged 	</a:t>
            </a:r>
            <a:r>
              <a:rPr lang="en-GB" sz="1500" b="1">
                <a:solidFill>
                  <a:schemeClr val="tx1">
                    <a:lumMod val="75000"/>
                    <a:lumOff val="25000"/>
                  </a:schemeClr>
                </a:solidFill>
                <a:latin typeface="Agency FB" panose="020B0503020202020204" pitchFamily="34" charset="0"/>
              </a:rPr>
              <a:t> 	</a:t>
            </a:r>
            <a:r>
              <a:rPr lang="en-GB" sz="1500" b="1" i="0" u="none" strike="noStrike">
                <a:solidFill>
                  <a:schemeClr val="tx1">
                    <a:lumMod val="75000"/>
                    <a:lumOff val="25000"/>
                  </a:schemeClr>
                </a:solidFill>
                <a:effectLst/>
                <a:latin typeface="Agency FB" panose="020B0503020202020204" pitchFamily="34" charset="0"/>
                <a:ea typeface="+mn-ea"/>
                <a:cs typeface="+mn-cs"/>
              </a:rPr>
              <a:t>41-60</a:t>
            </a:r>
            <a:r>
              <a:rPr lang="en-GB" sz="1500" b="1">
                <a:solidFill>
                  <a:schemeClr val="tx1">
                    <a:lumMod val="75000"/>
                    <a:lumOff val="25000"/>
                  </a:schemeClr>
                </a:solidFill>
                <a:latin typeface="Agency FB" panose="020B0503020202020204" pitchFamily="34" charset="0"/>
              </a:rPr>
              <a:t> </a:t>
            </a:r>
          </a:p>
          <a:p>
            <a:pPr algn="l"/>
            <a:r>
              <a:rPr lang="en-GB" sz="1500" b="1" i="0" u="none" strike="noStrike">
                <a:solidFill>
                  <a:schemeClr val="tx1">
                    <a:lumMod val="75000"/>
                    <a:lumOff val="25000"/>
                  </a:schemeClr>
                </a:solidFill>
                <a:effectLst/>
                <a:latin typeface="Agency FB" panose="020B0503020202020204" pitchFamily="34" charset="0"/>
                <a:ea typeface="+mn-ea"/>
                <a:cs typeface="+mn-cs"/>
              </a:rPr>
              <a:t>Senior</a:t>
            </a:r>
            <a:r>
              <a:rPr lang="en-GB" sz="1500" b="1">
                <a:solidFill>
                  <a:schemeClr val="tx1">
                    <a:lumMod val="75000"/>
                    <a:lumOff val="25000"/>
                  </a:schemeClr>
                </a:solidFill>
                <a:latin typeface="Agency FB" panose="020B0503020202020204" pitchFamily="34" charset="0"/>
              </a:rPr>
              <a:t> 		</a:t>
            </a:r>
            <a:r>
              <a:rPr lang="en-GB" sz="1500" b="1" i="0" u="none" strike="noStrike">
                <a:solidFill>
                  <a:schemeClr val="tx1">
                    <a:lumMod val="75000"/>
                    <a:lumOff val="25000"/>
                  </a:schemeClr>
                </a:solidFill>
                <a:effectLst/>
                <a:latin typeface="Agency FB" panose="020B0503020202020204" pitchFamily="34" charset="0"/>
                <a:ea typeface="+mn-ea"/>
                <a:cs typeface="+mn-cs"/>
              </a:rPr>
              <a:t>61-69</a:t>
            </a:r>
            <a:r>
              <a:rPr lang="en-GB" sz="1500" b="1">
                <a:solidFill>
                  <a:schemeClr val="tx1">
                    <a:lumMod val="75000"/>
                    <a:lumOff val="25000"/>
                  </a:schemeClr>
                </a:solidFill>
                <a:latin typeface="Agency FB" panose="020B0503020202020204" pitchFamily="34" charset="0"/>
              </a:rPr>
              <a:t> </a:t>
            </a:r>
          </a:p>
        </xdr:txBody>
      </xdr:sp>
      <xdr:sp macro="" textlink="">
        <xdr:nvSpPr>
          <xdr:cNvPr id="217" name="Rectangle 216">
            <a:extLst>
              <a:ext uri="{FF2B5EF4-FFF2-40B4-BE49-F238E27FC236}">
                <a16:creationId xmlns:a16="http://schemas.microsoft.com/office/drawing/2014/main" id="{1B35C1B6-7E6F-E7B0-6CC1-3FAEE69B19B1}"/>
              </a:ext>
            </a:extLst>
          </xdr:cNvPr>
          <xdr:cNvSpPr/>
        </xdr:nvSpPr>
        <xdr:spPr>
          <a:xfrm>
            <a:off x="18208626" y="6000750"/>
            <a:ext cx="3635374" cy="345459"/>
          </a:xfrm>
          <a:prstGeom prst="rect">
            <a:avLst/>
          </a:prstGeom>
          <a:solidFill>
            <a:srgbClr val="472D3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500" b="1" i="0">
                <a:solidFill>
                  <a:schemeClr val="lt1"/>
                </a:solidFill>
                <a:effectLst/>
                <a:latin typeface="Agency FB" panose="020B0503020202020204" pitchFamily="34" charset="0"/>
                <a:ea typeface="+mn-ea"/>
                <a:cs typeface="+mn-cs"/>
              </a:rPr>
              <a:t>Age distribution </a:t>
            </a:r>
            <a:r>
              <a:rPr lang="en-GB" sz="1500" b="1">
                <a:solidFill>
                  <a:schemeClr val="lt1"/>
                </a:solidFill>
                <a:effectLst/>
                <a:latin typeface="Agency FB" panose="020B0503020202020204" pitchFamily="34" charset="0"/>
                <a:ea typeface="+mn-ea"/>
                <a:cs typeface="+mn-cs"/>
              </a:rPr>
              <a:t> </a:t>
            </a:r>
            <a:endParaRPr lang="en-GB" sz="1500" b="1">
              <a:effectLst/>
              <a:latin typeface="Agency FB" panose="020B0503020202020204" pitchFamily="34" charset="0"/>
            </a:endParaRPr>
          </a:p>
          <a:p>
            <a:pPr algn="ctr"/>
            <a:endParaRPr lang="en-GB" sz="1500" b="1">
              <a:latin typeface="Agency FB" panose="020B0503020202020204" pitchFamily="34" charset="0"/>
            </a:endParaRPr>
          </a:p>
        </xdr:txBody>
      </xdr:sp>
    </xdr:grpSp>
    <xdr:clientData/>
  </xdr:twoCellAnchor>
  <xdr:twoCellAnchor editAs="oneCell">
    <xdr:from>
      <xdr:col>29</xdr:col>
      <xdr:colOff>0</xdr:colOff>
      <xdr:row>24</xdr:row>
      <xdr:rowOff>1</xdr:rowOff>
    </xdr:from>
    <xdr:to>
      <xdr:col>30</xdr:col>
      <xdr:colOff>3333750</xdr:colOff>
      <xdr:row>27</xdr:row>
      <xdr:rowOff>111125</xdr:rowOff>
    </xdr:to>
    <mc:AlternateContent xmlns:mc="http://schemas.openxmlformats.org/markup-compatibility/2006" xmlns:a14="http://schemas.microsoft.com/office/drawing/2010/main">
      <mc:Choice Requires="a14">
        <xdr:graphicFrame macro="">
          <xdr:nvGraphicFramePr>
            <xdr:cNvPr id="218" name="Demographic segment">
              <a:extLst>
                <a:ext uri="{FF2B5EF4-FFF2-40B4-BE49-F238E27FC236}">
                  <a16:creationId xmlns:a16="http://schemas.microsoft.com/office/drawing/2014/main" id="{4678E54B-3429-4E09-9521-83068AA21580}"/>
                </a:ext>
              </a:extLst>
            </xdr:cNvPr>
            <xdr:cNvGraphicFramePr/>
          </xdr:nvGraphicFramePr>
          <xdr:xfrm>
            <a:off x="0" y="0"/>
            <a:ext cx="0" cy="0"/>
          </xdr:xfrm>
          <a:graphic>
            <a:graphicData uri="http://schemas.microsoft.com/office/drawing/2010/slicer">
              <sle:slicer xmlns:sle="http://schemas.microsoft.com/office/drawing/2010/slicer" name="Demographic segment"/>
            </a:graphicData>
          </a:graphic>
        </xdr:graphicFrame>
      </mc:Choice>
      <mc:Fallback xmlns="">
        <xdr:sp macro="" textlink="">
          <xdr:nvSpPr>
            <xdr:cNvPr id="0" name=""/>
            <xdr:cNvSpPr>
              <a:spLocks noTextEdit="1"/>
            </xdr:cNvSpPr>
          </xdr:nvSpPr>
          <xdr:spPr>
            <a:xfrm>
              <a:off x="18049875" y="4587876"/>
              <a:ext cx="3937000" cy="6826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410933</xdr:colOff>
      <xdr:row>48</xdr:row>
      <xdr:rowOff>142875</xdr:rowOff>
    </xdr:from>
    <xdr:to>
      <xdr:col>26</xdr:col>
      <xdr:colOff>496989</xdr:colOff>
      <xdr:row>50</xdr:row>
      <xdr:rowOff>23900</xdr:rowOff>
    </xdr:to>
    <xdr:pic>
      <xdr:nvPicPr>
        <xdr:cNvPr id="219" name="Picture 218">
          <a:extLst>
            <a:ext uri="{FF2B5EF4-FFF2-40B4-BE49-F238E27FC236}">
              <a16:creationId xmlns:a16="http://schemas.microsoft.com/office/drawing/2014/main" id="{80CB8174-5828-A5CE-606E-F40927A76EA4}"/>
            </a:ext>
          </a:extLst>
        </xdr:cNvPr>
        <xdr:cNvPicPr>
          <a:picLocks noChangeAspect="1"/>
        </xdr:cNvPicPr>
      </xdr:nvPicPr>
      <xdr:blipFill>
        <a:blip xmlns:r="http://schemas.openxmlformats.org/officeDocument/2006/relationships" r:embed="rId10"/>
        <a:stretch>
          <a:fillRect/>
        </a:stretch>
      </xdr:blipFill>
      <xdr:spPr>
        <a:xfrm>
          <a:off x="12047308" y="9302750"/>
          <a:ext cx="4689806" cy="26202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0</xdr:col>
      <xdr:colOff>133350</xdr:colOff>
      <xdr:row>1</xdr:row>
      <xdr:rowOff>57150</xdr:rowOff>
    </xdr:from>
    <xdr:ext cx="12530482" cy="10457093"/>
    <xdr:sp macro="" textlink="">
      <xdr:nvSpPr>
        <xdr:cNvPr id="2" name="TextBox 1">
          <a:extLst>
            <a:ext uri="{FF2B5EF4-FFF2-40B4-BE49-F238E27FC236}">
              <a16:creationId xmlns:a16="http://schemas.microsoft.com/office/drawing/2014/main" id="{E101B89C-C03B-606F-F233-39EEB61F4EC7}"/>
            </a:ext>
          </a:extLst>
        </xdr:cNvPr>
        <xdr:cNvSpPr txBox="1"/>
      </xdr:nvSpPr>
      <xdr:spPr>
        <a:xfrm>
          <a:off x="133350" y="247650"/>
          <a:ext cx="12530482" cy="10457093"/>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rtl="0"/>
          <a:r>
            <a:rPr lang="en-GB" sz="1500" b="1" i="0">
              <a:solidFill>
                <a:schemeClr val="tx1"/>
              </a:solidFill>
              <a:effectLst/>
              <a:latin typeface="+mn-lt"/>
              <a:ea typeface="+mn-ea"/>
              <a:cs typeface="+mn-cs"/>
            </a:rPr>
            <a:t>Insights and Recommendations</a:t>
          </a:r>
        </a:p>
        <a:p>
          <a:pPr algn="ctr" rtl="0"/>
          <a:endParaRPr lang="en-GB" sz="1500">
            <a:effectLst/>
          </a:endParaRPr>
        </a:p>
        <a:p>
          <a:pPr rtl="0"/>
          <a:r>
            <a:rPr lang="en-GB" sz="1100" b="0" i="0">
              <a:solidFill>
                <a:schemeClr val="tx1"/>
              </a:solidFill>
              <a:effectLst/>
              <a:latin typeface="+mn-lt"/>
              <a:ea typeface="+mn-ea"/>
              <a:cs typeface="+mn-cs"/>
            </a:rPr>
            <a:t>Based on the detailed observations you provided, here are the insights and recommendations for SmartHome Solutions Inc.:</a:t>
          </a:r>
          <a:endParaRPr lang="en-GB" sz="1600">
            <a:effectLst/>
          </a:endParaRPr>
        </a:p>
        <a:p>
          <a:pPr rtl="0"/>
          <a:br>
            <a:rPr lang="en-GB" sz="1100" b="0">
              <a:solidFill>
                <a:schemeClr val="tx1"/>
              </a:solidFill>
              <a:effectLst/>
              <a:latin typeface="+mn-lt"/>
              <a:ea typeface="+mn-ea"/>
              <a:cs typeface="+mn-cs"/>
            </a:rPr>
          </a:br>
          <a:r>
            <a:rPr lang="en-GB" sz="1100" b="1" i="0">
              <a:solidFill>
                <a:schemeClr val="tx1"/>
              </a:solidFill>
              <a:effectLst/>
              <a:latin typeface="+mn-lt"/>
              <a:ea typeface="+mn-ea"/>
              <a:cs typeface="+mn-cs"/>
            </a:rPr>
            <a:t> General Insights:</a:t>
          </a:r>
          <a:endParaRPr lang="en-GB" sz="1600">
            <a:effectLst/>
          </a:endParaRPr>
        </a:p>
        <a:p>
          <a:pPr rtl="0"/>
          <a:br>
            <a:rPr lang="en-GB" sz="1100" b="0">
              <a:solidFill>
                <a:schemeClr val="tx1"/>
              </a:solidFill>
              <a:effectLst/>
              <a:latin typeface="+mn-lt"/>
              <a:ea typeface="+mn-ea"/>
              <a:cs typeface="+mn-cs"/>
            </a:rPr>
          </a:br>
          <a:r>
            <a:rPr lang="en-GB" sz="1100" b="0" i="0">
              <a:solidFill>
                <a:schemeClr val="tx1"/>
              </a:solidFill>
              <a:effectLst/>
              <a:latin typeface="+mn-lt"/>
              <a:ea typeface="+mn-ea"/>
              <a:cs typeface="+mn-cs"/>
            </a:rPr>
            <a:t>1. Diverse Customer Base: The even distribution across different ages and the presence of various gender groups indicate a wide-ranging customer base.</a:t>
          </a:r>
          <a:endParaRPr lang="en-GB" sz="1600">
            <a:effectLst/>
          </a:endParaRPr>
        </a:p>
        <a:p>
          <a:pPr rtl="0"/>
          <a:br>
            <a:rPr lang="en-GB" sz="1100" b="0">
              <a:solidFill>
                <a:schemeClr val="tx1"/>
              </a:solidFill>
              <a:effectLst/>
              <a:latin typeface="+mn-lt"/>
              <a:ea typeface="+mn-ea"/>
              <a:cs typeface="+mn-cs"/>
            </a:rPr>
          </a:br>
          <a:r>
            <a:rPr lang="en-GB" sz="1100" b="0" i="0">
              <a:solidFill>
                <a:schemeClr val="tx1"/>
              </a:solidFill>
              <a:effectLst/>
              <a:latin typeface="+mn-lt"/>
              <a:ea typeface="+mn-ea"/>
              <a:cs typeface="+mn-cs"/>
            </a:rPr>
            <a:t>2. Income and Age Group Correlation: The majority of customers being adults with High income suggests priority to SKUs for this customer sect.</a:t>
          </a:r>
          <a:endParaRPr lang="en-GB" sz="1600">
            <a:effectLst/>
          </a:endParaRPr>
        </a:p>
        <a:p>
          <a:pPr rtl="0"/>
          <a:br>
            <a:rPr lang="en-GB" sz="1100" b="0">
              <a:solidFill>
                <a:schemeClr val="tx1"/>
              </a:solidFill>
              <a:effectLst/>
              <a:latin typeface="+mn-lt"/>
              <a:ea typeface="+mn-ea"/>
              <a:cs typeface="+mn-cs"/>
            </a:rPr>
          </a:br>
          <a:r>
            <a:rPr lang="en-GB" sz="1100" b="0" i="0">
              <a:solidFill>
                <a:schemeClr val="tx1"/>
              </a:solidFill>
              <a:effectLst/>
              <a:latin typeface="+mn-lt"/>
              <a:ea typeface="+mn-ea"/>
              <a:cs typeface="+mn-cs"/>
            </a:rPr>
            <a:t>3. Geographic Variability: Different preferences in different cities indicate the need for region-specific strategies.</a:t>
          </a:r>
          <a:endParaRPr lang="en-GB" sz="1600">
            <a:effectLst/>
          </a:endParaRPr>
        </a:p>
        <a:p>
          <a:pPr rtl="0"/>
          <a:br>
            <a:rPr lang="en-GB" sz="1100" b="0">
              <a:solidFill>
                <a:schemeClr val="tx1"/>
              </a:solidFill>
              <a:effectLst/>
              <a:latin typeface="+mn-lt"/>
              <a:ea typeface="+mn-ea"/>
              <a:cs typeface="+mn-cs"/>
            </a:rPr>
          </a:br>
          <a:r>
            <a:rPr lang="en-GB" sz="1100" b="0" i="0">
              <a:solidFill>
                <a:schemeClr val="tx1"/>
              </a:solidFill>
              <a:effectLst/>
              <a:latin typeface="+mn-lt"/>
              <a:ea typeface="+mn-ea"/>
              <a:cs typeface="+mn-cs"/>
            </a:rPr>
            <a:t>4. Product Preferences by Segment: Each customer segment (Type 1 to Type 6) shows distinct preferences for certain SKUs, highlighting the importance of tailored product offerings.</a:t>
          </a:r>
          <a:endParaRPr lang="en-GB" sz="1600">
            <a:effectLst/>
          </a:endParaRPr>
        </a:p>
        <a:p>
          <a:pPr rtl="0"/>
          <a:br>
            <a:rPr lang="en-GB" sz="1100" b="0">
              <a:solidFill>
                <a:schemeClr val="tx1"/>
              </a:solidFill>
              <a:effectLst/>
              <a:latin typeface="+mn-lt"/>
              <a:ea typeface="+mn-ea"/>
              <a:cs typeface="+mn-cs"/>
            </a:rPr>
          </a:br>
          <a:r>
            <a:rPr lang="en-GB" sz="1100" b="0" i="0">
              <a:solidFill>
                <a:schemeClr val="tx1"/>
              </a:solidFill>
              <a:effectLst/>
              <a:latin typeface="+mn-lt"/>
              <a:ea typeface="+mn-ea"/>
              <a:cs typeface="+mn-cs"/>
            </a:rPr>
            <a:t>5. High Value SKUs: The identification of top SKU bought by cutomers suggests a focused demand for specific products.</a:t>
          </a:r>
          <a:endParaRPr lang="en-GB" sz="1600">
            <a:effectLst/>
          </a:endParaRPr>
        </a:p>
        <a:p>
          <a:pPr rtl="0"/>
          <a:br>
            <a:rPr lang="en-GB" sz="1100" b="0">
              <a:solidFill>
                <a:schemeClr val="tx1"/>
              </a:solidFill>
              <a:effectLst/>
              <a:latin typeface="+mn-lt"/>
              <a:ea typeface="+mn-ea"/>
              <a:cs typeface="+mn-cs"/>
            </a:rPr>
          </a:br>
          <a:r>
            <a:rPr lang="en-GB" sz="1100" b="0" i="0">
              <a:solidFill>
                <a:schemeClr val="tx1"/>
              </a:solidFill>
              <a:effectLst/>
              <a:latin typeface="+mn-lt"/>
              <a:ea typeface="+mn-ea"/>
              <a:cs typeface="+mn-cs"/>
            </a:rPr>
            <a:t>6. Sales Variability and Seasonality: Sales varies for different month when in different locations by different Customer Types.</a:t>
          </a:r>
          <a:endParaRPr lang="en-GB" sz="1600">
            <a:effectLst/>
          </a:endParaRPr>
        </a:p>
        <a:p>
          <a:pPr rtl="0"/>
          <a:br>
            <a:rPr lang="en-GB" sz="1100" b="0">
              <a:solidFill>
                <a:schemeClr val="tx1"/>
              </a:solidFill>
              <a:effectLst/>
              <a:latin typeface="+mn-lt"/>
              <a:ea typeface="+mn-ea"/>
              <a:cs typeface="+mn-cs"/>
            </a:rPr>
          </a:br>
          <a:r>
            <a:rPr lang="en-GB" sz="1100" b="1" i="0">
              <a:solidFill>
                <a:schemeClr val="tx1"/>
              </a:solidFill>
              <a:effectLst/>
              <a:latin typeface="+mn-lt"/>
              <a:ea typeface="+mn-ea"/>
              <a:cs typeface="+mn-cs"/>
            </a:rPr>
            <a:t>Recommendations:</a:t>
          </a:r>
          <a:endParaRPr lang="en-GB" sz="1600">
            <a:effectLst/>
          </a:endParaRPr>
        </a:p>
        <a:p>
          <a:pPr rtl="0"/>
          <a:br>
            <a:rPr lang="en-GB" sz="1100" b="0">
              <a:solidFill>
                <a:schemeClr val="tx1"/>
              </a:solidFill>
              <a:effectLst/>
              <a:latin typeface="+mn-lt"/>
              <a:ea typeface="+mn-ea"/>
              <a:cs typeface="+mn-cs"/>
            </a:rPr>
          </a:br>
          <a:r>
            <a:rPr lang="en-GB" sz="1100" b="0" i="0">
              <a:solidFill>
                <a:schemeClr val="tx1"/>
              </a:solidFill>
              <a:effectLst/>
              <a:latin typeface="+mn-lt"/>
              <a:ea typeface="+mn-ea"/>
              <a:cs typeface="+mn-cs"/>
            </a:rPr>
            <a:t>1. Product Strategy:</a:t>
          </a:r>
          <a:endParaRPr lang="en-GB" sz="1600">
            <a:effectLst/>
          </a:endParaRPr>
        </a:p>
        <a:p>
          <a:pPr rtl="0"/>
          <a:r>
            <a:rPr lang="en-GB" sz="1100" b="0" i="0">
              <a:solidFill>
                <a:schemeClr val="tx1"/>
              </a:solidFill>
              <a:effectLst/>
              <a:latin typeface="+mn-lt"/>
              <a:ea typeface="+mn-ea"/>
              <a:cs typeface="+mn-cs"/>
            </a:rPr>
            <a:t>   - Diversification: Develop products catering to the diverse needs of different age and income groups.</a:t>
          </a:r>
          <a:endParaRPr lang="en-GB" sz="1600">
            <a:effectLst/>
          </a:endParaRPr>
        </a:p>
        <a:p>
          <a:pPr rtl="0"/>
          <a:r>
            <a:rPr lang="en-GB" sz="1100" b="0" i="0">
              <a:solidFill>
                <a:schemeClr val="tx1"/>
              </a:solidFill>
              <a:effectLst/>
              <a:latin typeface="+mn-lt"/>
              <a:ea typeface="+mn-ea"/>
              <a:cs typeface="+mn-cs"/>
            </a:rPr>
            <a:t>   - Tailoring for High-Value SKUs: Focus production on top SKU</a:t>
          </a:r>
          <a:r>
            <a:rPr lang="en-GB" sz="1100" b="0" i="0" baseline="0">
              <a:solidFill>
                <a:schemeClr val="tx1"/>
              </a:solidFill>
              <a:effectLst/>
              <a:latin typeface="+mn-lt"/>
              <a:ea typeface="+mn-ea"/>
              <a:cs typeface="+mn-cs"/>
            </a:rPr>
            <a:t> from the customer segment</a:t>
          </a:r>
          <a:r>
            <a:rPr lang="en-GB" sz="1100" b="0" i="0">
              <a:solidFill>
                <a:schemeClr val="tx1"/>
              </a:solidFill>
              <a:effectLst/>
              <a:latin typeface="+mn-lt"/>
              <a:ea typeface="+mn-ea"/>
              <a:cs typeface="+mn-cs"/>
            </a:rPr>
            <a:t>, ensuring they are well-stocked and readily available.</a:t>
          </a:r>
          <a:endParaRPr lang="en-GB" sz="1600">
            <a:effectLst/>
          </a:endParaRPr>
        </a:p>
        <a:p>
          <a:pPr rtl="0"/>
          <a:br>
            <a:rPr lang="en-GB" sz="1100" b="0">
              <a:solidFill>
                <a:schemeClr val="tx1"/>
              </a:solidFill>
              <a:effectLst/>
              <a:latin typeface="+mn-lt"/>
              <a:ea typeface="+mn-ea"/>
              <a:cs typeface="+mn-cs"/>
            </a:rPr>
          </a:br>
          <a:r>
            <a:rPr lang="en-GB" sz="1100" b="0" i="0">
              <a:solidFill>
                <a:schemeClr val="tx1"/>
              </a:solidFill>
              <a:effectLst/>
              <a:latin typeface="+mn-lt"/>
              <a:ea typeface="+mn-ea"/>
              <a:cs typeface="+mn-cs"/>
            </a:rPr>
            <a:t>2. Inventory Management:</a:t>
          </a:r>
          <a:endParaRPr lang="en-GB" sz="1600">
            <a:effectLst/>
          </a:endParaRPr>
        </a:p>
        <a:p>
          <a:pPr rtl="0"/>
          <a:r>
            <a:rPr lang="en-GB" sz="1100" b="0" i="0">
              <a:solidFill>
                <a:schemeClr val="tx1"/>
              </a:solidFill>
              <a:effectLst/>
              <a:latin typeface="+mn-lt"/>
              <a:ea typeface="+mn-ea"/>
              <a:cs typeface="+mn-cs"/>
            </a:rPr>
            <a:t>   - Dynamic Stocking: Adjust inventory levels based on sales trends of high-value SKUs for each customer type.</a:t>
          </a:r>
          <a:endParaRPr lang="en-GB" sz="1600">
            <a:effectLst/>
          </a:endParaRPr>
        </a:p>
        <a:p>
          <a:pPr rtl="0"/>
          <a:r>
            <a:rPr lang="en-GB" sz="1100" b="0" i="0">
              <a:solidFill>
                <a:schemeClr val="tx1"/>
              </a:solidFill>
              <a:effectLst/>
              <a:latin typeface="+mn-lt"/>
              <a:ea typeface="+mn-ea"/>
              <a:cs typeface="+mn-cs"/>
            </a:rPr>
            <a:t>   - Regional Focus: Tailor inventory to regional preferences, ensuring that popular products in each city are adequately stocked based what each customer prefers.</a:t>
          </a:r>
          <a:endParaRPr lang="en-GB" sz="1600">
            <a:effectLst/>
          </a:endParaRPr>
        </a:p>
        <a:p>
          <a:pPr rtl="0"/>
          <a:br>
            <a:rPr lang="en-GB" sz="1100" b="0">
              <a:solidFill>
                <a:schemeClr val="tx1"/>
              </a:solidFill>
              <a:effectLst/>
              <a:latin typeface="+mn-lt"/>
              <a:ea typeface="+mn-ea"/>
              <a:cs typeface="+mn-cs"/>
            </a:rPr>
          </a:br>
          <a:r>
            <a:rPr lang="en-GB" sz="1100" b="0" i="0">
              <a:solidFill>
                <a:schemeClr val="tx1"/>
              </a:solidFill>
              <a:effectLst/>
              <a:latin typeface="+mn-lt"/>
              <a:ea typeface="+mn-ea"/>
              <a:cs typeface="+mn-cs"/>
            </a:rPr>
            <a:t>3. Marketing and Sales:</a:t>
          </a:r>
          <a:endParaRPr lang="en-GB" sz="1600">
            <a:effectLst/>
          </a:endParaRPr>
        </a:p>
        <a:p>
          <a:pPr rtl="0"/>
          <a:r>
            <a:rPr lang="en-GB" sz="1100" b="0" i="0">
              <a:solidFill>
                <a:schemeClr val="tx1"/>
              </a:solidFill>
              <a:effectLst/>
              <a:latin typeface="+mn-lt"/>
              <a:ea typeface="+mn-ea"/>
              <a:cs typeface="+mn-cs"/>
            </a:rPr>
            <a:t>   - Segment-Specific Campaigns: Develop targeted marketing campaigns for each customer segment (Type 1 to Type 6), focusing on their preferred SKUs.</a:t>
          </a:r>
          <a:endParaRPr lang="en-GB" sz="1600">
            <a:effectLst/>
          </a:endParaRPr>
        </a:p>
        <a:p>
          <a:pPr rtl="0"/>
          <a:r>
            <a:rPr lang="en-GB" sz="1100" b="0" i="0">
              <a:solidFill>
                <a:schemeClr val="tx1"/>
              </a:solidFill>
              <a:effectLst/>
              <a:latin typeface="+mn-lt"/>
              <a:ea typeface="+mn-ea"/>
              <a:cs typeface="+mn-cs"/>
            </a:rPr>
            <a:t>   - Promotional Timing: Align marketing campaigns with peak sales periods to capitalise on increased demand.</a:t>
          </a:r>
          <a:br>
            <a:rPr lang="en-GB" sz="1100" b="0">
              <a:solidFill>
                <a:schemeClr val="tx1"/>
              </a:solidFill>
              <a:effectLst/>
              <a:latin typeface="+mn-lt"/>
              <a:ea typeface="+mn-ea"/>
              <a:cs typeface="+mn-cs"/>
            </a:rPr>
          </a:br>
          <a:br>
            <a:rPr lang="en-GB" sz="1100" b="0">
              <a:solidFill>
                <a:schemeClr val="tx1"/>
              </a:solidFill>
              <a:effectLst/>
              <a:latin typeface="+mn-lt"/>
              <a:ea typeface="+mn-ea"/>
              <a:cs typeface="+mn-cs"/>
            </a:rPr>
          </a:br>
          <a:r>
            <a:rPr lang="en-GB" sz="1100" b="0" i="0">
              <a:solidFill>
                <a:schemeClr val="tx1"/>
              </a:solidFill>
              <a:effectLst/>
              <a:latin typeface="+mn-lt"/>
              <a:ea typeface="+mn-ea"/>
              <a:cs typeface="+mn-cs"/>
            </a:rPr>
            <a:t>4. Production Planning:</a:t>
          </a:r>
          <a:endParaRPr lang="en-GB" sz="1600">
            <a:effectLst/>
          </a:endParaRPr>
        </a:p>
        <a:p>
          <a:pPr rtl="0"/>
          <a:r>
            <a:rPr lang="en-GB" sz="1100" b="0" i="0">
              <a:solidFill>
                <a:schemeClr val="tx1"/>
              </a:solidFill>
              <a:effectLst/>
              <a:latin typeface="+mn-lt"/>
              <a:ea typeface="+mn-ea"/>
              <a:cs typeface="+mn-cs"/>
            </a:rPr>
            <a:t>   - Demand-Driven Production: Adjust production schedules based on the sales trends of the top SKUs which are the specific demands of each customer segment.</a:t>
          </a:r>
          <a:endParaRPr lang="en-GB" sz="1600">
            <a:effectLst/>
          </a:endParaRPr>
        </a:p>
        <a:p>
          <a:pPr rtl="0"/>
          <a:r>
            <a:rPr lang="en-GB" sz="1100" b="0" i="0">
              <a:solidFill>
                <a:schemeClr val="tx1"/>
              </a:solidFill>
              <a:effectLst/>
              <a:latin typeface="+mn-lt"/>
              <a:ea typeface="+mn-ea"/>
              <a:cs typeface="+mn-cs"/>
            </a:rPr>
            <a:t>   - Efficiency in Low-Demand Products: For the</a:t>
          </a:r>
          <a:r>
            <a:rPr lang="en-GB" sz="1100" b="0" i="0" baseline="0">
              <a:solidFill>
                <a:schemeClr val="tx1"/>
              </a:solidFill>
              <a:effectLst/>
              <a:latin typeface="+mn-lt"/>
              <a:ea typeface="+mn-ea"/>
              <a:cs typeface="+mn-cs"/>
            </a:rPr>
            <a:t> </a:t>
          </a:r>
          <a:r>
            <a:rPr lang="en-GB" sz="1100" b="0" i="0">
              <a:solidFill>
                <a:schemeClr val="tx1"/>
              </a:solidFill>
              <a:effectLst/>
              <a:latin typeface="+mn-lt"/>
              <a:ea typeface="+mn-ea"/>
              <a:cs typeface="+mn-cs"/>
            </a:rPr>
            <a:t>lower-value SKUs, which are the least sort</a:t>
          </a:r>
          <a:r>
            <a:rPr lang="en-GB" sz="1100" b="0" i="0" baseline="0">
              <a:solidFill>
                <a:schemeClr val="tx1"/>
              </a:solidFill>
              <a:effectLst/>
              <a:latin typeface="+mn-lt"/>
              <a:ea typeface="+mn-ea"/>
              <a:cs typeface="+mn-cs"/>
            </a:rPr>
            <a:t> after SKUs</a:t>
          </a:r>
          <a:r>
            <a:rPr lang="en-GB" sz="1100" b="0" i="0">
              <a:solidFill>
                <a:schemeClr val="tx1"/>
              </a:solidFill>
              <a:effectLst/>
              <a:latin typeface="+mn-lt"/>
              <a:ea typeface="+mn-ea"/>
              <a:cs typeface="+mn-cs"/>
            </a:rPr>
            <a:t>, adopt a lean production approach to minimise excess inventory.</a:t>
          </a:r>
          <a:endParaRPr lang="en-GB" sz="1600">
            <a:effectLst/>
          </a:endParaRPr>
        </a:p>
        <a:p>
          <a:pPr rtl="0"/>
          <a:br>
            <a:rPr lang="en-GB" sz="1100" b="0">
              <a:solidFill>
                <a:schemeClr val="tx1"/>
              </a:solidFill>
              <a:effectLst/>
              <a:latin typeface="+mn-lt"/>
              <a:ea typeface="+mn-ea"/>
              <a:cs typeface="+mn-cs"/>
            </a:rPr>
          </a:br>
          <a:r>
            <a:rPr lang="en-GB" sz="1100" b="0" i="0">
              <a:solidFill>
                <a:schemeClr val="tx1"/>
              </a:solidFill>
              <a:effectLst/>
              <a:latin typeface="+mn-lt"/>
              <a:ea typeface="+mn-ea"/>
              <a:cs typeface="+mn-cs"/>
            </a:rPr>
            <a:t>5. Regional Strategies:</a:t>
          </a:r>
          <a:endParaRPr lang="en-GB" sz="1600">
            <a:effectLst/>
          </a:endParaRPr>
        </a:p>
        <a:p>
          <a:pPr rtl="0"/>
          <a:r>
            <a:rPr lang="en-GB" sz="1100" b="0" i="0">
              <a:solidFill>
                <a:schemeClr val="tx1"/>
              </a:solidFill>
              <a:effectLst/>
              <a:latin typeface="+mn-lt"/>
              <a:ea typeface="+mn-ea"/>
              <a:cs typeface="+mn-cs"/>
            </a:rPr>
            <a:t>   - Localized Offerings: Customize product offerings and stock levels based on the preferences in Cities A, B, and C.</a:t>
          </a:r>
          <a:endParaRPr lang="en-GB" sz="1600">
            <a:effectLst/>
          </a:endParaRPr>
        </a:p>
        <a:p>
          <a:pPr rtl="0"/>
          <a:r>
            <a:rPr lang="en-GB" sz="1100" b="0" i="0">
              <a:solidFill>
                <a:schemeClr val="tx1"/>
              </a:solidFill>
              <a:effectLst/>
              <a:latin typeface="+mn-lt"/>
              <a:ea typeface="+mn-ea"/>
              <a:cs typeface="+mn-cs"/>
            </a:rPr>
            <a:t>   - Distribution Optimization: Optimize distribution and logistics to cater to the unique demands of each geographic location.</a:t>
          </a:r>
          <a:endParaRPr lang="en-GB" sz="1600">
            <a:effectLst/>
          </a:endParaRPr>
        </a:p>
        <a:p>
          <a:pPr rtl="0"/>
          <a:br>
            <a:rPr lang="en-GB" sz="1100" b="0">
              <a:solidFill>
                <a:schemeClr val="tx1"/>
              </a:solidFill>
              <a:effectLst/>
              <a:latin typeface="+mn-lt"/>
              <a:ea typeface="+mn-ea"/>
              <a:cs typeface="+mn-cs"/>
            </a:rPr>
          </a:br>
          <a:r>
            <a:rPr lang="en-GB" sz="1100" b="0" i="0">
              <a:solidFill>
                <a:schemeClr val="tx1"/>
              </a:solidFill>
              <a:effectLst/>
              <a:latin typeface="+mn-lt"/>
              <a:ea typeface="+mn-ea"/>
              <a:cs typeface="+mn-cs"/>
            </a:rPr>
            <a:t>6. Data-Driven Approach:</a:t>
          </a:r>
          <a:endParaRPr lang="en-GB" sz="1600">
            <a:effectLst/>
          </a:endParaRPr>
        </a:p>
        <a:p>
          <a:pPr rtl="0"/>
          <a:r>
            <a:rPr lang="en-GB" sz="1100" b="0" i="0">
              <a:solidFill>
                <a:schemeClr val="tx1"/>
              </a:solidFill>
              <a:effectLst/>
              <a:latin typeface="+mn-lt"/>
              <a:ea typeface="+mn-ea"/>
              <a:cs typeface="+mn-cs"/>
            </a:rPr>
            <a:t>   - Continuous Monitoring: Regularly analyze sales data to adapt strategies in real-time.</a:t>
          </a:r>
          <a:endParaRPr lang="en-GB" sz="1600">
            <a:effectLst/>
          </a:endParaRPr>
        </a:p>
        <a:p>
          <a:pPr rtl="0"/>
          <a:r>
            <a:rPr lang="en-GB" sz="1100" b="0" i="0">
              <a:solidFill>
                <a:schemeClr val="tx1"/>
              </a:solidFill>
              <a:effectLst/>
              <a:latin typeface="+mn-lt"/>
              <a:ea typeface="+mn-ea"/>
              <a:cs typeface="+mn-cs"/>
            </a:rPr>
            <a:t>   - Feedback Loops: Use customer feedback to refine product offerings and marketing strategies.</a:t>
          </a:r>
          <a:endParaRPr lang="en-GB" sz="1600">
            <a:effectLst/>
          </a:endParaRPr>
        </a:p>
        <a:p>
          <a:pPr rtl="0"/>
          <a:br>
            <a:rPr lang="en-GB" sz="1100" b="0">
              <a:solidFill>
                <a:schemeClr val="tx1"/>
              </a:solidFill>
              <a:effectLst/>
              <a:latin typeface="+mn-lt"/>
              <a:ea typeface="+mn-ea"/>
              <a:cs typeface="+mn-cs"/>
            </a:rPr>
          </a:br>
          <a:r>
            <a:rPr lang="en-GB" sz="1100" b="0" i="0">
              <a:solidFill>
                <a:schemeClr val="tx1"/>
              </a:solidFill>
              <a:effectLst/>
              <a:latin typeface="+mn-lt"/>
              <a:ea typeface="+mn-ea"/>
              <a:cs typeface="+mn-cs"/>
            </a:rPr>
            <a:t>7. Customer Engagement:</a:t>
          </a:r>
          <a:endParaRPr lang="en-GB" sz="1600">
            <a:effectLst/>
          </a:endParaRPr>
        </a:p>
        <a:p>
          <a:pPr rtl="0"/>
          <a:r>
            <a:rPr lang="en-GB" sz="1100" b="0" i="0">
              <a:solidFill>
                <a:schemeClr val="tx1"/>
              </a:solidFill>
              <a:effectLst/>
              <a:latin typeface="+mn-lt"/>
              <a:ea typeface="+mn-ea"/>
              <a:cs typeface="+mn-cs"/>
            </a:rPr>
            <a:t>   - Community Building: Engage with different customer groups to build brand loyalty and gain deeper insights into their preferences.</a:t>
          </a:r>
          <a:endParaRPr lang="en-GB" sz="1600">
            <a:effectLst/>
          </a:endParaRPr>
        </a:p>
        <a:p>
          <a:pPr rtl="0"/>
          <a:r>
            <a:rPr lang="en-GB" sz="1100" b="0" i="0">
              <a:solidFill>
                <a:schemeClr val="tx1"/>
              </a:solidFill>
              <a:effectLst/>
              <a:latin typeface="+mn-lt"/>
              <a:ea typeface="+mn-ea"/>
              <a:cs typeface="+mn-cs"/>
            </a:rPr>
            <a:t>   - Responsive Customer Service: Provide excellent customer service, especially to the dominant adult high-income segment, to foster long-term relationships.</a:t>
          </a:r>
          <a:endParaRPr lang="en-GB" sz="1600">
            <a:effectLst/>
          </a:endParaRPr>
        </a:p>
        <a:p>
          <a:pPr rtl="0"/>
          <a:br>
            <a:rPr lang="en-GB" sz="1100" b="0">
              <a:solidFill>
                <a:schemeClr val="tx1"/>
              </a:solidFill>
              <a:effectLst/>
              <a:latin typeface="+mn-lt"/>
              <a:ea typeface="+mn-ea"/>
              <a:cs typeface="+mn-cs"/>
            </a:rPr>
          </a:br>
          <a:r>
            <a:rPr lang="en-GB" sz="1100" b="1" i="0">
              <a:solidFill>
                <a:schemeClr val="tx1"/>
              </a:solidFill>
              <a:effectLst/>
              <a:latin typeface="+mn-lt"/>
              <a:ea typeface="+mn-ea"/>
              <a:cs typeface="+mn-cs"/>
            </a:rPr>
            <a:t> Implementation Pathway:</a:t>
          </a:r>
          <a:endParaRPr lang="en-GB" sz="1600">
            <a:effectLst/>
          </a:endParaRPr>
        </a:p>
        <a:p>
          <a:pPr rtl="0"/>
          <a:br>
            <a:rPr lang="en-GB" sz="1100" b="0">
              <a:solidFill>
                <a:schemeClr val="tx1"/>
              </a:solidFill>
              <a:effectLst/>
              <a:latin typeface="+mn-lt"/>
              <a:ea typeface="+mn-ea"/>
              <a:cs typeface="+mn-cs"/>
            </a:rPr>
          </a:br>
          <a:r>
            <a:rPr lang="en-GB" sz="1100" b="0" i="0">
              <a:solidFill>
                <a:schemeClr val="tx1"/>
              </a:solidFill>
              <a:effectLst/>
              <a:latin typeface="+mn-lt"/>
              <a:ea typeface="+mn-ea"/>
              <a:cs typeface="+mn-cs"/>
            </a:rPr>
            <a:t>- Short-Term: Focus on inventory adjustments and marketing campaigns targeting key segments and high-value SKUs.</a:t>
          </a:r>
          <a:endParaRPr lang="en-GB" sz="1600">
            <a:effectLst/>
          </a:endParaRPr>
        </a:p>
        <a:p>
          <a:pPr rtl="0"/>
          <a:r>
            <a:rPr lang="en-GB" sz="1100" b="0" i="0">
              <a:solidFill>
                <a:schemeClr val="tx1"/>
              </a:solidFill>
              <a:effectLst/>
              <a:latin typeface="+mn-lt"/>
              <a:ea typeface="+mn-ea"/>
              <a:cs typeface="+mn-cs"/>
            </a:rPr>
            <a:t>- Medium-Term: Develop and refine products based on customer segment feedback and sales data analysis.</a:t>
          </a:r>
          <a:endParaRPr lang="en-GB" sz="1600">
            <a:effectLst/>
          </a:endParaRPr>
        </a:p>
        <a:p>
          <a:pPr rtl="0"/>
          <a:r>
            <a:rPr lang="en-GB" sz="1100" b="0" i="0">
              <a:solidFill>
                <a:schemeClr val="tx1"/>
              </a:solidFill>
              <a:effectLst/>
              <a:latin typeface="+mn-lt"/>
              <a:ea typeface="+mn-ea"/>
              <a:cs typeface="+mn-cs"/>
            </a:rPr>
            <a:t>- Long-Term: Invest in technology and processes that enhance understanding of customer preferences and market dynamics, enabling agile and responsive supply chain management.</a:t>
          </a:r>
          <a:endParaRPr lang="en-GB" sz="1600">
            <a:effectLst/>
          </a:endParaRPr>
        </a:p>
        <a:p>
          <a:pPr rtl="0"/>
          <a:br>
            <a:rPr lang="en-GB" sz="1100" b="0">
              <a:solidFill>
                <a:schemeClr val="tx1"/>
              </a:solidFill>
              <a:effectLst/>
              <a:latin typeface="+mn-lt"/>
              <a:ea typeface="+mn-ea"/>
              <a:cs typeface="+mn-cs"/>
            </a:rPr>
          </a:br>
          <a:r>
            <a:rPr lang="en-GB" sz="1100" b="0" i="0">
              <a:solidFill>
                <a:schemeClr val="tx1"/>
              </a:solidFill>
              <a:effectLst/>
              <a:latin typeface="+mn-lt"/>
              <a:ea typeface="+mn-ea"/>
              <a:cs typeface="+mn-cs"/>
            </a:rPr>
            <a:t>By adopting these recommendations, SmartHome Solutions Inc. can better align its products and services with the diverse needs of its customer base, optimising both customer satisfaction and operational efficiency.</a:t>
          </a:r>
          <a:endParaRPr lang="en-GB" sz="1600">
            <a:effectLst/>
          </a:endParaRPr>
        </a:p>
        <a:p>
          <a:br>
            <a:rPr lang="en-GB" sz="1100">
              <a:solidFill>
                <a:schemeClr val="tx1"/>
              </a:solidFill>
              <a:effectLst/>
              <a:latin typeface="+mn-lt"/>
              <a:ea typeface="+mn-ea"/>
              <a:cs typeface="+mn-cs"/>
            </a:rPr>
          </a:br>
          <a:endParaRPr lang="en-GB" sz="1600">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NNIFER" refreshedDate="43775.508611921294" createdVersion="8" refreshedVersion="8" minRefreshableVersion="3" recordCount="1500" xr:uid="{336D9D28-FD08-4ED1-8016-52A085A5C96B}">
  <cacheSource type="worksheet">
    <worksheetSource ref="A1:P1501" sheet="STEP3 -Customer-Sales"/>
  </cacheSource>
  <cacheFields count="16">
    <cacheField name="Customer_ID" numFmtId="0">
      <sharedItems containsSemiMixedTypes="0" containsString="0" containsNumber="1" containsInteger="1" minValue="1" maxValue="1499"/>
    </cacheField>
    <cacheField name="Transaction_ID" numFmtId="0">
      <sharedItems containsSemiMixedTypes="0" containsString="0" containsNumber="1" containsInteger="1" minValue="1" maxValue="1500"/>
    </cacheField>
    <cacheField name="Product SKU" numFmtId="0">
      <sharedItems containsSemiMixedTypes="0" containsString="0" containsNumber="1" containsInteger="1" minValue="1" maxValue="99"/>
    </cacheField>
    <cacheField name="Quantity Sold (units)" numFmtId="0">
      <sharedItems containsSemiMixedTypes="0" containsString="0" containsNumber="1" containsInteger="1" minValue="1" maxValue="9"/>
    </cacheField>
    <cacheField name="Date" numFmtId="14">
      <sharedItems/>
    </cacheField>
    <cacheField name="Date2" numFmtId="14">
      <sharedItems containsSemiMixedTypes="0" containsNonDate="0" containsDate="1" containsString="0" minDate="2022-01-01T00:00:00" maxDate="2022-03-05T00:00:00"/>
    </cacheField>
    <cacheField name="Month" numFmtId="14">
      <sharedItems count="3">
        <s v="Jan"/>
        <s v="Feb"/>
        <s v="Mar"/>
      </sharedItems>
    </cacheField>
    <cacheField name="Time" numFmtId="166">
      <sharedItems/>
    </cacheField>
    <cacheField name="Age (years)" numFmtId="0">
      <sharedItems containsSemiMixedTypes="0" containsString="0" containsNumber="1" containsInteger="1" minValue="18" maxValue="69"/>
    </cacheField>
    <cacheField name="Gender" numFmtId="0">
      <sharedItems/>
    </cacheField>
    <cacheField name="Income ($)" numFmtId="167">
      <sharedItems containsSemiMixedTypes="0" containsString="0" containsNumber="1" containsInteger="1" minValue="20146" maxValue="149973"/>
    </cacheField>
    <cacheField name="Geographic Location" numFmtId="0">
      <sharedItems count="3">
        <s v="City A"/>
        <s v="City B"/>
        <s v="City C"/>
      </sharedItems>
    </cacheField>
    <cacheField name="Age Group" numFmtId="0">
      <sharedItems/>
    </cacheField>
    <cacheField name="Income Category" numFmtId="0">
      <sharedItems/>
    </cacheField>
    <cacheField name="Demographic segment" numFmtId="0">
      <sharedItems count="6">
        <s v="Type 2"/>
        <s v="Type 1"/>
        <s v="Type 4"/>
        <s v="Type 6"/>
        <s v="Type 3"/>
        <s v="Type 5"/>
      </sharedItems>
    </cacheField>
    <cacheField name="SKU Value" numFmtId="0">
      <sharedItems count="5">
        <s v="Warehouse A"/>
        <s v="Warehouse B"/>
        <s v="Warehouse C"/>
        <s v="High" u="1"/>
        <s v="Low"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NNIFER" refreshedDate="43775.508613425925" createdVersion="8" refreshedVersion="8" minRefreshableVersion="3" recordCount="101" xr:uid="{38BDA238-426C-42F8-A282-ED20DE94718D}">
  <cacheSource type="worksheet">
    <worksheetSource ref="A1:I1048576" sheet="Inventory Data"/>
  </cacheSource>
  <cacheFields count="9">
    <cacheField name="Product SKU" numFmtId="0">
      <sharedItems containsString="0" containsBlank="1" containsNumber="1" containsInteger="1" minValue="1" maxValue="100"/>
    </cacheField>
    <cacheField name="Current Inventory Level (units)" numFmtId="0">
      <sharedItems containsString="0" containsBlank="1" containsNumber="1" containsInteger="1" minValue="12" maxValue="198"/>
    </cacheField>
    <cacheField name="qty sold" numFmtId="164">
      <sharedItems containsString="0" containsBlank="1" containsNumber="1" containsInteger="1" minValue="1" maxValue="127"/>
    </cacheField>
    <cacheField name="Inventory Level Status" numFmtId="0">
      <sharedItems containsBlank="1"/>
    </cacheField>
    <cacheField name="Stockouts (days)" numFmtId="0">
      <sharedItems containsString="0" containsBlank="1" containsNumber="1" containsInteger="1" minValue="0" maxValue="14"/>
    </cacheField>
    <cacheField name="Replenishment Lead Time (days)" numFmtId="0">
      <sharedItems containsString="0" containsBlank="1" containsNumber="1" containsInteger="1" minValue="1" maxValue="9"/>
    </cacheField>
    <cacheField name="Storage Location" numFmtId="0">
      <sharedItems containsBlank="1"/>
    </cacheField>
    <cacheField name="Shelf Life (days)" numFmtId="0">
      <sharedItems containsString="0" containsBlank="1" containsNumber="1" containsInteger="1" minValue="35" maxValue="359"/>
    </cacheField>
    <cacheField name="Value" numFmtId="0">
      <sharedItems containsBlank="1" count="3">
        <s v="Low"/>
        <s v="High"/>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NNIFER" refreshedDate="43775.508613541664" createdVersion="8" refreshedVersion="8" minRefreshableVersion="3" recordCount="1500" xr:uid="{58398247-39DA-4425-A197-FAD97BFC7CB8}">
  <cacheSource type="worksheet">
    <worksheetSource ref="A1:G1501" sheet="Customer Data"/>
  </cacheSource>
  <cacheFields count="7">
    <cacheField name="Customer_ID" numFmtId="0">
      <sharedItems containsSemiMixedTypes="0" containsString="0" containsNumber="1" containsInteger="1" minValue="1" maxValue="1500"/>
    </cacheField>
    <cacheField name="Age (years)" numFmtId="0">
      <sharedItems containsSemiMixedTypes="0" containsString="0" containsNumber="1" containsInteger="1" minValue="18" maxValue="69"/>
    </cacheField>
    <cacheField name="Gender" numFmtId="0">
      <sharedItems/>
    </cacheField>
    <cacheField name="Income ($)" numFmtId="167">
      <sharedItems containsSemiMixedTypes="0" containsString="0" containsNumber="1" containsInteger="1" minValue="20146" maxValue="149973"/>
    </cacheField>
    <cacheField name="Geographic Location" numFmtId="0">
      <sharedItems/>
    </cacheField>
    <cacheField name="Age Group" numFmtId="0">
      <sharedItems count="5">
        <s v="Adult"/>
        <s v="Middle-aged"/>
        <s v="Seniors"/>
        <s v="Young Adults" u="1"/>
        <s v="Adults" u="1"/>
      </sharedItems>
    </cacheField>
    <cacheField name="Income Category" numFmtId="0">
      <sharedItems count="3">
        <s v="High"/>
        <s v="Low"/>
        <s v="Medium" u="1"/>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NNIFER" refreshedDate="43775.508613888887" createdVersion="8" refreshedVersion="8" minRefreshableVersion="3" recordCount="1500" xr:uid="{2370F39A-9CD0-41C6-A3C8-F72BFE7F2722}">
  <cacheSource type="worksheet">
    <worksheetSource ref="A1:E1501" sheet="Customer Data"/>
  </cacheSource>
  <cacheFields count="5">
    <cacheField name="Customer_ID" numFmtId="0">
      <sharedItems containsSemiMixedTypes="0" containsString="0" containsNumber="1" containsInteger="1" minValue="1" maxValue="1500"/>
    </cacheField>
    <cacheField name="Age (years)" numFmtId="0">
      <sharedItems containsSemiMixedTypes="0" containsString="0" containsNumber="1" containsInteger="1" minValue="18" maxValue="69"/>
    </cacheField>
    <cacheField name="Gender" numFmtId="0">
      <sharedItems count="3">
        <s v="Male"/>
        <s v="Female"/>
        <s v="Other" u="1"/>
      </sharedItems>
    </cacheField>
    <cacheField name="Income ($)" numFmtId="167">
      <sharedItems containsSemiMixedTypes="0" containsString="0" containsNumber="1" containsInteger="1" minValue="20146" maxValue="149973"/>
    </cacheField>
    <cacheField name="Geographic Location" numFmtId="0">
      <sharedItems count="3">
        <s v="City B"/>
        <s v="City C"/>
        <s v="City A"/>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NNIFER" refreshedDate="43775.508614351849" createdVersion="8" refreshedVersion="8" minRefreshableVersion="3" recordCount="1500" xr:uid="{8DBCA4F9-7269-4001-A523-8005CB03D0FE}">
  <cacheSource type="worksheet">
    <worksheetSource ref="A1:H1501" sheet="Customer Data"/>
  </cacheSource>
  <cacheFields count="8">
    <cacheField name="Customer_ID" numFmtId="0">
      <sharedItems containsSemiMixedTypes="0" containsString="0" containsNumber="1" containsInteger="1" minValue="1" maxValue="1500"/>
    </cacheField>
    <cacheField name="Age (years)" numFmtId="0">
      <sharedItems containsSemiMixedTypes="0" containsString="0" containsNumber="1" containsInteger="1" minValue="18" maxValue="69"/>
    </cacheField>
    <cacheField name="Gender" numFmtId="0">
      <sharedItems/>
    </cacheField>
    <cacheField name="Income ($)" numFmtId="167">
      <sharedItems containsSemiMixedTypes="0" containsString="0" containsNumber="1" containsInteger="1" minValue="20146" maxValue="149973"/>
    </cacheField>
    <cacheField name="Geographic Location" numFmtId="0">
      <sharedItems count="3">
        <s v="City B"/>
        <s v="City C"/>
        <s v="City A"/>
      </sharedItems>
    </cacheField>
    <cacheField name="Age Group" numFmtId="0">
      <sharedItems/>
    </cacheField>
    <cacheField name="Income Category" numFmtId="0">
      <sharedItems/>
    </cacheField>
    <cacheField name="Demographic segment" numFmtId="0">
      <sharedItems count="6">
        <s v="Type 2"/>
        <s v="Type 4"/>
        <s v="Type 5"/>
        <s v="Type 6"/>
        <s v="Type 1"/>
        <s v="Type 3"/>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NNIFER" refreshedDate="43775.508614467595" createdVersion="8" refreshedVersion="8" minRefreshableVersion="3" recordCount="1500" xr:uid="{F3E0678A-25EC-43DE-94A6-F35DCC3B1729}">
  <cacheSource type="worksheet">
    <worksheetSource ref="A1:O1501" sheet="STEP3 -Customer-Sales"/>
  </cacheSource>
  <cacheFields count="15">
    <cacheField name="Customer_ID" numFmtId="0">
      <sharedItems containsSemiMixedTypes="0" containsString="0" containsNumber="1" containsInteger="1" minValue="1" maxValue="1499"/>
    </cacheField>
    <cacheField name="Transaction_ID" numFmtId="0">
      <sharedItems containsSemiMixedTypes="0" containsString="0" containsNumber="1" containsInteger="1" minValue="1" maxValue="1500"/>
    </cacheField>
    <cacheField name="Product SKU" numFmtId="0">
      <sharedItems containsSemiMixedTypes="0" containsString="0" containsNumber="1" containsInteger="1" minValue="1" maxValue="99" count="99">
        <n v="59"/>
        <n v="44"/>
        <n v="22"/>
        <n v="1"/>
        <n v="74"/>
        <n v="12"/>
        <n v="50"/>
        <n v="46"/>
        <n v="69"/>
        <n v="87"/>
        <n v="25"/>
        <n v="62"/>
        <n v="16"/>
        <n v="83"/>
        <n v="38"/>
        <n v="77"/>
        <n v="5"/>
        <n v="84"/>
        <n v="78"/>
        <n v="81"/>
        <n v="42"/>
        <n v="71"/>
        <n v="27"/>
        <n v="85"/>
        <n v="18"/>
        <n v="47"/>
        <n v="34"/>
        <n v="35"/>
        <n v="61"/>
        <n v="54"/>
        <n v="66"/>
        <n v="55"/>
        <n v="4"/>
        <n v="3"/>
        <n v="21"/>
        <n v="89"/>
        <n v="31"/>
        <n v="13"/>
        <n v="67"/>
        <n v="95"/>
        <n v="57"/>
        <n v="20"/>
        <n v="51"/>
        <n v="48"/>
        <n v="63"/>
        <n v="29"/>
        <n v="32"/>
        <n v="9"/>
        <n v="60"/>
        <n v="6"/>
        <n v="40"/>
        <n v="36"/>
        <n v="65"/>
        <n v="39"/>
        <n v="56"/>
        <n v="30"/>
        <n v="17"/>
        <n v="68"/>
        <n v="64"/>
        <n v="80"/>
        <n v="23"/>
        <n v="26"/>
        <n v="52"/>
        <n v="98"/>
        <n v="70"/>
        <n v="28"/>
        <n v="91"/>
        <n v="79"/>
        <n v="37"/>
        <n v="96"/>
        <n v="41"/>
        <n v="19"/>
        <n v="82"/>
        <n v="45"/>
        <n v="88"/>
        <n v="72"/>
        <n v="10"/>
        <n v="24"/>
        <n v="7"/>
        <n v="14"/>
        <n v="15"/>
        <n v="99"/>
        <n v="2"/>
        <n v="90"/>
        <n v="97"/>
        <n v="92"/>
        <n v="43"/>
        <n v="94"/>
        <n v="58"/>
        <n v="11"/>
        <n v="49"/>
        <n v="73"/>
        <n v="8"/>
        <n v="93"/>
        <n v="53"/>
        <n v="33"/>
        <n v="86"/>
        <n v="75"/>
        <n v="76"/>
      </sharedItems>
    </cacheField>
    <cacheField name="Quantity Sold (units)" numFmtId="0">
      <sharedItems containsSemiMixedTypes="0" containsString="0" containsNumber="1" containsInteger="1" minValue="1" maxValue="9"/>
    </cacheField>
    <cacheField name="Date" numFmtId="14">
      <sharedItems/>
    </cacheField>
    <cacheField name="Date2" numFmtId="14">
      <sharedItems containsSemiMixedTypes="0" containsNonDate="0" containsDate="1" containsString="0" minDate="2022-01-01T00:00:00" maxDate="2022-03-05T00:00:00"/>
    </cacheField>
    <cacheField name="Month" numFmtId="14">
      <sharedItems/>
    </cacheField>
    <cacheField name="Time" numFmtId="166">
      <sharedItems/>
    </cacheField>
    <cacheField name="Age (years)" numFmtId="0">
      <sharedItems containsSemiMixedTypes="0" containsString="0" containsNumber="1" containsInteger="1" minValue="18" maxValue="69"/>
    </cacheField>
    <cacheField name="Gender" numFmtId="0">
      <sharedItems/>
    </cacheField>
    <cacheField name="Income ($)" numFmtId="167">
      <sharedItems containsSemiMixedTypes="0" containsString="0" containsNumber="1" containsInteger="1" minValue="20146" maxValue="149973"/>
    </cacheField>
    <cacheField name="Geographic Location" numFmtId="0">
      <sharedItems count="3">
        <s v="City A"/>
        <s v="City B"/>
        <s v="City C"/>
      </sharedItems>
    </cacheField>
    <cacheField name="Age Group" numFmtId="0">
      <sharedItems/>
    </cacheField>
    <cacheField name="Income Category" numFmtId="0">
      <sharedItems/>
    </cacheField>
    <cacheField name="Demographic segment" numFmtId="0">
      <sharedItems count="7">
        <s v="Type 2"/>
        <s v="Type 1"/>
        <s v="Type 4"/>
        <s v="Type 6"/>
        <s v="Type 3"/>
        <s v="Type 5"/>
        <e v="#N/A" u="1"/>
      </sharedItems>
    </cacheField>
  </cacheFields>
  <extLst>
    <ext xmlns:x14="http://schemas.microsoft.com/office/spreadsheetml/2009/9/main" uri="{725AE2AE-9491-48be-B2B4-4EB974FC3084}">
      <x14:pivotCacheDefinition pivotCacheId="19326070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NNIFER" refreshedDate="43777.42895775463" createdVersion="5" refreshedVersion="8" minRefreshableVersion="3" recordCount="0" supportSubquery="1" supportAdvancedDrill="1" xr:uid="{2C5F2921-A4F4-46D2-AC38-E73D82CF1128}">
  <cacheSource type="external" connectionId="1"/>
  <cacheFields count="4">
    <cacheField name="[Inventory].[Product SKU].[Product SKU]" caption="Product SKU" numFmtId="0" hierarchy="8" level="1">
      <sharedItems containsSemiMixedTypes="0" containsString="0" containsNumber="1" containsInteger="1" minValue="12" maxValue="95" count="10">
        <n v="12"/>
        <n v="21"/>
        <n v="59"/>
        <n v="68"/>
        <n v="79"/>
        <n v="83"/>
        <n v="85"/>
        <n v="90"/>
        <n v="91"/>
        <n v="95"/>
      </sharedItems>
      <extLst>
        <ext xmlns:x15="http://schemas.microsoft.com/office/spreadsheetml/2010/11/main" uri="{4F2E5C28-24EA-4eb8-9CBF-B6C8F9C3D259}">
          <x15:cachedUniqueNames>
            <x15:cachedUniqueName index="0" name="[Inventory].[Product SKU].&amp;[12]"/>
            <x15:cachedUniqueName index="1" name="[Inventory].[Product SKU].&amp;[21]"/>
            <x15:cachedUniqueName index="2" name="[Inventory].[Product SKU].&amp;[59]"/>
            <x15:cachedUniqueName index="3" name="[Inventory].[Product SKU].&amp;[68]"/>
            <x15:cachedUniqueName index="4" name="[Inventory].[Product SKU].&amp;[79]"/>
            <x15:cachedUniqueName index="5" name="[Inventory].[Product SKU].&amp;[83]"/>
            <x15:cachedUniqueName index="6" name="[Inventory].[Product SKU].&amp;[85]"/>
            <x15:cachedUniqueName index="7" name="[Inventory].[Product SKU].&amp;[90]"/>
            <x15:cachedUniqueName index="8" name="[Inventory].[Product SKU].&amp;[91]"/>
            <x15:cachedUniqueName index="9" name="[Inventory].[Product SKU].&amp;[95]"/>
          </x15:cachedUniqueNames>
        </ext>
      </extLst>
    </cacheField>
    <cacheField name="[Production].[Product SKU].[Product SKU]" caption="Product SKU" numFmtId="0" hierarchy="17" level="1">
      <sharedItems containsSemiMixedTypes="0" containsString="0" containsNumber="1" containsInteger="1" minValue="1" maxValue="10" count="10">
        <n v="1"/>
        <n v="2"/>
        <n v="3"/>
        <n v="4"/>
        <n v="5"/>
        <n v="6"/>
        <n v="7"/>
        <n v="8"/>
        <n v="9"/>
        <n v="10"/>
      </sharedItems>
      <extLst>
        <ext xmlns:x15="http://schemas.microsoft.com/office/spreadsheetml/2010/11/main" uri="{4F2E5C28-24EA-4eb8-9CBF-B6C8F9C3D259}">
          <x15:cachedUniqueNames>
            <x15:cachedUniqueName index="0" name="[Production].[Product SKU].&amp;[1]"/>
            <x15:cachedUniqueName index="1" name="[Production].[Product SKU].&amp;[2]"/>
            <x15:cachedUniqueName index="2" name="[Production].[Product SKU].&amp;[3]"/>
            <x15:cachedUniqueName index="3" name="[Production].[Product SKU].&amp;[4]"/>
            <x15:cachedUniqueName index="4" name="[Production].[Product SKU].&amp;[5]"/>
            <x15:cachedUniqueName index="5" name="[Production].[Product SKU].&amp;[6]"/>
            <x15:cachedUniqueName index="6" name="[Production].[Product SKU].&amp;[7]"/>
            <x15:cachedUniqueName index="7" name="[Production].[Product SKU].&amp;[8]"/>
            <x15:cachedUniqueName index="8" name="[Production].[Product SKU].&amp;[9]"/>
            <x15:cachedUniqueName index="9" name="[Production].[Product SKU].&amp;[10]"/>
          </x15:cachedUniqueNames>
        </ext>
      </extLst>
    </cacheField>
    <cacheField name="[Measures].[Average of Production Capacities (units per hour)]" caption="Average of Production Capacities (units per hour)" numFmtId="0" hierarchy="53" level="32767"/>
    <cacheField name="[Customers].[Demographic segment].[Demographic segment]" caption="Demographic segment" numFmtId="0" hierarchy="7" level="1">
      <sharedItems containsSemiMixedTypes="0" containsNonDate="0" containsString="0"/>
    </cacheField>
  </cacheFields>
  <cacheHierarchies count="58">
    <cacheHierarchy uniqueName="[Customers].[Customer_ID]" caption="Customer_ID" attribute="1" defaultMemberUniqueName="[Customers].[Customer_ID].[All]" allUniqueName="[Customers].[Customer_ID].[All]" dimensionUniqueName="[Customers]" displayFolder="" count="0" memberValueDatatype="20" unbalanced="0"/>
    <cacheHierarchy uniqueName="[Customers].[Age (years)]" caption="Age (years)" attribute="1" defaultMemberUniqueName="[Customers].[Age (years)].[All]" allUniqueName="[Customers].[Age (years)].[All]" dimensionUniqueName="[Customers]" displayFolder="" count="0" memberValueDatatype="20" unbalanced="0"/>
    <cacheHierarchy uniqueName="[Customers].[Gender]" caption="Gender" attribute="1" defaultMemberUniqueName="[Customers].[Gender].[All]" allUniqueName="[Customers].[Gender].[All]" dimensionUniqueName="[Customers]" displayFolder="" count="0" memberValueDatatype="130" unbalanced="0"/>
    <cacheHierarchy uniqueName="[Customers].[Income ($)]" caption="Income ($)" attribute="1" defaultMemberUniqueName="[Customers].[Income ($)].[All]" allUniqueName="[Customers].[Income ($)].[All]" dimensionUniqueName="[Customers]" displayFolder="" count="0" memberValueDatatype="20" unbalanced="0"/>
    <cacheHierarchy uniqueName="[Customers].[Geographic Location]" caption="Geographic Location" attribute="1" defaultMemberUniqueName="[Customers].[Geographic Location].[All]" allUniqueName="[Customers].[Geographic Location].[All]" dimensionUniqueName="[Customers]" displayFolder="" count="0" memberValueDatatype="130" unbalanced="0"/>
    <cacheHierarchy uniqueName="[Customers].[Age Group]" caption="Age Group" attribute="1" defaultMemberUniqueName="[Customers].[Age Group].[All]" allUniqueName="[Customers].[Age Group].[All]" dimensionUniqueName="[Customers]" displayFolder="" count="0" memberValueDatatype="130" unbalanced="0"/>
    <cacheHierarchy uniqueName="[Customers].[Income Category]" caption="Income Category" attribute="1" defaultMemberUniqueName="[Customers].[Income Category].[All]" allUniqueName="[Customers].[Income Category].[All]" dimensionUniqueName="[Customers]" displayFolder="" count="0" memberValueDatatype="130" unbalanced="0"/>
    <cacheHierarchy uniqueName="[Customers].[Demographic segment]" caption="Demographic segment" attribute="1" defaultMemberUniqueName="[Customers].[Demographic segment].[All]" allUniqueName="[Customers].[Demographic segment].[All]" dimensionUniqueName="[Customers]" displayFolder="" count="2" memberValueDatatype="130" unbalanced="0">
      <fieldsUsage count="2">
        <fieldUsage x="-1"/>
        <fieldUsage x="3"/>
      </fieldsUsage>
    </cacheHierarchy>
    <cacheHierarchy uniqueName="[Inventory].[Product SKU]" caption="Product SKU" attribute="1" defaultMemberUniqueName="[Inventory].[Product SKU].[All]" allUniqueName="[Inventory].[Product SKU].[All]" dimensionUniqueName="[Inventory]" displayFolder="" count="2" memberValueDatatype="20" unbalanced="0">
      <fieldsUsage count="2">
        <fieldUsage x="-1"/>
        <fieldUsage x="0"/>
      </fieldsUsage>
    </cacheHierarchy>
    <cacheHierarchy uniqueName="[Inventory].[Current Inventory Level (units)]" caption="Current Inventory Level (units)" attribute="1" defaultMemberUniqueName="[Inventory].[Current Inventory Level (units)].[All]" allUniqueName="[Inventory].[Current Inventory Level (units)].[All]" dimensionUniqueName="[Inventory]" displayFolder="" count="0" memberValueDatatype="20" unbalanced="0"/>
    <cacheHierarchy uniqueName="[Inventory].[qty sold]" caption="qty sold" attribute="1" defaultMemberUniqueName="[Inventory].[qty sold].[All]" allUniqueName="[Inventory].[qty sold].[All]" dimensionUniqueName="[Inventory]" displayFolder="" count="0" memberValueDatatype="20" unbalanced="0"/>
    <cacheHierarchy uniqueName="[Inventory].[Inventory Level Status]" caption="Inventory Level Status" attribute="1" defaultMemberUniqueName="[Inventory].[Inventory Level Status].[All]" allUniqueName="[Inventory].[Inventory Level Status].[All]" dimensionUniqueName="[Inventory]" displayFolder="" count="0" memberValueDatatype="130" unbalanced="0"/>
    <cacheHierarchy uniqueName="[Inventory].[Stockouts (days)]" caption="Stockouts (days)" attribute="1" defaultMemberUniqueName="[Inventory].[Stockouts (days)].[All]" allUniqueName="[Inventory].[Stockouts (days)].[All]" dimensionUniqueName="[Inventory]" displayFolder="" count="0" memberValueDatatype="20" unbalanced="0"/>
    <cacheHierarchy uniqueName="[Inventory].[Replenishment Lead Time (days)]" caption="Replenishment Lead Time (days)" attribute="1" defaultMemberUniqueName="[Inventory].[Replenishment Lead Time (days)].[All]" allUniqueName="[Inventory].[Replenishment Lead Time (days)].[All]" dimensionUniqueName="[Inventory]" displayFolder="" count="0" memberValueDatatype="20" unbalanced="0"/>
    <cacheHierarchy uniqueName="[Inventory].[Storage Location]" caption="Storage Location" attribute="1" defaultMemberUniqueName="[Inventory].[Storage Location].[All]" allUniqueName="[Inventory].[Storage Location].[All]" dimensionUniqueName="[Inventory]" displayFolder="" count="0" memberValueDatatype="130" unbalanced="0"/>
    <cacheHierarchy uniqueName="[Inventory].[Shelf Life (days)]" caption="Shelf Life (days)" attribute="1" defaultMemberUniqueName="[Inventory].[Shelf Life (days)].[All]" allUniqueName="[Inventory].[Shelf Life (days)].[All]" dimensionUniqueName="[Inventory]" displayFolder="" count="0" memberValueDatatype="20" unbalanced="0"/>
    <cacheHierarchy uniqueName="[Inventory].[Value]" caption="Value" attribute="1" defaultMemberUniqueName="[Inventory].[Value].[All]" allUniqueName="[Inventory].[Value].[All]" dimensionUniqueName="[Inventory]" displayFolder="" count="0" memberValueDatatype="130" unbalanced="0"/>
    <cacheHierarchy uniqueName="[Production].[Product SKU]" caption="Product SKU" attribute="1" defaultMemberUniqueName="[Production].[Product SKU].[All]" allUniqueName="[Production].[Product SKU].[All]" dimensionUniqueName="[Production]" displayFolder="" count="2" memberValueDatatype="20" unbalanced="0">
      <fieldsUsage count="2">
        <fieldUsage x="-1"/>
        <fieldUsage x="1"/>
      </fieldsUsage>
    </cacheHierarchy>
    <cacheHierarchy uniqueName="[Production].[Production Schedule_ID]" caption="Production Schedule_ID" attribute="1" defaultMemberUniqueName="[Production].[Production Schedule_ID].[All]" allUniqueName="[Production].[Production Schedule_ID].[All]" dimensionUniqueName="[Production]" displayFolder="" count="0" memberValueDatatype="20" unbalanced="0"/>
    <cacheHierarchy uniqueName="[Production].[Lead Time (days)]" caption="Lead Time (days)" attribute="1" defaultMemberUniqueName="[Production].[Lead Time (days)].[All]" allUniqueName="[Production].[Lead Time (days)].[All]" dimensionUniqueName="[Production]" displayFolder="" count="0" memberValueDatatype="20" unbalanced="0"/>
    <cacheHierarchy uniqueName="[Production].[Production Capacities (units per hour)]" caption="Production Capacities (units per hour)" attribute="1" defaultMemberUniqueName="[Production].[Production Capacities (units per hour)].[All]" allUniqueName="[Production].[Production Capacities (units per hour)].[All]" dimensionUniqueName="[Production]" displayFolder="" count="0" memberValueDatatype="20" unbalanced="0"/>
    <cacheHierarchy uniqueName="[Production].[Resource Allocation]" caption="Resource Allocation" attribute="1" defaultMemberUniqueName="[Production].[Resource Allocation].[All]" allUniqueName="[Production].[Resource Allocation].[All]" dimensionUniqueName="[Production]" displayFolder="" count="0" memberValueDatatype="130" unbalanced="0"/>
    <cacheHierarchy uniqueName="[Production].[Value]" caption="Value" attribute="1" defaultMemberUniqueName="[Production].[Value].[All]" allUniqueName="[Production].[Value].[All]" dimensionUniqueName="[Production]" displayFolder="" count="0" memberValueDatatype="130" unbalanced="0"/>
    <cacheHierarchy uniqueName="[Sales].[Customer_ID]" caption="Customer_ID" attribute="1" defaultMemberUniqueName="[Sales].[Customer_ID].[All]" allUniqueName="[Sales].[Customer_ID].[All]" dimensionUniqueName="[Sales]" displayFolder="" count="0" memberValueDatatype="20" unbalanced="0"/>
    <cacheHierarchy uniqueName="[Sales].[Transaction_ID]" caption="Transaction_ID" attribute="1" defaultMemberUniqueName="[Sales].[Transaction_ID].[All]" allUniqueName="[Sales].[Transaction_ID].[All]" dimensionUniqueName="[Sales]" displayFolder="" count="0" memberValueDatatype="20" unbalanced="0"/>
    <cacheHierarchy uniqueName="[Sales].[Product SKU]" caption="Product SKU" attribute="1" defaultMemberUniqueName="[Sales].[Product SKU].[All]" allUniqueName="[Sales].[Product SKU].[All]" dimensionUniqueName="[Sales]" displayFolder="" count="0" memberValueDatatype="20" unbalanced="0"/>
    <cacheHierarchy uniqueName="[Sales].[Quantity Sold (units)]" caption="Quantity Sold (units)" attribute="1" defaultMemberUniqueName="[Sales].[Quantity Sold (units)].[All]" allUniqueName="[Sales].[Quantity Sold (units)].[All]" dimensionUniqueName="[Sales]" displayFolder="" count="0" memberValueDatatype="20" unbalanced="0"/>
    <cacheHierarchy uniqueName="[Sales].[Timestamp]" caption="Timestamp" attribute="1" time="1" defaultMemberUniqueName="[Sales].[Timestamp].[All]" allUniqueName="[Sales].[Timestamp].[All]" dimensionUniqueName="[Sales]" displayFolder="" count="0" memberValueDatatype="7" unbalanced="0"/>
    <cacheHierarchy uniqueName="[Sales].[Date]" caption="Date" attribute="1" defaultMemberUniqueName="[Sales].[Date].[All]" allUniqueName="[Sales].[Date].[All]" dimensionUniqueName="[Sales]" displayFolder="" count="0" memberValueDatatype="130" unbalanced="0"/>
    <cacheHierarchy uniqueName="[Sales].[Date actual]" caption="Date actual" attribute="1" time="1" defaultMemberUniqueName="[Sales].[Date actual].[All]" allUniqueName="[Sales].[Date actual].[All]" dimensionUniqueName="[Sales]" displayFolder="" count="0" memberValueDatatype="7" unbalanced="0"/>
    <cacheHierarchy uniqueName="[Sales].[Time]" caption="Time" attribute="1" defaultMemberUniqueName="[Sales].[Time].[All]" allUniqueName="[Sales].[Time].[All]" dimensionUniqueName="[Sales]" displayFolder="" count="0" memberValueDatatype="130" unbalanced="0"/>
    <cacheHierarchy uniqueName="[Sales].[Date actual (Month)]" caption="Date actual (Month)" attribute="1" defaultMemberUniqueName="[Sales].[Date actual (Month)].[All]" allUniqueName="[Sales].[Date actual (Month)].[All]" dimensionUniqueName="[Sales]" displayFolder="" count="0" memberValueDatatype="130" unbalanced="0"/>
    <cacheHierarchy uniqueName="[Sales].[Date actual (Month Index)]" caption="Date actual (Month Index)" attribute="1" defaultMemberUniqueName="[Sales].[Date actual (Month Index)].[All]" allUniqueName="[Sales].[Date actual (Month Index)].[All]" dimensionUniqueName="[Sales]" displayFolder="" count="0" memberValueDatatype="20" unbalanced="0" hidden="1"/>
    <cacheHierarchy uniqueName="[Measures].[__XL_Count Customers]" caption="__XL_Count Customers" measure="1" displayFolder="" measureGroup="Customers" count="0" hidden="1"/>
    <cacheHierarchy uniqueName="[Measures].[__XL_Count Sales]" caption="__XL_Count Sales" measure="1" displayFolder="" measureGroup="Sales" count="0" hidden="1"/>
    <cacheHierarchy uniqueName="[Measures].[__XL_Count Inventory]" caption="__XL_Count Inventory" measure="1" displayFolder="" measureGroup="Inventory" count="0" hidden="1"/>
    <cacheHierarchy uniqueName="[Measures].[__XL_Count Production]" caption="__XL_Count Production" measure="1" displayFolder="" measureGroup="Production" count="0" hidden="1"/>
    <cacheHierarchy uniqueName="[Measures].[__No measures defined]" caption="__No measures defined" measure="1" displayFolder="" count="0" hidden="1"/>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Sum of Quantity Sold (units)]" caption="Sum of Quantity Sold (units)" measure="1" displayFolder="" measureGroup="Sales" count="0" hidden="1">
      <extLst>
        <ext xmlns:x15="http://schemas.microsoft.com/office/spreadsheetml/2010/11/main" uri="{B97F6D7D-B522-45F9-BDA1-12C45D357490}">
          <x15:cacheHierarchy aggregatedColumn="26"/>
        </ext>
      </extLst>
    </cacheHierarchy>
    <cacheHierarchy uniqueName="[Measures].[Count of Date]" caption="Count of Date" measure="1" displayFolder="" measureGroup="Sales" count="0" hidden="1">
      <extLst>
        <ext xmlns:x15="http://schemas.microsoft.com/office/spreadsheetml/2010/11/main" uri="{B97F6D7D-B522-45F9-BDA1-12C45D357490}">
          <x15:cacheHierarchy aggregatedColumn="28"/>
        </ext>
      </extLst>
    </cacheHierarchy>
    <cacheHierarchy uniqueName="[Measures].[Count of Quantity Sold (units)]" caption="Count of Quantity Sold (units)" measure="1" displayFolder="" measureGroup="Sales" count="0" hidden="1">
      <extLst>
        <ext xmlns:x15="http://schemas.microsoft.com/office/spreadsheetml/2010/11/main" uri="{B97F6D7D-B522-45F9-BDA1-12C45D357490}">
          <x15:cacheHierarchy aggregatedColumn="26"/>
        </ext>
      </extLst>
    </cacheHierarchy>
    <cacheHierarchy uniqueName="[Measures].[Sum of Product SKU]" caption="Sum of Product SKU" measure="1" displayFolder="" measureGroup="Sales" count="0" hidden="1">
      <extLst>
        <ext xmlns:x15="http://schemas.microsoft.com/office/spreadsheetml/2010/11/main" uri="{B97F6D7D-B522-45F9-BDA1-12C45D357490}">
          <x15:cacheHierarchy aggregatedColumn="25"/>
        </ext>
      </extLst>
    </cacheHierarchy>
    <cacheHierarchy uniqueName="[Measures].[Sum of Current Inventory Level (units)]" caption="Sum of Current Inventory Level (units)" measure="1" displayFolder="" measureGroup="Inventory" count="0" hidden="1">
      <extLst>
        <ext xmlns:x15="http://schemas.microsoft.com/office/spreadsheetml/2010/11/main" uri="{B97F6D7D-B522-45F9-BDA1-12C45D357490}">
          <x15:cacheHierarchy aggregatedColumn="9"/>
        </ext>
      </extLst>
    </cacheHierarchy>
    <cacheHierarchy uniqueName="[Measures].[Sum of Product SKU 2]" caption="Sum of Product SKU 2" measure="1" displayFolder="" measureGroup="Inventory" count="0" hidden="1">
      <extLst>
        <ext xmlns:x15="http://schemas.microsoft.com/office/spreadsheetml/2010/11/main" uri="{B97F6D7D-B522-45F9-BDA1-12C45D357490}">
          <x15:cacheHierarchy aggregatedColumn="8"/>
        </ext>
      </extLst>
    </cacheHierarchy>
    <cacheHierarchy uniqueName="[Measures].[Count of Product SKU]" caption="Count of Product SKU" measure="1" displayFolder="" measureGroup="Sales" count="0" hidden="1">
      <extLst>
        <ext xmlns:x15="http://schemas.microsoft.com/office/spreadsheetml/2010/11/main" uri="{B97F6D7D-B522-45F9-BDA1-12C45D357490}">
          <x15:cacheHierarchy aggregatedColumn="25"/>
        </ext>
      </extLst>
    </cacheHierarchy>
    <cacheHierarchy uniqueName="[Measures].[Count of Inventory Level Status]" caption="Count of Inventory Level Status" measure="1" displayFolder="" measureGroup="Inventory" count="0" hidden="1">
      <extLst>
        <ext xmlns:x15="http://schemas.microsoft.com/office/spreadsheetml/2010/11/main" uri="{B97F6D7D-B522-45F9-BDA1-12C45D357490}">
          <x15:cacheHierarchy aggregatedColumn="11"/>
        </ext>
      </extLst>
    </cacheHierarchy>
    <cacheHierarchy uniqueName="[Measures].[Sum of Stockouts (days)]" caption="Sum of Stockouts (days)" measure="1" displayFolder="" measureGroup="Inventory" count="0" hidden="1">
      <extLst>
        <ext xmlns:x15="http://schemas.microsoft.com/office/spreadsheetml/2010/11/main" uri="{B97F6D7D-B522-45F9-BDA1-12C45D357490}">
          <x15:cacheHierarchy aggregatedColumn="12"/>
        </ext>
      </extLst>
    </cacheHierarchy>
    <cacheHierarchy uniqueName="[Measures].[Sum of qty sold]" caption="Sum of qty sold" measure="1" displayFolder="" measureGroup="Inventory" count="0" hidden="1">
      <extLst>
        <ext xmlns:x15="http://schemas.microsoft.com/office/spreadsheetml/2010/11/main" uri="{B97F6D7D-B522-45F9-BDA1-12C45D357490}">
          <x15:cacheHierarchy aggregatedColumn="10"/>
        </ext>
      </extLst>
    </cacheHierarchy>
    <cacheHierarchy uniqueName="[Measures].[Average of Stockouts (days)]" caption="Average of Stockouts (days)" measure="1" displayFolder="" measureGroup="Inventory" count="0" hidden="1">
      <extLst>
        <ext xmlns:x15="http://schemas.microsoft.com/office/spreadsheetml/2010/11/main" uri="{B97F6D7D-B522-45F9-BDA1-12C45D357490}">
          <x15:cacheHierarchy aggregatedColumn="12"/>
        </ext>
      </extLst>
    </cacheHierarchy>
    <cacheHierarchy uniqueName="[Measures].[Sum of Product SKU 3]" caption="Sum of Product SKU 3" measure="1" displayFolder="" measureGroup="Production" count="0" hidden="1">
      <extLst>
        <ext xmlns:x15="http://schemas.microsoft.com/office/spreadsheetml/2010/11/main" uri="{B97F6D7D-B522-45F9-BDA1-12C45D357490}">
          <x15:cacheHierarchy aggregatedColumn="17"/>
        </ext>
      </extLst>
    </cacheHierarchy>
    <cacheHierarchy uniqueName="[Measures].[Sum of Production Capacities (units per hour)]" caption="Sum of Production Capacities (units per hour)" measure="1" displayFolder="" measureGroup="Production" count="0" hidden="1">
      <extLst>
        <ext xmlns:x15="http://schemas.microsoft.com/office/spreadsheetml/2010/11/main" uri="{B97F6D7D-B522-45F9-BDA1-12C45D357490}">
          <x15:cacheHierarchy aggregatedColumn="20"/>
        </ext>
      </extLst>
    </cacheHierarchy>
    <cacheHierarchy uniqueName="[Measures].[Average of Production Capacities (units per hour)]" caption="Average of Production Capacities (units per hour)" measure="1" displayFolder="" measureGroup="Production" count="0" oneField="1" hidden="1">
      <fieldsUsage count="1">
        <fieldUsage x="2"/>
      </fieldsUsage>
      <extLst>
        <ext xmlns:x15="http://schemas.microsoft.com/office/spreadsheetml/2010/11/main" uri="{B97F6D7D-B522-45F9-BDA1-12C45D357490}">
          <x15:cacheHierarchy aggregatedColumn="20"/>
        </ext>
      </extLst>
    </cacheHierarchy>
    <cacheHierarchy uniqueName="[Measures].[Count of Demographic segment]" caption="Count of Demographic segment" measure="1" displayFolder="" measureGroup="Customers" count="0" hidden="1">
      <extLst>
        <ext xmlns:x15="http://schemas.microsoft.com/office/spreadsheetml/2010/11/main" uri="{B97F6D7D-B522-45F9-BDA1-12C45D357490}">
          <x15:cacheHierarchy aggregatedColumn="7"/>
        </ext>
      </extLst>
    </cacheHierarchy>
    <cacheHierarchy uniqueName="[Measures].[Sum of Replenishment Lead Time (days)]" caption="Sum of Replenishment Lead Time (days)" measure="1" displayFolder="" measureGroup="Inventory" count="0" hidden="1">
      <extLst>
        <ext xmlns:x15="http://schemas.microsoft.com/office/spreadsheetml/2010/11/main" uri="{B97F6D7D-B522-45F9-BDA1-12C45D357490}">
          <x15:cacheHierarchy aggregatedColumn="13"/>
        </ext>
      </extLst>
    </cacheHierarchy>
    <cacheHierarchy uniqueName="[Measures].[Count of Product SKU 2]" caption="Count of Product SKU 2" measure="1" displayFolder="" measureGroup="Inventory" count="0" hidden="1">
      <extLst>
        <ext xmlns:x15="http://schemas.microsoft.com/office/spreadsheetml/2010/11/main" uri="{B97F6D7D-B522-45F9-BDA1-12C45D357490}">
          <x15:cacheHierarchy aggregatedColumn="8"/>
        </ext>
      </extLst>
    </cacheHierarchy>
    <cacheHierarchy uniqueName="[Measures].[Distinct Count of Product SKU]" caption="Distinct Count of Product SKU" measure="1" displayFolder="" measureGroup="Sales" count="0" hidden="1">
      <extLst>
        <ext xmlns:x15="http://schemas.microsoft.com/office/spreadsheetml/2010/11/main" uri="{B97F6D7D-B522-45F9-BDA1-12C45D357490}">
          <x15:cacheHierarchy aggregatedColumn="25"/>
        </ext>
      </extLst>
    </cacheHierarchy>
  </cacheHierarchies>
  <kpis count="0"/>
  <dimensions count="5">
    <dimension name="Customers" uniqueName="[Customers]" caption="Customers"/>
    <dimension name="Inventory" uniqueName="[Inventory]" caption="Inventory"/>
    <dimension measure="1" name="Measures" uniqueName="[Measures]" caption="Measures"/>
    <dimension name="Production" uniqueName="[Production]" caption="Production"/>
    <dimension name="Sales" uniqueName="[Sales]" caption="Sales"/>
  </dimensions>
  <measureGroups count="4">
    <measureGroup name="Customers" caption="Customers"/>
    <measureGroup name="Inventory" caption="Inventory"/>
    <measureGroup name="Production" caption="Production"/>
    <measureGroup name="Sales" caption="Sales"/>
  </measureGroups>
  <maps count="7">
    <map measureGroup="0" dimension="0"/>
    <map measureGroup="1" dimension="1"/>
    <map measureGroup="2" dimension="1"/>
    <map measureGroup="2" dimension="3"/>
    <map measureGroup="3" dimension="0"/>
    <map measureGroup="3" dimension="1"/>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NNIFER" refreshedDate="43777.428958912038" createdVersion="5" refreshedVersion="8" minRefreshableVersion="3" recordCount="0" supportSubquery="1" supportAdvancedDrill="1" xr:uid="{58E2DA9B-F072-4557-B5AE-70419CCAA357}">
  <cacheSource type="external" connectionId="1"/>
  <cacheFields count="3">
    <cacheField name="[Customers].[Demographic segment].[Demographic segment]" caption="Demographic segment" numFmtId="0" hierarchy="7" level="1">
      <sharedItems count="6">
        <s v="Type 1"/>
        <s v="Type 2"/>
        <s v="Type 3"/>
        <s v="Type 4"/>
        <s v="Type 5"/>
        <s v="Type 6"/>
      </sharedItems>
    </cacheField>
    <cacheField name="[Customers].[Geographic Location].[Geographic Location]" caption="Geographic Location" numFmtId="0" hierarchy="4" level="1">
      <sharedItems count="3">
        <s v="City A"/>
        <s v="City B"/>
        <s v="City C"/>
      </sharedItems>
    </cacheField>
    <cacheField name="[Measures].[Count of Customer_ID]" caption="Count of Customer_ID" numFmtId="0" hierarchy="39" level="32767"/>
  </cacheFields>
  <cacheHierarchies count="58">
    <cacheHierarchy uniqueName="[Customers].[Customer_ID]" caption="Customer_ID" attribute="1" defaultMemberUniqueName="[Customers].[Customer_ID].[All]" allUniqueName="[Customers].[Customer_ID].[All]" dimensionUniqueName="[Customers]" displayFolder="" count="0" memberValueDatatype="20" unbalanced="0"/>
    <cacheHierarchy uniqueName="[Customers].[Age (years)]" caption="Age (years)" attribute="1" defaultMemberUniqueName="[Customers].[Age (years)].[All]" allUniqueName="[Customers].[Age (years)].[All]" dimensionUniqueName="[Customers]" displayFolder="" count="0" memberValueDatatype="20" unbalanced="0"/>
    <cacheHierarchy uniqueName="[Customers].[Gender]" caption="Gender" attribute="1" defaultMemberUniqueName="[Customers].[Gender].[All]" allUniqueName="[Customers].[Gender].[All]" dimensionUniqueName="[Customers]" displayFolder="" count="0" memberValueDatatype="130" unbalanced="0"/>
    <cacheHierarchy uniqueName="[Customers].[Income ($)]" caption="Income ($)" attribute="1" defaultMemberUniqueName="[Customers].[Income ($)].[All]" allUniqueName="[Customers].[Income ($)].[All]" dimensionUniqueName="[Customers]" displayFolder="" count="0" memberValueDatatype="20" unbalanced="0"/>
    <cacheHierarchy uniqueName="[Customers].[Geographic Location]" caption="Geographic Location" attribute="1" defaultMemberUniqueName="[Customers].[Geographic Location].[All]" allUniqueName="[Customers].[Geographic Location].[All]" dimensionUniqueName="[Customers]" displayFolder="" count="2" memberValueDatatype="130" unbalanced="0">
      <fieldsUsage count="2">
        <fieldUsage x="-1"/>
        <fieldUsage x="1"/>
      </fieldsUsage>
    </cacheHierarchy>
    <cacheHierarchy uniqueName="[Customers].[Age Group]" caption="Age Group" attribute="1" defaultMemberUniqueName="[Customers].[Age Group].[All]" allUniqueName="[Customers].[Age Group].[All]" dimensionUniqueName="[Customers]" displayFolder="" count="0" memberValueDatatype="130" unbalanced="0"/>
    <cacheHierarchy uniqueName="[Customers].[Income Category]" caption="Income Category" attribute="1" defaultMemberUniqueName="[Customers].[Income Category].[All]" allUniqueName="[Customers].[Income Category].[All]" dimensionUniqueName="[Customers]" displayFolder="" count="0" memberValueDatatype="130" unbalanced="0"/>
    <cacheHierarchy uniqueName="[Customers].[Demographic segment]" caption="Demographic segment" attribute="1" defaultMemberUniqueName="[Customers].[Demographic segment].[All]" allUniqueName="[Customers].[Demographic segment].[All]" dimensionUniqueName="[Customers]" displayFolder="" count="2" memberValueDatatype="130" unbalanced="0">
      <fieldsUsage count="2">
        <fieldUsage x="-1"/>
        <fieldUsage x="0"/>
      </fieldsUsage>
    </cacheHierarchy>
    <cacheHierarchy uniqueName="[Inventory].[Product SKU]" caption="Product SKU" attribute="1" defaultMemberUniqueName="[Inventory].[Product SKU].[All]" allUniqueName="[Inventory].[Product SKU].[All]" dimensionUniqueName="[Inventory]" displayFolder="" count="0" memberValueDatatype="20" unbalanced="0"/>
    <cacheHierarchy uniqueName="[Inventory].[Current Inventory Level (units)]" caption="Current Inventory Level (units)" attribute="1" defaultMemberUniqueName="[Inventory].[Current Inventory Level (units)].[All]" allUniqueName="[Inventory].[Current Inventory Level (units)].[All]" dimensionUniqueName="[Inventory]" displayFolder="" count="0" memberValueDatatype="20" unbalanced="0"/>
    <cacheHierarchy uniqueName="[Inventory].[qty sold]" caption="qty sold" attribute="1" defaultMemberUniqueName="[Inventory].[qty sold].[All]" allUniqueName="[Inventory].[qty sold].[All]" dimensionUniqueName="[Inventory]" displayFolder="" count="0" memberValueDatatype="20" unbalanced="0"/>
    <cacheHierarchy uniqueName="[Inventory].[Inventory Level Status]" caption="Inventory Level Status" attribute="1" defaultMemberUniqueName="[Inventory].[Inventory Level Status].[All]" allUniqueName="[Inventory].[Inventory Level Status].[All]" dimensionUniqueName="[Inventory]" displayFolder="" count="0" memberValueDatatype="130" unbalanced="0"/>
    <cacheHierarchy uniqueName="[Inventory].[Stockouts (days)]" caption="Stockouts (days)" attribute="1" defaultMemberUniqueName="[Inventory].[Stockouts (days)].[All]" allUniqueName="[Inventory].[Stockouts (days)].[All]" dimensionUniqueName="[Inventory]" displayFolder="" count="0" memberValueDatatype="20" unbalanced="0"/>
    <cacheHierarchy uniqueName="[Inventory].[Replenishment Lead Time (days)]" caption="Replenishment Lead Time (days)" attribute="1" defaultMemberUniqueName="[Inventory].[Replenishment Lead Time (days)].[All]" allUniqueName="[Inventory].[Replenishment Lead Time (days)].[All]" dimensionUniqueName="[Inventory]" displayFolder="" count="0" memberValueDatatype="20" unbalanced="0"/>
    <cacheHierarchy uniqueName="[Inventory].[Storage Location]" caption="Storage Location" attribute="1" defaultMemberUniqueName="[Inventory].[Storage Location].[All]" allUniqueName="[Inventory].[Storage Location].[All]" dimensionUniqueName="[Inventory]" displayFolder="" count="0" memberValueDatatype="130" unbalanced="0"/>
    <cacheHierarchy uniqueName="[Inventory].[Shelf Life (days)]" caption="Shelf Life (days)" attribute="1" defaultMemberUniqueName="[Inventory].[Shelf Life (days)].[All]" allUniqueName="[Inventory].[Shelf Life (days)].[All]" dimensionUniqueName="[Inventory]" displayFolder="" count="0" memberValueDatatype="20" unbalanced="0"/>
    <cacheHierarchy uniqueName="[Inventory].[Value]" caption="Value" attribute="1" defaultMemberUniqueName="[Inventory].[Value].[All]" allUniqueName="[Inventory].[Value].[All]" dimensionUniqueName="[Inventory]" displayFolder="" count="0" memberValueDatatype="130" unbalanced="0"/>
    <cacheHierarchy uniqueName="[Production].[Product SKU]" caption="Product SKU" attribute="1" defaultMemberUniqueName="[Production].[Product SKU].[All]" allUniqueName="[Production].[Product SKU].[All]" dimensionUniqueName="[Production]" displayFolder="" count="0" memberValueDatatype="20" unbalanced="0"/>
    <cacheHierarchy uniqueName="[Production].[Production Schedule_ID]" caption="Production Schedule_ID" attribute="1" defaultMemberUniqueName="[Production].[Production Schedule_ID].[All]" allUniqueName="[Production].[Production Schedule_ID].[All]" dimensionUniqueName="[Production]" displayFolder="" count="0" memberValueDatatype="20" unbalanced="0"/>
    <cacheHierarchy uniqueName="[Production].[Lead Time (days)]" caption="Lead Time (days)" attribute="1" defaultMemberUniqueName="[Production].[Lead Time (days)].[All]" allUniqueName="[Production].[Lead Time (days)].[All]" dimensionUniqueName="[Production]" displayFolder="" count="0" memberValueDatatype="20" unbalanced="0"/>
    <cacheHierarchy uniqueName="[Production].[Production Capacities (units per hour)]" caption="Production Capacities (units per hour)" attribute="1" defaultMemberUniqueName="[Production].[Production Capacities (units per hour)].[All]" allUniqueName="[Production].[Production Capacities (units per hour)].[All]" dimensionUniqueName="[Production]" displayFolder="" count="0" memberValueDatatype="20" unbalanced="0"/>
    <cacheHierarchy uniqueName="[Production].[Resource Allocation]" caption="Resource Allocation" attribute="1" defaultMemberUniqueName="[Production].[Resource Allocation].[All]" allUniqueName="[Production].[Resource Allocation].[All]" dimensionUniqueName="[Production]" displayFolder="" count="0" memberValueDatatype="130" unbalanced="0"/>
    <cacheHierarchy uniqueName="[Production].[Value]" caption="Value" attribute="1" defaultMemberUniqueName="[Production].[Value].[All]" allUniqueName="[Production].[Value].[All]" dimensionUniqueName="[Production]" displayFolder="" count="0" memberValueDatatype="130" unbalanced="0"/>
    <cacheHierarchy uniqueName="[Sales].[Customer_ID]" caption="Customer_ID" attribute="1" defaultMemberUniqueName="[Sales].[Customer_ID].[All]" allUniqueName="[Sales].[Customer_ID].[All]" dimensionUniqueName="[Sales]" displayFolder="" count="0" memberValueDatatype="20" unbalanced="0"/>
    <cacheHierarchy uniqueName="[Sales].[Transaction_ID]" caption="Transaction_ID" attribute="1" defaultMemberUniqueName="[Sales].[Transaction_ID].[All]" allUniqueName="[Sales].[Transaction_ID].[All]" dimensionUniqueName="[Sales]" displayFolder="" count="0" memberValueDatatype="20" unbalanced="0"/>
    <cacheHierarchy uniqueName="[Sales].[Product SKU]" caption="Product SKU" attribute="1" defaultMemberUniqueName="[Sales].[Product SKU].[All]" allUniqueName="[Sales].[Product SKU].[All]" dimensionUniqueName="[Sales]" displayFolder="" count="0" memberValueDatatype="20" unbalanced="0"/>
    <cacheHierarchy uniqueName="[Sales].[Quantity Sold (units)]" caption="Quantity Sold (units)" attribute="1" defaultMemberUniqueName="[Sales].[Quantity Sold (units)].[All]" allUniqueName="[Sales].[Quantity Sold (units)].[All]" dimensionUniqueName="[Sales]" displayFolder="" count="0" memberValueDatatype="20" unbalanced="0"/>
    <cacheHierarchy uniqueName="[Sales].[Timestamp]" caption="Timestamp" attribute="1" time="1" defaultMemberUniqueName="[Sales].[Timestamp].[All]" allUniqueName="[Sales].[Timestamp].[All]" dimensionUniqueName="[Sales]" displayFolder="" count="0" memberValueDatatype="7" unbalanced="0"/>
    <cacheHierarchy uniqueName="[Sales].[Date]" caption="Date" attribute="1" defaultMemberUniqueName="[Sales].[Date].[All]" allUniqueName="[Sales].[Date].[All]" dimensionUniqueName="[Sales]" displayFolder="" count="0" memberValueDatatype="130" unbalanced="0"/>
    <cacheHierarchy uniqueName="[Sales].[Date actual]" caption="Date actual" attribute="1" time="1" defaultMemberUniqueName="[Sales].[Date actual].[All]" allUniqueName="[Sales].[Date actual].[All]" dimensionUniqueName="[Sales]" displayFolder="" count="0" memberValueDatatype="7" unbalanced="0"/>
    <cacheHierarchy uniqueName="[Sales].[Time]" caption="Time" attribute="1" defaultMemberUniqueName="[Sales].[Time].[All]" allUniqueName="[Sales].[Time].[All]" dimensionUniqueName="[Sales]" displayFolder="" count="0" memberValueDatatype="130" unbalanced="0"/>
    <cacheHierarchy uniqueName="[Sales].[Date actual (Month)]" caption="Date actual (Month)" attribute="1" defaultMemberUniqueName="[Sales].[Date actual (Month)].[All]" allUniqueName="[Sales].[Date actual (Month)].[All]" dimensionUniqueName="[Sales]" displayFolder="" count="0" memberValueDatatype="130" unbalanced="0"/>
    <cacheHierarchy uniqueName="[Sales].[Date actual (Month Index)]" caption="Date actual (Month Index)" attribute="1" defaultMemberUniqueName="[Sales].[Date actual (Month Index)].[All]" allUniqueName="[Sales].[Date actual (Month Index)].[All]" dimensionUniqueName="[Sales]" displayFolder="" count="0" memberValueDatatype="20" unbalanced="0" hidden="1"/>
    <cacheHierarchy uniqueName="[Measures].[__XL_Count Customers]" caption="__XL_Count Customers" measure="1" displayFolder="" measureGroup="Customers" count="0" hidden="1"/>
    <cacheHierarchy uniqueName="[Measures].[__XL_Count Sales]" caption="__XL_Count Sales" measure="1" displayFolder="" measureGroup="Sales" count="0" hidden="1"/>
    <cacheHierarchy uniqueName="[Measures].[__XL_Count Inventory]" caption="__XL_Count Inventory" measure="1" displayFolder="" measureGroup="Inventory" count="0" hidden="1"/>
    <cacheHierarchy uniqueName="[Measures].[__XL_Count Production]" caption="__XL_Count Production" measure="1" displayFolder="" measureGroup="Production" count="0" hidden="1"/>
    <cacheHierarchy uniqueName="[Measures].[__No measures defined]" caption="__No measures defined" measure="1" displayFolder="" count="0" hidden="1"/>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Customers" count="0" oneField="1" hidden="1">
      <fieldsUsage count="1">
        <fieldUsage x="2"/>
      </fieldsUsage>
      <extLst>
        <ext xmlns:x15="http://schemas.microsoft.com/office/spreadsheetml/2010/11/main" uri="{B97F6D7D-B522-45F9-BDA1-12C45D357490}">
          <x15:cacheHierarchy aggregatedColumn="0"/>
        </ext>
      </extLst>
    </cacheHierarchy>
    <cacheHierarchy uniqueName="[Measures].[Sum of Quantity Sold (units)]" caption="Sum of Quantity Sold (units)" measure="1" displayFolder="" measureGroup="Sales" count="0" hidden="1">
      <extLst>
        <ext xmlns:x15="http://schemas.microsoft.com/office/spreadsheetml/2010/11/main" uri="{B97F6D7D-B522-45F9-BDA1-12C45D357490}">
          <x15:cacheHierarchy aggregatedColumn="26"/>
        </ext>
      </extLst>
    </cacheHierarchy>
    <cacheHierarchy uniqueName="[Measures].[Count of Date]" caption="Count of Date" measure="1" displayFolder="" measureGroup="Sales" count="0" hidden="1">
      <extLst>
        <ext xmlns:x15="http://schemas.microsoft.com/office/spreadsheetml/2010/11/main" uri="{B97F6D7D-B522-45F9-BDA1-12C45D357490}">
          <x15:cacheHierarchy aggregatedColumn="28"/>
        </ext>
      </extLst>
    </cacheHierarchy>
    <cacheHierarchy uniqueName="[Measures].[Count of Quantity Sold (units)]" caption="Count of Quantity Sold (units)" measure="1" displayFolder="" measureGroup="Sales" count="0" hidden="1">
      <extLst>
        <ext xmlns:x15="http://schemas.microsoft.com/office/spreadsheetml/2010/11/main" uri="{B97F6D7D-B522-45F9-BDA1-12C45D357490}">
          <x15:cacheHierarchy aggregatedColumn="26"/>
        </ext>
      </extLst>
    </cacheHierarchy>
    <cacheHierarchy uniqueName="[Measures].[Sum of Product SKU]" caption="Sum of Product SKU" measure="1" displayFolder="" measureGroup="Sales" count="0" hidden="1">
      <extLst>
        <ext xmlns:x15="http://schemas.microsoft.com/office/spreadsheetml/2010/11/main" uri="{B97F6D7D-B522-45F9-BDA1-12C45D357490}">
          <x15:cacheHierarchy aggregatedColumn="25"/>
        </ext>
      </extLst>
    </cacheHierarchy>
    <cacheHierarchy uniqueName="[Measures].[Sum of Current Inventory Level (units)]" caption="Sum of Current Inventory Level (units)" measure="1" displayFolder="" measureGroup="Inventory" count="0" hidden="1">
      <extLst>
        <ext xmlns:x15="http://schemas.microsoft.com/office/spreadsheetml/2010/11/main" uri="{B97F6D7D-B522-45F9-BDA1-12C45D357490}">
          <x15:cacheHierarchy aggregatedColumn="9"/>
        </ext>
      </extLst>
    </cacheHierarchy>
    <cacheHierarchy uniqueName="[Measures].[Sum of Product SKU 2]" caption="Sum of Product SKU 2" measure="1" displayFolder="" measureGroup="Inventory" count="0" hidden="1">
      <extLst>
        <ext xmlns:x15="http://schemas.microsoft.com/office/spreadsheetml/2010/11/main" uri="{B97F6D7D-B522-45F9-BDA1-12C45D357490}">
          <x15:cacheHierarchy aggregatedColumn="8"/>
        </ext>
      </extLst>
    </cacheHierarchy>
    <cacheHierarchy uniqueName="[Measures].[Count of Product SKU]" caption="Count of Product SKU" measure="1" displayFolder="" measureGroup="Sales" count="0" hidden="1">
      <extLst>
        <ext xmlns:x15="http://schemas.microsoft.com/office/spreadsheetml/2010/11/main" uri="{B97F6D7D-B522-45F9-BDA1-12C45D357490}">
          <x15:cacheHierarchy aggregatedColumn="25"/>
        </ext>
      </extLst>
    </cacheHierarchy>
    <cacheHierarchy uniqueName="[Measures].[Count of Inventory Level Status]" caption="Count of Inventory Level Status" measure="1" displayFolder="" measureGroup="Inventory" count="0" hidden="1">
      <extLst>
        <ext xmlns:x15="http://schemas.microsoft.com/office/spreadsheetml/2010/11/main" uri="{B97F6D7D-B522-45F9-BDA1-12C45D357490}">
          <x15:cacheHierarchy aggregatedColumn="11"/>
        </ext>
      </extLst>
    </cacheHierarchy>
    <cacheHierarchy uniqueName="[Measures].[Sum of Stockouts (days)]" caption="Sum of Stockouts (days)" measure="1" displayFolder="" measureGroup="Inventory" count="0" hidden="1">
      <extLst>
        <ext xmlns:x15="http://schemas.microsoft.com/office/spreadsheetml/2010/11/main" uri="{B97F6D7D-B522-45F9-BDA1-12C45D357490}">
          <x15:cacheHierarchy aggregatedColumn="12"/>
        </ext>
      </extLst>
    </cacheHierarchy>
    <cacheHierarchy uniqueName="[Measures].[Sum of qty sold]" caption="Sum of qty sold" measure="1" displayFolder="" measureGroup="Inventory" count="0" hidden="1">
      <extLst>
        <ext xmlns:x15="http://schemas.microsoft.com/office/spreadsheetml/2010/11/main" uri="{B97F6D7D-B522-45F9-BDA1-12C45D357490}">
          <x15:cacheHierarchy aggregatedColumn="10"/>
        </ext>
      </extLst>
    </cacheHierarchy>
    <cacheHierarchy uniqueName="[Measures].[Average of Stockouts (days)]" caption="Average of Stockouts (days)" measure="1" displayFolder="" measureGroup="Inventory" count="0" hidden="1">
      <extLst>
        <ext xmlns:x15="http://schemas.microsoft.com/office/spreadsheetml/2010/11/main" uri="{B97F6D7D-B522-45F9-BDA1-12C45D357490}">
          <x15:cacheHierarchy aggregatedColumn="12"/>
        </ext>
      </extLst>
    </cacheHierarchy>
    <cacheHierarchy uniqueName="[Measures].[Sum of Product SKU 3]" caption="Sum of Product SKU 3" measure="1" displayFolder="" measureGroup="Production" count="0" hidden="1">
      <extLst>
        <ext xmlns:x15="http://schemas.microsoft.com/office/spreadsheetml/2010/11/main" uri="{B97F6D7D-B522-45F9-BDA1-12C45D357490}">
          <x15:cacheHierarchy aggregatedColumn="17"/>
        </ext>
      </extLst>
    </cacheHierarchy>
    <cacheHierarchy uniqueName="[Measures].[Sum of Production Capacities (units per hour)]" caption="Sum of Production Capacities (units per hour)" measure="1" displayFolder="" measureGroup="Production" count="0" hidden="1">
      <extLst>
        <ext xmlns:x15="http://schemas.microsoft.com/office/spreadsheetml/2010/11/main" uri="{B97F6D7D-B522-45F9-BDA1-12C45D357490}">
          <x15:cacheHierarchy aggregatedColumn="20"/>
        </ext>
      </extLst>
    </cacheHierarchy>
    <cacheHierarchy uniqueName="[Measures].[Average of Production Capacities (units per hour)]" caption="Average of Production Capacities (units per hour)" measure="1" displayFolder="" measureGroup="Production" count="0" hidden="1">
      <extLst>
        <ext xmlns:x15="http://schemas.microsoft.com/office/spreadsheetml/2010/11/main" uri="{B97F6D7D-B522-45F9-BDA1-12C45D357490}">
          <x15:cacheHierarchy aggregatedColumn="20"/>
        </ext>
      </extLst>
    </cacheHierarchy>
    <cacheHierarchy uniqueName="[Measures].[Count of Demographic segment]" caption="Count of Demographic segment" measure="1" displayFolder="" measureGroup="Customers" count="0" hidden="1">
      <extLst>
        <ext xmlns:x15="http://schemas.microsoft.com/office/spreadsheetml/2010/11/main" uri="{B97F6D7D-B522-45F9-BDA1-12C45D357490}">
          <x15:cacheHierarchy aggregatedColumn="7"/>
        </ext>
      </extLst>
    </cacheHierarchy>
    <cacheHierarchy uniqueName="[Measures].[Sum of Replenishment Lead Time (days)]" caption="Sum of Replenishment Lead Time (days)" measure="1" displayFolder="" measureGroup="Inventory" count="0" hidden="1">
      <extLst>
        <ext xmlns:x15="http://schemas.microsoft.com/office/spreadsheetml/2010/11/main" uri="{B97F6D7D-B522-45F9-BDA1-12C45D357490}">
          <x15:cacheHierarchy aggregatedColumn="13"/>
        </ext>
      </extLst>
    </cacheHierarchy>
    <cacheHierarchy uniqueName="[Measures].[Count of Product SKU 2]" caption="Count of Product SKU 2" measure="1" displayFolder="" measureGroup="Inventory" count="0" hidden="1">
      <extLst>
        <ext xmlns:x15="http://schemas.microsoft.com/office/spreadsheetml/2010/11/main" uri="{B97F6D7D-B522-45F9-BDA1-12C45D357490}">
          <x15:cacheHierarchy aggregatedColumn="8"/>
        </ext>
      </extLst>
    </cacheHierarchy>
    <cacheHierarchy uniqueName="[Measures].[Distinct Count of Product SKU]" caption="Distinct Count of Product SKU" measure="1" displayFolder="" measureGroup="Sales" count="0" hidden="1">
      <extLst>
        <ext xmlns:x15="http://schemas.microsoft.com/office/spreadsheetml/2010/11/main" uri="{B97F6D7D-B522-45F9-BDA1-12C45D357490}">
          <x15:cacheHierarchy aggregatedColumn="25"/>
        </ext>
      </extLst>
    </cacheHierarchy>
  </cacheHierarchies>
  <kpis count="0"/>
  <dimensions count="5">
    <dimension name="Customers" uniqueName="[Customers]" caption="Customers"/>
    <dimension name="Inventory" uniqueName="[Inventory]" caption="Inventory"/>
    <dimension measure="1" name="Measures" uniqueName="[Measures]" caption="Measures"/>
    <dimension name="Production" uniqueName="[Production]" caption="Production"/>
    <dimension name="Sales" uniqueName="[Sales]" caption="Sales"/>
  </dimensions>
  <measureGroups count="4">
    <measureGroup name="Customers" caption="Customers"/>
    <measureGroup name="Inventory" caption="Inventory"/>
    <measureGroup name="Production" caption="Production"/>
    <measureGroup name="Sales" caption="Sales"/>
  </measureGroups>
  <maps count="7">
    <map measureGroup="0" dimension="0"/>
    <map measureGroup="1" dimension="1"/>
    <map measureGroup="2" dimension="1"/>
    <map measureGroup="2" dimension="3"/>
    <map measureGroup="3" dimension="0"/>
    <map measureGroup="3" dimension="1"/>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NNIFER" refreshedDate="43777.428959490739" createdVersion="5" refreshedVersion="8" minRefreshableVersion="3" recordCount="0" supportSubquery="1" supportAdvancedDrill="1" xr:uid="{C4F8E2F6-2366-421B-A93D-35E60020ABDA}">
  <cacheSource type="external" connectionId="1"/>
  <cacheFields count="2">
    <cacheField name="[Customers].[Demographic segment].[Demographic segment]" caption="Demographic segment" numFmtId="0" hierarchy="7" level="1">
      <sharedItems count="6">
        <s v="Type 1"/>
        <s v="Type 2"/>
        <s v="Type 3"/>
        <s v="Type 4"/>
        <s v="Type 5"/>
        <s v="Type 6"/>
      </sharedItems>
    </cacheField>
    <cacheField name="[Measures].[Sum of Quantity Sold (units)]" caption="Sum of Quantity Sold (units)" numFmtId="0" hierarchy="40" level="32767"/>
  </cacheFields>
  <cacheHierarchies count="58">
    <cacheHierarchy uniqueName="[Customers].[Customer_ID]" caption="Customer_ID" attribute="1" defaultMemberUniqueName="[Customers].[Customer_ID].[All]" allUniqueName="[Customers].[Customer_ID].[All]" dimensionUniqueName="[Customers]" displayFolder="" count="0" memberValueDatatype="20" unbalanced="0"/>
    <cacheHierarchy uniqueName="[Customers].[Age (years)]" caption="Age (years)" attribute="1" defaultMemberUniqueName="[Customers].[Age (years)].[All]" allUniqueName="[Customers].[Age (years)].[All]" dimensionUniqueName="[Customers]" displayFolder="" count="0" memberValueDatatype="20" unbalanced="0"/>
    <cacheHierarchy uniqueName="[Customers].[Gender]" caption="Gender" attribute="1" defaultMemberUniqueName="[Customers].[Gender].[All]" allUniqueName="[Customers].[Gender].[All]" dimensionUniqueName="[Customers]" displayFolder="" count="0" memberValueDatatype="130" unbalanced="0"/>
    <cacheHierarchy uniqueName="[Customers].[Income ($)]" caption="Income ($)" attribute="1" defaultMemberUniqueName="[Customers].[Income ($)].[All]" allUniqueName="[Customers].[Income ($)].[All]" dimensionUniqueName="[Customers]" displayFolder="" count="0" memberValueDatatype="20" unbalanced="0"/>
    <cacheHierarchy uniqueName="[Customers].[Geographic Location]" caption="Geographic Location" attribute="1" defaultMemberUniqueName="[Customers].[Geographic Location].[All]" allUniqueName="[Customers].[Geographic Location].[All]" dimensionUniqueName="[Customers]" displayFolder="" count="0" memberValueDatatype="130" unbalanced="0"/>
    <cacheHierarchy uniqueName="[Customers].[Age Group]" caption="Age Group" attribute="1" defaultMemberUniqueName="[Customers].[Age Group].[All]" allUniqueName="[Customers].[Age Group].[All]" dimensionUniqueName="[Customers]" displayFolder="" count="0" memberValueDatatype="130" unbalanced="0"/>
    <cacheHierarchy uniqueName="[Customers].[Income Category]" caption="Income Category" attribute="1" defaultMemberUniqueName="[Customers].[Income Category].[All]" allUniqueName="[Customers].[Income Category].[All]" dimensionUniqueName="[Customers]" displayFolder="" count="0" memberValueDatatype="130" unbalanced="0"/>
    <cacheHierarchy uniqueName="[Customers].[Demographic segment]" caption="Demographic segment" attribute="1" defaultMemberUniqueName="[Customers].[Demographic segment].[All]" allUniqueName="[Customers].[Demographic segment].[All]" dimensionUniqueName="[Customers]" displayFolder="" count="2" memberValueDatatype="130" unbalanced="0">
      <fieldsUsage count="2">
        <fieldUsage x="-1"/>
        <fieldUsage x="0"/>
      </fieldsUsage>
    </cacheHierarchy>
    <cacheHierarchy uniqueName="[Inventory].[Product SKU]" caption="Product SKU" attribute="1" defaultMemberUniqueName="[Inventory].[Product SKU].[All]" allUniqueName="[Inventory].[Product SKU].[All]" dimensionUniqueName="[Inventory]" displayFolder="" count="0" memberValueDatatype="20" unbalanced="0"/>
    <cacheHierarchy uniqueName="[Inventory].[Current Inventory Level (units)]" caption="Current Inventory Level (units)" attribute="1" defaultMemberUniqueName="[Inventory].[Current Inventory Level (units)].[All]" allUniqueName="[Inventory].[Current Inventory Level (units)].[All]" dimensionUniqueName="[Inventory]" displayFolder="" count="0" memberValueDatatype="20" unbalanced="0"/>
    <cacheHierarchy uniqueName="[Inventory].[qty sold]" caption="qty sold" attribute="1" defaultMemberUniqueName="[Inventory].[qty sold].[All]" allUniqueName="[Inventory].[qty sold].[All]" dimensionUniqueName="[Inventory]" displayFolder="" count="0" memberValueDatatype="20" unbalanced="0"/>
    <cacheHierarchy uniqueName="[Inventory].[Inventory Level Status]" caption="Inventory Level Status" attribute="1" defaultMemberUniqueName="[Inventory].[Inventory Level Status].[All]" allUniqueName="[Inventory].[Inventory Level Status].[All]" dimensionUniqueName="[Inventory]" displayFolder="" count="0" memberValueDatatype="130" unbalanced="0"/>
    <cacheHierarchy uniqueName="[Inventory].[Stockouts (days)]" caption="Stockouts (days)" attribute="1" defaultMemberUniqueName="[Inventory].[Stockouts (days)].[All]" allUniqueName="[Inventory].[Stockouts (days)].[All]" dimensionUniqueName="[Inventory]" displayFolder="" count="0" memberValueDatatype="20" unbalanced="0"/>
    <cacheHierarchy uniqueName="[Inventory].[Replenishment Lead Time (days)]" caption="Replenishment Lead Time (days)" attribute="1" defaultMemberUniqueName="[Inventory].[Replenishment Lead Time (days)].[All]" allUniqueName="[Inventory].[Replenishment Lead Time (days)].[All]" dimensionUniqueName="[Inventory]" displayFolder="" count="0" memberValueDatatype="20" unbalanced="0"/>
    <cacheHierarchy uniqueName="[Inventory].[Storage Location]" caption="Storage Location" attribute="1" defaultMemberUniqueName="[Inventory].[Storage Location].[All]" allUniqueName="[Inventory].[Storage Location].[All]" dimensionUniqueName="[Inventory]" displayFolder="" count="0" memberValueDatatype="130" unbalanced="0"/>
    <cacheHierarchy uniqueName="[Inventory].[Shelf Life (days)]" caption="Shelf Life (days)" attribute="1" defaultMemberUniqueName="[Inventory].[Shelf Life (days)].[All]" allUniqueName="[Inventory].[Shelf Life (days)].[All]" dimensionUniqueName="[Inventory]" displayFolder="" count="0" memberValueDatatype="20" unbalanced="0"/>
    <cacheHierarchy uniqueName="[Inventory].[Value]" caption="Value" attribute="1" defaultMemberUniqueName="[Inventory].[Value].[All]" allUniqueName="[Inventory].[Value].[All]" dimensionUniqueName="[Inventory]" displayFolder="" count="0" memberValueDatatype="130" unbalanced="0"/>
    <cacheHierarchy uniqueName="[Production].[Product SKU]" caption="Product SKU" attribute="1" defaultMemberUniqueName="[Production].[Product SKU].[All]" allUniqueName="[Production].[Product SKU].[All]" dimensionUniqueName="[Production]" displayFolder="" count="0" memberValueDatatype="20" unbalanced="0"/>
    <cacheHierarchy uniqueName="[Production].[Production Schedule_ID]" caption="Production Schedule_ID" attribute="1" defaultMemberUniqueName="[Production].[Production Schedule_ID].[All]" allUniqueName="[Production].[Production Schedule_ID].[All]" dimensionUniqueName="[Production]" displayFolder="" count="0" memberValueDatatype="20" unbalanced="0"/>
    <cacheHierarchy uniqueName="[Production].[Lead Time (days)]" caption="Lead Time (days)" attribute="1" defaultMemberUniqueName="[Production].[Lead Time (days)].[All]" allUniqueName="[Production].[Lead Time (days)].[All]" dimensionUniqueName="[Production]" displayFolder="" count="0" memberValueDatatype="20" unbalanced="0"/>
    <cacheHierarchy uniqueName="[Production].[Production Capacities (units per hour)]" caption="Production Capacities (units per hour)" attribute="1" defaultMemberUniqueName="[Production].[Production Capacities (units per hour)].[All]" allUniqueName="[Production].[Production Capacities (units per hour)].[All]" dimensionUniqueName="[Production]" displayFolder="" count="0" memberValueDatatype="20" unbalanced="0"/>
    <cacheHierarchy uniqueName="[Production].[Resource Allocation]" caption="Resource Allocation" attribute="1" defaultMemberUniqueName="[Production].[Resource Allocation].[All]" allUniqueName="[Production].[Resource Allocation].[All]" dimensionUniqueName="[Production]" displayFolder="" count="0" memberValueDatatype="130" unbalanced="0"/>
    <cacheHierarchy uniqueName="[Production].[Value]" caption="Value" attribute="1" defaultMemberUniqueName="[Production].[Value].[All]" allUniqueName="[Production].[Value].[All]" dimensionUniqueName="[Production]" displayFolder="" count="0" memberValueDatatype="130" unbalanced="0"/>
    <cacheHierarchy uniqueName="[Sales].[Customer_ID]" caption="Customer_ID" attribute="1" defaultMemberUniqueName="[Sales].[Customer_ID].[All]" allUniqueName="[Sales].[Customer_ID].[All]" dimensionUniqueName="[Sales]" displayFolder="" count="0" memberValueDatatype="20" unbalanced="0"/>
    <cacheHierarchy uniqueName="[Sales].[Transaction_ID]" caption="Transaction_ID" attribute="1" defaultMemberUniqueName="[Sales].[Transaction_ID].[All]" allUniqueName="[Sales].[Transaction_ID].[All]" dimensionUniqueName="[Sales]" displayFolder="" count="0" memberValueDatatype="20" unbalanced="0"/>
    <cacheHierarchy uniqueName="[Sales].[Product SKU]" caption="Product SKU" attribute="1" defaultMemberUniqueName="[Sales].[Product SKU].[All]" allUniqueName="[Sales].[Product SKU].[All]" dimensionUniqueName="[Sales]" displayFolder="" count="0" memberValueDatatype="20" unbalanced="0"/>
    <cacheHierarchy uniqueName="[Sales].[Quantity Sold (units)]" caption="Quantity Sold (units)" attribute="1" defaultMemberUniqueName="[Sales].[Quantity Sold (units)].[All]" allUniqueName="[Sales].[Quantity Sold (units)].[All]" dimensionUniqueName="[Sales]" displayFolder="" count="0" memberValueDatatype="20" unbalanced="0"/>
    <cacheHierarchy uniqueName="[Sales].[Timestamp]" caption="Timestamp" attribute="1" time="1" defaultMemberUniqueName="[Sales].[Timestamp].[All]" allUniqueName="[Sales].[Timestamp].[All]" dimensionUniqueName="[Sales]" displayFolder="" count="0" memberValueDatatype="7" unbalanced="0"/>
    <cacheHierarchy uniqueName="[Sales].[Date]" caption="Date" attribute="1" defaultMemberUniqueName="[Sales].[Date].[All]" allUniqueName="[Sales].[Date].[All]" dimensionUniqueName="[Sales]" displayFolder="" count="0" memberValueDatatype="130" unbalanced="0"/>
    <cacheHierarchy uniqueName="[Sales].[Date actual]" caption="Date actual" attribute="1" time="1" defaultMemberUniqueName="[Sales].[Date actual].[All]" allUniqueName="[Sales].[Date actual].[All]" dimensionUniqueName="[Sales]" displayFolder="" count="0" memberValueDatatype="7" unbalanced="0"/>
    <cacheHierarchy uniqueName="[Sales].[Time]" caption="Time" attribute="1" defaultMemberUniqueName="[Sales].[Time].[All]" allUniqueName="[Sales].[Time].[All]" dimensionUniqueName="[Sales]" displayFolder="" count="0" memberValueDatatype="130" unbalanced="0"/>
    <cacheHierarchy uniqueName="[Sales].[Date actual (Month)]" caption="Date actual (Month)" attribute="1" defaultMemberUniqueName="[Sales].[Date actual (Month)].[All]" allUniqueName="[Sales].[Date actual (Month)].[All]" dimensionUniqueName="[Sales]" displayFolder="" count="0" memberValueDatatype="130" unbalanced="0"/>
    <cacheHierarchy uniqueName="[Sales].[Date actual (Month Index)]" caption="Date actual (Month Index)" attribute="1" defaultMemberUniqueName="[Sales].[Date actual (Month Index)].[All]" allUniqueName="[Sales].[Date actual (Month Index)].[All]" dimensionUniqueName="[Sales]" displayFolder="" count="0" memberValueDatatype="20" unbalanced="0" hidden="1"/>
    <cacheHierarchy uniqueName="[Measures].[__XL_Count Customers]" caption="__XL_Count Customers" measure="1" displayFolder="" measureGroup="Customers" count="0" hidden="1"/>
    <cacheHierarchy uniqueName="[Measures].[__XL_Count Sales]" caption="__XL_Count Sales" measure="1" displayFolder="" measureGroup="Sales" count="0" hidden="1"/>
    <cacheHierarchy uniqueName="[Measures].[__XL_Count Inventory]" caption="__XL_Count Inventory" measure="1" displayFolder="" measureGroup="Inventory" count="0" hidden="1"/>
    <cacheHierarchy uniqueName="[Measures].[__XL_Count Production]" caption="__XL_Count Production" measure="1" displayFolder="" measureGroup="Production" count="0" hidden="1"/>
    <cacheHierarchy uniqueName="[Measures].[__No measures defined]" caption="__No measures defined" measure="1" displayFolder="" count="0" hidden="1"/>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Sum of Quantity Sold (units)]" caption="Sum of Quantity Sold (units)" measure="1" displayFolder="" measureGroup="Sales" count="0" oneField="1" hidden="1">
      <fieldsUsage count="1">
        <fieldUsage x="1"/>
      </fieldsUsage>
      <extLst>
        <ext xmlns:x15="http://schemas.microsoft.com/office/spreadsheetml/2010/11/main" uri="{B97F6D7D-B522-45F9-BDA1-12C45D357490}">
          <x15:cacheHierarchy aggregatedColumn="26"/>
        </ext>
      </extLst>
    </cacheHierarchy>
    <cacheHierarchy uniqueName="[Measures].[Count of Date]" caption="Count of Date" measure="1" displayFolder="" measureGroup="Sales" count="0" hidden="1">
      <extLst>
        <ext xmlns:x15="http://schemas.microsoft.com/office/spreadsheetml/2010/11/main" uri="{B97F6D7D-B522-45F9-BDA1-12C45D357490}">
          <x15:cacheHierarchy aggregatedColumn="28"/>
        </ext>
      </extLst>
    </cacheHierarchy>
    <cacheHierarchy uniqueName="[Measures].[Count of Quantity Sold (units)]" caption="Count of Quantity Sold (units)" measure="1" displayFolder="" measureGroup="Sales" count="0" hidden="1">
      <extLst>
        <ext xmlns:x15="http://schemas.microsoft.com/office/spreadsheetml/2010/11/main" uri="{B97F6D7D-B522-45F9-BDA1-12C45D357490}">
          <x15:cacheHierarchy aggregatedColumn="26"/>
        </ext>
      </extLst>
    </cacheHierarchy>
    <cacheHierarchy uniqueName="[Measures].[Sum of Product SKU]" caption="Sum of Product SKU" measure="1" displayFolder="" measureGroup="Sales" count="0" hidden="1">
      <extLst>
        <ext xmlns:x15="http://schemas.microsoft.com/office/spreadsheetml/2010/11/main" uri="{B97F6D7D-B522-45F9-BDA1-12C45D357490}">
          <x15:cacheHierarchy aggregatedColumn="25"/>
        </ext>
      </extLst>
    </cacheHierarchy>
    <cacheHierarchy uniqueName="[Measures].[Sum of Current Inventory Level (units)]" caption="Sum of Current Inventory Level (units)" measure="1" displayFolder="" measureGroup="Inventory" count="0" hidden="1">
      <extLst>
        <ext xmlns:x15="http://schemas.microsoft.com/office/spreadsheetml/2010/11/main" uri="{B97F6D7D-B522-45F9-BDA1-12C45D357490}">
          <x15:cacheHierarchy aggregatedColumn="9"/>
        </ext>
      </extLst>
    </cacheHierarchy>
    <cacheHierarchy uniqueName="[Measures].[Sum of Product SKU 2]" caption="Sum of Product SKU 2" measure="1" displayFolder="" measureGroup="Inventory" count="0" hidden="1">
      <extLst>
        <ext xmlns:x15="http://schemas.microsoft.com/office/spreadsheetml/2010/11/main" uri="{B97F6D7D-B522-45F9-BDA1-12C45D357490}">
          <x15:cacheHierarchy aggregatedColumn="8"/>
        </ext>
      </extLst>
    </cacheHierarchy>
    <cacheHierarchy uniqueName="[Measures].[Count of Product SKU]" caption="Count of Product SKU" measure="1" displayFolder="" measureGroup="Sales" count="0" hidden="1">
      <extLst>
        <ext xmlns:x15="http://schemas.microsoft.com/office/spreadsheetml/2010/11/main" uri="{B97F6D7D-B522-45F9-BDA1-12C45D357490}">
          <x15:cacheHierarchy aggregatedColumn="25"/>
        </ext>
      </extLst>
    </cacheHierarchy>
    <cacheHierarchy uniqueName="[Measures].[Count of Inventory Level Status]" caption="Count of Inventory Level Status" measure="1" displayFolder="" measureGroup="Inventory" count="0" hidden="1">
      <extLst>
        <ext xmlns:x15="http://schemas.microsoft.com/office/spreadsheetml/2010/11/main" uri="{B97F6D7D-B522-45F9-BDA1-12C45D357490}">
          <x15:cacheHierarchy aggregatedColumn="11"/>
        </ext>
      </extLst>
    </cacheHierarchy>
    <cacheHierarchy uniqueName="[Measures].[Sum of Stockouts (days)]" caption="Sum of Stockouts (days)" measure="1" displayFolder="" measureGroup="Inventory" count="0" hidden="1">
      <extLst>
        <ext xmlns:x15="http://schemas.microsoft.com/office/spreadsheetml/2010/11/main" uri="{B97F6D7D-B522-45F9-BDA1-12C45D357490}">
          <x15:cacheHierarchy aggregatedColumn="12"/>
        </ext>
      </extLst>
    </cacheHierarchy>
    <cacheHierarchy uniqueName="[Measures].[Sum of qty sold]" caption="Sum of qty sold" measure="1" displayFolder="" measureGroup="Inventory" count="0" hidden="1">
      <extLst>
        <ext xmlns:x15="http://schemas.microsoft.com/office/spreadsheetml/2010/11/main" uri="{B97F6D7D-B522-45F9-BDA1-12C45D357490}">
          <x15:cacheHierarchy aggregatedColumn="10"/>
        </ext>
      </extLst>
    </cacheHierarchy>
    <cacheHierarchy uniqueName="[Measures].[Average of Stockouts (days)]" caption="Average of Stockouts (days)" measure="1" displayFolder="" measureGroup="Inventory" count="0" hidden="1">
      <extLst>
        <ext xmlns:x15="http://schemas.microsoft.com/office/spreadsheetml/2010/11/main" uri="{B97F6D7D-B522-45F9-BDA1-12C45D357490}">
          <x15:cacheHierarchy aggregatedColumn="12"/>
        </ext>
      </extLst>
    </cacheHierarchy>
    <cacheHierarchy uniqueName="[Measures].[Sum of Product SKU 3]" caption="Sum of Product SKU 3" measure="1" displayFolder="" measureGroup="Production" count="0" hidden="1">
      <extLst>
        <ext xmlns:x15="http://schemas.microsoft.com/office/spreadsheetml/2010/11/main" uri="{B97F6D7D-B522-45F9-BDA1-12C45D357490}">
          <x15:cacheHierarchy aggregatedColumn="17"/>
        </ext>
      </extLst>
    </cacheHierarchy>
    <cacheHierarchy uniqueName="[Measures].[Sum of Production Capacities (units per hour)]" caption="Sum of Production Capacities (units per hour)" measure="1" displayFolder="" measureGroup="Production" count="0" hidden="1">
      <extLst>
        <ext xmlns:x15="http://schemas.microsoft.com/office/spreadsheetml/2010/11/main" uri="{B97F6D7D-B522-45F9-BDA1-12C45D357490}">
          <x15:cacheHierarchy aggregatedColumn="20"/>
        </ext>
      </extLst>
    </cacheHierarchy>
    <cacheHierarchy uniqueName="[Measures].[Average of Production Capacities (units per hour)]" caption="Average of Production Capacities (units per hour)" measure="1" displayFolder="" measureGroup="Production" count="0" hidden="1">
      <extLst>
        <ext xmlns:x15="http://schemas.microsoft.com/office/spreadsheetml/2010/11/main" uri="{B97F6D7D-B522-45F9-BDA1-12C45D357490}">
          <x15:cacheHierarchy aggregatedColumn="20"/>
        </ext>
      </extLst>
    </cacheHierarchy>
    <cacheHierarchy uniqueName="[Measures].[Count of Demographic segment]" caption="Count of Demographic segment" measure="1" displayFolder="" measureGroup="Customers" count="0" hidden="1">
      <extLst>
        <ext xmlns:x15="http://schemas.microsoft.com/office/spreadsheetml/2010/11/main" uri="{B97F6D7D-B522-45F9-BDA1-12C45D357490}">
          <x15:cacheHierarchy aggregatedColumn="7"/>
        </ext>
      </extLst>
    </cacheHierarchy>
    <cacheHierarchy uniqueName="[Measures].[Sum of Replenishment Lead Time (days)]" caption="Sum of Replenishment Lead Time (days)" measure="1" displayFolder="" measureGroup="Inventory" count="0" hidden="1">
      <extLst>
        <ext xmlns:x15="http://schemas.microsoft.com/office/spreadsheetml/2010/11/main" uri="{B97F6D7D-B522-45F9-BDA1-12C45D357490}">
          <x15:cacheHierarchy aggregatedColumn="13"/>
        </ext>
      </extLst>
    </cacheHierarchy>
    <cacheHierarchy uniqueName="[Measures].[Count of Product SKU 2]" caption="Count of Product SKU 2" measure="1" displayFolder="" measureGroup="Inventory" count="0" hidden="1">
      <extLst>
        <ext xmlns:x15="http://schemas.microsoft.com/office/spreadsheetml/2010/11/main" uri="{B97F6D7D-B522-45F9-BDA1-12C45D357490}">
          <x15:cacheHierarchy aggregatedColumn="8"/>
        </ext>
      </extLst>
    </cacheHierarchy>
    <cacheHierarchy uniqueName="[Measures].[Distinct Count of Product SKU]" caption="Distinct Count of Product SKU" measure="1" displayFolder="" measureGroup="Sales" count="0" hidden="1">
      <extLst>
        <ext xmlns:x15="http://schemas.microsoft.com/office/spreadsheetml/2010/11/main" uri="{B97F6D7D-B522-45F9-BDA1-12C45D357490}">
          <x15:cacheHierarchy aggregatedColumn="25"/>
        </ext>
      </extLst>
    </cacheHierarchy>
  </cacheHierarchies>
  <kpis count="0"/>
  <dimensions count="5">
    <dimension name="Customers" uniqueName="[Customers]" caption="Customers"/>
    <dimension name="Inventory" uniqueName="[Inventory]" caption="Inventory"/>
    <dimension measure="1" name="Measures" uniqueName="[Measures]" caption="Measures"/>
    <dimension name="Production" uniqueName="[Production]" caption="Production"/>
    <dimension name="Sales" uniqueName="[Sales]" caption="Sales"/>
  </dimensions>
  <measureGroups count="4">
    <measureGroup name="Customers" caption="Customers"/>
    <measureGroup name="Inventory" caption="Inventory"/>
    <measureGroup name="Production" caption="Production"/>
    <measureGroup name="Sales" caption="Sales"/>
  </measureGroups>
  <maps count="7">
    <map measureGroup="0" dimension="0"/>
    <map measureGroup="1" dimension="1"/>
    <map measureGroup="2" dimension="1"/>
    <map measureGroup="2" dimension="3"/>
    <map measureGroup="3" dimension="0"/>
    <map measureGroup="3" dimension="1"/>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NNIFER" refreshedDate="43777.428960185185" createdVersion="5" refreshedVersion="8" minRefreshableVersion="3" recordCount="0" supportSubquery="1" supportAdvancedDrill="1" xr:uid="{41896922-D4D0-4AAD-AD5A-CC73ACDC54D7}">
  <cacheSource type="external" connectionId="1"/>
  <cacheFields count="3">
    <cacheField name="[Customers].[Demographic segment].[Demographic segment]" caption="Demographic segment" numFmtId="0" hierarchy="7" level="1">
      <sharedItems count="6">
        <s v="Type 1"/>
        <s v="Type 2"/>
        <s v="Type 3"/>
        <s v="Type 4"/>
        <s v="Type 5"/>
        <s v="Type 6"/>
      </sharedItems>
    </cacheField>
    <cacheField name="[Measures].[Sum of Quantity Sold (units)]" caption="Sum of Quantity Sold (units)" numFmtId="0" hierarchy="40" level="32767"/>
    <cacheField name="[Sales].[Date actual (Month)].[Date actual (Month)]" caption="Date actual (Month)" numFmtId="0" hierarchy="31" level="1">
      <sharedItems count="3">
        <s v="Jan"/>
        <s v="Feb"/>
        <s v="Mar"/>
      </sharedItems>
    </cacheField>
  </cacheFields>
  <cacheHierarchies count="58">
    <cacheHierarchy uniqueName="[Customers].[Customer_ID]" caption="Customer_ID" attribute="1" defaultMemberUniqueName="[Customers].[Customer_ID].[All]" allUniqueName="[Customers].[Customer_ID].[All]" dimensionUniqueName="[Customers]" displayFolder="" count="0" memberValueDatatype="20" unbalanced="0"/>
    <cacheHierarchy uniqueName="[Customers].[Age (years)]" caption="Age (years)" attribute="1" defaultMemberUniqueName="[Customers].[Age (years)].[All]" allUniqueName="[Customers].[Age (years)].[All]" dimensionUniqueName="[Customers]" displayFolder="" count="0" memberValueDatatype="20" unbalanced="0"/>
    <cacheHierarchy uniqueName="[Customers].[Gender]" caption="Gender" attribute="1" defaultMemberUniqueName="[Customers].[Gender].[All]" allUniqueName="[Customers].[Gender].[All]" dimensionUniqueName="[Customers]" displayFolder="" count="0" memberValueDatatype="130" unbalanced="0"/>
    <cacheHierarchy uniqueName="[Customers].[Income ($)]" caption="Income ($)" attribute="1" defaultMemberUniqueName="[Customers].[Income ($)].[All]" allUniqueName="[Customers].[Income ($)].[All]" dimensionUniqueName="[Customers]" displayFolder="" count="0" memberValueDatatype="20" unbalanced="0"/>
    <cacheHierarchy uniqueName="[Customers].[Geographic Location]" caption="Geographic Location" attribute="1" defaultMemberUniqueName="[Customers].[Geographic Location].[All]" allUniqueName="[Customers].[Geographic Location].[All]" dimensionUniqueName="[Customers]" displayFolder="" count="0" memberValueDatatype="130" unbalanced="0"/>
    <cacheHierarchy uniqueName="[Customers].[Age Group]" caption="Age Group" attribute="1" defaultMemberUniqueName="[Customers].[Age Group].[All]" allUniqueName="[Customers].[Age Group].[All]" dimensionUniqueName="[Customers]" displayFolder="" count="0" memberValueDatatype="130" unbalanced="0"/>
    <cacheHierarchy uniqueName="[Customers].[Income Category]" caption="Income Category" attribute="1" defaultMemberUniqueName="[Customers].[Income Category].[All]" allUniqueName="[Customers].[Income Category].[All]" dimensionUniqueName="[Customers]" displayFolder="" count="0" memberValueDatatype="130" unbalanced="0"/>
    <cacheHierarchy uniqueName="[Customers].[Demographic segment]" caption="Demographic segment" attribute="1" defaultMemberUniqueName="[Customers].[Demographic segment].[All]" allUniqueName="[Customers].[Demographic segment].[All]" dimensionUniqueName="[Customers]" displayFolder="" count="2" memberValueDatatype="130" unbalanced="0">
      <fieldsUsage count="2">
        <fieldUsage x="-1"/>
        <fieldUsage x="0"/>
      </fieldsUsage>
    </cacheHierarchy>
    <cacheHierarchy uniqueName="[Inventory].[Product SKU]" caption="Product SKU" attribute="1" defaultMemberUniqueName="[Inventory].[Product SKU].[All]" allUniqueName="[Inventory].[Product SKU].[All]" dimensionUniqueName="[Inventory]" displayFolder="" count="0" memberValueDatatype="20" unbalanced="0"/>
    <cacheHierarchy uniqueName="[Inventory].[Current Inventory Level (units)]" caption="Current Inventory Level (units)" attribute="1" defaultMemberUniqueName="[Inventory].[Current Inventory Level (units)].[All]" allUniqueName="[Inventory].[Current Inventory Level (units)].[All]" dimensionUniqueName="[Inventory]" displayFolder="" count="0" memberValueDatatype="20" unbalanced="0"/>
    <cacheHierarchy uniqueName="[Inventory].[qty sold]" caption="qty sold" attribute="1" defaultMemberUniqueName="[Inventory].[qty sold].[All]" allUniqueName="[Inventory].[qty sold].[All]" dimensionUniqueName="[Inventory]" displayFolder="" count="0" memberValueDatatype="20" unbalanced="0"/>
    <cacheHierarchy uniqueName="[Inventory].[Inventory Level Status]" caption="Inventory Level Status" attribute="1" defaultMemberUniqueName="[Inventory].[Inventory Level Status].[All]" allUniqueName="[Inventory].[Inventory Level Status].[All]" dimensionUniqueName="[Inventory]" displayFolder="" count="0" memberValueDatatype="130" unbalanced="0"/>
    <cacheHierarchy uniqueName="[Inventory].[Stockouts (days)]" caption="Stockouts (days)" attribute="1" defaultMemberUniqueName="[Inventory].[Stockouts (days)].[All]" allUniqueName="[Inventory].[Stockouts (days)].[All]" dimensionUniqueName="[Inventory]" displayFolder="" count="0" memberValueDatatype="20" unbalanced="0"/>
    <cacheHierarchy uniqueName="[Inventory].[Replenishment Lead Time (days)]" caption="Replenishment Lead Time (days)" attribute="1" defaultMemberUniqueName="[Inventory].[Replenishment Lead Time (days)].[All]" allUniqueName="[Inventory].[Replenishment Lead Time (days)].[All]" dimensionUniqueName="[Inventory]" displayFolder="" count="0" memberValueDatatype="20" unbalanced="0"/>
    <cacheHierarchy uniqueName="[Inventory].[Storage Location]" caption="Storage Location" attribute="1" defaultMemberUniqueName="[Inventory].[Storage Location].[All]" allUniqueName="[Inventory].[Storage Location].[All]" dimensionUniqueName="[Inventory]" displayFolder="" count="0" memberValueDatatype="130" unbalanced="0"/>
    <cacheHierarchy uniqueName="[Inventory].[Shelf Life (days)]" caption="Shelf Life (days)" attribute="1" defaultMemberUniqueName="[Inventory].[Shelf Life (days)].[All]" allUniqueName="[Inventory].[Shelf Life (days)].[All]" dimensionUniqueName="[Inventory]" displayFolder="" count="0" memberValueDatatype="20" unbalanced="0"/>
    <cacheHierarchy uniqueName="[Inventory].[Value]" caption="Value" attribute="1" defaultMemberUniqueName="[Inventory].[Value].[All]" allUniqueName="[Inventory].[Value].[All]" dimensionUniqueName="[Inventory]" displayFolder="" count="0" memberValueDatatype="130" unbalanced="0"/>
    <cacheHierarchy uniqueName="[Production].[Product SKU]" caption="Product SKU" attribute="1" defaultMemberUniqueName="[Production].[Product SKU].[All]" allUniqueName="[Production].[Product SKU].[All]" dimensionUniqueName="[Production]" displayFolder="" count="0" memberValueDatatype="20" unbalanced="0"/>
    <cacheHierarchy uniqueName="[Production].[Production Schedule_ID]" caption="Production Schedule_ID" attribute="1" defaultMemberUniqueName="[Production].[Production Schedule_ID].[All]" allUniqueName="[Production].[Production Schedule_ID].[All]" dimensionUniqueName="[Production]" displayFolder="" count="0" memberValueDatatype="20" unbalanced="0"/>
    <cacheHierarchy uniqueName="[Production].[Lead Time (days)]" caption="Lead Time (days)" attribute="1" defaultMemberUniqueName="[Production].[Lead Time (days)].[All]" allUniqueName="[Production].[Lead Time (days)].[All]" dimensionUniqueName="[Production]" displayFolder="" count="0" memberValueDatatype="20" unbalanced="0"/>
    <cacheHierarchy uniqueName="[Production].[Production Capacities (units per hour)]" caption="Production Capacities (units per hour)" attribute="1" defaultMemberUniqueName="[Production].[Production Capacities (units per hour)].[All]" allUniqueName="[Production].[Production Capacities (units per hour)].[All]" dimensionUniqueName="[Production]" displayFolder="" count="0" memberValueDatatype="20" unbalanced="0"/>
    <cacheHierarchy uniqueName="[Production].[Resource Allocation]" caption="Resource Allocation" attribute="1" defaultMemberUniqueName="[Production].[Resource Allocation].[All]" allUniqueName="[Production].[Resource Allocation].[All]" dimensionUniqueName="[Production]" displayFolder="" count="0" memberValueDatatype="130" unbalanced="0"/>
    <cacheHierarchy uniqueName="[Production].[Value]" caption="Value" attribute="1" defaultMemberUniqueName="[Production].[Value].[All]" allUniqueName="[Production].[Value].[All]" dimensionUniqueName="[Production]" displayFolder="" count="0" memberValueDatatype="130" unbalanced="0"/>
    <cacheHierarchy uniqueName="[Sales].[Customer_ID]" caption="Customer_ID" attribute="1" defaultMemberUniqueName="[Sales].[Customer_ID].[All]" allUniqueName="[Sales].[Customer_ID].[All]" dimensionUniqueName="[Sales]" displayFolder="" count="0" memberValueDatatype="20" unbalanced="0"/>
    <cacheHierarchy uniqueName="[Sales].[Transaction_ID]" caption="Transaction_ID" attribute="1" defaultMemberUniqueName="[Sales].[Transaction_ID].[All]" allUniqueName="[Sales].[Transaction_ID].[All]" dimensionUniqueName="[Sales]" displayFolder="" count="0" memberValueDatatype="20" unbalanced="0"/>
    <cacheHierarchy uniqueName="[Sales].[Product SKU]" caption="Product SKU" attribute="1" defaultMemberUniqueName="[Sales].[Product SKU].[All]" allUniqueName="[Sales].[Product SKU].[All]" dimensionUniqueName="[Sales]" displayFolder="" count="0" memberValueDatatype="20" unbalanced="0"/>
    <cacheHierarchy uniqueName="[Sales].[Quantity Sold (units)]" caption="Quantity Sold (units)" attribute="1" defaultMemberUniqueName="[Sales].[Quantity Sold (units)].[All]" allUniqueName="[Sales].[Quantity Sold (units)].[All]" dimensionUniqueName="[Sales]" displayFolder="" count="0" memberValueDatatype="20" unbalanced="0"/>
    <cacheHierarchy uniqueName="[Sales].[Timestamp]" caption="Timestamp" attribute="1" time="1" defaultMemberUniqueName="[Sales].[Timestamp].[All]" allUniqueName="[Sales].[Timestamp].[All]" dimensionUniqueName="[Sales]" displayFolder="" count="0" memberValueDatatype="7" unbalanced="0"/>
    <cacheHierarchy uniqueName="[Sales].[Date]" caption="Date" attribute="1" defaultMemberUniqueName="[Sales].[Date].[All]" allUniqueName="[Sales].[Date].[All]" dimensionUniqueName="[Sales]" displayFolder="" count="0" memberValueDatatype="130" unbalanced="0"/>
    <cacheHierarchy uniqueName="[Sales].[Date actual]" caption="Date actual" attribute="1" time="1" defaultMemberUniqueName="[Sales].[Date actual].[All]" allUniqueName="[Sales].[Date actual].[All]" dimensionUniqueName="[Sales]" displayFolder="" count="0" memberValueDatatype="7" unbalanced="0"/>
    <cacheHierarchy uniqueName="[Sales].[Time]" caption="Time" attribute="1" defaultMemberUniqueName="[Sales].[Time].[All]" allUniqueName="[Sales].[Time].[All]" dimensionUniqueName="[Sales]" displayFolder="" count="0" memberValueDatatype="130" unbalanced="0"/>
    <cacheHierarchy uniqueName="[Sales].[Date actual (Month)]" caption="Date actual (Month)" attribute="1" defaultMemberUniqueName="[Sales].[Date actual (Month)].[All]" allUniqueName="[Sales].[Date actual (Month)].[All]" dimensionUniqueName="[Sales]" displayFolder="" count="2" memberValueDatatype="130" unbalanced="0">
      <fieldsUsage count="2">
        <fieldUsage x="-1"/>
        <fieldUsage x="2"/>
      </fieldsUsage>
    </cacheHierarchy>
    <cacheHierarchy uniqueName="[Sales].[Date actual (Month Index)]" caption="Date actual (Month Index)" attribute="1" defaultMemberUniqueName="[Sales].[Date actual (Month Index)].[All]" allUniqueName="[Sales].[Date actual (Month Index)].[All]" dimensionUniqueName="[Sales]" displayFolder="" count="0" memberValueDatatype="20" unbalanced="0" hidden="1"/>
    <cacheHierarchy uniqueName="[Measures].[__XL_Count Customers]" caption="__XL_Count Customers" measure="1" displayFolder="" measureGroup="Customers" count="0" hidden="1"/>
    <cacheHierarchy uniqueName="[Measures].[__XL_Count Sales]" caption="__XL_Count Sales" measure="1" displayFolder="" measureGroup="Sales" count="0" hidden="1"/>
    <cacheHierarchy uniqueName="[Measures].[__XL_Count Inventory]" caption="__XL_Count Inventory" measure="1" displayFolder="" measureGroup="Inventory" count="0" hidden="1"/>
    <cacheHierarchy uniqueName="[Measures].[__XL_Count Production]" caption="__XL_Count Production" measure="1" displayFolder="" measureGroup="Production" count="0" hidden="1"/>
    <cacheHierarchy uniqueName="[Measures].[__No measures defined]" caption="__No measures defined" measure="1" displayFolder="" count="0" hidden="1"/>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Sum of Quantity Sold (units)]" caption="Sum of Quantity Sold (units)" measure="1" displayFolder="" measureGroup="Sales" count="0" oneField="1" hidden="1">
      <fieldsUsage count="1">
        <fieldUsage x="1"/>
      </fieldsUsage>
      <extLst>
        <ext xmlns:x15="http://schemas.microsoft.com/office/spreadsheetml/2010/11/main" uri="{B97F6D7D-B522-45F9-BDA1-12C45D357490}">
          <x15:cacheHierarchy aggregatedColumn="26"/>
        </ext>
      </extLst>
    </cacheHierarchy>
    <cacheHierarchy uniqueName="[Measures].[Count of Date]" caption="Count of Date" measure="1" displayFolder="" measureGroup="Sales" count="0" hidden="1">
      <extLst>
        <ext xmlns:x15="http://schemas.microsoft.com/office/spreadsheetml/2010/11/main" uri="{B97F6D7D-B522-45F9-BDA1-12C45D357490}">
          <x15:cacheHierarchy aggregatedColumn="28"/>
        </ext>
      </extLst>
    </cacheHierarchy>
    <cacheHierarchy uniqueName="[Measures].[Count of Quantity Sold (units)]" caption="Count of Quantity Sold (units)" measure="1" displayFolder="" measureGroup="Sales" count="0" hidden="1">
      <extLst>
        <ext xmlns:x15="http://schemas.microsoft.com/office/spreadsheetml/2010/11/main" uri="{B97F6D7D-B522-45F9-BDA1-12C45D357490}">
          <x15:cacheHierarchy aggregatedColumn="26"/>
        </ext>
      </extLst>
    </cacheHierarchy>
    <cacheHierarchy uniqueName="[Measures].[Sum of Product SKU]" caption="Sum of Product SKU" measure="1" displayFolder="" measureGroup="Sales" count="0" hidden="1">
      <extLst>
        <ext xmlns:x15="http://schemas.microsoft.com/office/spreadsheetml/2010/11/main" uri="{B97F6D7D-B522-45F9-BDA1-12C45D357490}">
          <x15:cacheHierarchy aggregatedColumn="25"/>
        </ext>
      </extLst>
    </cacheHierarchy>
    <cacheHierarchy uniqueName="[Measures].[Sum of Current Inventory Level (units)]" caption="Sum of Current Inventory Level (units)" measure="1" displayFolder="" measureGroup="Inventory" count="0" hidden="1">
      <extLst>
        <ext xmlns:x15="http://schemas.microsoft.com/office/spreadsheetml/2010/11/main" uri="{B97F6D7D-B522-45F9-BDA1-12C45D357490}">
          <x15:cacheHierarchy aggregatedColumn="9"/>
        </ext>
      </extLst>
    </cacheHierarchy>
    <cacheHierarchy uniqueName="[Measures].[Sum of Product SKU 2]" caption="Sum of Product SKU 2" measure="1" displayFolder="" measureGroup="Inventory" count="0" hidden="1">
      <extLst>
        <ext xmlns:x15="http://schemas.microsoft.com/office/spreadsheetml/2010/11/main" uri="{B97F6D7D-B522-45F9-BDA1-12C45D357490}">
          <x15:cacheHierarchy aggregatedColumn="8"/>
        </ext>
      </extLst>
    </cacheHierarchy>
    <cacheHierarchy uniqueName="[Measures].[Count of Product SKU]" caption="Count of Product SKU" measure="1" displayFolder="" measureGroup="Sales" count="0" hidden="1">
      <extLst>
        <ext xmlns:x15="http://schemas.microsoft.com/office/spreadsheetml/2010/11/main" uri="{B97F6D7D-B522-45F9-BDA1-12C45D357490}">
          <x15:cacheHierarchy aggregatedColumn="25"/>
        </ext>
      </extLst>
    </cacheHierarchy>
    <cacheHierarchy uniqueName="[Measures].[Count of Inventory Level Status]" caption="Count of Inventory Level Status" measure="1" displayFolder="" measureGroup="Inventory" count="0" hidden="1">
      <extLst>
        <ext xmlns:x15="http://schemas.microsoft.com/office/spreadsheetml/2010/11/main" uri="{B97F6D7D-B522-45F9-BDA1-12C45D357490}">
          <x15:cacheHierarchy aggregatedColumn="11"/>
        </ext>
      </extLst>
    </cacheHierarchy>
    <cacheHierarchy uniqueName="[Measures].[Sum of Stockouts (days)]" caption="Sum of Stockouts (days)" measure="1" displayFolder="" measureGroup="Inventory" count="0" hidden="1">
      <extLst>
        <ext xmlns:x15="http://schemas.microsoft.com/office/spreadsheetml/2010/11/main" uri="{B97F6D7D-B522-45F9-BDA1-12C45D357490}">
          <x15:cacheHierarchy aggregatedColumn="12"/>
        </ext>
      </extLst>
    </cacheHierarchy>
    <cacheHierarchy uniqueName="[Measures].[Sum of qty sold]" caption="Sum of qty sold" measure="1" displayFolder="" measureGroup="Inventory" count="0" hidden="1">
      <extLst>
        <ext xmlns:x15="http://schemas.microsoft.com/office/spreadsheetml/2010/11/main" uri="{B97F6D7D-B522-45F9-BDA1-12C45D357490}">
          <x15:cacheHierarchy aggregatedColumn="10"/>
        </ext>
      </extLst>
    </cacheHierarchy>
    <cacheHierarchy uniqueName="[Measures].[Average of Stockouts (days)]" caption="Average of Stockouts (days)" measure="1" displayFolder="" measureGroup="Inventory" count="0" hidden="1">
      <extLst>
        <ext xmlns:x15="http://schemas.microsoft.com/office/spreadsheetml/2010/11/main" uri="{B97F6D7D-B522-45F9-BDA1-12C45D357490}">
          <x15:cacheHierarchy aggregatedColumn="12"/>
        </ext>
      </extLst>
    </cacheHierarchy>
    <cacheHierarchy uniqueName="[Measures].[Sum of Product SKU 3]" caption="Sum of Product SKU 3" measure="1" displayFolder="" measureGroup="Production" count="0" hidden="1">
      <extLst>
        <ext xmlns:x15="http://schemas.microsoft.com/office/spreadsheetml/2010/11/main" uri="{B97F6D7D-B522-45F9-BDA1-12C45D357490}">
          <x15:cacheHierarchy aggregatedColumn="17"/>
        </ext>
      </extLst>
    </cacheHierarchy>
    <cacheHierarchy uniqueName="[Measures].[Sum of Production Capacities (units per hour)]" caption="Sum of Production Capacities (units per hour)" measure="1" displayFolder="" measureGroup="Production" count="0" hidden="1">
      <extLst>
        <ext xmlns:x15="http://schemas.microsoft.com/office/spreadsheetml/2010/11/main" uri="{B97F6D7D-B522-45F9-BDA1-12C45D357490}">
          <x15:cacheHierarchy aggregatedColumn="20"/>
        </ext>
      </extLst>
    </cacheHierarchy>
    <cacheHierarchy uniqueName="[Measures].[Average of Production Capacities (units per hour)]" caption="Average of Production Capacities (units per hour)" measure="1" displayFolder="" measureGroup="Production" count="0" hidden="1">
      <extLst>
        <ext xmlns:x15="http://schemas.microsoft.com/office/spreadsheetml/2010/11/main" uri="{B97F6D7D-B522-45F9-BDA1-12C45D357490}">
          <x15:cacheHierarchy aggregatedColumn="20"/>
        </ext>
      </extLst>
    </cacheHierarchy>
    <cacheHierarchy uniqueName="[Measures].[Count of Demographic segment]" caption="Count of Demographic segment" measure="1" displayFolder="" measureGroup="Customers" count="0" hidden="1">
      <extLst>
        <ext xmlns:x15="http://schemas.microsoft.com/office/spreadsheetml/2010/11/main" uri="{B97F6D7D-B522-45F9-BDA1-12C45D357490}">
          <x15:cacheHierarchy aggregatedColumn="7"/>
        </ext>
      </extLst>
    </cacheHierarchy>
    <cacheHierarchy uniqueName="[Measures].[Sum of Replenishment Lead Time (days)]" caption="Sum of Replenishment Lead Time (days)" measure="1" displayFolder="" measureGroup="Inventory" count="0" hidden="1">
      <extLst>
        <ext xmlns:x15="http://schemas.microsoft.com/office/spreadsheetml/2010/11/main" uri="{B97F6D7D-B522-45F9-BDA1-12C45D357490}">
          <x15:cacheHierarchy aggregatedColumn="13"/>
        </ext>
      </extLst>
    </cacheHierarchy>
    <cacheHierarchy uniqueName="[Measures].[Count of Product SKU 2]" caption="Count of Product SKU 2" measure="1" displayFolder="" measureGroup="Inventory" count="0" hidden="1">
      <extLst>
        <ext xmlns:x15="http://schemas.microsoft.com/office/spreadsheetml/2010/11/main" uri="{B97F6D7D-B522-45F9-BDA1-12C45D357490}">
          <x15:cacheHierarchy aggregatedColumn="8"/>
        </ext>
      </extLst>
    </cacheHierarchy>
    <cacheHierarchy uniqueName="[Measures].[Distinct Count of Product SKU]" caption="Distinct Count of Product SKU" measure="1" displayFolder="" measureGroup="Sales" count="0" hidden="1">
      <extLst>
        <ext xmlns:x15="http://schemas.microsoft.com/office/spreadsheetml/2010/11/main" uri="{B97F6D7D-B522-45F9-BDA1-12C45D357490}">
          <x15:cacheHierarchy aggregatedColumn="25"/>
        </ext>
      </extLst>
    </cacheHierarchy>
  </cacheHierarchies>
  <kpis count="0"/>
  <dimensions count="5">
    <dimension name="Customers" uniqueName="[Customers]" caption="Customers"/>
    <dimension name="Inventory" uniqueName="[Inventory]" caption="Inventory"/>
    <dimension measure="1" name="Measures" uniqueName="[Measures]" caption="Measures"/>
    <dimension name="Production" uniqueName="[Production]" caption="Production"/>
    <dimension name="Sales" uniqueName="[Sales]" caption="Sales"/>
  </dimensions>
  <measureGroups count="4">
    <measureGroup name="Customers" caption="Customers"/>
    <measureGroup name="Inventory" caption="Inventory"/>
    <measureGroup name="Production" caption="Production"/>
    <measureGroup name="Sales" caption="Sales"/>
  </measureGroups>
  <maps count="7">
    <map measureGroup="0" dimension="0"/>
    <map measureGroup="1" dimension="1"/>
    <map measureGroup="2" dimension="1"/>
    <map measureGroup="2" dimension="3"/>
    <map measureGroup="3" dimension="0"/>
    <map measureGroup="3" dimension="1"/>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NNIFER" refreshedDate="43777.42896099537" createdVersion="5" refreshedVersion="8" minRefreshableVersion="3" recordCount="0" supportSubquery="1" supportAdvancedDrill="1" xr:uid="{268B4789-0BFB-45DF-9C09-41AB6AE93A0D}">
  <cacheSource type="external" connectionId="1"/>
  <cacheFields count="5">
    <cacheField name="[Inventory].[Inventory Level Status].[Inventory Level Status]" caption="Inventory Level Status" numFmtId="0" hierarchy="11" level="1">
      <sharedItems count="2">
        <s v="Low"/>
        <s v="High"/>
      </sharedItems>
    </cacheField>
    <cacheField name="[Inventory].[Product SKU].[Product SKU]" caption="Product SKU" numFmtId="0" hierarchy="8" level="1">
      <sharedItems containsSemiMixedTypes="0" containsString="0" containsNumber="1" containsInteger="1" minValue="12" maxValue="95" count="10">
        <n v="12"/>
        <n v="21"/>
        <n v="59"/>
        <n v="68"/>
        <n v="79"/>
        <n v="83"/>
        <n v="85"/>
        <n v="90"/>
        <n v="91"/>
        <n v="95"/>
      </sharedItems>
      <extLst>
        <ext xmlns:x15="http://schemas.microsoft.com/office/spreadsheetml/2010/11/main" uri="{4F2E5C28-24EA-4eb8-9CBF-B6C8F9C3D259}">
          <x15:cachedUniqueNames>
            <x15:cachedUniqueName index="0" name="[Inventory].[Product SKU].&amp;[12]"/>
            <x15:cachedUniqueName index="1" name="[Inventory].[Product SKU].&amp;[21]"/>
            <x15:cachedUniqueName index="2" name="[Inventory].[Product SKU].&amp;[59]"/>
            <x15:cachedUniqueName index="3" name="[Inventory].[Product SKU].&amp;[68]"/>
            <x15:cachedUniqueName index="4" name="[Inventory].[Product SKU].&amp;[79]"/>
            <x15:cachedUniqueName index="5" name="[Inventory].[Product SKU].&amp;[83]"/>
            <x15:cachedUniqueName index="6" name="[Inventory].[Product SKU].&amp;[85]"/>
            <x15:cachedUniqueName index="7" name="[Inventory].[Product SKU].&amp;[90]"/>
            <x15:cachedUniqueName index="8" name="[Inventory].[Product SKU].&amp;[91]"/>
            <x15:cachedUniqueName index="9" name="[Inventory].[Product SKU].&amp;[95]"/>
          </x15:cachedUniqueNames>
        </ext>
      </extLst>
    </cacheField>
    <cacheField name="[Measures].[Sum of Current Inventory Level (units)]" caption="Sum of Current Inventory Level (units)" numFmtId="0" hierarchy="44" level="32767"/>
    <cacheField name="[Measures].[Sum of Quantity Sold (units)]" caption="Sum of Quantity Sold (units)" numFmtId="0" hierarchy="40" level="32767"/>
    <cacheField name="[Customers].[Demographic segment].[Demographic segment]" caption="Demographic segment" numFmtId="0" hierarchy="7" level="1">
      <sharedItems containsSemiMixedTypes="0" containsNonDate="0" containsString="0"/>
    </cacheField>
  </cacheFields>
  <cacheHierarchies count="58">
    <cacheHierarchy uniqueName="[Customers].[Customer_ID]" caption="Customer_ID" attribute="1" defaultMemberUniqueName="[Customers].[Customer_ID].[All]" allUniqueName="[Customers].[Customer_ID].[All]" dimensionUniqueName="[Customers]" displayFolder="" count="0" memberValueDatatype="20" unbalanced="0"/>
    <cacheHierarchy uniqueName="[Customers].[Age (years)]" caption="Age (years)" attribute="1" defaultMemberUniqueName="[Customers].[Age (years)].[All]" allUniqueName="[Customers].[Age (years)].[All]" dimensionUniqueName="[Customers]" displayFolder="" count="0" memberValueDatatype="20" unbalanced="0"/>
    <cacheHierarchy uniqueName="[Customers].[Gender]" caption="Gender" attribute="1" defaultMemberUniqueName="[Customers].[Gender].[All]" allUniqueName="[Customers].[Gender].[All]" dimensionUniqueName="[Customers]" displayFolder="" count="0" memberValueDatatype="130" unbalanced="0"/>
    <cacheHierarchy uniqueName="[Customers].[Income ($)]" caption="Income ($)" attribute="1" defaultMemberUniqueName="[Customers].[Income ($)].[All]" allUniqueName="[Customers].[Income ($)].[All]" dimensionUniqueName="[Customers]" displayFolder="" count="0" memberValueDatatype="20" unbalanced="0"/>
    <cacheHierarchy uniqueName="[Customers].[Geographic Location]" caption="Geographic Location" attribute="1" defaultMemberUniqueName="[Customers].[Geographic Location].[All]" allUniqueName="[Customers].[Geographic Location].[All]" dimensionUniqueName="[Customers]" displayFolder="" count="0" memberValueDatatype="130" unbalanced="0"/>
    <cacheHierarchy uniqueName="[Customers].[Age Group]" caption="Age Group" attribute="1" defaultMemberUniqueName="[Customers].[Age Group].[All]" allUniqueName="[Customers].[Age Group].[All]" dimensionUniqueName="[Customers]" displayFolder="" count="0" memberValueDatatype="130" unbalanced="0"/>
    <cacheHierarchy uniqueName="[Customers].[Income Category]" caption="Income Category" attribute="1" defaultMemberUniqueName="[Customers].[Income Category].[All]" allUniqueName="[Customers].[Income Category].[All]" dimensionUniqueName="[Customers]" displayFolder="" count="0" memberValueDatatype="130" unbalanced="0"/>
    <cacheHierarchy uniqueName="[Customers].[Demographic segment]" caption="Demographic segment" attribute="1" defaultMemberUniqueName="[Customers].[Demographic segment].[All]" allUniqueName="[Customers].[Demographic segment].[All]" dimensionUniqueName="[Customers]" displayFolder="" count="2" memberValueDatatype="130" unbalanced="0">
      <fieldsUsage count="2">
        <fieldUsage x="-1"/>
        <fieldUsage x="4"/>
      </fieldsUsage>
    </cacheHierarchy>
    <cacheHierarchy uniqueName="[Inventory].[Product SKU]" caption="Product SKU" attribute="1" defaultMemberUniqueName="[Inventory].[Product SKU].[All]" allUniqueName="[Inventory].[Product SKU].[All]" dimensionUniqueName="[Inventory]" displayFolder="" count="2" memberValueDatatype="20" unbalanced="0">
      <fieldsUsage count="2">
        <fieldUsage x="-1"/>
        <fieldUsage x="1"/>
      </fieldsUsage>
    </cacheHierarchy>
    <cacheHierarchy uniqueName="[Inventory].[Current Inventory Level (units)]" caption="Current Inventory Level (units)" attribute="1" defaultMemberUniqueName="[Inventory].[Current Inventory Level (units)].[All]" allUniqueName="[Inventory].[Current Inventory Level (units)].[All]" dimensionUniqueName="[Inventory]" displayFolder="" count="0" memberValueDatatype="20" unbalanced="0"/>
    <cacheHierarchy uniqueName="[Inventory].[qty sold]" caption="qty sold" attribute="1" defaultMemberUniqueName="[Inventory].[qty sold].[All]" allUniqueName="[Inventory].[qty sold].[All]" dimensionUniqueName="[Inventory]" displayFolder="" count="0" memberValueDatatype="20" unbalanced="0"/>
    <cacheHierarchy uniqueName="[Inventory].[Inventory Level Status]" caption="Inventory Level Status" attribute="1" defaultMemberUniqueName="[Inventory].[Inventory Level Status].[All]" allUniqueName="[Inventory].[Inventory Level Status].[All]" dimensionUniqueName="[Inventory]" displayFolder="" count="2" memberValueDatatype="130" unbalanced="0">
      <fieldsUsage count="2">
        <fieldUsage x="-1"/>
        <fieldUsage x="0"/>
      </fieldsUsage>
    </cacheHierarchy>
    <cacheHierarchy uniqueName="[Inventory].[Stockouts (days)]" caption="Stockouts (days)" attribute="1" defaultMemberUniqueName="[Inventory].[Stockouts (days)].[All]" allUniqueName="[Inventory].[Stockouts (days)].[All]" dimensionUniqueName="[Inventory]" displayFolder="" count="0" memberValueDatatype="20" unbalanced="0"/>
    <cacheHierarchy uniqueName="[Inventory].[Replenishment Lead Time (days)]" caption="Replenishment Lead Time (days)" attribute="1" defaultMemberUniqueName="[Inventory].[Replenishment Lead Time (days)].[All]" allUniqueName="[Inventory].[Replenishment Lead Time (days)].[All]" dimensionUniqueName="[Inventory]" displayFolder="" count="0" memberValueDatatype="20" unbalanced="0"/>
    <cacheHierarchy uniqueName="[Inventory].[Storage Location]" caption="Storage Location" attribute="1" defaultMemberUniqueName="[Inventory].[Storage Location].[All]" allUniqueName="[Inventory].[Storage Location].[All]" dimensionUniqueName="[Inventory]" displayFolder="" count="0" memberValueDatatype="130" unbalanced="0"/>
    <cacheHierarchy uniqueName="[Inventory].[Shelf Life (days)]" caption="Shelf Life (days)" attribute="1" defaultMemberUniqueName="[Inventory].[Shelf Life (days)].[All]" allUniqueName="[Inventory].[Shelf Life (days)].[All]" dimensionUniqueName="[Inventory]" displayFolder="" count="0" memberValueDatatype="20" unbalanced="0"/>
    <cacheHierarchy uniqueName="[Inventory].[Value]" caption="Value" attribute="1" defaultMemberUniqueName="[Inventory].[Value].[All]" allUniqueName="[Inventory].[Value].[All]" dimensionUniqueName="[Inventory]" displayFolder="" count="0" memberValueDatatype="130" unbalanced="0"/>
    <cacheHierarchy uniqueName="[Production].[Product SKU]" caption="Product SKU" attribute="1" defaultMemberUniqueName="[Production].[Product SKU].[All]" allUniqueName="[Production].[Product SKU].[All]" dimensionUniqueName="[Production]" displayFolder="" count="0" memberValueDatatype="20" unbalanced="0"/>
    <cacheHierarchy uniqueName="[Production].[Production Schedule_ID]" caption="Production Schedule_ID" attribute="1" defaultMemberUniqueName="[Production].[Production Schedule_ID].[All]" allUniqueName="[Production].[Production Schedule_ID].[All]" dimensionUniqueName="[Production]" displayFolder="" count="0" memberValueDatatype="20" unbalanced="0"/>
    <cacheHierarchy uniqueName="[Production].[Lead Time (days)]" caption="Lead Time (days)" attribute="1" defaultMemberUniqueName="[Production].[Lead Time (days)].[All]" allUniqueName="[Production].[Lead Time (days)].[All]" dimensionUniqueName="[Production]" displayFolder="" count="0" memberValueDatatype="20" unbalanced="0"/>
    <cacheHierarchy uniqueName="[Production].[Production Capacities (units per hour)]" caption="Production Capacities (units per hour)" attribute="1" defaultMemberUniqueName="[Production].[Production Capacities (units per hour)].[All]" allUniqueName="[Production].[Production Capacities (units per hour)].[All]" dimensionUniqueName="[Production]" displayFolder="" count="0" memberValueDatatype="20" unbalanced="0"/>
    <cacheHierarchy uniqueName="[Production].[Resource Allocation]" caption="Resource Allocation" attribute="1" defaultMemberUniqueName="[Production].[Resource Allocation].[All]" allUniqueName="[Production].[Resource Allocation].[All]" dimensionUniqueName="[Production]" displayFolder="" count="0" memberValueDatatype="130" unbalanced="0"/>
    <cacheHierarchy uniqueName="[Production].[Value]" caption="Value" attribute="1" defaultMemberUniqueName="[Production].[Value].[All]" allUniqueName="[Production].[Value].[All]" dimensionUniqueName="[Production]" displayFolder="" count="0" memberValueDatatype="130" unbalanced="0"/>
    <cacheHierarchy uniqueName="[Sales].[Customer_ID]" caption="Customer_ID" attribute="1" defaultMemberUniqueName="[Sales].[Customer_ID].[All]" allUniqueName="[Sales].[Customer_ID].[All]" dimensionUniqueName="[Sales]" displayFolder="" count="0" memberValueDatatype="20" unbalanced="0"/>
    <cacheHierarchy uniqueName="[Sales].[Transaction_ID]" caption="Transaction_ID" attribute="1" defaultMemberUniqueName="[Sales].[Transaction_ID].[All]" allUniqueName="[Sales].[Transaction_ID].[All]" dimensionUniqueName="[Sales]" displayFolder="" count="0" memberValueDatatype="20" unbalanced="0"/>
    <cacheHierarchy uniqueName="[Sales].[Product SKU]" caption="Product SKU" attribute="1" defaultMemberUniqueName="[Sales].[Product SKU].[All]" allUniqueName="[Sales].[Product SKU].[All]" dimensionUniqueName="[Sales]" displayFolder="" count="0" memberValueDatatype="20" unbalanced="0"/>
    <cacheHierarchy uniqueName="[Sales].[Quantity Sold (units)]" caption="Quantity Sold (units)" attribute="1" defaultMemberUniqueName="[Sales].[Quantity Sold (units)].[All]" allUniqueName="[Sales].[Quantity Sold (units)].[All]" dimensionUniqueName="[Sales]" displayFolder="" count="0" memberValueDatatype="20" unbalanced="0"/>
    <cacheHierarchy uniqueName="[Sales].[Timestamp]" caption="Timestamp" attribute="1" time="1" defaultMemberUniqueName="[Sales].[Timestamp].[All]" allUniqueName="[Sales].[Timestamp].[All]" dimensionUniqueName="[Sales]" displayFolder="" count="0" memberValueDatatype="7" unbalanced="0"/>
    <cacheHierarchy uniqueName="[Sales].[Date]" caption="Date" attribute="1" defaultMemberUniqueName="[Sales].[Date].[All]" allUniqueName="[Sales].[Date].[All]" dimensionUniqueName="[Sales]" displayFolder="" count="0" memberValueDatatype="130" unbalanced="0"/>
    <cacheHierarchy uniqueName="[Sales].[Date actual]" caption="Date actual" attribute="1" time="1" defaultMemberUniqueName="[Sales].[Date actual].[All]" allUniqueName="[Sales].[Date actual].[All]" dimensionUniqueName="[Sales]" displayFolder="" count="0" memberValueDatatype="7" unbalanced="0"/>
    <cacheHierarchy uniqueName="[Sales].[Time]" caption="Time" attribute="1" defaultMemberUniqueName="[Sales].[Time].[All]" allUniqueName="[Sales].[Time].[All]" dimensionUniqueName="[Sales]" displayFolder="" count="0" memberValueDatatype="130" unbalanced="0"/>
    <cacheHierarchy uniqueName="[Sales].[Date actual (Month)]" caption="Date actual (Month)" attribute="1" defaultMemberUniqueName="[Sales].[Date actual (Month)].[All]" allUniqueName="[Sales].[Date actual (Month)].[All]" dimensionUniqueName="[Sales]" displayFolder="" count="0" memberValueDatatype="130" unbalanced="0"/>
    <cacheHierarchy uniqueName="[Sales].[Date actual (Month Index)]" caption="Date actual (Month Index)" attribute="1" defaultMemberUniqueName="[Sales].[Date actual (Month Index)].[All]" allUniqueName="[Sales].[Date actual (Month Index)].[All]" dimensionUniqueName="[Sales]" displayFolder="" count="0" memberValueDatatype="20" unbalanced="0" hidden="1"/>
    <cacheHierarchy uniqueName="[Measures].[__XL_Count Customers]" caption="__XL_Count Customers" measure="1" displayFolder="" measureGroup="Customers" count="0" hidden="1"/>
    <cacheHierarchy uniqueName="[Measures].[__XL_Count Sales]" caption="__XL_Count Sales" measure="1" displayFolder="" measureGroup="Sales" count="0" hidden="1"/>
    <cacheHierarchy uniqueName="[Measures].[__XL_Count Inventory]" caption="__XL_Count Inventory" measure="1" displayFolder="" measureGroup="Inventory" count="0" hidden="1"/>
    <cacheHierarchy uniqueName="[Measures].[__XL_Count Production]" caption="__XL_Count Production" measure="1" displayFolder="" measureGroup="Production" count="0" hidden="1"/>
    <cacheHierarchy uniqueName="[Measures].[__No measures defined]" caption="__No measures defined" measure="1" displayFolder="" count="0" hidden="1"/>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Sum of Quantity Sold (units)]" caption="Sum of Quantity Sold (units)" measure="1" displayFolder="" measureGroup="Sales" count="0" oneField="1" hidden="1">
      <fieldsUsage count="1">
        <fieldUsage x="3"/>
      </fieldsUsage>
      <extLst>
        <ext xmlns:x15="http://schemas.microsoft.com/office/spreadsheetml/2010/11/main" uri="{B97F6D7D-B522-45F9-BDA1-12C45D357490}">
          <x15:cacheHierarchy aggregatedColumn="26"/>
        </ext>
      </extLst>
    </cacheHierarchy>
    <cacheHierarchy uniqueName="[Measures].[Count of Date]" caption="Count of Date" measure="1" displayFolder="" measureGroup="Sales" count="0" hidden="1">
      <extLst>
        <ext xmlns:x15="http://schemas.microsoft.com/office/spreadsheetml/2010/11/main" uri="{B97F6D7D-B522-45F9-BDA1-12C45D357490}">
          <x15:cacheHierarchy aggregatedColumn="28"/>
        </ext>
      </extLst>
    </cacheHierarchy>
    <cacheHierarchy uniqueName="[Measures].[Count of Quantity Sold (units)]" caption="Count of Quantity Sold (units)" measure="1" displayFolder="" measureGroup="Sales" count="0" hidden="1">
      <extLst>
        <ext xmlns:x15="http://schemas.microsoft.com/office/spreadsheetml/2010/11/main" uri="{B97F6D7D-B522-45F9-BDA1-12C45D357490}">
          <x15:cacheHierarchy aggregatedColumn="26"/>
        </ext>
      </extLst>
    </cacheHierarchy>
    <cacheHierarchy uniqueName="[Measures].[Sum of Product SKU]" caption="Sum of Product SKU" measure="1" displayFolder="" measureGroup="Sales" count="0" hidden="1">
      <extLst>
        <ext xmlns:x15="http://schemas.microsoft.com/office/spreadsheetml/2010/11/main" uri="{B97F6D7D-B522-45F9-BDA1-12C45D357490}">
          <x15:cacheHierarchy aggregatedColumn="25"/>
        </ext>
      </extLst>
    </cacheHierarchy>
    <cacheHierarchy uniqueName="[Measures].[Sum of Current Inventory Level (units)]" caption="Sum of Current Inventory Level (units)" measure="1" displayFolder="" measureGroup="Inventory" count="0" oneField="1" hidden="1">
      <fieldsUsage count="1">
        <fieldUsage x="2"/>
      </fieldsUsage>
      <extLst>
        <ext xmlns:x15="http://schemas.microsoft.com/office/spreadsheetml/2010/11/main" uri="{B97F6D7D-B522-45F9-BDA1-12C45D357490}">
          <x15:cacheHierarchy aggregatedColumn="9"/>
        </ext>
      </extLst>
    </cacheHierarchy>
    <cacheHierarchy uniqueName="[Measures].[Sum of Product SKU 2]" caption="Sum of Product SKU 2" measure="1" displayFolder="" measureGroup="Inventory" count="0" hidden="1">
      <extLst>
        <ext xmlns:x15="http://schemas.microsoft.com/office/spreadsheetml/2010/11/main" uri="{B97F6D7D-B522-45F9-BDA1-12C45D357490}">
          <x15:cacheHierarchy aggregatedColumn="8"/>
        </ext>
      </extLst>
    </cacheHierarchy>
    <cacheHierarchy uniqueName="[Measures].[Count of Product SKU]" caption="Count of Product SKU" measure="1" displayFolder="" measureGroup="Sales" count="0" hidden="1">
      <extLst>
        <ext xmlns:x15="http://schemas.microsoft.com/office/spreadsheetml/2010/11/main" uri="{B97F6D7D-B522-45F9-BDA1-12C45D357490}">
          <x15:cacheHierarchy aggregatedColumn="25"/>
        </ext>
      </extLst>
    </cacheHierarchy>
    <cacheHierarchy uniqueName="[Measures].[Count of Inventory Level Status]" caption="Count of Inventory Level Status" measure="1" displayFolder="" measureGroup="Inventory" count="0" hidden="1">
      <extLst>
        <ext xmlns:x15="http://schemas.microsoft.com/office/spreadsheetml/2010/11/main" uri="{B97F6D7D-B522-45F9-BDA1-12C45D357490}">
          <x15:cacheHierarchy aggregatedColumn="11"/>
        </ext>
      </extLst>
    </cacheHierarchy>
    <cacheHierarchy uniqueName="[Measures].[Sum of Stockouts (days)]" caption="Sum of Stockouts (days)" measure="1" displayFolder="" measureGroup="Inventory" count="0" hidden="1">
      <extLst>
        <ext xmlns:x15="http://schemas.microsoft.com/office/spreadsheetml/2010/11/main" uri="{B97F6D7D-B522-45F9-BDA1-12C45D357490}">
          <x15:cacheHierarchy aggregatedColumn="12"/>
        </ext>
      </extLst>
    </cacheHierarchy>
    <cacheHierarchy uniqueName="[Measures].[Sum of qty sold]" caption="Sum of qty sold" measure="1" displayFolder="" measureGroup="Inventory" count="0" hidden="1">
      <extLst>
        <ext xmlns:x15="http://schemas.microsoft.com/office/spreadsheetml/2010/11/main" uri="{B97F6D7D-B522-45F9-BDA1-12C45D357490}">
          <x15:cacheHierarchy aggregatedColumn="10"/>
        </ext>
      </extLst>
    </cacheHierarchy>
    <cacheHierarchy uniqueName="[Measures].[Average of Stockouts (days)]" caption="Average of Stockouts (days)" measure="1" displayFolder="" measureGroup="Inventory" count="0" hidden="1">
      <extLst>
        <ext xmlns:x15="http://schemas.microsoft.com/office/spreadsheetml/2010/11/main" uri="{B97F6D7D-B522-45F9-BDA1-12C45D357490}">
          <x15:cacheHierarchy aggregatedColumn="12"/>
        </ext>
      </extLst>
    </cacheHierarchy>
    <cacheHierarchy uniqueName="[Measures].[Sum of Product SKU 3]" caption="Sum of Product SKU 3" measure="1" displayFolder="" measureGroup="Production" count="0" hidden="1">
      <extLst>
        <ext xmlns:x15="http://schemas.microsoft.com/office/spreadsheetml/2010/11/main" uri="{B97F6D7D-B522-45F9-BDA1-12C45D357490}">
          <x15:cacheHierarchy aggregatedColumn="17"/>
        </ext>
      </extLst>
    </cacheHierarchy>
    <cacheHierarchy uniqueName="[Measures].[Sum of Production Capacities (units per hour)]" caption="Sum of Production Capacities (units per hour)" measure="1" displayFolder="" measureGroup="Production" count="0" hidden="1">
      <extLst>
        <ext xmlns:x15="http://schemas.microsoft.com/office/spreadsheetml/2010/11/main" uri="{B97F6D7D-B522-45F9-BDA1-12C45D357490}">
          <x15:cacheHierarchy aggregatedColumn="20"/>
        </ext>
      </extLst>
    </cacheHierarchy>
    <cacheHierarchy uniqueName="[Measures].[Average of Production Capacities (units per hour)]" caption="Average of Production Capacities (units per hour)" measure="1" displayFolder="" measureGroup="Production" count="0" hidden="1">
      <extLst>
        <ext xmlns:x15="http://schemas.microsoft.com/office/spreadsheetml/2010/11/main" uri="{B97F6D7D-B522-45F9-BDA1-12C45D357490}">
          <x15:cacheHierarchy aggregatedColumn="20"/>
        </ext>
      </extLst>
    </cacheHierarchy>
    <cacheHierarchy uniqueName="[Measures].[Count of Demographic segment]" caption="Count of Demographic segment" measure="1" displayFolder="" measureGroup="Customers" count="0" hidden="1">
      <extLst>
        <ext xmlns:x15="http://schemas.microsoft.com/office/spreadsheetml/2010/11/main" uri="{B97F6D7D-B522-45F9-BDA1-12C45D357490}">
          <x15:cacheHierarchy aggregatedColumn="7"/>
        </ext>
      </extLst>
    </cacheHierarchy>
    <cacheHierarchy uniqueName="[Measures].[Sum of Replenishment Lead Time (days)]" caption="Sum of Replenishment Lead Time (days)" measure="1" displayFolder="" measureGroup="Inventory" count="0" hidden="1">
      <extLst>
        <ext xmlns:x15="http://schemas.microsoft.com/office/spreadsheetml/2010/11/main" uri="{B97F6D7D-B522-45F9-BDA1-12C45D357490}">
          <x15:cacheHierarchy aggregatedColumn="13"/>
        </ext>
      </extLst>
    </cacheHierarchy>
    <cacheHierarchy uniqueName="[Measures].[Count of Product SKU 2]" caption="Count of Product SKU 2" measure="1" displayFolder="" measureGroup="Inventory" count="0" hidden="1">
      <extLst>
        <ext xmlns:x15="http://schemas.microsoft.com/office/spreadsheetml/2010/11/main" uri="{B97F6D7D-B522-45F9-BDA1-12C45D357490}">
          <x15:cacheHierarchy aggregatedColumn="8"/>
        </ext>
      </extLst>
    </cacheHierarchy>
    <cacheHierarchy uniqueName="[Measures].[Distinct Count of Product SKU]" caption="Distinct Count of Product SKU" measure="1" displayFolder="" measureGroup="Sales" count="0" hidden="1">
      <extLst>
        <ext xmlns:x15="http://schemas.microsoft.com/office/spreadsheetml/2010/11/main" uri="{B97F6D7D-B522-45F9-BDA1-12C45D357490}">
          <x15:cacheHierarchy aggregatedColumn="25"/>
        </ext>
      </extLst>
    </cacheHierarchy>
  </cacheHierarchies>
  <kpis count="0"/>
  <dimensions count="5">
    <dimension name="Customers" uniqueName="[Customers]" caption="Customers"/>
    <dimension name="Inventory" uniqueName="[Inventory]" caption="Inventory"/>
    <dimension measure="1" name="Measures" uniqueName="[Measures]" caption="Measures"/>
    <dimension name="Production" uniqueName="[Production]" caption="Production"/>
    <dimension name="Sales" uniqueName="[Sales]" caption="Sales"/>
  </dimensions>
  <measureGroups count="4">
    <measureGroup name="Customers" caption="Customers"/>
    <measureGroup name="Inventory" caption="Inventory"/>
    <measureGroup name="Production" caption="Production"/>
    <measureGroup name="Sales" caption="Sales"/>
  </measureGroups>
  <maps count="7">
    <map measureGroup="0" dimension="0"/>
    <map measureGroup="1" dimension="1"/>
    <map measureGroup="2" dimension="1"/>
    <map measureGroup="2" dimension="3"/>
    <map measureGroup="3" dimension="0"/>
    <map measureGroup="3" dimension="1"/>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NNIFER" refreshedDate="43777.428961574071" createdVersion="5" refreshedVersion="8" minRefreshableVersion="3" recordCount="0" supportSubquery="1" supportAdvancedDrill="1" xr:uid="{17B751C6-DEA3-4F41-90CE-99119E23C374}">
  <cacheSource type="external" connectionId="1"/>
  <cacheFields count="4">
    <cacheField name="[Inventory].[Product SKU].[Product SKU]" caption="Product SKU" numFmtId="0" hierarchy="8" level="1">
      <sharedItems containsSemiMixedTypes="0" containsString="0" containsNumber="1" containsInteger="1" minValue="12" maxValue="95" count="10">
        <n v="12"/>
        <n v="21"/>
        <n v="59"/>
        <n v="68"/>
        <n v="79"/>
        <n v="83"/>
        <n v="85"/>
        <n v="90"/>
        <n v="91"/>
        <n v="95"/>
      </sharedItems>
      <extLst>
        <ext xmlns:x15="http://schemas.microsoft.com/office/spreadsheetml/2010/11/main" uri="{4F2E5C28-24EA-4eb8-9CBF-B6C8F9C3D259}">
          <x15:cachedUniqueNames>
            <x15:cachedUniqueName index="0" name="[Inventory].[Product SKU].&amp;[12]"/>
            <x15:cachedUniqueName index="1" name="[Inventory].[Product SKU].&amp;[21]"/>
            <x15:cachedUniqueName index="2" name="[Inventory].[Product SKU].&amp;[59]"/>
            <x15:cachedUniqueName index="3" name="[Inventory].[Product SKU].&amp;[68]"/>
            <x15:cachedUniqueName index="4" name="[Inventory].[Product SKU].&amp;[79]"/>
            <x15:cachedUniqueName index="5" name="[Inventory].[Product SKU].&amp;[83]"/>
            <x15:cachedUniqueName index="6" name="[Inventory].[Product SKU].&amp;[85]"/>
            <x15:cachedUniqueName index="7" name="[Inventory].[Product SKU].&amp;[90]"/>
            <x15:cachedUniqueName index="8" name="[Inventory].[Product SKU].&amp;[91]"/>
            <x15:cachedUniqueName index="9" name="[Inventory].[Product SKU].&amp;[95]"/>
          </x15:cachedUniqueNames>
        </ext>
      </extLst>
    </cacheField>
    <cacheField name="[Measures].[Sum of Stockouts (days)]" caption="Sum of Stockouts (days)" numFmtId="0" hierarchy="48" level="32767"/>
    <cacheField name="[Measures].[Sum of Replenishment Lead Time (days)]" caption="Sum of Replenishment Lead Time (days)" numFmtId="0" hierarchy="55" level="32767"/>
    <cacheField name="[Customers].[Demographic segment].[Demographic segment]" caption="Demographic segment" numFmtId="0" hierarchy="7" level="1">
      <sharedItems containsSemiMixedTypes="0" containsNonDate="0" containsString="0"/>
    </cacheField>
  </cacheFields>
  <cacheHierarchies count="58">
    <cacheHierarchy uniqueName="[Customers].[Customer_ID]" caption="Customer_ID" attribute="1" defaultMemberUniqueName="[Customers].[Customer_ID].[All]" allUniqueName="[Customers].[Customer_ID].[All]" dimensionUniqueName="[Customers]" displayFolder="" count="0" memberValueDatatype="20" unbalanced="0"/>
    <cacheHierarchy uniqueName="[Customers].[Age (years)]" caption="Age (years)" attribute="1" defaultMemberUniqueName="[Customers].[Age (years)].[All]" allUniqueName="[Customers].[Age (years)].[All]" dimensionUniqueName="[Customers]" displayFolder="" count="0" memberValueDatatype="20" unbalanced="0"/>
    <cacheHierarchy uniqueName="[Customers].[Gender]" caption="Gender" attribute="1" defaultMemberUniqueName="[Customers].[Gender].[All]" allUniqueName="[Customers].[Gender].[All]" dimensionUniqueName="[Customers]" displayFolder="" count="0" memberValueDatatype="130" unbalanced="0"/>
    <cacheHierarchy uniqueName="[Customers].[Income ($)]" caption="Income ($)" attribute="1" defaultMemberUniqueName="[Customers].[Income ($)].[All]" allUniqueName="[Customers].[Income ($)].[All]" dimensionUniqueName="[Customers]" displayFolder="" count="0" memberValueDatatype="20" unbalanced="0"/>
    <cacheHierarchy uniqueName="[Customers].[Geographic Location]" caption="Geographic Location" attribute="1" defaultMemberUniqueName="[Customers].[Geographic Location].[All]" allUniqueName="[Customers].[Geographic Location].[All]" dimensionUniqueName="[Customers]" displayFolder="" count="0" memberValueDatatype="130" unbalanced="0"/>
    <cacheHierarchy uniqueName="[Customers].[Age Group]" caption="Age Group" attribute="1" defaultMemberUniqueName="[Customers].[Age Group].[All]" allUniqueName="[Customers].[Age Group].[All]" dimensionUniqueName="[Customers]" displayFolder="" count="0" memberValueDatatype="130" unbalanced="0"/>
    <cacheHierarchy uniqueName="[Customers].[Income Category]" caption="Income Category" attribute="1" defaultMemberUniqueName="[Customers].[Income Category].[All]" allUniqueName="[Customers].[Income Category].[All]" dimensionUniqueName="[Customers]" displayFolder="" count="0" memberValueDatatype="130" unbalanced="0"/>
    <cacheHierarchy uniqueName="[Customers].[Demographic segment]" caption="Demographic segment" attribute="1" defaultMemberUniqueName="[Customers].[Demographic segment].[All]" allUniqueName="[Customers].[Demographic segment].[All]" dimensionUniqueName="[Customers]" displayFolder="" count="2" memberValueDatatype="130" unbalanced="0">
      <fieldsUsage count="2">
        <fieldUsage x="-1"/>
        <fieldUsage x="3"/>
      </fieldsUsage>
    </cacheHierarchy>
    <cacheHierarchy uniqueName="[Inventory].[Product SKU]" caption="Product SKU" attribute="1" defaultMemberUniqueName="[Inventory].[Product SKU].[All]" allUniqueName="[Inventory].[Product SKU].[All]" dimensionUniqueName="[Inventory]" displayFolder="" count="2" memberValueDatatype="20" unbalanced="0">
      <fieldsUsage count="2">
        <fieldUsage x="-1"/>
        <fieldUsage x="0"/>
      </fieldsUsage>
    </cacheHierarchy>
    <cacheHierarchy uniqueName="[Inventory].[Current Inventory Level (units)]" caption="Current Inventory Level (units)" attribute="1" defaultMemberUniqueName="[Inventory].[Current Inventory Level (units)].[All]" allUniqueName="[Inventory].[Current Inventory Level (units)].[All]" dimensionUniqueName="[Inventory]" displayFolder="" count="0" memberValueDatatype="20" unbalanced="0"/>
    <cacheHierarchy uniqueName="[Inventory].[qty sold]" caption="qty sold" attribute="1" defaultMemberUniqueName="[Inventory].[qty sold].[All]" allUniqueName="[Inventory].[qty sold].[All]" dimensionUniqueName="[Inventory]" displayFolder="" count="0" memberValueDatatype="20" unbalanced="0"/>
    <cacheHierarchy uniqueName="[Inventory].[Inventory Level Status]" caption="Inventory Level Status" attribute="1" defaultMemberUniqueName="[Inventory].[Inventory Level Status].[All]" allUniqueName="[Inventory].[Inventory Level Status].[All]" dimensionUniqueName="[Inventory]" displayFolder="" count="0" memberValueDatatype="130" unbalanced="0"/>
    <cacheHierarchy uniqueName="[Inventory].[Stockouts (days)]" caption="Stockouts (days)" attribute="1" defaultMemberUniqueName="[Inventory].[Stockouts (days)].[All]" allUniqueName="[Inventory].[Stockouts (days)].[All]" dimensionUniqueName="[Inventory]" displayFolder="" count="0" memberValueDatatype="20" unbalanced="0"/>
    <cacheHierarchy uniqueName="[Inventory].[Replenishment Lead Time (days)]" caption="Replenishment Lead Time (days)" attribute="1" defaultMemberUniqueName="[Inventory].[Replenishment Lead Time (days)].[All]" allUniqueName="[Inventory].[Replenishment Lead Time (days)].[All]" dimensionUniqueName="[Inventory]" displayFolder="" count="0" memberValueDatatype="20" unbalanced="0"/>
    <cacheHierarchy uniqueName="[Inventory].[Storage Location]" caption="Storage Location" attribute="1" defaultMemberUniqueName="[Inventory].[Storage Location].[All]" allUniqueName="[Inventory].[Storage Location].[All]" dimensionUniqueName="[Inventory]" displayFolder="" count="0" memberValueDatatype="130" unbalanced="0"/>
    <cacheHierarchy uniqueName="[Inventory].[Shelf Life (days)]" caption="Shelf Life (days)" attribute="1" defaultMemberUniqueName="[Inventory].[Shelf Life (days)].[All]" allUniqueName="[Inventory].[Shelf Life (days)].[All]" dimensionUniqueName="[Inventory]" displayFolder="" count="0" memberValueDatatype="20" unbalanced="0"/>
    <cacheHierarchy uniqueName="[Inventory].[Value]" caption="Value" attribute="1" defaultMemberUniqueName="[Inventory].[Value].[All]" allUniqueName="[Inventory].[Value].[All]" dimensionUniqueName="[Inventory]" displayFolder="" count="0" memberValueDatatype="130" unbalanced="0"/>
    <cacheHierarchy uniqueName="[Production].[Product SKU]" caption="Product SKU" attribute="1" defaultMemberUniqueName="[Production].[Product SKU].[All]" allUniqueName="[Production].[Product SKU].[All]" dimensionUniqueName="[Production]" displayFolder="" count="0" memberValueDatatype="20" unbalanced="0"/>
    <cacheHierarchy uniqueName="[Production].[Production Schedule_ID]" caption="Production Schedule_ID" attribute="1" defaultMemberUniqueName="[Production].[Production Schedule_ID].[All]" allUniqueName="[Production].[Production Schedule_ID].[All]" dimensionUniqueName="[Production]" displayFolder="" count="0" memberValueDatatype="20" unbalanced="0"/>
    <cacheHierarchy uniqueName="[Production].[Lead Time (days)]" caption="Lead Time (days)" attribute="1" defaultMemberUniqueName="[Production].[Lead Time (days)].[All]" allUniqueName="[Production].[Lead Time (days)].[All]" dimensionUniqueName="[Production]" displayFolder="" count="0" memberValueDatatype="20" unbalanced="0"/>
    <cacheHierarchy uniqueName="[Production].[Production Capacities (units per hour)]" caption="Production Capacities (units per hour)" attribute="1" defaultMemberUniqueName="[Production].[Production Capacities (units per hour)].[All]" allUniqueName="[Production].[Production Capacities (units per hour)].[All]" dimensionUniqueName="[Production]" displayFolder="" count="0" memberValueDatatype="20" unbalanced="0"/>
    <cacheHierarchy uniqueName="[Production].[Resource Allocation]" caption="Resource Allocation" attribute="1" defaultMemberUniqueName="[Production].[Resource Allocation].[All]" allUniqueName="[Production].[Resource Allocation].[All]" dimensionUniqueName="[Production]" displayFolder="" count="0" memberValueDatatype="130" unbalanced="0"/>
    <cacheHierarchy uniqueName="[Production].[Value]" caption="Value" attribute="1" defaultMemberUniqueName="[Production].[Value].[All]" allUniqueName="[Production].[Value].[All]" dimensionUniqueName="[Production]" displayFolder="" count="0" memberValueDatatype="130" unbalanced="0"/>
    <cacheHierarchy uniqueName="[Sales].[Customer_ID]" caption="Customer_ID" attribute="1" defaultMemberUniqueName="[Sales].[Customer_ID].[All]" allUniqueName="[Sales].[Customer_ID].[All]" dimensionUniqueName="[Sales]" displayFolder="" count="0" memberValueDatatype="20" unbalanced="0"/>
    <cacheHierarchy uniqueName="[Sales].[Transaction_ID]" caption="Transaction_ID" attribute="1" defaultMemberUniqueName="[Sales].[Transaction_ID].[All]" allUniqueName="[Sales].[Transaction_ID].[All]" dimensionUniqueName="[Sales]" displayFolder="" count="0" memberValueDatatype="20" unbalanced="0"/>
    <cacheHierarchy uniqueName="[Sales].[Product SKU]" caption="Product SKU" attribute="1" defaultMemberUniqueName="[Sales].[Product SKU].[All]" allUniqueName="[Sales].[Product SKU].[All]" dimensionUniqueName="[Sales]" displayFolder="" count="0" memberValueDatatype="20" unbalanced="0"/>
    <cacheHierarchy uniqueName="[Sales].[Quantity Sold (units)]" caption="Quantity Sold (units)" attribute="1" defaultMemberUniqueName="[Sales].[Quantity Sold (units)].[All]" allUniqueName="[Sales].[Quantity Sold (units)].[All]" dimensionUniqueName="[Sales]" displayFolder="" count="0" memberValueDatatype="20" unbalanced="0"/>
    <cacheHierarchy uniqueName="[Sales].[Timestamp]" caption="Timestamp" attribute="1" time="1" defaultMemberUniqueName="[Sales].[Timestamp].[All]" allUniqueName="[Sales].[Timestamp].[All]" dimensionUniqueName="[Sales]" displayFolder="" count="0" memberValueDatatype="7" unbalanced="0"/>
    <cacheHierarchy uniqueName="[Sales].[Date]" caption="Date" attribute="1" defaultMemberUniqueName="[Sales].[Date].[All]" allUniqueName="[Sales].[Date].[All]" dimensionUniqueName="[Sales]" displayFolder="" count="0" memberValueDatatype="130" unbalanced="0"/>
    <cacheHierarchy uniqueName="[Sales].[Date actual]" caption="Date actual" attribute="1" time="1" defaultMemberUniqueName="[Sales].[Date actual].[All]" allUniqueName="[Sales].[Date actual].[All]" dimensionUniqueName="[Sales]" displayFolder="" count="0" memberValueDatatype="7" unbalanced="0"/>
    <cacheHierarchy uniqueName="[Sales].[Time]" caption="Time" attribute="1" defaultMemberUniqueName="[Sales].[Time].[All]" allUniqueName="[Sales].[Time].[All]" dimensionUniqueName="[Sales]" displayFolder="" count="0" memberValueDatatype="130" unbalanced="0"/>
    <cacheHierarchy uniqueName="[Sales].[Date actual (Month)]" caption="Date actual (Month)" attribute="1" defaultMemberUniqueName="[Sales].[Date actual (Month)].[All]" allUniqueName="[Sales].[Date actual (Month)].[All]" dimensionUniqueName="[Sales]" displayFolder="" count="0" memberValueDatatype="130" unbalanced="0"/>
    <cacheHierarchy uniqueName="[Sales].[Date actual (Month Index)]" caption="Date actual (Month Index)" attribute="1" defaultMemberUniqueName="[Sales].[Date actual (Month Index)].[All]" allUniqueName="[Sales].[Date actual (Month Index)].[All]" dimensionUniqueName="[Sales]" displayFolder="" count="0" memberValueDatatype="20" unbalanced="0" hidden="1"/>
    <cacheHierarchy uniqueName="[Measures].[__XL_Count Customers]" caption="__XL_Count Customers" measure="1" displayFolder="" measureGroup="Customers" count="0" hidden="1"/>
    <cacheHierarchy uniqueName="[Measures].[__XL_Count Sales]" caption="__XL_Count Sales" measure="1" displayFolder="" measureGroup="Sales" count="0" hidden="1"/>
    <cacheHierarchy uniqueName="[Measures].[__XL_Count Inventory]" caption="__XL_Count Inventory" measure="1" displayFolder="" measureGroup="Inventory" count="0" hidden="1"/>
    <cacheHierarchy uniqueName="[Measures].[__XL_Count Production]" caption="__XL_Count Production" measure="1" displayFolder="" measureGroup="Production" count="0" hidden="1"/>
    <cacheHierarchy uniqueName="[Measures].[__No measures defined]" caption="__No measures defined" measure="1" displayFolder="" count="0" hidden="1"/>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Sum of Quantity Sold (units)]" caption="Sum of Quantity Sold (units)" measure="1" displayFolder="" measureGroup="Sales" count="0" hidden="1">
      <extLst>
        <ext xmlns:x15="http://schemas.microsoft.com/office/spreadsheetml/2010/11/main" uri="{B97F6D7D-B522-45F9-BDA1-12C45D357490}">
          <x15:cacheHierarchy aggregatedColumn="26"/>
        </ext>
      </extLst>
    </cacheHierarchy>
    <cacheHierarchy uniqueName="[Measures].[Count of Date]" caption="Count of Date" measure="1" displayFolder="" measureGroup="Sales" count="0" hidden="1">
      <extLst>
        <ext xmlns:x15="http://schemas.microsoft.com/office/spreadsheetml/2010/11/main" uri="{B97F6D7D-B522-45F9-BDA1-12C45D357490}">
          <x15:cacheHierarchy aggregatedColumn="28"/>
        </ext>
      </extLst>
    </cacheHierarchy>
    <cacheHierarchy uniqueName="[Measures].[Count of Quantity Sold (units)]" caption="Count of Quantity Sold (units)" measure="1" displayFolder="" measureGroup="Sales" count="0" hidden="1">
      <extLst>
        <ext xmlns:x15="http://schemas.microsoft.com/office/spreadsheetml/2010/11/main" uri="{B97F6D7D-B522-45F9-BDA1-12C45D357490}">
          <x15:cacheHierarchy aggregatedColumn="26"/>
        </ext>
      </extLst>
    </cacheHierarchy>
    <cacheHierarchy uniqueName="[Measures].[Sum of Product SKU]" caption="Sum of Product SKU" measure="1" displayFolder="" measureGroup="Sales" count="0" hidden="1">
      <extLst>
        <ext xmlns:x15="http://schemas.microsoft.com/office/spreadsheetml/2010/11/main" uri="{B97F6D7D-B522-45F9-BDA1-12C45D357490}">
          <x15:cacheHierarchy aggregatedColumn="25"/>
        </ext>
      </extLst>
    </cacheHierarchy>
    <cacheHierarchy uniqueName="[Measures].[Sum of Current Inventory Level (units)]" caption="Sum of Current Inventory Level (units)" measure="1" displayFolder="" measureGroup="Inventory" count="0" hidden="1">
      <extLst>
        <ext xmlns:x15="http://schemas.microsoft.com/office/spreadsheetml/2010/11/main" uri="{B97F6D7D-B522-45F9-BDA1-12C45D357490}">
          <x15:cacheHierarchy aggregatedColumn="9"/>
        </ext>
      </extLst>
    </cacheHierarchy>
    <cacheHierarchy uniqueName="[Measures].[Sum of Product SKU 2]" caption="Sum of Product SKU 2" measure="1" displayFolder="" measureGroup="Inventory" count="0" hidden="1">
      <extLst>
        <ext xmlns:x15="http://schemas.microsoft.com/office/spreadsheetml/2010/11/main" uri="{B97F6D7D-B522-45F9-BDA1-12C45D357490}">
          <x15:cacheHierarchy aggregatedColumn="8"/>
        </ext>
      </extLst>
    </cacheHierarchy>
    <cacheHierarchy uniqueName="[Measures].[Count of Product SKU]" caption="Count of Product SKU" measure="1" displayFolder="" measureGroup="Sales" count="0" hidden="1">
      <extLst>
        <ext xmlns:x15="http://schemas.microsoft.com/office/spreadsheetml/2010/11/main" uri="{B97F6D7D-B522-45F9-BDA1-12C45D357490}">
          <x15:cacheHierarchy aggregatedColumn="25"/>
        </ext>
      </extLst>
    </cacheHierarchy>
    <cacheHierarchy uniqueName="[Measures].[Count of Inventory Level Status]" caption="Count of Inventory Level Status" measure="1" displayFolder="" measureGroup="Inventory" count="0" hidden="1">
      <extLst>
        <ext xmlns:x15="http://schemas.microsoft.com/office/spreadsheetml/2010/11/main" uri="{B97F6D7D-B522-45F9-BDA1-12C45D357490}">
          <x15:cacheHierarchy aggregatedColumn="11"/>
        </ext>
      </extLst>
    </cacheHierarchy>
    <cacheHierarchy uniqueName="[Measures].[Sum of Stockouts (days)]" caption="Sum of Stockouts (days)" measure="1" displayFolder="" measureGroup="Inventory"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qty sold]" caption="Sum of qty sold" measure="1" displayFolder="" measureGroup="Inventory" count="0" hidden="1">
      <extLst>
        <ext xmlns:x15="http://schemas.microsoft.com/office/spreadsheetml/2010/11/main" uri="{B97F6D7D-B522-45F9-BDA1-12C45D357490}">
          <x15:cacheHierarchy aggregatedColumn="10"/>
        </ext>
      </extLst>
    </cacheHierarchy>
    <cacheHierarchy uniqueName="[Measures].[Average of Stockouts (days)]" caption="Average of Stockouts (days)" measure="1" displayFolder="" measureGroup="Inventory" count="0" hidden="1">
      <extLst>
        <ext xmlns:x15="http://schemas.microsoft.com/office/spreadsheetml/2010/11/main" uri="{B97F6D7D-B522-45F9-BDA1-12C45D357490}">
          <x15:cacheHierarchy aggregatedColumn="12"/>
        </ext>
      </extLst>
    </cacheHierarchy>
    <cacheHierarchy uniqueName="[Measures].[Sum of Product SKU 3]" caption="Sum of Product SKU 3" measure="1" displayFolder="" measureGroup="Production" count="0" hidden="1">
      <extLst>
        <ext xmlns:x15="http://schemas.microsoft.com/office/spreadsheetml/2010/11/main" uri="{B97F6D7D-B522-45F9-BDA1-12C45D357490}">
          <x15:cacheHierarchy aggregatedColumn="17"/>
        </ext>
      </extLst>
    </cacheHierarchy>
    <cacheHierarchy uniqueName="[Measures].[Sum of Production Capacities (units per hour)]" caption="Sum of Production Capacities (units per hour)" measure="1" displayFolder="" measureGroup="Production" count="0" hidden="1">
      <extLst>
        <ext xmlns:x15="http://schemas.microsoft.com/office/spreadsheetml/2010/11/main" uri="{B97F6D7D-B522-45F9-BDA1-12C45D357490}">
          <x15:cacheHierarchy aggregatedColumn="20"/>
        </ext>
      </extLst>
    </cacheHierarchy>
    <cacheHierarchy uniqueName="[Measures].[Average of Production Capacities (units per hour)]" caption="Average of Production Capacities (units per hour)" measure="1" displayFolder="" measureGroup="Production" count="0" hidden="1">
      <extLst>
        <ext xmlns:x15="http://schemas.microsoft.com/office/spreadsheetml/2010/11/main" uri="{B97F6D7D-B522-45F9-BDA1-12C45D357490}">
          <x15:cacheHierarchy aggregatedColumn="20"/>
        </ext>
      </extLst>
    </cacheHierarchy>
    <cacheHierarchy uniqueName="[Measures].[Count of Demographic segment]" caption="Count of Demographic segment" measure="1" displayFolder="" measureGroup="Customers" count="0" hidden="1">
      <extLst>
        <ext xmlns:x15="http://schemas.microsoft.com/office/spreadsheetml/2010/11/main" uri="{B97F6D7D-B522-45F9-BDA1-12C45D357490}">
          <x15:cacheHierarchy aggregatedColumn="7"/>
        </ext>
      </extLst>
    </cacheHierarchy>
    <cacheHierarchy uniqueName="[Measures].[Sum of Replenishment Lead Time (days)]" caption="Sum of Replenishment Lead Time (days)" measure="1" displayFolder="" measureGroup="Inventory" count="0" oneField="1" hidden="1">
      <fieldsUsage count="1">
        <fieldUsage x="2"/>
      </fieldsUsage>
      <extLst>
        <ext xmlns:x15="http://schemas.microsoft.com/office/spreadsheetml/2010/11/main" uri="{B97F6D7D-B522-45F9-BDA1-12C45D357490}">
          <x15:cacheHierarchy aggregatedColumn="13"/>
        </ext>
      </extLst>
    </cacheHierarchy>
    <cacheHierarchy uniqueName="[Measures].[Count of Product SKU 2]" caption="Count of Product SKU 2" measure="1" displayFolder="" measureGroup="Inventory" count="0" hidden="1">
      <extLst>
        <ext xmlns:x15="http://schemas.microsoft.com/office/spreadsheetml/2010/11/main" uri="{B97F6D7D-B522-45F9-BDA1-12C45D357490}">
          <x15:cacheHierarchy aggregatedColumn="8"/>
        </ext>
      </extLst>
    </cacheHierarchy>
    <cacheHierarchy uniqueName="[Measures].[Distinct Count of Product SKU]" caption="Distinct Count of Product SKU" measure="1" displayFolder="" measureGroup="Sales" count="0" hidden="1">
      <extLst>
        <ext xmlns:x15="http://schemas.microsoft.com/office/spreadsheetml/2010/11/main" uri="{B97F6D7D-B522-45F9-BDA1-12C45D357490}">
          <x15:cacheHierarchy aggregatedColumn="25"/>
        </ext>
      </extLst>
    </cacheHierarchy>
  </cacheHierarchies>
  <kpis count="0"/>
  <dimensions count="5">
    <dimension name="Customers" uniqueName="[Customers]" caption="Customers"/>
    <dimension name="Inventory" uniqueName="[Inventory]" caption="Inventory"/>
    <dimension measure="1" name="Measures" uniqueName="[Measures]" caption="Measures"/>
    <dimension name="Production" uniqueName="[Production]" caption="Production"/>
    <dimension name="Sales" uniqueName="[Sales]" caption="Sales"/>
  </dimensions>
  <measureGroups count="4">
    <measureGroup name="Customers" caption="Customers"/>
    <measureGroup name="Inventory" caption="Inventory"/>
    <measureGroup name="Production" caption="Production"/>
    <measureGroup name="Sales" caption="Sales"/>
  </measureGroups>
  <maps count="7">
    <map measureGroup="0" dimension="0"/>
    <map measureGroup="1" dimension="1"/>
    <map measureGroup="2" dimension="1"/>
    <map measureGroup="2" dimension="3"/>
    <map measureGroup="3" dimension="0"/>
    <map measureGroup="3" dimension="1"/>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NNIFER" refreshedDate="43777.428962268517" createdVersion="5" refreshedVersion="8" minRefreshableVersion="3" recordCount="0" supportSubquery="1" supportAdvancedDrill="1" xr:uid="{1814460A-3777-4E61-BCF4-65D3A450D8FB}">
  <cacheSource type="external" connectionId="1"/>
  <cacheFields count="4">
    <cacheField name="[Inventory].[Product SKU].[Product SKU]" caption="Product SKU" numFmtId="0" hierarchy="8" level="1">
      <sharedItems containsSemiMixedTypes="0" containsString="0" containsNumber="1" containsInteger="1" minValue="12" maxValue="95" count="10">
        <n v="12"/>
        <n v="21"/>
        <n v="59"/>
        <n v="68"/>
        <n v="79"/>
        <n v="83"/>
        <n v="85"/>
        <n v="90"/>
        <n v="91"/>
        <n v="95"/>
      </sharedItems>
      <extLst>
        <ext xmlns:x15="http://schemas.microsoft.com/office/spreadsheetml/2010/11/main" uri="{4F2E5C28-24EA-4eb8-9CBF-B6C8F9C3D259}">
          <x15:cachedUniqueNames>
            <x15:cachedUniqueName index="0" name="[Inventory].[Product SKU].&amp;[12]"/>
            <x15:cachedUniqueName index="1" name="[Inventory].[Product SKU].&amp;[21]"/>
            <x15:cachedUniqueName index="2" name="[Inventory].[Product SKU].&amp;[59]"/>
            <x15:cachedUniqueName index="3" name="[Inventory].[Product SKU].&amp;[68]"/>
            <x15:cachedUniqueName index="4" name="[Inventory].[Product SKU].&amp;[79]"/>
            <x15:cachedUniqueName index="5" name="[Inventory].[Product SKU].&amp;[83]"/>
            <x15:cachedUniqueName index="6" name="[Inventory].[Product SKU].&amp;[85]"/>
            <x15:cachedUniqueName index="7" name="[Inventory].[Product SKU].&amp;[90]"/>
            <x15:cachedUniqueName index="8" name="[Inventory].[Product SKU].&amp;[91]"/>
            <x15:cachedUniqueName index="9" name="[Inventory].[Product SKU].&amp;[95]"/>
          </x15:cachedUniqueNames>
        </ext>
      </extLst>
    </cacheField>
    <cacheField name="[Production].[Product SKU].[Product SKU]" caption="Product SKU" numFmtId="0" hierarchy="17" level="1">
      <sharedItems containsSemiMixedTypes="0" containsString="0" containsNumber="1" containsInteger="1" minValue="1" maxValue="10" count="10">
        <n v="1"/>
        <n v="2"/>
        <n v="3"/>
        <n v="4"/>
        <n v="5"/>
        <n v="6"/>
        <n v="7"/>
        <n v="8"/>
        <n v="9"/>
        <n v="10"/>
      </sharedItems>
      <extLst>
        <ext xmlns:x15="http://schemas.microsoft.com/office/spreadsheetml/2010/11/main" uri="{4F2E5C28-24EA-4eb8-9CBF-B6C8F9C3D259}">
          <x15:cachedUniqueNames>
            <x15:cachedUniqueName index="0" name="[Production].[Product SKU].&amp;[1]"/>
            <x15:cachedUniqueName index="1" name="[Production].[Product SKU].&amp;[2]"/>
            <x15:cachedUniqueName index="2" name="[Production].[Product SKU].&amp;[3]"/>
            <x15:cachedUniqueName index="3" name="[Production].[Product SKU].&amp;[4]"/>
            <x15:cachedUniqueName index="4" name="[Production].[Product SKU].&amp;[5]"/>
            <x15:cachedUniqueName index="5" name="[Production].[Product SKU].&amp;[6]"/>
            <x15:cachedUniqueName index="6" name="[Production].[Product SKU].&amp;[7]"/>
            <x15:cachedUniqueName index="7" name="[Production].[Product SKU].&amp;[8]"/>
            <x15:cachedUniqueName index="8" name="[Production].[Product SKU].&amp;[9]"/>
            <x15:cachedUniqueName index="9" name="[Production].[Product SKU].&amp;[10]"/>
          </x15:cachedUniqueNames>
        </ext>
      </extLst>
    </cacheField>
    <cacheField name="[Measures].[Sum of Quantity Sold (units)]" caption="Sum of Quantity Sold (units)" numFmtId="0" hierarchy="40" level="32767"/>
    <cacheField name="[Customers].[Demographic segment].[Demographic segment]" caption="Demographic segment" numFmtId="0" hierarchy="7" level="1">
      <sharedItems containsSemiMixedTypes="0" containsNonDate="0" containsString="0"/>
    </cacheField>
  </cacheFields>
  <cacheHierarchies count="58">
    <cacheHierarchy uniqueName="[Customers].[Customer_ID]" caption="Customer_ID" attribute="1" defaultMemberUniqueName="[Customers].[Customer_ID].[All]" allUniqueName="[Customers].[Customer_ID].[All]" dimensionUniqueName="[Customers]" displayFolder="" count="0" memberValueDatatype="20" unbalanced="0"/>
    <cacheHierarchy uniqueName="[Customers].[Age (years)]" caption="Age (years)" attribute="1" defaultMemberUniqueName="[Customers].[Age (years)].[All]" allUniqueName="[Customers].[Age (years)].[All]" dimensionUniqueName="[Customers]" displayFolder="" count="0" memberValueDatatype="20" unbalanced="0"/>
    <cacheHierarchy uniqueName="[Customers].[Gender]" caption="Gender" attribute="1" defaultMemberUniqueName="[Customers].[Gender].[All]" allUniqueName="[Customers].[Gender].[All]" dimensionUniqueName="[Customers]" displayFolder="" count="0" memberValueDatatype="130" unbalanced="0"/>
    <cacheHierarchy uniqueName="[Customers].[Income ($)]" caption="Income ($)" attribute="1" defaultMemberUniqueName="[Customers].[Income ($)].[All]" allUniqueName="[Customers].[Income ($)].[All]" dimensionUniqueName="[Customers]" displayFolder="" count="0" memberValueDatatype="20" unbalanced="0"/>
    <cacheHierarchy uniqueName="[Customers].[Geographic Location]" caption="Geographic Location" attribute="1" defaultMemberUniqueName="[Customers].[Geographic Location].[All]" allUniqueName="[Customers].[Geographic Location].[All]" dimensionUniqueName="[Customers]" displayFolder="" count="0" memberValueDatatype="130" unbalanced="0"/>
    <cacheHierarchy uniqueName="[Customers].[Age Group]" caption="Age Group" attribute="1" defaultMemberUniqueName="[Customers].[Age Group].[All]" allUniqueName="[Customers].[Age Group].[All]" dimensionUniqueName="[Customers]" displayFolder="" count="0" memberValueDatatype="130" unbalanced="0"/>
    <cacheHierarchy uniqueName="[Customers].[Income Category]" caption="Income Category" attribute="1" defaultMemberUniqueName="[Customers].[Income Category].[All]" allUniqueName="[Customers].[Income Category].[All]" dimensionUniqueName="[Customers]" displayFolder="" count="0" memberValueDatatype="130" unbalanced="0"/>
    <cacheHierarchy uniqueName="[Customers].[Demographic segment]" caption="Demographic segment" attribute="1" defaultMemberUniqueName="[Customers].[Demographic segment].[All]" allUniqueName="[Customers].[Demographic segment].[All]" dimensionUniqueName="[Customers]" displayFolder="" count="2" memberValueDatatype="130" unbalanced="0">
      <fieldsUsage count="2">
        <fieldUsage x="-1"/>
        <fieldUsage x="3"/>
      </fieldsUsage>
    </cacheHierarchy>
    <cacheHierarchy uniqueName="[Inventory].[Product SKU]" caption="Product SKU" attribute="1" defaultMemberUniqueName="[Inventory].[Product SKU].[All]" allUniqueName="[Inventory].[Product SKU].[All]" dimensionUniqueName="[Inventory]" displayFolder="" count="2" memberValueDatatype="20" unbalanced="0">
      <fieldsUsage count="2">
        <fieldUsage x="-1"/>
        <fieldUsage x="0"/>
      </fieldsUsage>
    </cacheHierarchy>
    <cacheHierarchy uniqueName="[Inventory].[Current Inventory Level (units)]" caption="Current Inventory Level (units)" attribute="1" defaultMemberUniqueName="[Inventory].[Current Inventory Level (units)].[All]" allUniqueName="[Inventory].[Current Inventory Level (units)].[All]" dimensionUniqueName="[Inventory]" displayFolder="" count="0" memberValueDatatype="20" unbalanced="0"/>
    <cacheHierarchy uniqueName="[Inventory].[qty sold]" caption="qty sold" attribute="1" defaultMemberUniqueName="[Inventory].[qty sold].[All]" allUniqueName="[Inventory].[qty sold].[All]" dimensionUniqueName="[Inventory]" displayFolder="" count="0" memberValueDatatype="20" unbalanced="0"/>
    <cacheHierarchy uniqueName="[Inventory].[Inventory Level Status]" caption="Inventory Level Status" attribute="1" defaultMemberUniqueName="[Inventory].[Inventory Level Status].[All]" allUniqueName="[Inventory].[Inventory Level Status].[All]" dimensionUniqueName="[Inventory]" displayFolder="" count="0" memberValueDatatype="130" unbalanced="0"/>
    <cacheHierarchy uniqueName="[Inventory].[Stockouts (days)]" caption="Stockouts (days)" attribute="1" defaultMemberUniqueName="[Inventory].[Stockouts (days)].[All]" allUniqueName="[Inventory].[Stockouts (days)].[All]" dimensionUniqueName="[Inventory]" displayFolder="" count="0" memberValueDatatype="20" unbalanced="0"/>
    <cacheHierarchy uniqueName="[Inventory].[Replenishment Lead Time (days)]" caption="Replenishment Lead Time (days)" attribute="1" defaultMemberUniqueName="[Inventory].[Replenishment Lead Time (days)].[All]" allUniqueName="[Inventory].[Replenishment Lead Time (days)].[All]" dimensionUniqueName="[Inventory]" displayFolder="" count="0" memberValueDatatype="20" unbalanced="0"/>
    <cacheHierarchy uniqueName="[Inventory].[Storage Location]" caption="Storage Location" attribute="1" defaultMemberUniqueName="[Inventory].[Storage Location].[All]" allUniqueName="[Inventory].[Storage Location].[All]" dimensionUniqueName="[Inventory]" displayFolder="" count="0" memberValueDatatype="130" unbalanced="0"/>
    <cacheHierarchy uniqueName="[Inventory].[Shelf Life (days)]" caption="Shelf Life (days)" attribute="1" defaultMemberUniqueName="[Inventory].[Shelf Life (days)].[All]" allUniqueName="[Inventory].[Shelf Life (days)].[All]" dimensionUniqueName="[Inventory]" displayFolder="" count="0" memberValueDatatype="20" unbalanced="0"/>
    <cacheHierarchy uniqueName="[Inventory].[Value]" caption="Value" attribute="1" defaultMemberUniqueName="[Inventory].[Value].[All]" allUniqueName="[Inventory].[Value].[All]" dimensionUniqueName="[Inventory]" displayFolder="" count="0" memberValueDatatype="130" unbalanced="0"/>
    <cacheHierarchy uniqueName="[Production].[Product SKU]" caption="Product SKU" attribute="1" defaultMemberUniqueName="[Production].[Product SKU].[All]" allUniqueName="[Production].[Product SKU].[All]" dimensionUniqueName="[Production]" displayFolder="" count="2" memberValueDatatype="20" unbalanced="0">
      <fieldsUsage count="2">
        <fieldUsage x="-1"/>
        <fieldUsage x="1"/>
      </fieldsUsage>
    </cacheHierarchy>
    <cacheHierarchy uniqueName="[Production].[Production Schedule_ID]" caption="Production Schedule_ID" attribute="1" defaultMemberUniqueName="[Production].[Production Schedule_ID].[All]" allUniqueName="[Production].[Production Schedule_ID].[All]" dimensionUniqueName="[Production]" displayFolder="" count="0" memberValueDatatype="20" unbalanced="0"/>
    <cacheHierarchy uniqueName="[Production].[Lead Time (days)]" caption="Lead Time (days)" attribute="1" defaultMemberUniqueName="[Production].[Lead Time (days)].[All]" allUniqueName="[Production].[Lead Time (days)].[All]" dimensionUniqueName="[Production]" displayFolder="" count="0" memberValueDatatype="20" unbalanced="0"/>
    <cacheHierarchy uniqueName="[Production].[Production Capacities (units per hour)]" caption="Production Capacities (units per hour)" attribute="1" defaultMemberUniqueName="[Production].[Production Capacities (units per hour)].[All]" allUniqueName="[Production].[Production Capacities (units per hour)].[All]" dimensionUniqueName="[Production]" displayFolder="" count="0" memberValueDatatype="20" unbalanced="0"/>
    <cacheHierarchy uniqueName="[Production].[Resource Allocation]" caption="Resource Allocation" attribute="1" defaultMemberUniqueName="[Production].[Resource Allocation].[All]" allUniqueName="[Production].[Resource Allocation].[All]" dimensionUniqueName="[Production]" displayFolder="" count="0" memberValueDatatype="130" unbalanced="0"/>
    <cacheHierarchy uniqueName="[Production].[Value]" caption="Value" attribute="1" defaultMemberUniqueName="[Production].[Value].[All]" allUniqueName="[Production].[Value].[All]" dimensionUniqueName="[Production]" displayFolder="" count="0" memberValueDatatype="130" unbalanced="0"/>
    <cacheHierarchy uniqueName="[Sales].[Customer_ID]" caption="Customer_ID" attribute="1" defaultMemberUniqueName="[Sales].[Customer_ID].[All]" allUniqueName="[Sales].[Customer_ID].[All]" dimensionUniqueName="[Sales]" displayFolder="" count="0" memberValueDatatype="20" unbalanced="0"/>
    <cacheHierarchy uniqueName="[Sales].[Transaction_ID]" caption="Transaction_ID" attribute="1" defaultMemberUniqueName="[Sales].[Transaction_ID].[All]" allUniqueName="[Sales].[Transaction_ID].[All]" dimensionUniqueName="[Sales]" displayFolder="" count="0" memberValueDatatype="20" unbalanced="0"/>
    <cacheHierarchy uniqueName="[Sales].[Product SKU]" caption="Product SKU" attribute="1" defaultMemberUniqueName="[Sales].[Product SKU].[All]" allUniqueName="[Sales].[Product SKU].[All]" dimensionUniqueName="[Sales]" displayFolder="" count="0" memberValueDatatype="20" unbalanced="0"/>
    <cacheHierarchy uniqueName="[Sales].[Quantity Sold (units)]" caption="Quantity Sold (units)" attribute="1" defaultMemberUniqueName="[Sales].[Quantity Sold (units)].[All]" allUniqueName="[Sales].[Quantity Sold (units)].[All]" dimensionUniqueName="[Sales]" displayFolder="" count="0" memberValueDatatype="20" unbalanced="0"/>
    <cacheHierarchy uniqueName="[Sales].[Timestamp]" caption="Timestamp" attribute="1" time="1" defaultMemberUniqueName="[Sales].[Timestamp].[All]" allUniqueName="[Sales].[Timestamp].[All]" dimensionUniqueName="[Sales]" displayFolder="" count="0" memberValueDatatype="7" unbalanced="0"/>
    <cacheHierarchy uniqueName="[Sales].[Date]" caption="Date" attribute="1" defaultMemberUniqueName="[Sales].[Date].[All]" allUniqueName="[Sales].[Date].[All]" dimensionUniqueName="[Sales]" displayFolder="" count="0" memberValueDatatype="130" unbalanced="0"/>
    <cacheHierarchy uniqueName="[Sales].[Date actual]" caption="Date actual" attribute="1" time="1" defaultMemberUniqueName="[Sales].[Date actual].[All]" allUniqueName="[Sales].[Date actual].[All]" dimensionUniqueName="[Sales]" displayFolder="" count="0" memberValueDatatype="7" unbalanced="0"/>
    <cacheHierarchy uniqueName="[Sales].[Time]" caption="Time" attribute="1" defaultMemberUniqueName="[Sales].[Time].[All]" allUniqueName="[Sales].[Time].[All]" dimensionUniqueName="[Sales]" displayFolder="" count="0" memberValueDatatype="130" unbalanced="0"/>
    <cacheHierarchy uniqueName="[Sales].[Date actual (Month)]" caption="Date actual (Month)" attribute="1" defaultMemberUniqueName="[Sales].[Date actual (Month)].[All]" allUniqueName="[Sales].[Date actual (Month)].[All]" dimensionUniqueName="[Sales]" displayFolder="" count="0" memberValueDatatype="130" unbalanced="0"/>
    <cacheHierarchy uniqueName="[Sales].[Date actual (Month Index)]" caption="Date actual (Month Index)" attribute="1" defaultMemberUniqueName="[Sales].[Date actual (Month Index)].[All]" allUniqueName="[Sales].[Date actual (Month Index)].[All]" dimensionUniqueName="[Sales]" displayFolder="" count="0" memberValueDatatype="20" unbalanced="0" hidden="1"/>
    <cacheHierarchy uniqueName="[Measures].[__XL_Count Customers]" caption="__XL_Count Customers" measure="1" displayFolder="" measureGroup="Customers" count="0" hidden="1"/>
    <cacheHierarchy uniqueName="[Measures].[__XL_Count Sales]" caption="__XL_Count Sales" measure="1" displayFolder="" measureGroup="Sales" count="0" hidden="1"/>
    <cacheHierarchy uniqueName="[Measures].[__XL_Count Inventory]" caption="__XL_Count Inventory" measure="1" displayFolder="" measureGroup="Inventory" count="0" hidden="1"/>
    <cacheHierarchy uniqueName="[Measures].[__XL_Count Production]" caption="__XL_Count Production" measure="1" displayFolder="" measureGroup="Production" count="0" hidden="1"/>
    <cacheHierarchy uniqueName="[Measures].[__No measures defined]" caption="__No measures defined" measure="1" displayFolder="" count="0" hidden="1"/>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Sum of Quantity Sold (units)]" caption="Sum of Quantity Sold (units)" measure="1" displayFolder="" measureGroup="Sales" count="0" oneField="1" hidden="1">
      <fieldsUsage count="1">
        <fieldUsage x="2"/>
      </fieldsUsage>
      <extLst>
        <ext xmlns:x15="http://schemas.microsoft.com/office/spreadsheetml/2010/11/main" uri="{B97F6D7D-B522-45F9-BDA1-12C45D357490}">
          <x15:cacheHierarchy aggregatedColumn="26"/>
        </ext>
      </extLst>
    </cacheHierarchy>
    <cacheHierarchy uniqueName="[Measures].[Count of Date]" caption="Count of Date" measure="1" displayFolder="" measureGroup="Sales" count="0" hidden="1">
      <extLst>
        <ext xmlns:x15="http://schemas.microsoft.com/office/spreadsheetml/2010/11/main" uri="{B97F6D7D-B522-45F9-BDA1-12C45D357490}">
          <x15:cacheHierarchy aggregatedColumn="28"/>
        </ext>
      </extLst>
    </cacheHierarchy>
    <cacheHierarchy uniqueName="[Measures].[Count of Quantity Sold (units)]" caption="Count of Quantity Sold (units)" measure="1" displayFolder="" measureGroup="Sales" count="0" hidden="1">
      <extLst>
        <ext xmlns:x15="http://schemas.microsoft.com/office/spreadsheetml/2010/11/main" uri="{B97F6D7D-B522-45F9-BDA1-12C45D357490}">
          <x15:cacheHierarchy aggregatedColumn="26"/>
        </ext>
      </extLst>
    </cacheHierarchy>
    <cacheHierarchy uniqueName="[Measures].[Sum of Product SKU]" caption="Sum of Product SKU" measure="1" displayFolder="" measureGroup="Sales" count="0" hidden="1">
      <extLst>
        <ext xmlns:x15="http://schemas.microsoft.com/office/spreadsheetml/2010/11/main" uri="{B97F6D7D-B522-45F9-BDA1-12C45D357490}">
          <x15:cacheHierarchy aggregatedColumn="25"/>
        </ext>
      </extLst>
    </cacheHierarchy>
    <cacheHierarchy uniqueName="[Measures].[Sum of Current Inventory Level (units)]" caption="Sum of Current Inventory Level (units)" measure="1" displayFolder="" measureGroup="Inventory" count="0" hidden="1">
      <extLst>
        <ext xmlns:x15="http://schemas.microsoft.com/office/spreadsheetml/2010/11/main" uri="{B97F6D7D-B522-45F9-BDA1-12C45D357490}">
          <x15:cacheHierarchy aggregatedColumn="9"/>
        </ext>
      </extLst>
    </cacheHierarchy>
    <cacheHierarchy uniqueName="[Measures].[Sum of Product SKU 2]" caption="Sum of Product SKU 2" measure="1" displayFolder="" measureGroup="Inventory" count="0" hidden="1">
      <extLst>
        <ext xmlns:x15="http://schemas.microsoft.com/office/spreadsheetml/2010/11/main" uri="{B97F6D7D-B522-45F9-BDA1-12C45D357490}">
          <x15:cacheHierarchy aggregatedColumn="8"/>
        </ext>
      </extLst>
    </cacheHierarchy>
    <cacheHierarchy uniqueName="[Measures].[Count of Product SKU]" caption="Count of Product SKU" measure="1" displayFolder="" measureGroup="Sales" count="0" hidden="1">
      <extLst>
        <ext xmlns:x15="http://schemas.microsoft.com/office/spreadsheetml/2010/11/main" uri="{B97F6D7D-B522-45F9-BDA1-12C45D357490}">
          <x15:cacheHierarchy aggregatedColumn="25"/>
        </ext>
      </extLst>
    </cacheHierarchy>
    <cacheHierarchy uniqueName="[Measures].[Count of Inventory Level Status]" caption="Count of Inventory Level Status" measure="1" displayFolder="" measureGroup="Inventory" count="0" hidden="1">
      <extLst>
        <ext xmlns:x15="http://schemas.microsoft.com/office/spreadsheetml/2010/11/main" uri="{B97F6D7D-B522-45F9-BDA1-12C45D357490}">
          <x15:cacheHierarchy aggregatedColumn="11"/>
        </ext>
      </extLst>
    </cacheHierarchy>
    <cacheHierarchy uniqueName="[Measures].[Sum of Stockouts (days)]" caption="Sum of Stockouts (days)" measure="1" displayFolder="" measureGroup="Inventory" count="0" hidden="1">
      <extLst>
        <ext xmlns:x15="http://schemas.microsoft.com/office/spreadsheetml/2010/11/main" uri="{B97F6D7D-B522-45F9-BDA1-12C45D357490}">
          <x15:cacheHierarchy aggregatedColumn="12"/>
        </ext>
      </extLst>
    </cacheHierarchy>
    <cacheHierarchy uniqueName="[Measures].[Sum of qty sold]" caption="Sum of qty sold" measure="1" displayFolder="" measureGroup="Inventory" count="0" hidden="1">
      <extLst>
        <ext xmlns:x15="http://schemas.microsoft.com/office/spreadsheetml/2010/11/main" uri="{B97F6D7D-B522-45F9-BDA1-12C45D357490}">
          <x15:cacheHierarchy aggregatedColumn="10"/>
        </ext>
      </extLst>
    </cacheHierarchy>
    <cacheHierarchy uniqueName="[Measures].[Average of Stockouts (days)]" caption="Average of Stockouts (days)" measure="1" displayFolder="" measureGroup="Inventory" count="0" hidden="1">
      <extLst>
        <ext xmlns:x15="http://schemas.microsoft.com/office/spreadsheetml/2010/11/main" uri="{B97F6D7D-B522-45F9-BDA1-12C45D357490}">
          <x15:cacheHierarchy aggregatedColumn="12"/>
        </ext>
      </extLst>
    </cacheHierarchy>
    <cacheHierarchy uniqueName="[Measures].[Sum of Product SKU 3]" caption="Sum of Product SKU 3" measure="1" displayFolder="" measureGroup="Production" count="0" hidden="1">
      <extLst>
        <ext xmlns:x15="http://schemas.microsoft.com/office/spreadsheetml/2010/11/main" uri="{B97F6D7D-B522-45F9-BDA1-12C45D357490}">
          <x15:cacheHierarchy aggregatedColumn="17"/>
        </ext>
      </extLst>
    </cacheHierarchy>
    <cacheHierarchy uniqueName="[Measures].[Sum of Production Capacities (units per hour)]" caption="Sum of Production Capacities (units per hour)" measure="1" displayFolder="" measureGroup="Production" count="0" hidden="1">
      <extLst>
        <ext xmlns:x15="http://schemas.microsoft.com/office/spreadsheetml/2010/11/main" uri="{B97F6D7D-B522-45F9-BDA1-12C45D357490}">
          <x15:cacheHierarchy aggregatedColumn="20"/>
        </ext>
      </extLst>
    </cacheHierarchy>
    <cacheHierarchy uniqueName="[Measures].[Average of Production Capacities (units per hour)]" caption="Average of Production Capacities (units per hour)" measure="1" displayFolder="" measureGroup="Production" count="0" hidden="1">
      <extLst>
        <ext xmlns:x15="http://schemas.microsoft.com/office/spreadsheetml/2010/11/main" uri="{B97F6D7D-B522-45F9-BDA1-12C45D357490}">
          <x15:cacheHierarchy aggregatedColumn="20"/>
        </ext>
      </extLst>
    </cacheHierarchy>
    <cacheHierarchy uniqueName="[Measures].[Count of Demographic segment]" caption="Count of Demographic segment" measure="1" displayFolder="" measureGroup="Customers" count="0" hidden="1">
      <extLst>
        <ext xmlns:x15="http://schemas.microsoft.com/office/spreadsheetml/2010/11/main" uri="{B97F6D7D-B522-45F9-BDA1-12C45D357490}">
          <x15:cacheHierarchy aggregatedColumn="7"/>
        </ext>
      </extLst>
    </cacheHierarchy>
    <cacheHierarchy uniqueName="[Measures].[Sum of Replenishment Lead Time (days)]" caption="Sum of Replenishment Lead Time (days)" measure="1" displayFolder="" measureGroup="Inventory" count="0" hidden="1">
      <extLst>
        <ext xmlns:x15="http://schemas.microsoft.com/office/spreadsheetml/2010/11/main" uri="{B97F6D7D-B522-45F9-BDA1-12C45D357490}">
          <x15:cacheHierarchy aggregatedColumn="13"/>
        </ext>
      </extLst>
    </cacheHierarchy>
    <cacheHierarchy uniqueName="[Measures].[Count of Product SKU 2]" caption="Count of Product SKU 2" measure="1" displayFolder="" measureGroup="Inventory" count="0" hidden="1">
      <extLst>
        <ext xmlns:x15="http://schemas.microsoft.com/office/spreadsheetml/2010/11/main" uri="{B97F6D7D-B522-45F9-BDA1-12C45D357490}">
          <x15:cacheHierarchy aggregatedColumn="8"/>
        </ext>
      </extLst>
    </cacheHierarchy>
    <cacheHierarchy uniqueName="[Measures].[Distinct Count of Product SKU]" caption="Distinct Count of Product SKU" measure="1" displayFolder="" measureGroup="Sales" count="0" hidden="1">
      <extLst>
        <ext xmlns:x15="http://schemas.microsoft.com/office/spreadsheetml/2010/11/main" uri="{B97F6D7D-B522-45F9-BDA1-12C45D357490}">
          <x15:cacheHierarchy aggregatedColumn="25"/>
        </ext>
      </extLst>
    </cacheHierarchy>
  </cacheHierarchies>
  <kpis count="0"/>
  <dimensions count="5">
    <dimension name="Customers" uniqueName="[Customers]" caption="Customers"/>
    <dimension name="Inventory" uniqueName="[Inventory]" caption="Inventory"/>
    <dimension measure="1" name="Measures" uniqueName="[Measures]" caption="Measures"/>
    <dimension name="Production" uniqueName="[Production]" caption="Production"/>
    <dimension name="Sales" uniqueName="[Sales]" caption="Sales"/>
  </dimensions>
  <measureGroups count="4">
    <measureGroup name="Customers" caption="Customers"/>
    <measureGroup name="Inventory" caption="Inventory"/>
    <measureGroup name="Production" caption="Production"/>
    <measureGroup name="Sales" caption="Sales"/>
  </measureGroups>
  <maps count="7">
    <map measureGroup="0" dimension="0"/>
    <map measureGroup="1" dimension="1"/>
    <map measureGroup="2" dimension="1"/>
    <map measureGroup="2" dimension="3"/>
    <map measureGroup="3" dimension="0"/>
    <map measureGroup="3" dimension="1"/>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NNIFER" refreshedDate="43777.428963078703" createdVersion="5" refreshedVersion="8" minRefreshableVersion="3" recordCount="0" supportSubquery="1" supportAdvancedDrill="1" xr:uid="{D165692D-F6E0-439F-BAB3-63F200AEE02F}">
  <cacheSource type="external" connectionId="1"/>
  <cacheFields count="4">
    <cacheField name="[Inventory].[Product SKU].[Product SKU]" caption="Product SKU" numFmtId="0" hierarchy="8" level="1">
      <sharedItems containsSemiMixedTypes="0" containsString="0" containsNumber="1" containsInteger="1" minValue="12" maxValue="95" count="10">
        <n v="12"/>
        <n v="21"/>
        <n v="59"/>
        <n v="68"/>
        <n v="79"/>
        <n v="83"/>
        <n v="85"/>
        <n v="90"/>
        <n v="91"/>
        <n v="95"/>
      </sharedItems>
      <extLst>
        <ext xmlns:x15="http://schemas.microsoft.com/office/spreadsheetml/2010/11/main" uri="{4F2E5C28-24EA-4eb8-9CBF-B6C8F9C3D259}">
          <x15:cachedUniqueNames>
            <x15:cachedUniqueName index="0" name="[Inventory].[Product SKU].&amp;[12]"/>
            <x15:cachedUniqueName index="1" name="[Inventory].[Product SKU].&amp;[21]"/>
            <x15:cachedUniqueName index="2" name="[Inventory].[Product SKU].&amp;[59]"/>
            <x15:cachedUniqueName index="3" name="[Inventory].[Product SKU].&amp;[68]"/>
            <x15:cachedUniqueName index="4" name="[Inventory].[Product SKU].&amp;[79]"/>
            <x15:cachedUniqueName index="5" name="[Inventory].[Product SKU].&amp;[83]"/>
            <x15:cachedUniqueName index="6" name="[Inventory].[Product SKU].&amp;[85]"/>
            <x15:cachedUniqueName index="7" name="[Inventory].[Product SKU].&amp;[90]"/>
            <x15:cachedUniqueName index="8" name="[Inventory].[Product SKU].&amp;[91]"/>
            <x15:cachedUniqueName index="9" name="[Inventory].[Product SKU].&amp;[95]"/>
          </x15:cachedUniqueNames>
        </ext>
      </extLst>
    </cacheField>
    <cacheField name="[Production].[Product SKU].[Product SKU]" caption="Product SKU" numFmtId="0" hierarchy="17" level="1">
      <sharedItems containsSemiMixedTypes="0" containsString="0" containsNumber="1" containsInteger="1" minValue="1" maxValue="10" count="10">
        <n v="1"/>
        <n v="2"/>
        <n v="3"/>
        <n v="4"/>
        <n v="5"/>
        <n v="6"/>
        <n v="7"/>
        <n v="8"/>
        <n v="9"/>
        <n v="10"/>
      </sharedItems>
      <extLst>
        <ext xmlns:x15="http://schemas.microsoft.com/office/spreadsheetml/2010/11/main" uri="{4F2E5C28-24EA-4eb8-9CBF-B6C8F9C3D259}">
          <x15:cachedUniqueNames>
            <x15:cachedUniqueName index="0" name="[Production].[Product SKU].&amp;[1]"/>
            <x15:cachedUniqueName index="1" name="[Production].[Product SKU].&amp;[2]"/>
            <x15:cachedUniqueName index="2" name="[Production].[Product SKU].&amp;[3]"/>
            <x15:cachedUniqueName index="3" name="[Production].[Product SKU].&amp;[4]"/>
            <x15:cachedUniqueName index="4" name="[Production].[Product SKU].&amp;[5]"/>
            <x15:cachedUniqueName index="5" name="[Production].[Product SKU].&amp;[6]"/>
            <x15:cachedUniqueName index="6" name="[Production].[Product SKU].&amp;[7]"/>
            <x15:cachedUniqueName index="7" name="[Production].[Product SKU].&amp;[8]"/>
            <x15:cachedUniqueName index="8" name="[Production].[Product SKU].&amp;[9]"/>
            <x15:cachedUniqueName index="9" name="[Production].[Product SKU].&amp;[10]"/>
          </x15:cachedUniqueNames>
        </ext>
      </extLst>
    </cacheField>
    <cacheField name="[Customers].[Demographic segment].[Demographic segment]" caption="Demographic segment" numFmtId="0" hierarchy="7" level="1">
      <sharedItems count="6">
        <s v="Type 1"/>
        <s v="Type 2"/>
        <s v="Type 3"/>
        <s v="Type 4"/>
        <s v="Type 5"/>
        <s v="Type 6"/>
      </sharedItems>
    </cacheField>
    <cacheField name="[Measures].[Count of Demographic segment]" caption="Count of Demographic segment" numFmtId="0" hierarchy="54" level="32767"/>
  </cacheFields>
  <cacheHierarchies count="58">
    <cacheHierarchy uniqueName="[Customers].[Customer_ID]" caption="Customer_ID" attribute="1" defaultMemberUniqueName="[Customers].[Customer_ID].[All]" allUniqueName="[Customers].[Customer_ID].[All]" dimensionUniqueName="[Customers]" displayFolder="" count="0" memberValueDatatype="20" unbalanced="0"/>
    <cacheHierarchy uniqueName="[Customers].[Age (years)]" caption="Age (years)" attribute="1" defaultMemberUniqueName="[Customers].[Age (years)].[All]" allUniqueName="[Customers].[Age (years)].[All]" dimensionUniqueName="[Customers]" displayFolder="" count="0" memberValueDatatype="20" unbalanced="0"/>
    <cacheHierarchy uniqueName="[Customers].[Gender]" caption="Gender" attribute="1" defaultMemberUniqueName="[Customers].[Gender].[All]" allUniqueName="[Customers].[Gender].[All]" dimensionUniqueName="[Customers]" displayFolder="" count="0" memberValueDatatype="130" unbalanced="0"/>
    <cacheHierarchy uniqueName="[Customers].[Income ($)]" caption="Income ($)" attribute="1" defaultMemberUniqueName="[Customers].[Income ($)].[All]" allUniqueName="[Customers].[Income ($)].[All]" dimensionUniqueName="[Customers]" displayFolder="" count="0" memberValueDatatype="20" unbalanced="0"/>
    <cacheHierarchy uniqueName="[Customers].[Geographic Location]" caption="Geographic Location" attribute="1" defaultMemberUniqueName="[Customers].[Geographic Location].[All]" allUniqueName="[Customers].[Geographic Location].[All]" dimensionUniqueName="[Customers]" displayFolder="" count="0" memberValueDatatype="130" unbalanced="0"/>
    <cacheHierarchy uniqueName="[Customers].[Age Group]" caption="Age Group" attribute="1" defaultMemberUniqueName="[Customers].[Age Group].[All]" allUniqueName="[Customers].[Age Group].[All]" dimensionUniqueName="[Customers]" displayFolder="" count="0" memberValueDatatype="130" unbalanced="0"/>
    <cacheHierarchy uniqueName="[Customers].[Income Category]" caption="Income Category" attribute="1" defaultMemberUniqueName="[Customers].[Income Category].[All]" allUniqueName="[Customers].[Income Category].[All]" dimensionUniqueName="[Customers]" displayFolder="" count="0" memberValueDatatype="130" unbalanced="0"/>
    <cacheHierarchy uniqueName="[Customers].[Demographic segment]" caption="Demographic segment" attribute="1" defaultMemberUniqueName="[Customers].[Demographic segment].[All]" allUniqueName="[Customers].[Demographic segment].[All]" dimensionUniqueName="[Customers]" displayFolder="" count="2" memberValueDatatype="130" unbalanced="0">
      <fieldsUsage count="2">
        <fieldUsage x="-1"/>
        <fieldUsage x="2"/>
      </fieldsUsage>
    </cacheHierarchy>
    <cacheHierarchy uniqueName="[Inventory].[Product SKU]" caption="Product SKU" attribute="1" defaultMemberUniqueName="[Inventory].[Product SKU].[All]" allUniqueName="[Inventory].[Product SKU].[All]" dimensionUniqueName="[Inventory]" displayFolder="" count="2" memberValueDatatype="20" unbalanced="0">
      <fieldsUsage count="2">
        <fieldUsage x="-1"/>
        <fieldUsage x="0"/>
      </fieldsUsage>
    </cacheHierarchy>
    <cacheHierarchy uniqueName="[Inventory].[Current Inventory Level (units)]" caption="Current Inventory Level (units)" attribute="1" defaultMemberUniqueName="[Inventory].[Current Inventory Level (units)].[All]" allUniqueName="[Inventory].[Current Inventory Level (units)].[All]" dimensionUniqueName="[Inventory]" displayFolder="" count="0" memberValueDatatype="20" unbalanced="0"/>
    <cacheHierarchy uniqueName="[Inventory].[qty sold]" caption="qty sold" attribute="1" defaultMemberUniqueName="[Inventory].[qty sold].[All]" allUniqueName="[Inventory].[qty sold].[All]" dimensionUniqueName="[Inventory]" displayFolder="" count="0" memberValueDatatype="20" unbalanced="0"/>
    <cacheHierarchy uniqueName="[Inventory].[Inventory Level Status]" caption="Inventory Level Status" attribute="1" defaultMemberUniqueName="[Inventory].[Inventory Level Status].[All]" allUniqueName="[Inventory].[Inventory Level Status].[All]" dimensionUniqueName="[Inventory]" displayFolder="" count="0" memberValueDatatype="130" unbalanced="0"/>
    <cacheHierarchy uniqueName="[Inventory].[Stockouts (days)]" caption="Stockouts (days)" attribute="1" defaultMemberUniqueName="[Inventory].[Stockouts (days)].[All]" allUniqueName="[Inventory].[Stockouts (days)].[All]" dimensionUniqueName="[Inventory]" displayFolder="" count="0" memberValueDatatype="20" unbalanced="0"/>
    <cacheHierarchy uniqueName="[Inventory].[Replenishment Lead Time (days)]" caption="Replenishment Lead Time (days)" attribute="1" defaultMemberUniqueName="[Inventory].[Replenishment Lead Time (days)].[All]" allUniqueName="[Inventory].[Replenishment Lead Time (days)].[All]" dimensionUniqueName="[Inventory]" displayFolder="" count="0" memberValueDatatype="20" unbalanced="0"/>
    <cacheHierarchy uniqueName="[Inventory].[Storage Location]" caption="Storage Location" attribute="1" defaultMemberUniqueName="[Inventory].[Storage Location].[All]" allUniqueName="[Inventory].[Storage Location].[All]" dimensionUniqueName="[Inventory]" displayFolder="" count="0" memberValueDatatype="130" unbalanced="0"/>
    <cacheHierarchy uniqueName="[Inventory].[Shelf Life (days)]" caption="Shelf Life (days)" attribute="1" defaultMemberUniqueName="[Inventory].[Shelf Life (days)].[All]" allUniqueName="[Inventory].[Shelf Life (days)].[All]" dimensionUniqueName="[Inventory]" displayFolder="" count="0" memberValueDatatype="20" unbalanced="0"/>
    <cacheHierarchy uniqueName="[Inventory].[Value]" caption="Value" attribute="1" defaultMemberUniqueName="[Inventory].[Value].[All]" allUniqueName="[Inventory].[Value].[All]" dimensionUniqueName="[Inventory]" displayFolder="" count="0" memberValueDatatype="130" unbalanced="0"/>
    <cacheHierarchy uniqueName="[Production].[Product SKU]" caption="Product SKU" attribute="1" defaultMemberUniqueName="[Production].[Product SKU].[All]" allUniqueName="[Production].[Product SKU].[All]" dimensionUniqueName="[Production]" displayFolder="" count="2" memberValueDatatype="20" unbalanced="0">
      <fieldsUsage count="2">
        <fieldUsage x="-1"/>
        <fieldUsage x="1"/>
      </fieldsUsage>
    </cacheHierarchy>
    <cacheHierarchy uniqueName="[Production].[Production Schedule_ID]" caption="Production Schedule_ID" attribute="1" defaultMemberUniqueName="[Production].[Production Schedule_ID].[All]" allUniqueName="[Production].[Production Schedule_ID].[All]" dimensionUniqueName="[Production]" displayFolder="" count="0" memberValueDatatype="20" unbalanced="0"/>
    <cacheHierarchy uniqueName="[Production].[Lead Time (days)]" caption="Lead Time (days)" attribute="1" defaultMemberUniqueName="[Production].[Lead Time (days)].[All]" allUniqueName="[Production].[Lead Time (days)].[All]" dimensionUniqueName="[Production]" displayFolder="" count="0" memberValueDatatype="20" unbalanced="0"/>
    <cacheHierarchy uniqueName="[Production].[Production Capacities (units per hour)]" caption="Production Capacities (units per hour)" attribute="1" defaultMemberUniqueName="[Production].[Production Capacities (units per hour)].[All]" allUniqueName="[Production].[Production Capacities (units per hour)].[All]" dimensionUniqueName="[Production]" displayFolder="" count="0" memberValueDatatype="20" unbalanced="0"/>
    <cacheHierarchy uniqueName="[Production].[Resource Allocation]" caption="Resource Allocation" attribute="1" defaultMemberUniqueName="[Production].[Resource Allocation].[All]" allUniqueName="[Production].[Resource Allocation].[All]" dimensionUniqueName="[Production]" displayFolder="" count="0" memberValueDatatype="130" unbalanced="0"/>
    <cacheHierarchy uniqueName="[Production].[Value]" caption="Value" attribute="1" defaultMemberUniqueName="[Production].[Value].[All]" allUniqueName="[Production].[Value].[All]" dimensionUniqueName="[Production]" displayFolder="" count="0" memberValueDatatype="130" unbalanced="0"/>
    <cacheHierarchy uniqueName="[Sales].[Customer_ID]" caption="Customer_ID" attribute="1" defaultMemberUniqueName="[Sales].[Customer_ID].[All]" allUniqueName="[Sales].[Customer_ID].[All]" dimensionUniqueName="[Sales]" displayFolder="" count="0" memberValueDatatype="20" unbalanced="0"/>
    <cacheHierarchy uniqueName="[Sales].[Transaction_ID]" caption="Transaction_ID" attribute="1" defaultMemberUniqueName="[Sales].[Transaction_ID].[All]" allUniqueName="[Sales].[Transaction_ID].[All]" dimensionUniqueName="[Sales]" displayFolder="" count="0" memberValueDatatype="20" unbalanced="0"/>
    <cacheHierarchy uniqueName="[Sales].[Product SKU]" caption="Product SKU" attribute="1" defaultMemberUniqueName="[Sales].[Product SKU].[All]" allUniqueName="[Sales].[Product SKU].[All]" dimensionUniqueName="[Sales]" displayFolder="" count="0" memberValueDatatype="20" unbalanced="0"/>
    <cacheHierarchy uniqueName="[Sales].[Quantity Sold (units)]" caption="Quantity Sold (units)" attribute="1" defaultMemberUniqueName="[Sales].[Quantity Sold (units)].[All]" allUniqueName="[Sales].[Quantity Sold (units)].[All]" dimensionUniqueName="[Sales]" displayFolder="" count="0" memberValueDatatype="20" unbalanced="0"/>
    <cacheHierarchy uniqueName="[Sales].[Timestamp]" caption="Timestamp" attribute="1" time="1" defaultMemberUniqueName="[Sales].[Timestamp].[All]" allUniqueName="[Sales].[Timestamp].[All]" dimensionUniqueName="[Sales]" displayFolder="" count="0" memberValueDatatype="7" unbalanced="0"/>
    <cacheHierarchy uniqueName="[Sales].[Date]" caption="Date" attribute="1" defaultMemberUniqueName="[Sales].[Date].[All]" allUniqueName="[Sales].[Date].[All]" dimensionUniqueName="[Sales]" displayFolder="" count="0" memberValueDatatype="130" unbalanced="0"/>
    <cacheHierarchy uniqueName="[Sales].[Date actual]" caption="Date actual" attribute="1" time="1" defaultMemberUniqueName="[Sales].[Date actual].[All]" allUniqueName="[Sales].[Date actual].[All]" dimensionUniqueName="[Sales]" displayFolder="" count="0" memberValueDatatype="7" unbalanced="0"/>
    <cacheHierarchy uniqueName="[Sales].[Time]" caption="Time" attribute="1" defaultMemberUniqueName="[Sales].[Time].[All]" allUniqueName="[Sales].[Time].[All]" dimensionUniqueName="[Sales]" displayFolder="" count="0" memberValueDatatype="130" unbalanced="0"/>
    <cacheHierarchy uniqueName="[Sales].[Date actual (Month)]" caption="Date actual (Month)" attribute="1" defaultMemberUniqueName="[Sales].[Date actual (Month)].[All]" allUniqueName="[Sales].[Date actual (Month)].[All]" dimensionUniqueName="[Sales]" displayFolder="" count="0" memberValueDatatype="130" unbalanced="0"/>
    <cacheHierarchy uniqueName="[Sales].[Date actual (Month Index)]" caption="Date actual (Month Index)" attribute="1" defaultMemberUniqueName="[Sales].[Date actual (Month Index)].[All]" allUniqueName="[Sales].[Date actual (Month Index)].[All]" dimensionUniqueName="[Sales]" displayFolder="" count="0" memberValueDatatype="20" unbalanced="0" hidden="1"/>
    <cacheHierarchy uniqueName="[Measures].[__XL_Count Customers]" caption="__XL_Count Customers" measure="1" displayFolder="" measureGroup="Customers" count="0" hidden="1"/>
    <cacheHierarchy uniqueName="[Measures].[__XL_Count Sales]" caption="__XL_Count Sales" measure="1" displayFolder="" measureGroup="Sales" count="0" hidden="1"/>
    <cacheHierarchy uniqueName="[Measures].[__XL_Count Inventory]" caption="__XL_Count Inventory" measure="1" displayFolder="" measureGroup="Inventory" count="0" hidden="1"/>
    <cacheHierarchy uniqueName="[Measures].[__XL_Count Production]" caption="__XL_Count Production" measure="1" displayFolder="" measureGroup="Production" count="0" hidden="1"/>
    <cacheHierarchy uniqueName="[Measures].[__No measures defined]" caption="__No measures defined" measure="1" displayFolder="" count="0" hidden="1"/>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Sum of Quantity Sold (units)]" caption="Sum of Quantity Sold (units)" measure="1" displayFolder="" measureGroup="Sales" count="0" hidden="1">
      <extLst>
        <ext xmlns:x15="http://schemas.microsoft.com/office/spreadsheetml/2010/11/main" uri="{B97F6D7D-B522-45F9-BDA1-12C45D357490}">
          <x15:cacheHierarchy aggregatedColumn="26"/>
        </ext>
      </extLst>
    </cacheHierarchy>
    <cacheHierarchy uniqueName="[Measures].[Count of Date]" caption="Count of Date" measure="1" displayFolder="" measureGroup="Sales" count="0" hidden="1">
      <extLst>
        <ext xmlns:x15="http://schemas.microsoft.com/office/spreadsheetml/2010/11/main" uri="{B97F6D7D-B522-45F9-BDA1-12C45D357490}">
          <x15:cacheHierarchy aggregatedColumn="28"/>
        </ext>
      </extLst>
    </cacheHierarchy>
    <cacheHierarchy uniqueName="[Measures].[Count of Quantity Sold (units)]" caption="Count of Quantity Sold (units)" measure="1" displayFolder="" measureGroup="Sales" count="0" hidden="1">
      <extLst>
        <ext xmlns:x15="http://schemas.microsoft.com/office/spreadsheetml/2010/11/main" uri="{B97F6D7D-B522-45F9-BDA1-12C45D357490}">
          <x15:cacheHierarchy aggregatedColumn="26"/>
        </ext>
      </extLst>
    </cacheHierarchy>
    <cacheHierarchy uniqueName="[Measures].[Sum of Product SKU]" caption="Sum of Product SKU" measure="1" displayFolder="" measureGroup="Sales" count="0" hidden="1">
      <extLst>
        <ext xmlns:x15="http://schemas.microsoft.com/office/spreadsheetml/2010/11/main" uri="{B97F6D7D-B522-45F9-BDA1-12C45D357490}">
          <x15:cacheHierarchy aggregatedColumn="25"/>
        </ext>
      </extLst>
    </cacheHierarchy>
    <cacheHierarchy uniqueName="[Measures].[Sum of Current Inventory Level (units)]" caption="Sum of Current Inventory Level (units)" measure="1" displayFolder="" measureGroup="Inventory" count="0" hidden="1">
      <extLst>
        <ext xmlns:x15="http://schemas.microsoft.com/office/spreadsheetml/2010/11/main" uri="{B97F6D7D-B522-45F9-BDA1-12C45D357490}">
          <x15:cacheHierarchy aggregatedColumn="9"/>
        </ext>
      </extLst>
    </cacheHierarchy>
    <cacheHierarchy uniqueName="[Measures].[Sum of Product SKU 2]" caption="Sum of Product SKU 2" measure="1" displayFolder="" measureGroup="Inventory" count="0" hidden="1">
      <extLst>
        <ext xmlns:x15="http://schemas.microsoft.com/office/spreadsheetml/2010/11/main" uri="{B97F6D7D-B522-45F9-BDA1-12C45D357490}">
          <x15:cacheHierarchy aggregatedColumn="8"/>
        </ext>
      </extLst>
    </cacheHierarchy>
    <cacheHierarchy uniqueName="[Measures].[Count of Product SKU]" caption="Count of Product SKU" measure="1" displayFolder="" measureGroup="Sales" count="0" hidden="1">
      <extLst>
        <ext xmlns:x15="http://schemas.microsoft.com/office/spreadsheetml/2010/11/main" uri="{B97F6D7D-B522-45F9-BDA1-12C45D357490}">
          <x15:cacheHierarchy aggregatedColumn="25"/>
        </ext>
      </extLst>
    </cacheHierarchy>
    <cacheHierarchy uniqueName="[Measures].[Count of Inventory Level Status]" caption="Count of Inventory Level Status" measure="1" displayFolder="" measureGroup="Inventory" count="0" hidden="1">
      <extLst>
        <ext xmlns:x15="http://schemas.microsoft.com/office/spreadsheetml/2010/11/main" uri="{B97F6D7D-B522-45F9-BDA1-12C45D357490}">
          <x15:cacheHierarchy aggregatedColumn="11"/>
        </ext>
      </extLst>
    </cacheHierarchy>
    <cacheHierarchy uniqueName="[Measures].[Sum of Stockouts (days)]" caption="Sum of Stockouts (days)" measure="1" displayFolder="" measureGroup="Inventory" count="0" hidden="1">
      <extLst>
        <ext xmlns:x15="http://schemas.microsoft.com/office/spreadsheetml/2010/11/main" uri="{B97F6D7D-B522-45F9-BDA1-12C45D357490}">
          <x15:cacheHierarchy aggregatedColumn="12"/>
        </ext>
      </extLst>
    </cacheHierarchy>
    <cacheHierarchy uniqueName="[Measures].[Sum of qty sold]" caption="Sum of qty sold" measure="1" displayFolder="" measureGroup="Inventory" count="0" hidden="1">
      <extLst>
        <ext xmlns:x15="http://schemas.microsoft.com/office/spreadsheetml/2010/11/main" uri="{B97F6D7D-B522-45F9-BDA1-12C45D357490}">
          <x15:cacheHierarchy aggregatedColumn="10"/>
        </ext>
      </extLst>
    </cacheHierarchy>
    <cacheHierarchy uniqueName="[Measures].[Average of Stockouts (days)]" caption="Average of Stockouts (days)" measure="1" displayFolder="" measureGroup="Inventory" count="0" hidden="1">
      <extLst>
        <ext xmlns:x15="http://schemas.microsoft.com/office/spreadsheetml/2010/11/main" uri="{B97F6D7D-B522-45F9-BDA1-12C45D357490}">
          <x15:cacheHierarchy aggregatedColumn="12"/>
        </ext>
      </extLst>
    </cacheHierarchy>
    <cacheHierarchy uniqueName="[Measures].[Sum of Product SKU 3]" caption="Sum of Product SKU 3" measure="1" displayFolder="" measureGroup="Production" count="0" hidden="1">
      <extLst>
        <ext xmlns:x15="http://schemas.microsoft.com/office/spreadsheetml/2010/11/main" uri="{B97F6D7D-B522-45F9-BDA1-12C45D357490}">
          <x15:cacheHierarchy aggregatedColumn="17"/>
        </ext>
      </extLst>
    </cacheHierarchy>
    <cacheHierarchy uniqueName="[Measures].[Sum of Production Capacities (units per hour)]" caption="Sum of Production Capacities (units per hour)" measure="1" displayFolder="" measureGroup="Production" count="0" hidden="1">
      <extLst>
        <ext xmlns:x15="http://schemas.microsoft.com/office/spreadsheetml/2010/11/main" uri="{B97F6D7D-B522-45F9-BDA1-12C45D357490}">
          <x15:cacheHierarchy aggregatedColumn="20"/>
        </ext>
      </extLst>
    </cacheHierarchy>
    <cacheHierarchy uniqueName="[Measures].[Average of Production Capacities (units per hour)]" caption="Average of Production Capacities (units per hour)" measure="1" displayFolder="" measureGroup="Production" count="0" hidden="1">
      <extLst>
        <ext xmlns:x15="http://schemas.microsoft.com/office/spreadsheetml/2010/11/main" uri="{B97F6D7D-B522-45F9-BDA1-12C45D357490}">
          <x15:cacheHierarchy aggregatedColumn="20"/>
        </ext>
      </extLst>
    </cacheHierarchy>
    <cacheHierarchy uniqueName="[Measures].[Count of Demographic segment]" caption="Count of Demographic segment" measure="1" displayFolder="" measureGroup="Customers" count="0" oneField="1" hidden="1">
      <fieldsUsage count="1">
        <fieldUsage x="3"/>
      </fieldsUsage>
      <extLst>
        <ext xmlns:x15="http://schemas.microsoft.com/office/spreadsheetml/2010/11/main" uri="{B97F6D7D-B522-45F9-BDA1-12C45D357490}">
          <x15:cacheHierarchy aggregatedColumn="7"/>
        </ext>
      </extLst>
    </cacheHierarchy>
    <cacheHierarchy uniqueName="[Measures].[Sum of Replenishment Lead Time (days)]" caption="Sum of Replenishment Lead Time (days)" measure="1" displayFolder="" measureGroup="Inventory" count="0" hidden="1">
      <extLst>
        <ext xmlns:x15="http://schemas.microsoft.com/office/spreadsheetml/2010/11/main" uri="{B97F6D7D-B522-45F9-BDA1-12C45D357490}">
          <x15:cacheHierarchy aggregatedColumn="13"/>
        </ext>
      </extLst>
    </cacheHierarchy>
    <cacheHierarchy uniqueName="[Measures].[Count of Product SKU 2]" caption="Count of Product SKU 2" measure="1" displayFolder="" measureGroup="Inventory" count="0" hidden="1">
      <extLst>
        <ext xmlns:x15="http://schemas.microsoft.com/office/spreadsheetml/2010/11/main" uri="{B97F6D7D-B522-45F9-BDA1-12C45D357490}">
          <x15:cacheHierarchy aggregatedColumn="8"/>
        </ext>
      </extLst>
    </cacheHierarchy>
    <cacheHierarchy uniqueName="[Measures].[Distinct Count of Product SKU]" caption="Distinct Count of Product SKU" measure="1" displayFolder="" measureGroup="Sales" count="0" hidden="1">
      <extLst>
        <ext xmlns:x15="http://schemas.microsoft.com/office/spreadsheetml/2010/11/main" uri="{B97F6D7D-B522-45F9-BDA1-12C45D357490}">
          <x15:cacheHierarchy aggregatedColumn="25"/>
        </ext>
      </extLst>
    </cacheHierarchy>
  </cacheHierarchies>
  <kpis count="0"/>
  <dimensions count="5">
    <dimension name="Customers" uniqueName="[Customers]" caption="Customers"/>
    <dimension name="Inventory" uniqueName="[Inventory]" caption="Inventory"/>
    <dimension measure="1" name="Measures" uniqueName="[Measures]" caption="Measures"/>
    <dimension name="Production" uniqueName="[Production]" caption="Production"/>
    <dimension name="Sales" uniqueName="[Sales]" caption="Sales"/>
  </dimensions>
  <measureGroups count="4">
    <measureGroup name="Customers" caption="Customers"/>
    <measureGroup name="Inventory" caption="Inventory"/>
    <measureGroup name="Production" caption="Production"/>
    <measureGroup name="Sales" caption="Sales"/>
  </measureGroups>
  <maps count="7">
    <map measureGroup="0" dimension="0"/>
    <map measureGroup="1" dimension="1"/>
    <map measureGroup="2" dimension="1"/>
    <map measureGroup="2" dimension="3"/>
    <map measureGroup="3" dimension="0"/>
    <map measureGroup="3" dimension="1"/>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NNIFER" refreshedDate="43777.42896365741" createdVersion="5" refreshedVersion="8" minRefreshableVersion="3" recordCount="0" supportSubquery="1" supportAdvancedDrill="1" xr:uid="{E2D32453-986A-446D-BABB-D1FABE1CD5D4}">
  <cacheSource type="external" connectionId="1"/>
  <cacheFields count="4">
    <cacheField name="[Inventory].[Product SKU].[Product SKU]" caption="Product SKU" numFmtId="0" hierarchy="8" level="1">
      <sharedItems containsSemiMixedTypes="0" containsString="0" containsNumber="1" containsInteger="1" minValue="12" maxValue="95" count="10">
        <n v="12"/>
        <n v="21"/>
        <n v="59"/>
        <n v="68"/>
        <n v="79"/>
        <n v="83"/>
        <n v="85"/>
        <n v="90"/>
        <n v="91"/>
        <n v="95"/>
      </sharedItems>
      <extLst>
        <ext xmlns:x15="http://schemas.microsoft.com/office/spreadsheetml/2010/11/main" uri="{4F2E5C28-24EA-4eb8-9CBF-B6C8F9C3D259}">
          <x15:cachedUniqueNames>
            <x15:cachedUniqueName index="0" name="[Inventory].[Product SKU].&amp;[12]"/>
            <x15:cachedUniqueName index="1" name="[Inventory].[Product SKU].&amp;[21]"/>
            <x15:cachedUniqueName index="2" name="[Inventory].[Product SKU].&amp;[59]"/>
            <x15:cachedUniqueName index="3" name="[Inventory].[Product SKU].&amp;[68]"/>
            <x15:cachedUniqueName index="4" name="[Inventory].[Product SKU].&amp;[79]"/>
            <x15:cachedUniqueName index="5" name="[Inventory].[Product SKU].&amp;[83]"/>
            <x15:cachedUniqueName index="6" name="[Inventory].[Product SKU].&amp;[85]"/>
            <x15:cachedUniqueName index="7" name="[Inventory].[Product SKU].&amp;[90]"/>
            <x15:cachedUniqueName index="8" name="[Inventory].[Product SKU].&amp;[91]"/>
            <x15:cachedUniqueName index="9" name="[Inventory].[Product SKU].&amp;[95]"/>
          </x15:cachedUniqueNames>
        </ext>
      </extLst>
    </cacheField>
    <cacheField name="[Production].[Product SKU].[Product SKU]" caption="Product SKU" numFmtId="0" hierarchy="17" level="1">
      <sharedItems containsSemiMixedTypes="0" containsString="0" containsNumber="1" containsInteger="1" minValue="1" maxValue="10" count="10">
        <n v="1"/>
        <n v="2"/>
        <n v="3"/>
        <n v="4"/>
        <n v="5"/>
        <n v="6"/>
        <n v="7"/>
        <n v="8"/>
        <n v="9"/>
        <n v="10"/>
      </sharedItems>
      <extLst>
        <ext xmlns:x15="http://schemas.microsoft.com/office/spreadsheetml/2010/11/main" uri="{4F2E5C28-24EA-4eb8-9CBF-B6C8F9C3D259}">
          <x15:cachedUniqueNames>
            <x15:cachedUniqueName index="0" name="[Production].[Product SKU].&amp;[1]"/>
            <x15:cachedUniqueName index="1" name="[Production].[Product SKU].&amp;[2]"/>
            <x15:cachedUniqueName index="2" name="[Production].[Product SKU].&amp;[3]"/>
            <x15:cachedUniqueName index="3" name="[Production].[Product SKU].&amp;[4]"/>
            <x15:cachedUniqueName index="4" name="[Production].[Product SKU].&amp;[5]"/>
            <x15:cachedUniqueName index="5" name="[Production].[Product SKU].&amp;[6]"/>
            <x15:cachedUniqueName index="6" name="[Production].[Product SKU].&amp;[7]"/>
            <x15:cachedUniqueName index="7" name="[Production].[Product SKU].&amp;[8]"/>
            <x15:cachedUniqueName index="8" name="[Production].[Product SKU].&amp;[9]"/>
            <x15:cachedUniqueName index="9" name="[Production].[Product SKU].&amp;[10]"/>
          </x15:cachedUniqueNames>
        </ext>
      </extLst>
    </cacheField>
    <cacheField name="[Measures].[Distinct Count of Product SKU]" caption="Distinct Count of Product SKU" numFmtId="0" hierarchy="57" level="32767"/>
    <cacheField name="[Customers].[Demographic segment].[Demographic segment]" caption="Demographic segment" numFmtId="0" hierarchy="7" level="1">
      <sharedItems containsSemiMixedTypes="0" containsNonDate="0" containsString="0"/>
    </cacheField>
  </cacheFields>
  <cacheHierarchies count="58">
    <cacheHierarchy uniqueName="[Customers].[Customer_ID]" caption="Customer_ID" attribute="1" defaultMemberUniqueName="[Customers].[Customer_ID].[All]" allUniqueName="[Customers].[Customer_ID].[All]" dimensionUniqueName="[Customers]" displayFolder="" count="0" memberValueDatatype="20" unbalanced="0"/>
    <cacheHierarchy uniqueName="[Customers].[Age (years)]" caption="Age (years)" attribute="1" defaultMemberUniqueName="[Customers].[Age (years)].[All]" allUniqueName="[Customers].[Age (years)].[All]" dimensionUniqueName="[Customers]" displayFolder="" count="0" memberValueDatatype="20" unbalanced="0"/>
    <cacheHierarchy uniqueName="[Customers].[Gender]" caption="Gender" attribute="1" defaultMemberUniqueName="[Customers].[Gender].[All]" allUniqueName="[Customers].[Gender].[All]" dimensionUniqueName="[Customers]" displayFolder="" count="0" memberValueDatatype="130" unbalanced="0"/>
    <cacheHierarchy uniqueName="[Customers].[Income ($)]" caption="Income ($)" attribute="1" defaultMemberUniqueName="[Customers].[Income ($)].[All]" allUniqueName="[Customers].[Income ($)].[All]" dimensionUniqueName="[Customers]" displayFolder="" count="0" memberValueDatatype="20" unbalanced="0"/>
    <cacheHierarchy uniqueName="[Customers].[Geographic Location]" caption="Geographic Location" attribute="1" defaultMemberUniqueName="[Customers].[Geographic Location].[All]" allUniqueName="[Customers].[Geographic Location].[All]" dimensionUniqueName="[Customers]" displayFolder="" count="0" memberValueDatatype="130" unbalanced="0"/>
    <cacheHierarchy uniqueName="[Customers].[Age Group]" caption="Age Group" attribute="1" defaultMemberUniqueName="[Customers].[Age Group].[All]" allUniqueName="[Customers].[Age Group].[All]" dimensionUniqueName="[Customers]" displayFolder="" count="0" memberValueDatatype="130" unbalanced="0"/>
    <cacheHierarchy uniqueName="[Customers].[Income Category]" caption="Income Category" attribute="1" defaultMemberUniqueName="[Customers].[Income Category].[All]" allUniqueName="[Customers].[Income Category].[All]" dimensionUniqueName="[Customers]" displayFolder="" count="0" memberValueDatatype="130" unbalanced="0"/>
    <cacheHierarchy uniqueName="[Customers].[Demographic segment]" caption="Demographic segment" attribute="1" defaultMemberUniqueName="[Customers].[Demographic segment].[All]" allUniqueName="[Customers].[Demographic segment].[All]" dimensionUniqueName="[Customers]" displayFolder="" count="2" memberValueDatatype="130" unbalanced="0">
      <fieldsUsage count="2">
        <fieldUsage x="-1"/>
        <fieldUsage x="3"/>
      </fieldsUsage>
    </cacheHierarchy>
    <cacheHierarchy uniqueName="[Inventory].[Product SKU]" caption="Product SKU" attribute="1" defaultMemberUniqueName="[Inventory].[Product SKU].[All]" allUniqueName="[Inventory].[Product SKU].[All]" dimensionUniqueName="[Inventory]" displayFolder="" count="2" memberValueDatatype="20" unbalanced="0">
      <fieldsUsage count="2">
        <fieldUsage x="-1"/>
        <fieldUsage x="0"/>
      </fieldsUsage>
    </cacheHierarchy>
    <cacheHierarchy uniqueName="[Inventory].[Current Inventory Level (units)]" caption="Current Inventory Level (units)" attribute="1" defaultMemberUniqueName="[Inventory].[Current Inventory Level (units)].[All]" allUniqueName="[Inventory].[Current Inventory Level (units)].[All]" dimensionUniqueName="[Inventory]" displayFolder="" count="0" memberValueDatatype="20" unbalanced="0"/>
    <cacheHierarchy uniqueName="[Inventory].[qty sold]" caption="qty sold" attribute="1" defaultMemberUniqueName="[Inventory].[qty sold].[All]" allUniqueName="[Inventory].[qty sold].[All]" dimensionUniqueName="[Inventory]" displayFolder="" count="0" memberValueDatatype="20" unbalanced="0"/>
    <cacheHierarchy uniqueName="[Inventory].[Inventory Level Status]" caption="Inventory Level Status" attribute="1" defaultMemberUniqueName="[Inventory].[Inventory Level Status].[All]" allUniqueName="[Inventory].[Inventory Level Status].[All]" dimensionUniqueName="[Inventory]" displayFolder="" count="0" memberValueDatatype="130" unbalanced="0"/>
    <cacheHierarchy uniqueName="[Inventory].[Stockouts (days)]" caption="Stockouts (days)" attribute="1" defaultMemberUniqueName="[Inventory].[Stockouts (days)].[All]" allUniqueName="[Inventory].[Stockouts (days)].[All]" dimensionUniqueName="[Inventory]" displayFolder="" count="0" memberValueDatatype="20" unbalanced="0"/>
    <cacheHierarchy uniqueName="[Inventory].[Replenishment Lead Time (days)]" caption="Replenishment Lead Time (days)" attribute="1" defaultMemberUniqueName="[Inventory].[Replenishment Lead Time (days)].[All]" allUniqueName="[Inventory].[Replenishment Lead Time (days)].[All]" dimensionUniqueName="[Inventory]" displayFolder="" count="0" memberValueDatatype="20" unbalanced="0"/>
    <cacheHierarchy uniqueName="[Inventory].[Storage Location]" caption="Storage Location" attribute="1" defaultMemberUniqueName="[Inventory].[Storage Location].[All]" allUniqueName="[Inventory].[Storage Location].[All]" dimensionUniqueName="[Inventory]" displayFolder="" count="0" memberValueDatatype="130" unbalanced="0"/>
    <cacheHierarchy uniqueName="[Inventory].[Shelf Life (days)]" caption="Shelf Life (days)" attribute="1" defaultMemberUniqueName="[Inventory].[Shelf Life (days)].[All]" allUniqueName="[Inventory].[Shelf Life (days)].[All]" dimensionUniqueName="[Inventory]" displayFolder="" count="0" memberValueDatatype="20" unbalanced="0"/>
    <cacheHierarchy uniqueName="[Inventory].[Value]" caption="Value" attribute="1" defaultMemberUniqueName="[Inventory].[Value].[All]" allUniqueName="[Inventory].[Value].[All]" dimensionUniqueName="[Inventory]" displayFolder="" count="0" memberValueDatatype="130" unbalanced="0"/>
    <cacheHierarchy uniqueName="[Production].[Product SKU]" caption="Product SKU" attribute="1" defaultMemberUniqueName="[Production].[Product SKU].[All]" allUniqueName="[Production].[Product SKU].[All]" dimensionUniqueName="[Production]" displayFolder="" count="2" memberValueDatatype="20" unbalanced="0">
      <fieldsUsage count="2">
        <fieldUsage x="-1"/>
        <fieldUsage x="1"/>
      </fieldsUsage>
    </cacheHierarchy>
    <cacheHierarchy uniqueName="[Production].[Production Schedule_ID]" caption="Production Schedule_ID" attribute="1" defaultMemberUniqueName="[Production].[Production Schedule_ID].[All]" allUniqueName="[Production].[Production Schedule_ID].[All]" dimensionUniqueName="[Production]" displayFolder="" count="0" memberValueDatatype="20" unbalanced="0"/>
    <cacheHierarchy uniqueName="[Production].[Lead Time (days)]" caption="Lead Time (days)" attribute="1" defaultMemberUniqueName="[Production].[Lead Time (days)].[All]" allUniqueName="[Production].[Lead Time (days)].[All]" dimensionUniqueName="[Production]" displayFolder="" count="0" memberValueDatatype="20" unbalanced="0"/>
    <cacheHierarchy uniqueName="[Production].[Production Capacities (units per hour)]" caption="Production Capacities (units per hour)" attribute="1" defaultMemberUniqueName="[Production].[Production Capacities (units per hour)].[All]" allUniqueName="[Production].[Production Capacities (units per hour)].[All]" dimensionUniqueName="[Production]" displayFolder="" count="0" memberValueDatatype="20" unbalanced="0"/>
    <cacheHierarchy uniqueName="[Production].[Resource Allocation]" caption="Resource Allocation" attribute="1" defaultMemberUniqueName="[Production].[Resource Allocation].[All]" allUniqueName="[Production].[Resource Allocation].[All]" dimensionUniqueName="[Production]" displayFolder="" count="0" memberValueDatatype="130" unbalanced="0"/>
    <cacheHierarchy uniqueName="[Production].[Value]" caption="Value" attribute="1" defaultMemberUniqueName="[Production].[Value].[All]" allUniqueName="[Production].[Value].[All]" dimensionUniqueName="[Production]" displayFolder="" count="0" memberValueDatatype="130" unbalanced="0"/>
    <cacheHierarchy uniqueName="[Sales].[Customer_ID]" caption="Customer_ID" attribute="1" defaultMemberUniqueName="[Sales].[Customer_ID].[All]" allUniqueName="[Sales].[Customer_ID].[All]" dimensionUniqueName="[Sales]" displayFolder="" count="0" memberValueDatatype="20" unbalanced="0"/>
    <cacheHierarchy uniqueName="[Sales].[Transaction_ID]" caption="Transaction_ID" attribute="1" defaultMemberUniqueName="[Sales].[Transaction_ID].[All]" allUniqueName="[Sales].[Transaction_ID].[All]" dimensionUniqueName="[Sales]" displayFolder="" count="0" memberValueDatatype="20" unbalanced="0"/>
    <cacheHierarchy uniqueName="[Sales].[Product SKU]" caption="Product SKU" attribute="1" defaultMemberUniqueName="[Sales].[Product SKU].[All]" allUniqueName="[Sales].[Product SKU].[All]" dimensionUniqueName="[Sales]" displayFolder="" count="0" memberValueDatatype="20" unbalanced="0"/>
    <cacheHierarchy uniqueName="[Sales].[Quantity Sold (units)]" caption="Quantity Sold (units)" attribute="1" defaultMemberUniqueName="[Sales].[Quantity Sold (units)].[All]" allUniqueName="[Sales].[Quantity Sold (units)].[All]" dimensionUniqueName="[Sales]" displayFolder="" count="0" memberValueDatatype="20" unbalanced="0"/>
    <cacheHierarchy uniqueName="[Sales].[Timestamp]" caption="Timestamp" attribute="1" time="1" defaultMemberUniqueName="[Sales].[Timestamp].[All]" allUniqueName="[Sales].[Timestamp].[All]" dimensionUniqueName="[Sales]" displayFolder="" count="0" memberValueDatatype="7" unbalanced="0"/>
    <cacheHierarchy uniqueName="[Sales].[Date]" caption="Date" attribute="1" defaultMemberUniqueName="[Sales].[Date].[All]" allUniqueName="[Sales].[Date].[All]" dimensionUniqueName="[Sales]" displayFolder="" count="0" memberValueDatatype="130" unbalanced="0"/>
    <cacheHierarchy uniqueName="[Sales].[Date actual]" caption="Date actual" attribute="1" time="1" defaultMemberUniqueName="[Sales].[Date actual].[All]" allUniqueName="[Sales].[Date actual].[All]" dimensionUniqueName="[Sales]" displayFolder="" count="0" memberValueDatatype="7" unbalanced="0"/>
    <cacheHierarchy uniqueName="[Sales].[Time]" caption="Time" attribute="1" defaultMemberUniqueName="[Sales].[Time].[All]" allUniqueName="[Sales].[Time].[All]" dimensionUniqueName="[Sales]" displayFolder="" count="0" memberValueDatatype="130" unbalanced="0"/>
    <cacheHierarchy uniqueName="[Sales].[Date actual (Month)]" caption="Date actual (Month)" attribute="1" defaultMemberUniqueName="[Sales].[Date actual (Month)].[All]" allUniqueName="[Sales].[Date actual (Month)].[All]" dimensionUniqueName="[Sales]" displayFolder="" count="0" memberValueDatatype="130" unbalanced="0"/>
    <cacheHierarchy uniqueName="[Sales].[Date actual (Month Index)]" caption="Date actual (Month Index)" attribute="1" defaultMemberUniqueName="[Sales].[Date actual (Month Index)].[All]" allUniqueName="[Sales].[Date actual (Month Index)].[All]" dimensionUniqueName="[Sales]" displayFolder="" count="0" memberValueDatatype="20" unbalanced="0" hidden="1"/>
    <cacheHierarchy uniqueName="[Measures].[__XL_Count Customers]" caption="__XL_Count Customers" measure="1" displayFolder="" measureGroup="Customers" count="0" hidden="1"/>
    <cacheHierarchy uniqueName="[Measures].[__XL_Count Sales]" caption="__XL_Count Sales" measure="1" displayFolder="" measureGroup="Sales" count="0" hidden="1"/>
    <cacheHierarchy uniqueName="[Measures].[__XL_Count Inventory]" caption="__XL_Count Inventory" measure="1" displayFolder="" measureGroup="Inventory" count="0" hidden="1"/>
    <cacheHierarchy uniqueName="[Measures].[__XL_Count Production]" caption="__XL_Count Production" measure="1" displayFolder="" measureGroup="Production" count="0" hidden="1"/>
    <cacheHierarchy uniqueName="[Measures].[__No measures defined]" caption="__No measures defined" measure="1" displayFolder="" count="0" hidden="1"/>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Sum of Quantity Sold (units)]" caption="Sum of Quantity Sold (units)" measure="1" displayFolder="" measureGroup="Sales" count="0" hidden="1">
      <extLst>
        <ext xmlns:x15="http://schemas.microsoft.com/office/spreadsheetml/2010/11/main" uri="{B97F6D7D-B522-45F9-BDA1-12C45D357490}">
          <x15:cacheHierarchy aggregatedColumn="26"/>
        </ext>
      </extLst>
    </cacheHierarchy>
    <cacheHierarchy uniqueName="[Measures].[Count of Date]" caption="Count of Date" measure="1" displayFolder="" measureGroup="Sales" count="0" hidden="1">
      <extLst>
        <ext xmlns:x15="http://schemas.microsoft.com/office/spreadsheetml/2010/11/main" uri="{B97F6D7D-B522-45F9-BDA1-12C45D357490}">
          <x15:cacheHierarchy aggregatedColumn="28"/>
        </ext>
      </extLst>
    </cacheHierarchy>
    <cacheHierarchy uniqueName="[Measures].[Count of Quantity Sold (units)]" caption="Count of Quantity Sold (units)" measure="1" displayFolder="" measureGroup="Sales" count="0" hidden="1">
      <extLst>
        <ext xmlns:x15="http://schemas.microsoft.com/office/spreadsheetml/2010/11/main" uri="{B97F6D7D-B522-45F9-BDA1-12C45D357490}">
          <x15:cacheHierarchy aggregatedColumn="26"/>
        </ext>
      </extLst>
    </cacheHierarchy>
    <cacheHierarchy uniqueName="[Measures].[Sum of Product SKU]" caption="Sum of Product SKU" measure="1" displayFolder="" measureGroup="Sales" count="0" hidden="1">
      <extLst>
        <ext xmlns:x15="http://schemas.microsoft.com/office/spreadsheetml/2010/11/main" uri="{B97F6D7D-B522-45F9-BDA1-12C45D357490}">
          <x15:cacheHierarchy aggregatedColumn="25"/>
        </ext>
      </extLst>
    </cacheHierarchy>
    <cacheHierarchy uniqueName="[Measures].[Sum of Current Inventory Level (units)]" caption="Sum of Current Inventory Level (units)" measure="1" displayFolder="" measureGroup="Inventory" count="0" hidden="1">
      <extLst>
        <ext xmlns:x15="http://schemas.microsoft.com/office/spreadsheetml/2010/11/main" uri="{B97F6D7D-B522-45F9-BDA1-12C45D357490}">
          <x15:cacheHierarchy aggregatedColumn="9"/>
        </ext>
      </extLst>
    </cacheHierarchy>
    <cacheHierarchy uniqueName="[Measures].[Sum of Product SKU 2]" caption="Sum of Product SKU 2" measure="1" displayFolder="" measureGroup="Inventory" count="0" hidden="1">
      <extLst>
        <ext xmlns:x15="http://schemas.microsoft.com/office/spreadsheetml/2010/11/main" uri="{B97F6D7D-B522-45F9-BDA1-12C45D357490}">
          <x15:cacheHierarchy aggregatedColumn="8"/>
        </ext>
      </extLst>
    </cacheHierarchy>
    <cacheHierarchy uniqueName="[Measures].[Count of Product SKU]" caption="Count of Product SKU" measure="1" displayFolder="" measureGroup="Sales" count="0" hidden="1">
      <extLst>
        <ext xmlns:x15="http://schemas.microsoft.com/office/spreadsheetml/2010/11/main" uri="{B97F6D7D-B522-45F9-BDA1-12C45D357490}">
          <x15:cacheHierarchy aggregatedColumn="25"/>
        </ext>
      </extLst>
    </cacheHierarchy>
    <cacheHierarchy uniqueName="[Measures].[Count of Inventory Level Status]" caption="Count of Inventory Level Status" measure="1" displayFolder="" measureGroup="Inventory" count="0" hidden="1">
      <extLst>
        <ext xmlns:x15="http://schemas.microsoft.com/office/spreadsheetml/2010/11/main" uri="{B97F6D7D-B522-45F9-BDA1-12C45D357490}">
          <x15:cacheHierarchy aggregatedColumn="11"/>
        </ext>
      </extLst>
    </cacheHierarchy>
    <cacheHierarchy uniqueName="[Measures].[Sum of Stockouts (days)]" caption="Sum of Stockouts (days)" measure="1" displayFolder="" measureGroup="Inventory" count="0" hidden="1">
      <extLst>
        <ext xmlns:x15="http://schemas.microsoft.com/office/spreadsheetml/2010/11/main" uri="{B97F6D7D-B522-45F9-BDA1-12C45D357490}">
          <x15:cacheHierarchy aggregatedColumn="12"/>
        </ext>
      </extLst>
    </cacheHierarchy>
    <cacheHierarchy uniqueName="[Measures].[Sum of qty sold]" caption="Sum of qty sold" measure="1" displayFolder="" measureGroup="Inventory" count="0" hidden="1">
      <extLst>
        <ext xmlns:x15="http://schemas.microsoft.com/office/spreadsheetml/2010/11/main" uri="{B97F6D7D-B522-45F9-BDA1-12C45D357490}">
          <x15:cacheHierarchy aggregatedColumn="10"/>
        </ext>
      </extLst>
    </cacheHierarchy>
    <cacheHierarchy uniqueName="[Measures].[Average of Stockouts (days)]" caption="Average of Stockouts (days)" measure="1" displayFolder="" measureGroup="Inventory" count="0" hidden="1">
      <extLst>
        <ext xmlns:x15="http://schemas.microsoft.com/office/spreadsheetml/2010/11/main" uri="{B97F6D7D-B522-45F9-BDA1-12C45D357490}">
          <x15:cacheHierarchy aggregatedColumn="12"/>
        </ext>
      </extLst>
    </cacheHierarchy>
    <cacheHierarchy uniqueName="[Measures].[Sum of Product SKU 3]" caption="Sum of Product SKU 3" measure="1" displayFolder="" measureGroup="Production" count="0" hidden="1">
      <extLst>
        <ext xmlns:x15="http://schemas.microsoft.com/office/spreadsheetml/2010/11/main" uri="{B97F6D7D-B522-45F9-BDA1-12C45D357490}">
          <x15:cacheHierarchy aggregatedColumn="17"/>
        </ext>
      </extLst>
    </cacheHierarchy>
    <cacheHierarchy uniqueName="[Measures].[Sum of Production Capacities (units per hour)]" caption="Sum of Production Capacities (units per hour)" measure="1" displayFolder="" measureGroup="Production" count="0" hidden="1">
      <extLst>
        <ext xmlns:x15="http://schemas.microsoft.com/office/spreadsheetml/2010/11/main" uri="{B97F6D7D-B522-45F9-BDA1-12C45D357490}">
          <x15:cacheHierarchy aggregatedColumn="20"/>
        </ext>
      </extLst>
    </cacheHierarchy>
    <cacheHierarchy uniqueName="[Measures].[Average of Production Capacities (units per hour)]" caption="Average of Production Capacities (units per hour)" measure="1" displayFolder="" measureGroup="Production" count="0" hidden="1">
      <extLst>
        <ext xmlns:x15="http://schemas.microsoft.com/office/spreadsheetml/2010/11/main" uri="{B97F6D7D-B522-45F9-BDA1-12C45D357490}">
          <x15:cacheHierarchy aggregatedColumn="20"/>
        </ext>
      </extLst>
    </cacheHierarchy>
    <cacheHierarchy uniqueName="[Measures].[Count of Demographic segment]" caption="Count of Demographic segment" measure="1" displayFolder="" measureGroup="Customers" count="0" hidden="1">
      <extLst>
        <ext xmlns:x15="http://schemas.microsoft.com/office/spreadsheetml/2010/11/main" uri="{B97F6D7D-B522-45F9-BDA1-12C45D357490}">
          <x15:cacheHierarchy aggregatedColumn="7"/>
        </ext>
      </extLst>
    </cacheHierarchy>
    <cacheHierarchy uniqueName="[Measures].[Sum of Replenishment Lead Time (days)]" caption="Sum of Replenishment Lead Time (days)" measure="1" displayFolder="" measureGroup="Inventory" count="0" hidden="1">
      <extLst>
        <ext xmlns:x15="http://schemas.microsoft.com/office/spreadsheetml/2010/11/main" uri="{B97F6D7D-B522-45F9-BDA1-12C45D357490}">
          <x15:cacheHierarchy aggregatedColumn="13"/>
        </ext>
      </extLst>
    </cacheHierarchy>
    <cacheHierarchy uniqueName="[Measures].[Count of Product SKU 2]" caption="Count of Product SKU 2" measure="1" displayFolder="" measureGroup="Inventory" count="0" hidden="1">
      <extLst>
        <ext xmlns:x15="http://schemas.microsoft.com/office/spreadsheetml/2010/11/main" uri="{B97F6D7D-B522-45F9-BDA1-12C45D357490}">
          <x15:cacheHierarchy aggregatedColumn="8"/>
        </ext>
      </extLst>
    </cacheHierarchy>
    <cacheHierarchy uniqueName="[Measures].[Distinct Count of Product SKU]" caption="Distinct Count of Product SKU" measure="1" displayFolder="" measureGroup="Sales" count="0" oneField="1" hidden="1">
      <fieldsUsage count="1">
        <fieldUsage x="2"/>
      </fieldsUsage>
      <extLst>
        <ext xmlns:x15="http://schemas.microsoft.com/office/spreadsheetml/2010/11/main" uri="{B97F6D7D-B522-45F9-BDA1-12C45D357490}">
          <x15:cacheHierarchy aggregatedColumn="25"/>
        </ext>
      </extLst>
    </cacheHierarchy>
  </cacheHierarchies>
  <kpis count="0"/>
  <dimensions count="5">
    <dimension name="Customers" uniqueName="[Customers]" caption="Customers"/>
    <dimension name="Inventory" uniqueName="[Inventory]" caption="Inventory"/>
    <dimension measure="1" name="Measures" uniqueName="[Measures]" caption="Measures"/>
    <dimension name="Production" uniqueName="[Production]" caption="Production"/>
    <dimension name="Sales" uniqueName="[Sales]" caption="Sales"/>
  </dimensions>
  <measureGroups count="4">
    <measureGroup name="Customers" caption="Customers"/>
    <measureGroup name="Inventory" caption="Inventory"/>
    <measureGroup name="Production" caption="Production"/>
    <measureGroup name="Sales" caption="Sales"/>
  </measureGroups>
  <maps count="7">
    <map measureGroup="0" dimension="0"/>
    <map measureGroup="1" dimension="1"/>
    <map measureGroup="2" dimension="1"/>
    <map measureGroup="2" dimension="3"/>
    <map measureGroup="3" dimension="0"/>
    <map measureGroup="3" dimension="1"/>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NNIFER" refreshedDate="43777.42896435185" createdVersion="5" refreshedVersion="8" minRefreshableVersion="3" recordCount="0" supportSubquery="1" supportAdvancedDrill="1" xr:uid="{9DA13789-5B51-4ABC-A035-D5542D39B82C}">
  <cacheSource type="external" connectionId="1"/>
  <cacheFields count="4">
    <cacheField name="[Inventory].[Product SKU].[Product SKU]" caption="Product SKU" numFmtId="0" hierarchy="8" level="1">
      <sharedItems containsSemiMixedTypes="0" containsString="0" containsNumber="1" containsInteger="1" minValue="12" maxValue="95" count="10">
        <n v="12"/>
        <n v="21"/>
        <n v="59"/>
        <n v="68"/>
        <n v="79"/>
        <n v="83"/>
        <n v="85"/>
        <n v="90"/>
        <n v="91"/>
        <n v="95"/>
      </sharedItems>
      <extLst>
        <ext xmlns:x15="http://schemas.microsoft.com/office/spreadsheetml/2010/11/main" uri="{4F2E5C28-24EA-4eb8-9CBF-B6C8F9C3D259}">
          <x15:cachedUniqueNames>
            <x15:cachedUniqueName index="0" name="[Inventory].[Product SKU].&amp;[12]"/>
            <x15:cachedUniqueName index="1" name="[Inventory].[Product SKU].&amp;[21]"/>
            <x15:cachedUniqueName index="2" name="[Inventory].[Product SKU].&amp;[59]"/>
            <x15:cachedUniqueName index="3" name="[Inventory].[Product SKU].&amp;[68]"/>
            <x15:cachedUniqueName index="4" name="[Inventory].[Product SKU].&amp;[79]"/>
            <x15:cachedUniqueName index="5" name="[Inventory].[Product SKU].&amp;[83]"/>
            <x15:cachedUniqueName index="6" name="[Inventory].[Product SKU].&amp;[85]"/>
            <x15:cachedUniqueName index="7" name="[Inventory].[Product SKU].&amp;[90]"/>
            <x15:cachedUniqueName index="8" name="[Inventory].[Product SKU].&amp;[91]"/>
            <x15:cachedUniqueName index="9" name="[Inventory].[Product SKU].&amp;[95]"/>
          </x15:cachedUniqueNames>
        </ext>
      </extLst>
    </cacheField>
    <cacheField name="[Production].[Product SKU].[Product SKU]" caption="Product SKU" numFmtId="0" hierarchy="17" level="1">
      <sharedItems containsSemiMixedTypes="0" containsString="0" containsNumber="1" containsInteger="1" minValue="1" maxValue="10" count="10">
        <n v="1"/>
        <n v="2"/>
        <n v="3"/>
        <n v="4"/>
        <n v="5"/>
        <n v="6"/>
        <n v="7"/>
        <n v="8"/>
        <n v="9"/>
        <n v="10"/>
      </sharedItems>
      <extLst>
        <ext xmlns:x15="http://schemas.microsoft.com/office/spreadsheetml/2010/11/main" uri="{4F2E5C28-24EA-4eb8-9CBF-B6C8F9C3D259}">
          <x15:cachedUniqueNames>
            <x15:cachedUniqueName index="0" name="[Production].[Product SKU].&amp;[1]"/>
            <x15:cachedUniqueName index="1" name="[Production].[Product SKU].&amp;[2]"/>
            <x15:cachedUniqueName index="2" name="[Production].[Product SKU].&amp;[3]"/>
            <x15:cachedUniqueName index="3" name="[Production].[Product SKU].&amp;[4]"/>
            <x15:cachedUniqueName index="4" name="[Production].[Product SKU].&amp;[5]"/>
            <x15:cachedUniqueName index="5" name="[Production].[Product SKU].&amp;[6]"/>
            <x15:cachedUniqueName index="6" name="[Production].[Product SKU].&amp;[7]"/>
            <x15:cachedUniqueName index="7" name="[Production].[Product SKU].&amp;[8]"/>
            <x15:cachedUniqueName index="8" name="[Production].[Product SKU].&amp;[9]"/>
            <x15:cachedUniqueName index="9" name="[Production].[Product SKU].&amp;[10]"/>
          </x15:cachedUniqueNames>
        </ext>
      </extLst>
    </cacheField>
    <cacheField name="[Measures].[Count of Customer_ID]" caption="Count of Customer_ID" numFmtId="0" hierarchy="39" level="32767"/>
    <cacheField name="[Customers].[Demographic segment].[Demographic segment]" caption="Demographic segment" numFmtId="0" hierarchy="7" level="1">
      <sharedItems containsSemiMixedTypes="0" containsNonDate="0" containsString="0"/>
    </cacheField>
  </cacheFields>
  <cacheHierarchies count="58">
    <cacheHierarchy uniqueName="[Customers].[Customer_ID]" caption="Customer_ID" attribute="1" defaultMemberUniqueName="[Customers].[Customer_ID].[All]" allUniqueName="[Customers].[Customer_ID].[All]" dimensionUniqueName="[Customers]" displayFolder="" count="0" memberValueDatatype="20" unbalanced="0"/>
    <cacheHierarchy uniqueName="[Customers].[Age (years)]" caption="Age (years)" attribute="1" defaultMemberUniqueName="[Customers].[Age (years)].[All]" allUniqueName="[Customers].[Age (years)].[All]" dimensionUniqueName="[Customers]" displayFolder="" count="0" memberValueDatatype="20" unbalanced="0"/>
    <cacheHierarchy uniqueName="[Customers].[Gender]" caption="Gender" attribute="1" defaultMemberUniqueName="[Customers].[Gender].[All]" allUniqueName="[Customers].[Gender].[All]" dimensionUniqueName="[Customers]" displayFolder="" count="0" memberValueDatatype="130" unbalanced="0"/>
    <cacheHierarchy uniqueName="[Customers].[Income ($)]" caption="Income ($)" attribute="1" defaultMemberUniqueName="[Customers].[Income ($)].[All]" allUniqueName="[Customers].[Income ($)].[All]" dimensionUniqueName="[Customers]" displayFolder="" count="0" memberValueDatatype="20" unbalanced="0"/>
    <cacheHierarchy uniqueName="[Customers].[Geographic Location]" caption="Geographic Location" attribute="1" defaultMemberUniqueName="[Customers].[Geographic Location].[All]" allUniqueName="[Customers].[Geographic Location].[All]" dimensionUniqueName="[Customers]" displayFolder="" count="0" memberValueDatatype="130" unbalanced="0"/>
    <cacheHierarchy uniqueName="[Customers].[Age Group]" caption="Age Group" attribute="1" defaultMemberUniqueName="[Customers].[Age Group].[All]" allUniqueName="[Customers].[Age Group].[All]" dimensionUniqueName="[Customers]" displayFolder="" count="0" memberValueDatatype="130" unbalanced="0"/>
    <cacheHierarchy uniqueName="[Customers].[Income Category]" caption="Income Category" attribute="1" defaultMemberUniqueName="[Customers].[Income Category].[All]" allUniqueName="[Customers].[Income Category].[All]" dimensionUniqueName="[Customers]" displayFolder="" count="0" memberValueDatatype="130" unbalanced="0"/>
    <cacheHierarchy uniqueName="[Customers].[Demographic segment]" caption="Demographic segment" attribute="1" defaultMemberUniqueName="[Customers].[Demographic segment].[All]" allUniqueName="[Customers].[Demographic segment].[All]" dimensionUniqueName="[Customers]" displayFolder="" count="2" memberValueDatatype="130" unbalanced="0">
      <fieldsUsage count="2">
        <fieldUsage x="-1"/>
        <fieldUsage x="3"/>
      </fieldsUsage>
    </cacheHierarchy>
    <cacheHierarchy uniqueName="[Inventory].[Product SKU]" caption="Product SKU" attribute="1" defaultMemberUniqueName="[Inventory].[Product SKU].[All]" allUniqueName="[Inventory].[Product SKU].[All]" dimensionUniqueName="[Inventory]" displayFolder="" count="2" memberValueDatatype="20" unbalanced="0">
      <fieldsUsage count="2">
        <fieldUsage x="-1"/>
        <fieldUsage x="0"/>
      </fieldsUsage>
    </cacheHierarchy>
    <cacheHierarchy uniqueName="[Inventory].[Current Inventory Level (units)]" caption="Current Inventory Level (units)" attribute="1" defaultMemberUniqueName="[Inventory].[Current Inventory Level (units)].[All]" allUniqueName="[Inventory].[Current Inventory Level (units)].[All]" dimensionUniqueName="[Inventory]" displayFolder="" count="0" memberValueDatatype="20" unbalanced="0"/>
    <cacheHierarchy uniqueName="[Inventory].[qty sold]" caption="qty sold" attribute="1" defaultMemberUniqueName="[Inventory].[qty sold].[All]" allUniqueName="[Inventory].[qty sold].[All]" dimensionUniqueName="[Inventory]" displayFolder="" count="0" memberValueDatatype="20" unbalanced="0"/>
    <cacheHierarchy uniqueName="[Inventory].[Inventory Level Status]" caption="Inventory Level Status" attribute="1" defaultMemberUniqueName="[Inventory].[Inventory Level Status].[All]" allUniqueName="[Inventory].[Inventory Level Status].[All]" dimensionUniqueName="[Inventory]" displayFolder="" count="0" memberValueDatatype="130" unbalanced="0"/>
    <cacheHierarchy uniqueName="[Inventory].[Stockouts (days)]" caption="Stockouts (days)" attribute="1" defaultMemberUniqueName="[Inventory].[Stockouts (days)].[All]" allUniqueName="[Inventory].[Stockouts (days)].[All]" dimensionUniqueName="[Inventory]" displayFolder="" count="0" memberValueDatatype="20" unbalanced="0"/>
    <cacheHierarchy uniqueName="[Inventory].[Replenishment Lead Time (days)]" caption="Replenishment Lead Time (days)" attribute="1" defaultMemberUniqueName="[Inventory].[Replenishment Lead Time (days)].[All]" allUniqueName="[Inventory].[Replenishment Lead Time (days)].[All]" dimensionUniqueName="[Inventory]" displayFolder="" count="0" memberValueDatatype="20" unbalanced="0"/>
    <cacheHierarchy uniqueName="[Inventory].[Storage Location]" caption="Storage Location" attribute="1" defaultMemberUniqueName="[Inventory].[Storage Location].[All]" allUniqueName="[Inventory].[Storage Location].[All]" dimensionUniqueName="[Inventory]" displayFolder="" count="0" memberValueDatatype="130" unbalanced="0"/>
    <cacheHierarchy uniqueName="[Inventory].[Shelf Life (days)]" caption="Shelf Life (days)" attribute="1" defaultMemberUniqueName="[Inventory].[Shelf Life (days)].[All]" allUniqueName="[Inventory].[Shelf Life (days)].[All]" dimensionUniqueName="[Inventory]" displayFolder="" count="0" memberValueDatatype="20" unbalanced="0"/>
    <cacheHierarchy uniqueName="[Inventory].[Value]" caption="Value" attribute="1" defaultMemberUniqueName="[Inventory].[Value].[All]" allUniqueName="[Inventory].[Value].[All]" dimensionUniqueName="[Inventory]" displayFolder="" count="0" memberValueDatatype="130" unbalanced="0"/>
    <cacheHierarchy uniqueName="[Production].[Product SKU]" caption="Product SKU" attribute="1" defaultMemberUniqueName="[Production].[Product SKU].[All]" allUniqueName="[Production].[Product SKU].[All]" dimensionUniqueName="[Production]" displayFolder="" count="2" memberValueDatatype="20" unbalanced="0">
      <fieldsUsage count="2">
        <fieldUsage x="-1"/>
        <fieldUsage x="1"/>
      </fieldsUsage>
    </cacheHierarchy>
    <cacheHierarchy uniqueName="[Production].[Production Schedule_ID]" caption="Production Schedule_ID" attribute="1" defaultMemberUniqueName="[Production].[Production Schedule_ID].[All]" allUniqueName="[Production].[Production Schedule_ID].[All]" dimensionUniqueName="[Production]" displayFolder="" count="0" memberValueDatatype="20" unbalanced="0"/>
    <cacheHierarchy uniqueName="[Production].[Lead Time (days)]" caption="Lead Time (days)" attribute="1" defaultMemberUniqueName="[Production].[Lead Time (days)].[All]" allUniqueName="[Production].[Lead Time (days)].[All]" dimensionUniqueName="[Production]" displayFolder="" count="0" memberValueDatatype="20" unbalanced="0"/>
    <cacheHierarchy uniqueName="[Production].[Production Capacities (units per hour)]" caption="Production Capacities (units per hour)" attribute="1" defaultMemberUniqueName="[Production].[Production Capacities (units per hour)].[All]" allUniqueName="[Production].[Production Capacities (units per hour)].[All]" dimensionUniqueName="[Production]" displayFolder="" count="0" memberValueDatatype="20" unbalanced="0"/>
    <cacheHierarchy uniqueName="[Production].[Resource Allocation]" caption="Resource Allocation" attribute="1" defaultMemberUniqueName="[Production].[Resource Allocation].[All]" allUniqueName="[Production].[Resource Allocation].[All]" dimensionUniqueName="[Production]" displayFolder="" count="0" memberValueDatatype="130" unbalanced="0"/>
    <cacheHierarchy uniqueName="[Production].[Value]" caption="Value" attribute="1" defaultMemberUniqueName="[Production].[Value].[All]" allUniqueName="[Production].[Value].[All]" dimensionUniqueName="[Production]" displayFolder="" count="0" memberValueDatatype="130" unbalanced="0"/>
    <cacheHierarchy uniqueName="[Sales].[Customer_ID]" caption="Customer_ID" attribute="1" defaultMemberUniqueName="[Sales].[Customer_ID].[All]" allUniqueName="[Sales].[Customer_ID].[All]" dimensionUniqueName="[Sales]" displayFolder="" count="0" memberValueDatatype="20" unbalanced="0"/>
    <cacheHierarchy uniqueName="[Sales].[Transaction_ID]" caption="Transaction_ID" attribute="1" defaultMemberUniqueName="[Sales].[Transaction_ID].[All]" allUniqueName="[Sales].[Transaction_ID].[All]" dimensionUniqueName="[Sales]" displayFolder="" count="0" memberValueDatatype="20" unbalanced="0"/>
    <cacheHierarchy uniqueName="[Sales].[Product SKU]" caption="Product SKU" attribute="1" defaultMemberUniqueName="[Sales].[Product SKU].[All]" allUniqueName="[Sales].[Product SKU].[All]" dimensionUniqueName="[Sales]" displayFolder="" count="0" memberValueDatatype="20" unbalanced="0"/>
    <cacheHierarchy uniqueName="[Sales].[Quantity Sold (units)]" caption="Quantity Sold (units)" attribute="1" defaultMemberUniqueName="[Sales].[Quantity Sold (units)].[All]" allUniqueName="[Sales].[Quantity Sold (units)].[All]" dimensionUniqueName="[Sales]" displayFolder="" count="0" memberValueDatatype="20" unbalanced="0"/>
    <cacheHierarchy uniqueName="[Sales].[Timestamp]" caption="Timestamp" attribute="1" time="1" defaultMemberUniqueName="[Sales].[Timestamp].[All]" allUniqueName="[Sales].[Timestamp].[All]" dimensionUniqueName="[Sales]" displayFolder="" count="0" memberValueDatatype="7" unbalanced="0"/>
    <cacheHierarchy uniqueName="[Sales].[Date]" caption="Date" attribute="1" defaultMemberUniqueName="[Sales].[Date].[All]" allUniqueName="[Sales].[Date].[All]" dimensionUniqueName="[Sales]" displayFolder="" count="0" memberValueDatatype="130" unbalanced="0"/>
    <cacheHierarchy uniqueName="[Sales].[Date actual]" caption="Date actual" attribute="1" time="1" defaultMemberUniqueName="[Sales].[Date actual].[All]" allUniqueName="[Sales].[Date actual].[All]" dimensionUniqueName="[Sales]" displayFolder="" count="0" memberValueDatatype="7" unbalanced="0"/>
    <cacheHierarchy uniqueName="[Sales].[Time]" caption="Time" attribute="1" defaultMemberUniqueName="[Sales].[Time].[All]" allUniqueName="[Sales].[Time].[All]" dimensionUniqueName="[Sales]" displayFolder="" count="0" memberValueDatatype="130" unbalanced="0"/>
    <cacheHierarchy uniqueName="[Sales].[Date actual (Month)]" caption="Date actual (Month)" attribute="1" defaultMemberUniqueName="[Sales].[Date actual (Month)].[All]" allUniqueName="[Sales].[Date actual (Month)].[All]" dimensionUniqueName="[Sales]" displayFolder="" count="0" memberValueDatatype="130" unbalanced="0"/>
    <cacheHierarchy uniqueName="[Sales].[Date actual (Month Index)]" caption="Date actual (Month Index)" attribute="1" defaultMemberUniqueName="[Sales].[Date actual (Month Index)].[All]" allUniqueName="[Sales].[Date actual (Month Index)].[All]" dimensionUniqueName="[Sales]" displayFolder="" count="0" memberValueDatatype="20" unbalanced="0" hidden="1"/>
    <cacheHierarchy uniqueName="[Measures].[__XL_Count Customers]" caption="__XL_Count Customers" measure="1" displayFolder="" measureGroup="Customers" count="0" hidden="1"/>
    <cacheHierarchy uniqueName="[Measures].[__XL_Count Sales]" caption="__XL_Count Sales" measure="1" displayFolder="" measureGroup="Sales" count="0" hidden="1"/>
    <cacheHierarchy uniqueName="[Measures].[__XL_Count Inventory]" caption="__XL_Count Inventory" measure="1" displayFolder="" measureGroup="Inventory" count="0" hidden="1"/>
    <cacheHierarchy uniqueName="[Measures].[__XL_Count Production]" caption="__XL_Count Production" measure="1" displayFolder="" measureGroup="Production" count="0" hidden="1"/>
    <cacheHierarchy uniqueName="[Measures].[__No measures defined]" caption="__No measures defined" measure="1" displayFolder="" count="0" hidden="1"/>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Customers" count="0" oneField="1" hidden="1">
      <fieldsUsage count="1">
        <fieldUsage x="2"/>
      </fieldsUsage>
      <extLst>
        <ext xmlns:x15="http://schemas.microsoft.com/office/spreadsheetml/2010/11/main" uri="{B97F6D7D-B522-45F9-BDA1-12C45D357490}">
          <x15:cacheHierarchy aggregatedColumn="0"/>
        </ext>
      </extLst>
    </cacheHierarchy>
    <cacheHierarchy uniqueName="[Measures].[Sum of Quantity Sold (units)]" caption="Sum of Quantity Sold (units)" measure="1" displayFolder="" measureGroup="Sales" count="0" hidden="1">
      <extLst>
        <ext xmlns:x15="http://schemas.microsoft.com/office/spreadsheetml/2010/11/main" uri="{B97F6D7D-B522-45F9-BDA1-12C45D357490}">
          <x15:cacheHierarchy aggregatedColumn="26"/>
        </ext>
      </extLst>
    </cacheHierarchy>
    <cacheHierarchy uniqueName="[Measures].[Count of Date]" caption="Count of Date" measure="1" displayFolder="" measureGroup="Sales" count="0" hidden="1">
      <extLst>
        <ext xmlns:x15="http://schemas.microsoft.com/office/spreadsheetml/2010/11/main" uri="{B97F6D7D-B522-45F9-BDA1-12C45D357490}">
          <x15:cacheHierarchy aggregatedColumn="28"/>
        </ext>
      </extLst>
    </cacheHierarchy>
    <cacheHierarchy uniqueName="[Measures].[Count of Quantity Sold (units)]" caption="Count of Quantity Sold (units)" measure="1" displayFolder="" measureGroup="Sales" count="0" hidden="1">
      <extLst>
        <ext xmlns:x15="http://schemas.microsoft.com/office/spreadsheetml/2010/11/main" uri="{B97F6D7D-B522-45F9-BDA1-12C45D357490}">
          <x15:cacheHierarchy aggregatedColumn="26"/>
        </ext>
      </extLst>
    </cacheHierarchy>
    <cacheHierarchy uniqueName="[Measures].[Sum of Product SKU]" caption="Sum of Product SKU" measure="1" displayFolder="" measureGroup="Sales" count="0" hidden="1">
      <extLst>
        <ext xmlns:x15="http://schemas.microsoft.com/office/spreadsheetml/2010/11/main" uri="{B97F6D7D-B522-45F9-BDA1-12C45D357490}">
          <x15:cacheHierarchy aggregatedColumn="25"/>
        </ext>
      </extLst>
    </cacheHierarchy>
    <cacheHierarchy uniqueName="[Measures].[Sum of Current Inventory Level (units)]" caption="Sum of Current Inventory Level (units)" measure="1" displayFolder="" measureGroup="Inventory" count="0" hidden="1">
      <extLst>
        <ext xmlns:x15="http://schemas.microsoft.com/office/spreadsheetml/2010/11/main" uri="{B97F6D7D-B522-45F9-BDA1-12C45D357490}">
          <x15:cacheHierarchy aggregatedColumn="9"/>
        </ext>
      </extLst>
    </cacheHierarchy>
    <cacheHierarchy uniqueName="[Measures].[Sum of Product SKU 2]" caption="Sum of Product SKU 2" measure="1" displayFolder="" measureGroup="Inventory" count="0" hidden="1">
      <extLst>
        <ext xmlns:x15="http://schemas.microsoft.com/office/spreadsheetml/2010/11/main" uri="{B97F6D7D-B522-45F9-BDA1-12C45D357490}">
          <x15:cacheHierarchy aggregatedColumn="8"/>
        </ext>
      </extLst>
    </cacheHierarchy>
    <cacheHierarchy uniqueName="[Measures].[Count of Product SKU]" caption="Count of Product SKU" measure="1" displayFolder="" measureGroup="Sales" count="0" hidden="1">
      <extLst>
        <ext xmlns:x15="http://schemas.microsoft.com/office/spreadsheetml/2010/11/main" uri="{B97F6D7D-B522-45F9-BDA1-12C45D357490}">
          <x15:cacheHierarchy aggregatedColumn="25"/>
        </ext>
      </extLst>
    </cacheHierarchy>
    <cacheHierarchy uniqueName="[Measures].[Count of Inventory Level Status]" caption="Count of Inventory Level Status" measure="1" displayFolder="" measureGroup="Inventory" count="0" hidden="1">
      <extLst>
        <ext xmlns:x15="http://schemas.microsoft.com/office/spreadsheetml/2010/11/main" uri="{B97F6D7D-B522-45F9-BDA1-12C45D357490}">
          <x15:cacheHierarchy aggregatedColumn="11"/>
        </ext>
      </extLst>
    </cacheHierarchy>
    <cacheHierarchy uniqueName="[Measures].[Sum of Stockouts (days)]" caption="Sum of Stockouts (days)" measure="1" displayFolder="" measureGroup="Inventory" count="0" hidden="1">
      <extLst>
        <ext xmlns:x15="http://schemas.microsoft.com/office/spreadsheetml/2010/11/main" uri="{B97F6D7D-B522-45F9-BDA1-12C45D357490}">
          <x15:cacheHierarchy aggregatedColumn="12"/>
        </ext>
      </extLst>
    </cacheHierarchy>
    <cacheHierarchy uniqueName="[Measures].[Sum of qty sold]" caption="Sum of qty sold" measure="1" displayFolder="" measureGroup="Inventory" count="0" hidden="1">
      <extLst>
        <ext xmlns:x15="http://schemas.microsoft.com/office/spreadsheetml/2010/11/main" uri="{B97F6D7D-B522-45F9-BDA1-12C45D357490}">
          <x15:cacheHierarchy aggregatedColumn="10"/>
        </ext>
      </extLst>
    </cacheHierarchy>
    <cacheHierarchy uniqueName="[Measures].[Average of Stockouts (days)]" caption="Average of Stockouts (days)" measure="1" displayFolder="" measureGroup="Inventory" count="0" hidden="1">
      <extLst>
        <ext xmlns:x15="http://schemas.microsoft.com/office/spreadsheetml/2010/11/main" uri="{B97F6D7D-B522-45F9-BDA1-12C45D357490}">
          <x15:cacheHierarchy aggregatedColumn="12"/>
        </ext>
      </extLst>
    </cacheHierarchy>
    <cacheHierarchy uniqueName="[Measures].[Sum of Product SKU 3]" caption="Sum of Product SKU 3" measure="1" displayFolder="" measureGroup="Production" count="0" hidden="1">
      <extLst>
        <ext xmlns:x15="http://schemas.microsoft.com/office/spreadsheetml/2010/11/main" uri="{B97F6D7D-B522-45F9-BDA1-12C45D357490}">
          <x15:cacheHierarchy aggregatedColumn="17"/>
        </ext>
      </extLst>
    </cacheHierarchy>
    <cacheHierarchy uniqueName="[Measures].[Sum of Production Capacities (units per hour)]" caption="Sum of Production Capacities (units per hour)" measure="1" displayFolder="" measureGroup="Production" count="0" hidden="1">
      <extLst>
        <ext xmlns:x15="http://schemas.microsoft.com/office/spreadsheetml/2010/11/main" uri="{B97F6D7D-B522-45F9-BDA1-12C45D357490}">
          <x15:cacheHierarchy aggregatedColumn="20"/>
        </ext>
      </extLst>
    </cacheHierarchy>
    <cacheHierarchy uniqueName="[Measures].[Average of Production Capacities (units per hour)]" caption="Average of Production Capacities (units per hour)" measure="1" displayFolder="" measureGroup="Production" count="0" hidden="1">
      <extLst>
        <ext xmlns:x15="http://schemas.microsoft.com/office/spreadsheetml/2010/11/main" uri="{B97F6D7D-B522-45F9-BDA1-12C45D357490}">
          <x15:cacheHierarchy aggregatedColumn="20"/>
        </ext>
      </extLst>
    </cacheHierarchy>
    <cacheHierarchy uniqueName="[Measures].[Count of Demographic segment]" caption="Count of Demographic segment" measure="1" displayFolder="" measureGroup="Customers" count="0" hidden="1">
      <extLst>
        <ext xmlns:x15="http://schemas.microsoft.com/office/spreadsheetml/2010/11/main" uri="{B97F6D7D-B522-45F9-BDA1-12C45D357490}">
          <x15:cacheHierarchy aggregatedColumn="7"/>
        </ext>
      </extLst>
    </cacheHierarchy>
    <cacheHierarchy uniqueName="[Measures].[Sum of Replenishment Lead Time (days)]" caption="Sum of Replenishment Lead Time (days)" measure="1" displayFolder="" measureGroup="Inventory" count="0" hidden="1">
      <extLst>
        <ext xmlns:x15="http://schemas.microsoft.com/office/spreadsheetml/2010/11/main" uri="{B97F6D7D-B522-45F9-BDA1-12C45D357490}">
          <x15:cacheHierarchy aggregatedColumn="13"/>
        </ext>
      </extLst>
    </cacheHierarchy>
    <cacheHierarchy uniqueName="[Measures].[Count of Product SKU 2]" caption="Count of Product SKU 2" measure="1" displayFolder="" measureGroup="Inventory" count="0" hidden="1">
      <extLst>
        <ext xmlns:x15="http://schemas.microsoft.com/office/spreadsheetml/2010/11/main" uri="{B97F6D7D-B522-45F9-BDA1-12C45D357490}">
          <x15:cacheHierarchy aggregatedColumn="8"/>
        </ext>
      </extLst>
    </cacheHierarchy>
    <cacheHierarchy uniqueName="[Measures].[Distinct Count of Product SKU]" caption="Distinct Count of Product SKU" measure="1" displayFolder="" measureGroup="Sales" count="0" hidden="1">
      <extLst>
        <ext xmlns:x15="http://schemas.microsoft.com/office/spreadsheetml/2010/11/main" uri="{B97F6D7D-B522-45F9-BDA1-12C45D357490}">
          <x15:cacheHierarchy aggregatedColumn="25"/>
        </ext>
      </extLst>
    </cacheHierarchy>
  </cacheHierarchies>
  <kpis count="0"/>
  <dimensions count="5">
    <dimension name="Customers" uniqueName="[Customers]" caption="Customers"/>
    <dimension name="Inventory" uniqueName="[Inventory]" caption="Inventory"/>
    <dimension measure="1" name="Measures" uniqueName="[Measures]" caption="Measures"/>
    <dimension name="Production" uniqueName="[Production]" caption="Production"/>
    <dimension name="Sales" uniqueName="[Sales]" caption="Sales"/>
  </dimensions>
  <measureGroups count="4">
    <measureGroup name="Customers" caption="Customers"/>
    <measureGroup name="Inventory" caption="Inventory"/>
    <measureGroup name="Production" caption="Production"/>
    <measureGroup name="Sales" caption="Sales"/>
  </measureGroups>
  <maps count="7">
    <map measureGroup="0" dimension="0"/>
    <map measureGroup="1" dimension="1"/>
    <map measureGroup="2" dimension="1"/>
    <map measureGroup="2" dimension="3"/>
    <map measureGroup="3" dimension="0"/>
    <map measureGroup="3" dimension="1"/>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NNIFER" refreshedDate="43777.428965046296" createdVersion="5" refreshedVersion="8" minRefreshableVersion="3" recordCount="0" supportSubquery="1" supportAdvancedDrill="1" xr:uid="{8E3C4186-A73A-4700-AC1D-66CCFC74386B}">
  <cacheSource type="external" connectionId="1"/>
  <cacheFields count="4">
    <cacheField name="[Inventory].[Product SKU].[Product SKU]" caption="Product SKU" numFmtId="0" hierarchy="8" level="1">
      <sharedItems containsSemiMixedTypes="0" containsString="0" containsNumber="1" containsInteger="1" minValue="12" maxValue="95" count="10">
        <n v="12"/>
        <n v="21"/>
        <n v="59"/>
        <n v="68"/>
        <n v="79"/>
        <n v="83"/>
        <n v="85"/>
        <n v="90"/>
        <n v="91"/>
        <n v="95"/>
      </sharedItems>
      <extLst>
        <ext xmlns:x15="http://schemas.microsoft.com/office/spreadsheetml/2010/11/main" uri="{4F2E5C28-24EA-4eb8-9CBF-B6C8F9C3D259}">
          <x15:cachedUniqueNames>
            <x15:cachedUniqueName index="0" name="[Inventory].[Product SKU].&amp;[12]"/>
            <x15:cachedUniqueName index="1" name="[Inventory].[Product SKU].&amp;[21]"/>
            <x15:cachedUniqueName index="2" name="[Inventory].[Product SKU].&amp;[59]"/>
            <x15:cachedUniqueName index="3" name="[Inventory].[Product SKU].&amp;[68]"/>
            <x15:cachedUniqueName index="4" name="[Inventory].[Product SKU].&amp;[79]"/>
            <x15:cachedUniqueName index="5" name="[Inventory].[Product SKU].&amp;[83]"/>
            <x15:cachedUniqueName index="6" name="[Inventory].[Product SKU].&amp;[85]"/>
            <x15:cachedUniqueName index="7" name="[Inventory].[Product SKU].&amp;[90]"/>
            <x15:cachedUniqueName index="8" name="[Inventory].[Product SKU].&amp;[91]"/>
            <x15:cachedUniqueName index="9" name="[Inventory].[Product SKU].&amp;[95]"/>
          </x15:cachedUniqueNames>
        </ext>
      </extLst>
    </cacheField>
    <cacheField name="[Production].[Product SKU].[Product SKU]" caption="Product SKU" numFmtId="0" hierarchy="17" level="1">
      <sharedItems containsSemiMixedTypes="0" containsString="0" containsNumber="1" containsInteger="1" minValue="1" maxValue="10" count="10">
        <n v="1"/>
        <n v="2"/>
        <n v="3"/>
        <n v="4"/>
        <n v="5"/>
        <n v="6"/>
        <n v="7"/>
        <n v="8"/>
        <n v="9"/>
        <n v="10"/>
      </sharedItems>
      <extLst>
        <ext xmlns:x15="http://schemas.microsoft.com/office/spreadsheetml/2010/11/main" uri="{4F2E5C28-24EA-4eb8-9CBF-B6C8F9C3D259}">
          <x15:cachedUniqueNames>
            <x15:cachedUniqueName index="0" name="[Production].[Product SKU].&amp;[1]"/>
            <x15:cachedUniqueName index="1" name="[Production].[Product SKU].&amp;[2]"/>
            <x15:cachedUniqueName index="2" name="[Production].[Product SKU].&amp;[3]"/>
            <x15:cachedUniqueName index="3" name="[Production].[Product SKU].&amp;[4]"/>
            <x15:cachedUniqueName index="4" name="[Production].[Product SKU].&amp;[5]"/>
            <x15:cachedUniqueName index="5" name="[Production].[Product SKU].&amp;[6]"/>
            <x15:cachedUniqueName index="6" name="[Production].[Product SKU].&amp;[7]"/>
            <x15:cachedUniqueName index="7" name="[Production].[Product SKU].&amp;[8]"/>
            <x15:cachedUniqueName index="8" name="[Production].[Product SKU].&amp;[9]"/>
            <x15:cachedUniqueName index="9" name="[Production].[Product SKU].&amp;[10]"/>
          </x15:cachedUniqueNames>
        </ext>
      </extLst>
    </cacheField>
    <cacheField name="[Measures].[Sum of Quantity Sold (units)]" caption="Sum of Quantity Sold (units)" numFmtId="0" hierarchy="40" level="32767"/>
    <cacheField name="[Customers].[Demographic segment].[Demographic segment]" caption="Demographic segment" numFmtId="0" hierarchy="7" level="1">
      <sharedItems containsSemiMixedTypes="0" containsNonDate="0" containsString="0"/>
    </cacheField>
  </cacheFields>
  <cacheHierarchies count="58">
    <cacheHierarchy uniqueName="[Customers].[Customer_ID]" caption="Customer_ID" attribute="1" defaultMemberUniqueName="[Customers].[Customer_ID].[All]" allUniqueName="[Customers].[Customer_ID].[All]" dimensionUniqueName="[Customers]" displayFolder="" count="0" memberValueDatatype="20" unbalanced="0"/>
    <cacheHierarchy uniqueName="[Customers].[Age (years)]" caption="Age (years)" attribute="1" defaultMemberUniqueName="[Customers].[Age (years)].[All]" allUniqueName="[Customers].[Age (years)].[All]" dimensionUniqueName="[Customers]" displayFolder="" count="0" memberValueDatatype="20" unbalanced="0"/>
    <cacheHierarchy uniqueName="[Customers].[Gender]" caption="Gender" attribute="1" defaultMemberUniqueName="[Customers].[Gender].[All]" allUniqueName="[Customers].[Gender].[All]" dimensionUniqueName="[Customers]" displayFolder="" count="0" memberValueDatatype="130" unbalanced="0"/>
    <cacheHierarchy uniqueName="[Customers].[Income ($)]" caption="Income ($)" attribute="1" defaultMemberUniqueName="[Customers].[Income ($)].[All]" allUniqueName="[Customers].[Income ($)].[All]" dimensionUniqueName="[Customers]" displayFolder="" count="0" memberValueDatatype="20" unbalanced="0"/>
    <cacheHierarchy uniqueName="[Customers].[Geographic Location]" caption="Geographic Location" attribute="1" defaultMemberUniqueName="[Customers].[Geographic Location].[All]" allUniqueName="[Customers].[Geographic Location].[All]" dimensionUniqueName="[Customers]" displayFolder="" count="0" memberValueDatatype="130" unbalanced="0"/>
    <cacheHierarchy uniqueName="[Customers].[Age Group]" caption="Age Group" attribute="1" defaultMemberUniqueName="[Customers].[Age Group].[All]" allUniqueName="[Customers].[Age Group].[All]" dimensionUniqueName="[Customers]" displayFolder="" count="0" memberValueDatatype="130" unbalanced="0"/>
    <cacheHierarchy uniqueName="[Customers].[Income Category]" caption="Income Category" attribute="1" defaultMemberUniqueName="[Customers].[Income Category].[All]" allUniqueName="[Customers].[Income Category].[All]" dimensionUniqueName="[Customers]" displayFolder="" count="0" memberValueDatatype="130" unbalanced="0"/>
    <cacheHierarchy uniqueName="[Customers].[Demographic segment]" caption="Demographic segment" attribute="1" defaultMemberUniqueName="[Customers].[Demographic segment].[All]" allUniqueName="[Customers].[Demographic segment].[All]" dimensionUniqueName="[Customers]" displayFolder="" count="2" memberValueDatatype="130" unbalanced="0">
      <fieldsUsage count="2">
        <fieldUsage x="-1"/>
        <fieldUsage x="3"/>
      </fieldsUsage>
    </cacheHierarchy>
    <cacheHierarchy uniqueName="[Inventory].[Product SKU]" caption="Product SKU" attribute="1" defaultMemberUniqueName="[Inventory].[Product SKU].[All]" allUniqueName="[Inventory].[Product SKU].[All]" dimensionUniqueName="[Inventory]" displayFolder="" count="2" memberValueDatatype="20" unbalanced="0">
      <fieldsUsage count="2">
        <fieldUsage x="-1"/>
        <fieldUsage x="0"/>
      </fieldsUsage>
    </cacheHierarchy>
    <cacheHierarchy uniqueName="[Inventory].[Current Inventory Level (units)]" caption="Current Inventory Level (units)" attribute="1" defaultMemberUniqueName="[Inventory].[Current Inventory Level (units)].[All]" allUniqueName="[Inventory].[Current Inventory Level (units)].[All]" dimensionUniqueName="[Inventory]" displayFolder="" count="0" memberValueDatatype="20" unbalanced="0"/>
    <cacheHierarchy uniqueName="[Inventory].[qty sold]" caption="qty sold" attribute="1" defaultMemberUniqueName="[Inventory].[qty sold].[All]" allUniqueName="[Inventory].[qty sold].[All]" dimensionUniqueName="[Inventory]" displayFolder="" count="0" memberValueDatatype="20" unbalanced="0"/>
    <cacheHierarchy uniqueName="[Inventory].[Inventory Level Status]" caption="Inventory Level Status" attribute="1" defaultMemberUniqueName="[Inventory].[Inventory Level Status].[All]" allUniqueName="[Inventory].[Inventory Level Status].[All]" dimensionUniqueName="[Inventory]" displayFolder="" count="0" memberValueDatatype="130" unbalanced="0"/>
    <cacheHierarchy uniqueName="[Inventory].[Stockouts (days)]" caption="Stockouts (days)" attribute="1" defaultMemberUniqueName="[Inventory].[Stockouts (days)].[All]" allUniqueName="[Inventory].[Stockouts (days)].[All]" dimensionUniqueName="[Inventory]" displayFolder="" count="0" memberValueDatatype="20" unbalanced="0"/>
    <cacheHierarchy uniqueName="[Inventory].[Replenishment Lead Time (days)]" caption="Replenishment Lead Time (days)" attribute="1" defaultMemberUniqueName="[Inventory].[Replenishment Lead Time (days)].[All]" allUniqueName="[Inventory].[Replenishment Lead Time (days)].[All]" dimensionUniqueName="[Inventory]" displayFolder="" count="0" memberValueDatatype="20" unbalanced="0"/>
    <cacheHierarchy uniqueName="[Inventory].[Storage Location]" caption="Storage Location" attribute="1" defaultMemberUniqueName="[Inventory].[Storage Location].[All]" allUniqueName="[Inventory].[Storage Location].[All]" dimensionUniqueName="[Inventory]" displayFolder="" count="0" memberValueDatatype="130" unbalanced="0"/>
    <cacheHierarchy uniqueName="[Inventory].[Shelf Life (days)]" caption="Shelf Life (days)" attribute="1" defaultMemberUniqueName="[Inventory].[Shelf Life (days)].[All]" allUniqueName="[Inventory].[Shelf Life (days)].[All]" dimensionUniqueName="[Inventory]" displayFolder="" count="0" memberValueDatatype="20" unbalanced="0"/>
    <cacheHierarchy uniqueName="[Inventory].[Value]" caption="Value" attribute="1" defaultMemberUniqueName="[Inventory].[Value].[All]" allUniqueName="[Inventory].[Value].[All]" dimensionUniqueName="[Inventory]" displayFolder="" count="0" memberValueDatatype="130" unbalanced="0"/>
    <cacheHierarchy uniqueName="[Production].[Product SKU]" caption="Product SKU" attribute="1" defaultMemberUniqueName="[Production].[Product SKU].[All]" allUniqueName="[Production].[Product SKU].[All]" dimensionUniqueName="[Production]" displayFolder="" count="2" memberValueDatatype="20" unbalanced="0">
      <fieldsUsage count="2">
        <fieldUsage x="-1"/>
        <fieldUsage x="1"/>
      </fieldsUsage>
    </cacheHierarchy>
    <cacheHierarchy uniqueName="[Production].[Production Schedule_ID]" caption="Production Schedule_ID" attribute="1" defaultMemberUniqueName="[Production].[Production Schedule_ID].[All]" allUniqueName="[Production].[Production Schedule_ID].[All]" dimensionUniqueName="[Production]" displayFolder="" count="0" memberValueDatatype="20" unbalanced="0"/>
    <cacheHierarchy uniqueName="[Production].[Lead Time (days)]" caption="Lead Time (days)" attribute="1" defaultMemberUniqueName="[Production].[Lead Time (days)].[All]" allUniqueName="[Production].[Lead Time (days)].[All]" dimensionUniqueName="[Production]" displayFolder="" count="0" memberValueDatatype="20" unbalanced="0"/>
    <cacheHierarchy uniqueName="[Production].[Production Capacities (units per hour)]" caption="Production Capacities (units per hour)" attribute="1" defaultMemberUniqueName="[Production].[Production Capacities (units per hour)].[All]" allUniqueName="[Production].[Production Capacities (units per hour)].[All]" dimensionUniqueName="[Production]" displayFolder="" count="0" memberValueDatatype="20" unbalanced="0"/>
    <cacheHierarchy uniqueName="[Production].[Resource Allocation]" caption="Resource Allocation" attribute="1" defaultMemberUniqueName="[Production].[Resource Allocation].[All]" allUniqueName="[Production].[Resource Allocation].[All]" dimensionUniqueName="[Production]" displayFolder="" count="0" memberValueDatatype="130" unbalanced="0"/>
    <cacheHierarchy uniqueName="[Production].[Value]" caption="Value" attribute="1" defaultMemberUniqueName="[Production].[Value].[All]" allUniqueName="[Production].[Value].[All]" dimensionUniqueName="[Production]" displayFolder="" count="0" memberValueDatatype="130" unbalanced="0"/>
    <cacheHierarchy uniqueName="[Sales].[Customer_ID]" caption="Customer_ID" attribute="1" defaultMemberUniqueName="[Sales].[Customer_ID].[All]" allUniqueName="[Sales].[Customer_ID].[All]" dimensionUniqueName="[Sales]" displayFolder="" count="0" memberValueDatatype="20" unbalanced="0"/>
    <cacheHierarchy uniqueName="[Sales].[Transaction_ID]" caption="Transaction_ID" attribute="1" defaultMemberUniqueName="[Sales].[Transaction_ID].[All]" allUniqueName="[Sales].[Transaction_ID].[All]" dimensionUniqueName="[Sales]" displayFolder="" count="0" memberValueDatatype="20" unbalanced="0"/>
    <cacheHierarchy uniqueName="[Sales].[Product SKU]" caption="Product SKU" attribute="1" defaultMemberUniqueName="[Sales].[Product SKU].[All]" allUniqueName="[Sales].[Product SKU].[All]" dimensionUniqueName="[Sales]" displayFolder="" count="0" memberValueDatatype="20" unbalanced="0"/>
    <cacheHierarchy uniqueName="[Sales].[Quantity Sold (units)]" caption="Quantity Sold (units)" attribute="1" defaultMemberUniqueName="[Sales].[Quantity Sold (units)].[All]" allUniqueName="[Sales].[Quantity Sold (units)].[All]" dimensionUniqueName="[Sales]" displayFolder="" count="0" memberValueDatatype="20" unbalanced="0"/>
    <cacheHierarchy uniqueName="[Sales].[Timestamp]" caption="Timestamp" attribute="1" time="1" defaultMemberUniqueName="[Sales].[Timestamp].[All]" allUniqueName="[Sales].[Timestamp].[All]" dimensionUniqueName="[Sales]" displayFolder="" count="0" memberValueDatatype="7" unbalanced="0"/>
    <cacheHierarchy uniqueName="[Sales].[Date]" caption="Date" attribute="1" defaultMemberUniqueName="[Sales].[Date].[All]" allUniqueName="[Sales].[Date].[All]" dimensionUniqueName="[Sales]" displayFolder="" count="0" memberValueDatatype="130" unbalanced="0"/>
    <cacheHierarchy uniqueName="[Sales].[Date actual]" caption="Date actual" attribute="1" time="1" defaultMemberUniqueName="[Sales].[Date actual].[All]" allUniqueName="[Sales].[Date actual].[All]" dimensionUniqueName="[Sales]" displayFolder="" count="0" memberValueDatatype="7" unbalanced="0"/>
    <cacheHierarchy uniqueName="[Sales].[Time]" caption="Time" attribute="1" defaultMemberUniqueName="[Sales].[Time].[All]" allUniqueName="[Sales].[Time].[All]" dimensionUniqueName="[Sales]" displayFolder="" count="0" memberValueDatatype="130" unbalanced="0"/>
    <cacheHierarchy uniqueName="[Sales].[Date actual (Month)]" caption="Date actual (Month)" attribute="1" defaultMemberUniqueName="[Sales].[Date actual (Month)].[All]" allUniqueName="[Sales].[Date actual (Month)].[All]" dimensionUniqueName="[Sales]" displayFolder="" count="0" memberValueDatatype="130" unbalanced="0"/>
    <cacheHierarchy uniqueName="[Sales].[Date actual (Month Index)]" caption="Date actual (Month Index)" attribute="1" defaultMemberUniqueName="[Sales].[Date actual (Month Index)].[All]" allUniqueName="[Sales].[Date actual (Month Index)].[All]" dimensionUniqueName="[Sales]" displayFolder="" count="0" memberValueDatatype="20" unbalanced="0" hidden="1"/>
    <cacheHierarchy uniqueName="[Measures].[__XL_Count Customers]" caption="__XL_Count Customers" measure="1" displayFolder="" measureGroup="Customers" count="0" hidden="1"/>
    <cacheHierarchy uniqueName="[Measures].[__XL_Count Sales]" caption="__XL_Count Sales" measure="1" displayFolder="" measureGroup="Sales" count="0" hidden="1"/>
    <cacheHierarchy uniqueName="[Measures].[__XL_Count Inventory]" caption="__XL_Count Inventory" measure="1" displayFolder="" measureGroup="Inventory" count="0" hidden="1"/>
    <cacheHierarchy uniqueName="[Measures].[__XL_Count Production]" caption="__XL_Count Production" measure="1" displayFolder="" measureGroup="Production" count="0" hidden="1"/>
    <cacheHierarchy uniqueName="[Measures].[__No measures defined]" caption="__No measures defined" measure="1" displayFolder="" count="0" hidden="1"/>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Sum of Quantity Sold (units)]" caption="Sum of Quantity Sold (units)" measure="1" displayFolder="" measureGroup="Sales" count="0" oneField="1" hidden="1">
      <fieldsUsage count="1">
        <fieldUsage x="2"/>
      </fieldsUsage>
      <extLst>
        <ext xmlns:x15="http://schemas.microsoft.com/office/spreadsheetml/2010/11/main" uri="{B97F6D7D-B522-45F9-BDA1-12C45D357490}">
          <x15:cacheHierarchy aggregatedColumn="26"/>
        </ext>
      </extLst>
    </cacheHierarchy>
    <cacheHierarchy uniqueName="[Measures].[Count of Date]" caption="Count of Date" measure="1" displayFolder="" measureGroup="Sales" count="0" hidden="1">
      <extLst>
        <ext xmlns:x15="http://schemas.microsoft.com/office/spreadsheetml/2010/11/main" uri="{B97F6D7D-B522-45F9-BDA1-12C45D357490}">
          <x15:cacheHierarchy aggregatedColumn="28"/>
        </ext>
      </extLst>
    </cacheHierarchy>
    <cacheHierarchy uniqueName="[Measures].[Count of Quantity Sold (units)]" caption="Count of Quantity Sold (units)" measure="1" displayFolder="" measureGroup="Sales" count="0" hidden="1">
      <extLst>
        <ext xmlns:x15="http://schemas.microsoft.com/office/spreadsheetml/2010/11/main" uri="{B97F6D7D-B522-45F9-BDA1-12C45D357490}">
          <x15:cacheHierarchy aggregatedColumn="26"/>
        </ext>
      </extLst>
    </cacheHierarchy>
    <cacheHierarchy uniqueName="[Measures].[Sum of Product SKU]" caption="Sum of Product SKU" measure="1" displayFolder="" measureGroup="Sales" count="0" hidden="1">
      <extLst>
        <ext xmlns:x15="http://schemas.microsoft.com/office/spreadsheetml/2010/11/main" uri="{B97F6D7D-B522-45F9-BDA1-12C45D357490}">
          <x15:cacheHierarchy aggregatedColumn="25"/>
        </ext>
      </extLst>
    </cacheHierarchy>
    <cacheHierarchy uniqueName="[Measures].[Sum of Current Inventory Level (units)]" caption="Sum of Current Inventory Level (units)" measure="1" displayFolder="" measureGroup="Inventory" count="0" hidden="1">
      <extLst>
        <ext xmlns:x15="http://schemas.microsoft.com/office/spreadsheetml/2010/11/main" uri="{B97F6D7D-B522-45F9-BDA1-12C45D357490}">
          <x15:cacheHierarchy aggregatedColumn="9"/>
        </ext>
      </extLst>
    </cacheHierarchy>
    <cacheHierarchy uniqueName="[Measures].[Sum of Product SKU 2]" caption="Sum of Product SKU 2" measure="1" displayFolder="" measureGroup="Inventory" count="0" hidden="1">
      <extLst>
        <ext xmlns:x15="http://schemas.microsoft.com/office/spreadsheetml/2010/11/main" uri="{B97F6D7D-B522-45F9-BDA1-12C45D357490}">
          <x15:cacheHierarchy aggregatedColumn="8"/>
        </ext>
      </extLst>
    </cacheHierarchy>
    <cacheHierarchy uniqueName="[Measures].[Count of Product SKU]" caption="Count of Product SKU" measure="1" displayFolder="" measureGroup="Sales" count="0" hidden="1">
      <extLst>
        <ext xmlns:x15="http://schemas.microsoft.com/office/spreadsheetml/2010/11/main" uri="{B97F6D7D-B522-45F9-BDA1-12C45D357490}">
          <x15:cacheHierarchy aggregatedColumn="25"/>
        </ext>
      </extLst>
    </cacheHierarchy>
    <cacheHierarchy uniqueName="[Measures].[Count of Inventory Level Status]" caption="Count of Inventory Level Status" measure="1" displayFolder="" measureGroup="Inventory" count="0" hidden="1">
      <extLst>
        <ext xmlns:x15="http://schemas.microsoft.com/office/spreadsheetml/2010/11/main" uri="{B97F6D7D-B522-45F9-BDA1-12C45D357490}">
          <x15:cacheHierarchy aggregatedColumn="11"/>
        </ext>
      </extLst>
    </cacheHierarchy>
    <cacheHierarchy uniqueName="[Measures].[Sum of Stockouts (days)]" caption="Sum of Stockouts (days)" measure="1" displayFolder="" measureGroup="Inventory" count="0" hidden="1">
      <extLst>
        <ext xmlns:x15="http://schemas.microsoft.com/office/spreadsheetml/2010/11/main" uri="{B97F6D7D-B522-45F9-BDA1-12C45D357490}">
          <x15:cacheHierarchy aggregatedColumn="12"/>
        </ext>
      </extLst>
    </cacheHierarchy>
    <cacheHierarchy uniqueName="[Measures].[Sum of qty sold]" caption="Sum of qty sold" measure="1" displayFolder="" measureGroup="Inventory" count="0" hidden="1">
      <extLst>
        <ext xmlns:x15="http://schemas.microsoft.com/office/spreadsheetml/2010/11/main" uri="{B97F6D7D-B522-45F9-BDA1-12C45D357490}">
          <x15:cacheHierarchy aggregatedColumn="10"/>
        </ext>
      </extLst>
    </cacheHierarchy>
    <cacheHierarchy uniqueName="[Measures].[Average of Stockouts (days)]" caption="Average of Stockouts (days)" measure="1" displayFolder="" measureGroup="Inventory" count="0" hidden="1">
      <extLst>
        <ext xmlns:x15="http://schemas.microsoft.com/office/spreadsheetml/2010/11/main" uri="{B97F6D7D-B522-45F9-BDA1-12C45D357490}">
          <x15:cacheHierarchy aggregatedColumn="12"/>
        </ext>
      </extLst>
    </cacheHierarchy>
    <cacheHierarchy uniqueName="[Measures].[Sum of Product SKU 3]" caption="Sum of Product SKU 3" measure="1" displayFolder="" measureGroup="Production" count="0" hidden="1">
      <extLst>
        <ext xmlns:x15="http://schemas.microsoft.com/office/spreadsheetml/2010/11/main" uri="{B97F6D7D-B522-45F9-BDA1-12C45D357490}">
          <x15:cacheHierarchy aggregatedColumn="17"/>
        </ext>
      </extLst>
    </cacheHierarchy>
    <cacheHierarchy uniqueName="[Measures].[Sum of Production Capacities (units per hour)]" caption="Sum of Production Capacities (units per hour)" measure="1" displayFolder="" measureGroup="Production" count="0" hidden="1">
      <extLst>
        <ext xmlns:x15="http://schemas.microsoft.com/office/spreadsheetml/2010/11/main" uri="{B97F6D7D-B522-45F9-BDA1-12C45D357490}">
          <x15:cacheHierarchy aggregatedColumn="20"/>
        </ext>
      </extLst>
    </cacheHierarchy>
    <cacheHierarchy uniqueName="[Measures].[Average of Production Capacities (units per hour)]" caption="Average of Production Capacities (units per hour)" measure="1" displayFolder="" measureGroup="Production" count="0" hidden="1">
      <extLst>
        <ext xmlns:x15="http://schemas.microsoft.com/office/spreadsheetml/2010/11/main" uri="{B97F6D7D-B522-45F9-BDA1-12C45D357490}">
          <x15:cacheHierarchy aggregatedColumn="20"/>
        </ext>
      </extLst>
    </cacheHierarchy>
    <cacheHierarchy uniqueName="[Measures].[Count of Demographic segment]" caption="Count of Demographic segment" measure="1" displayFolder="" measureGroup="Customers" count="0" hidden="1">
      <extLst>
        <ext xmlns:x15="http://schemas.microsoft.com/office/spreadsheetml/2010/11/main" uri="{B97F6D7D-B522-45F9-BDA1-12C45D357490}">
          <x15:cacheHierarchy aggregatedColumn="7"/>
        </ext>
      </extLst>
    </cacheHierarchy>
    <cacheHierarchy uniqueName="[Measures].[Sum of Replenishment Lead Time (days)]" caption="Sum of Replenishment Lead Time (days)" measure="1" displayFolder="" measureGroup="Inventory" count="0" hidden="1">
      <extLst>
        <ext xmlns:x15="http://schemas.microsoft.com/office/spreadsheetml/2010/11/main" uri="{B97F6D7D-B522-45F9-BDA1-12C45D357490}">
          <x15:cacheHierarchy aggregatedColumn="13"/>
        </ext>
      </extLst>
    </cacheHierarchy>
    <cacheHierarchy uniqueName="[Measures].[Count of Product SKU 2]" caption="Count of Product SKU 2" measure="1" displayFolder="" measureGroup="Inventory" count="0" hidden="1">
      <extLst>
        <ext xmlns:x15="http://schemas.microsoft.com/office/spreadsheetml/2010/11/main" uri="{B97F6D7D-B522-45F9-BDA1-12C45D357490}">
          <x15:cacheHierarchy aggregatedColumn="8"/>
        </ext>
      </extLst>
    </cacheHierarchy>
    <cacheHierarchy uniqueName="[Measures].[Distinct Count of Product SKU]" caption="Distinct Count of Product SKU" measure="1" displayFolder="" measureGroup="Sales" count="0" hidden="1">
      <extLst>
        <ext xmlns:x15="http://schemas.microsoft.com/office/spreadsheetml/2010/11/main" uri="{B97F6D7D-B522-45F9-BDA1-12C45D357490}">
          <x15:cacheHierarchy aggregatedColumn="25"/>
        </ext>
      </extLst>
    </cacheHierarchy>
  </cacheHierarchies>
  <kpis count="0"/>
  <dimensions count="5">
    <dimension name="Customers" uniqueName="[Customers]" caption="Customers"/>
    <dimension name="Inventory" uniqueName="[Inventory]" caption="Inventory"/>
    <dimension measure="1" name="Measures" uniqueName="[Measures]" caption="Measures"/>
    <dimension name="Production" uniqueName="[Production]" caption="Production"/>
    <dimension name="Sales" uniqueName="[Sales]" caption="Sales"/>
  </dimensions>
  <measureGroups count="4">
    <measureGroup name="Customers" caption="Customers"/>
    <measureGroup name="Inventory" caption="Inventory"/>
    <measureGroup name="Production" caption="Production"/>
    <measureGroup name="Sales" caption="Sales"/>
  </measureGroups>
  <maps count="7">
    <map measureGroup="0" dimension="0"/>
    <map measureGroup="1" dimension="1"/>
    <map measureGroup="2" dimension="1"/>
    <map measureGroup="2" dimension="3"/>
    <map measureGroup="3" dimension="0"/>
    <map measureGroup="3" dimension="1"/>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NNIFER" refreshedDate="43775.508591435188" createdVersion="3" refreshedVersion="8" minRefreshableVersion="3" recordCount="0" supportSubquery="1" supportAdvancedDrill="1" xr:uid="{2C766D4D-564C-4524-83E8-DDF729CC56A1}">
  <cacheSource type="external" connectionId="1">
    <extLst>
      <ext xmlns:x14="http://schemas.microsoft.com/office/spreadsheetml/2009/9/main" uri="{F057638F-6D5F-4e77-A914-E7F072B9BCA8}">
        <x14:sourceConnection name="ThisWorkbookDataModel"/>
      </ext>
    </extLst>
  </cacheSource>
  <cacheFields count="0"/>
  <cacheHierarchies count="58">
    <cacheHierarchy uniqueName="[Customers].[Customer_ID]" caption="Customer_ID" attribute="1" defaultMemberUniqueName="[Customers].[Customer_ID].[All]" allUniqueName="[Customers].[Customer_ID].[All]" dimensionUniqueName="[Customers]" displayFolder="" count="0" memberValueDatatype="20" unbalanced="0"/>
    <cacheHierarchy uniqueName="[Customers].[Age (years)]" caption="Age (years)" attribute="1" defaultMemberUniqueName="[Customers].[Age (years)].[All]" allUniqueName="[Customers].[Age (years)].[All]" dimensionUniqueName="[Customers]" displayFolder="" count="0" memberValueDatatype="20" unbalanced="0"/>
    <cacheHierarchy uniqueName="[Customers].[Gender]" caption="Gender" attribute="1" defaultMemberUniqueName="[Customers].[Gender].[All]" allUniqueName="[Customers].[Gender].[All]" dimensionUniqueName="[Customers]" displayFolder="" count="0" memberValueDatatype="130" unbalanced="0"/>
    <cacheHierarchy uniqueName="[Customers].[Income ($)]" caption="Income ($)" attribute="1" defaultMemberUniqueName="[Customers].[Income ($)].[All]" allUniqueName="[Customers].[Income ($)].[All]" dimensionUniqueName="[Customers]" displayFolder="" count="0" memberValueDatatype="20" unbalanced="0"/>
    <cacheHierarchy uniqueName="[Customers].[Geographic Location]" caption="Geographic Location" attribute="1" defaultMemberUniqueName="[Customers].[Geographic Location].[All]" allUniqueName="[Customers].[Geographic Location].[All]" dimensionUniqueName="[Customers]" displayFolder="" count="0" memberValueDatatype="130" unbalanced="0"/>
    <cacheHierarchy uniqueName="[Customers].[Age Group]" caption="Age Group" attribute="1" defaultMemberUniqueName="[Customers].[Age Group].[All]" allUniqueName="[Customers].[Age Group].[All]" dimensionUniqueName="[Customers]" displayFolder="" count="0" memberValueDatatype="130" unbalanced="0"/>
    <cacheHierarchy uniqueName="[Customers].[Income Category]" caption="Income Category" attribute="1" defaultMemberUniqueName="[Customers].[Income Category].[All]" allUniqueName="[Customers].[Income Category].[All]" dimensionUniqueName="[Customers]" displayFolder="" count="0" memberValueDatatype="130" unbalanced="0"/>
    <cacheHierarchy uniqueName="[Customers].[Demographic segment]" caption="Demographic segment" attribute="1" defaultMemberUniqueName="[Customers].[Demographic segment].[All]" allUniqueName="[Customers].[Demographic segment].[All]" dimensionUniqueName="[Customers]" displayFolder="" count="2" memberValueDatatype="130" unbalanced="0"/>
    <cacheHierarchy uniqueName="[Inventory].[Product SKU]" caption="Product SKU" attribute="1" defaultMemberUniqueName="[Inventory].[Product SKU].[All]" allUniqueName="[Inventory].[Product SKU].[All]" dimensionUniqueName="[Inventory]" displayFolder="" count="0" memberValueDatatype="20" unbalanced="0"/>
    <cacheHierarchy uniqueName="[Inventory].[Current Inventory Level (units)]" caption="Current Inventory Level (units)" attribute="1" defaultMemberUniqueName="[Inventory].[Current Inventory Level (units)].[All]" allUniqueName="[Inventory].[Current Inventory Level (units)].[All]" dimensionUniqueName="[Inventory]" displayFolder="" count="0" memberValueDatatype="20" unbalanced="0"/>
    <cacheHierarchy uniqueName="[Inventory].[qty sold]" caption="qty sold" attribute="1" defaultMemberUniqueName="[Inventory].[qty sold].[All]" allUniqueName="[Inventory].[qty sold].[All]" dimensionUniqueName="[Inventory]" displayFolder="" count="0" memberValueDatatype="20" unbalanced="0"/>
    <cacheHierarchy uniqueName="[Inventory].[Inventory Level Status]" caption="Inventory Level Status" attribute="1" defaultMemberUniqueName="[Inventory].[Inventory Level Status].[All]" allUniqueName="[Inventory].[Inventory Level Status].[All]" dimensionUniqueName="[Inventory]" displayFolder="" count="0" memberValueDatatype="130" unbalanced="0"/>
    <cacheHierarchy uniqueName="[Inventory].[Stockouts (days)]" caption="Stockouts (days)" attribute="1" defaultMemberUniqueName="[Inventory].[Stockouts (days)].[All]" allUniqueName="[Inventory].[Stockouts (days)].[All]" dimensionUniqueName="[Inventory]" displayFolder="" count="0" memberValueDatatype="20" unbalanced="0"/>
    <cacheHierarchy uniqueName="[Inventory].[Replenishment Lead Time (days)]" caption="Replenishment Lead Time (days)" attribute="1" defaultMemberUniqueName="[Inventory].[Replenishment Lead Time (days)].[All]" allUniqueName="[Inventory].[Replenishment Lead Time (days)].[All]" dimensionUniqueName="[Inventory]" displayFolder="" count="0" memberValueDatatype="20" unbalanced="0"/>
    <cacheHierarchy uniqueName="[Inventory].[Storage Location]" caption="Storage Location" attribute="1" defaultMemberUniqueName="[Inventory].[Storage Location].[All]" allUniqueName="[Inventory].[Storage Location].[All]" dimensionUniqueName="[Inventory]" displayFolder="" count="0" memberValueDatatype="130" unbalanced="0"/>
    <cacheHierarchy uniqueName="[Inventory].[Shelf Life (days)]" caption="Shelf Life (days)" attribute="1" defaultMemberUniqueName="[Inventory].[Shelf Life (days)].[All]" allUniqueName="[Inventory].[Shelf Life (days)].[All]" dimensionUniqueName="[Inventory]" displayFolder="" count="0" memberValueDatatype="20" unbalanced="0"/>
    <cacheHierarchy uniqueName="[Inventory].[Value]" caption="Value" attribute="1" defaultMemberUniqueName="[Inventory].[Value].[All]" allUniqueName="[Inventory].[Value].[All]" dimensionUniqueName="[Inventory]" displayFolder="" count="0" memberValueDatatype="130" unbalanced="0"/>
    <cacheHierarchy uniqueName="[Production].[Product SKU]" caption="Product SKU" attribute="1" defaultMemberUniqueName="[Production].[Product SKU].[All]" allUniqueName="[Production].[Product SKU].[All]" dimensionUniqueName="[Production]" displayFolder="" count="0" memberValueDatatype="20" unbalanced="0"/>
    <cacheHierarchy uniqueName="[Production].[Production Schedule_ID]" caption="Production Schedule_ID" attribute="1" defaultMemberUniqueName="[Production].[Production Schedule_ID].[All]" allUniqueName="[Production].[Production Schedule_ID].[All]" dimensionUniqueName="[Production]" displayFolder="" count="0" memberValueDatatype="20" unbalanced="0"/>
    <cacheHierarchy uniqueName="[Production].[Lead Time (days)]" caption="Lead Time (days)" attribute="1" defaultMemberUniqueName="[Production].[Lead Time (days)].[All]" allUniqueName="[Production].[Lead Time (days)].[All]" dimensionUniqueName="[Production]" displayFolder="" count="0" memberValueDatatype="20" unbalanced="0"/>
    <cacheHierarchy uniqueName="[Production].[Production Capacities (units per hour)]" caption="Production Capacities (units per hour)" attribute="1" defaultMemberUniqueName="[Production].[Production Capacities (units per hour)].[All]" allUniqueName="[Production].[Production Capacities (units per hour)].[All]" dimensionUniqueName="[Production]" displayFolder="" count="0" memberValueDatatype="20" unbalanced="0"/>
    <cacheHierarchy uniqueName="[Production].[Resource Allocation]" caption="Resource Allocation" attribute="1" defaultMemberUniqueName="[Production].[Resource Allocation].[All]" allUniqueName="[Production].[Resource Allocation].[All]" dimensionUniqueName="[Production]" displayFolder="" count="0" memberValueDatatype="130" unbalanced="0"/>
    <cacheHierarchy uniqueName="[Production].[Value]" caption="Value" attribute="1" defaultMemberUniqueName="[Production].[Value].[All]" allUniqueName="[Production].[Value].[All]" dimensionUniqueName="[Production]" displayFolder="" count="0" memberValueDatatype="130" unbalanced="0"/>
    <cacheHierarchy uniqueName="[Sales].[Customer_ID]" caption="Customer_ID" attribute="1" defaultMemberUniqueName="[Sales].[Customer_ID].[All]" allUniqueName="[Sales].[Customer_ID].[All]" dimensionUniqueName="[Sales]" displayFolder="" count="0" memberValueDatatype="20" unbalanced="0"/>
    <cacheHierarchy uniqueName="[Sales].[Transaction_ID]" caption="Transaction_ID" attribute="1" defaultMemberUniqueName="[Sales].[Transaction_ID].[All]" allUniqueName="[Sales].[Transaction_ID].[All]" dimensionUniqueName="[Sales]" displayFolder="" count="0" memberValueDatatype="20" unbalanced="0"/>
    <cacheHierarchy uniqueName="[Sales].[Product SKU]" caption="Product SKU" attribute="1" defaultMemberUniqueName="[Sales].[Product SKU].[All]" allUniqueName="[Sales].[Product SKU].[All]" dimensionUniqueName="[Sales]" displayFolder="" count="0" memberValueDatatype="20" unbalanced="0"/>
    <cacheHierarchy uniqueName="[Sales].[Quantity Sold (units)]" caption="Quantity Sold (units)" attribute="1" defaultMemberUniqueName="[Sales].[Quantity Sold (units)].[All]" allUniqueName="[Sales].[Quantity Sold (units)].[All]" dimensionUniqueName="[Sales]" displayFolder="" count="0" memberValueDatatype="20" unbalanced="0"/>
    <cacheHierarchy uniqueName="[Sales].[Timestamp]" caption="Timestamp" attribute="1" time="1" defaultMemberUniqueName="[Sales].[Timestamp].[All]" allUniqueName="[Sales].[Timestamp].[All]" dimensionUniqueName="[Sales]" displayFolder="" count="0" memberValueDatatype="7" unbalanced="0"/>
    <cacheHierarchy uniqueName="[Sales].[Date]" caption="Date" attribute="1" defaultMemberUniqueName="[Sales].[Date].[All]" allUniqueName="[Sales].[Date].[All]" dimensionUniqueName="[Sales]" displayFolder="" count="0" memberValueDatatype="130" unbalanced="0"/>
    <cacheHierarchy uniqueName="[Sales].[Date actual]" caption="Date actual" attribute="1" time="1" defaultMemberUniqueName="[Sales].[Date actual].[All]" allUniqueName="[Sales].[Date actual].[All]" dimensionUniqueName="[Sales]" displayFolder="" count="0" memberValueDatatype="7" unbalanced="0"/>
    <cacheHierarchy uniqueName="[Sales].[Time]" caption="Time" attribute="1" defaultMemberUniqueName="[Sales].[Time].[All]" allUniqueName="[Sales].[Time].[All]" dimensionUniqueName="[Sales]" displayFolder="" count="0" memberValueDatatype="130" unbalanced="0"/>
    <cacheHierarchy uniqueName="[Sales].[Date actual (Month)]" caption="Date actual (Month)" attribute="1" defaultMemberUniqueName="[Sales].[Date actual (Month)].[All]" allUniqueName="[Sales].[Date actual (Month)].[All]" dimensionUniqueName="[Sales]" displayFolder="" count="0" memberValueDatatype="130" unbalanced="0"/>
    <cacheHierarchy uniqueName="[Sales].[Date actual (Month Index)]" caption="Date actual (Month Index)" attribute="1" defaultMemberUniqueName="[Sales].[Date actual (Month Index)].[All]" allUniqueName="[Sales].[Date actual (Month Index)].[All]" dimensionUniqueName="[Sales]" displayFolder="" count="0" memberValueDatatype="20" unbalanced="0" hidden="1"/>
    <cacheHierarchy uniqueName="[Measures].[__XL_Count Customers]" caption="__XL_Count Customers" measure="1" displayFolder="" measureGroup="Customers" count="0" hidden="1"/>
    <cacheHierarchy uniqueName="[Measures].[__XL_Count Sales]" caption="__XL_Count Sales" measure="1" displayFolder="" measureGroup="Sales" count="0" hidden="1"/>
    <cacheHierarchy uniqueName="[Measures].[__XL_Count Inventory]" caption="__XL_Count Inventory" measure="1" displayFolder="" measureGroup="Inventory" count="0" hidden="1"/>
    <cacheHierarchy uniqueName="[Measures].[__XL_Count Production]" caption="__XL_Count Production" measure="1" displayFolder="" measureGroup="Production" count="0" hidden="1"/>
    <cacheHierarchy uniqueName="[Measures].[__No measures defined]" caption="__No measures defined" measure="1" displayFolder="" count="0" hidden="1"/>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Sum of Quantity Sold (units)]" caption="Sum of Quantity Sold (units)" measure="1" displayFolder="" measureGroup="Sales" count="0" hidden="1">
      <extLst>
        <ext xmlns:x15="http://schemas.microsoft.com/office/spreadsheetml/2010/11/main" uri="{B97F6D7D-B522-45F9-BDA1-12C45D357490}">
          <x15:cacheHierarchy aggregatedColumn="26"/>
        </ext>
      </extLst>
    </cacheHierarchy>
    <cacheHierarchy uniqueName="[Measures].[Count of Date]" caption="Count of Date" measure="1" displayFolder="" measureGroup="Sales" count="0" hidden="1">
      <extLst>
        <ext xmlns:x15="http://schemas.microsoft.com/office/spreadsheetml/2010/11/main" uri="{B97F6D7D-B522-45F9-BDA1-12C45D357490}">
          <x15:cacheHierarchy aggregatedColumn="28"/>
        </ext>
      </extLst>
    </cacheHierarchy>
    <cacheHierarchy uniqueName="[Measures].[Count of Quantity Sold (units)]" caption="Count of Quantity Sold (units)" measure="1" displayFolder="" measureGroup="Sales" count="0" hidden="1">
      <extLst>
        <ext xmlns:x15="http://schemas.microsoft.com/office/spreadsheetml/2010/11/main" uri="{B97F6D7D-B522-45F9-BDA1-12C45D357490}">
          <x15:cacheHierarchy aggregatedColumn="26"/>
        </ext>
      </extLst>
    </cacheHierarchy>
    <cacheHierarchy uniqueName="[Measures].[Sum of Product SKU]" caption="Sum of Product SKU" measure="1" displayFolder="" measureGroup="Sales" count="0" hidden="1">
      <extLst>
        <ext xmlns:x15="http://schemas.microsoft.com/office/spreadsheetml/2010/11/main" uri="{B97F6D7D-B522-45F9-BDA1-12C45D357490}">
          <x15:cacheHierarchy aggregatedColumn="25"/>
        </ext>
      </extLst>
    </cacheHierarchy>
    <cacheHierarchy uniqueName="[Measures].[Sum of Current Inventory Level (units)]" caption="Sum of Current Inventory Level (units)" measure="1" displayFolder="" measureGroup="Inventory" count="0" hidden="1">
      <extLst>
        <ext xmlns:x15="http://schemas.microsoft.com/office/spreadsheetml/2010/11/main" uri="{B97F6D7D-B522-45F9-BDA1-12C45D357490}">
          <x15:cacheHierarchy aggregatedColumn="9"/>
        </ext>
      </extLst>
    </cacheHierarchy>
    <cacheHierarchy uniqueName="[Measures].[Sum of Product SKU 2]" caption="Sum of Product SKU 2" measure="1" displayFolder="" measureGroup="Inventory" count="0" hidden="1">
      <extLst>
        <ext xmlns:x15="http://schemas.microsoft.com/office/spreadsheetml/2010/11/main" uri="{B97F6D7D-B522-45F9-BDA1-12C45D357490}">
          <x15:cacheHierarchy aggregatedColumn="8"/>
        </ext>
      </extLst>
    </cacheHierarchy>
    <cacheHierarchy uniqueName="[Measures].[Count of Product SKU]" caption="Count of Product SKU" measure="1" displayFolder="" measureGroup="Sales" count="0" hidden="1">
      <extLst>
        <ext xmlns:x15="http://schemas.microsoft.com/office/spreadsheetml/2010/11/main" uri="{B97F6D7D-B522-45F9-BDA1-12C45D357490}">
          <x15:cacheHierarchy aggregatedColumn="25"/>
        </ext>
      </extLst>
    </cacheHierarchy>
    <cacheHierarchy uniqueName="[Measures].[Count of Inventory Level Status]" caption="Count of Inventory Level Status" measure="1" displayFolder="" measureGroup="Inventory" count="0" hidden="1">
      <extLst>
        <ext xmlns:x15="http://schemas.microsoft.com/office/spreadsheetml/2010/11/main" uri="{B97F6D7D-B522-45F9-BDA1-12C45D357490}">
          <x15:cacheHierarchy aggregatedColumn="11"/>
        </ext>
      </extLst>
    </cacheHierarchy>
    <cacheHierarchy uniqueName="[Measures].[Sum of Stockouts (days)]" caption="Sum of Stockouts (days)" measure="1" displayFolder="" measureGroup="Inventory" count="0" hidden="1">
      <extLst>
        <ext xmlns:x15="http://schemas.microsoft.com/office/spreadsheetml/2010/11/main" uri="{B97F6D7D-B522-45F9-BDA1-12C45D357490}">
          <x15:cacheHierarchy aggregatedColumn="12"/>
        </ext>
      </extLst>
    </cacheHierarchy>
    <cacheHierarchy uniqueName="[Measures].[Sum of qty sold]" caption="Sum of qty sold" measure="1" displayFolder="" measureGroup="Inventory" count="0" hidden="1">
      <extLst>
        <ext xmlns:x15="http://schemas.microsoft.com/office/spreadsheetml/2010/11/main" uri="{B97F6D7D-B522-45F9-BDA1-12C45D357490}">
          <x15:cacheHierarchy aggregatedColumn="10"/>
        </ext>
      </extLst>
    </cacheHierarchy>
    <cacheHierarchy uniqueName="[Measures].[Average of Stockouts (days)]" caption="Average of Stockouts (days)" measure="1" displayFolder="" measureGroup="Inventory" count="0" hidden="1">
      <extLst>
        <ext xmlns:x15="http://schemas.microsoft.com/office/spreadsheetml/2010/11/main" uri="{B97F6D7D-B522-45F9-BDA1-12C45D357490}">
          <x15:cacheHierarchy aggregatedColumn="12"/>
        </ext>
      </extLst>
    </cacheHierarchy>
    <cacheHierarchy uniqueName="[Measures].[Sum of Product SKU 3]" caption="Sum of Product SKU 3" measure="1" displayFolder="" measureGroup="Production" count="0" hidden="1">
      <extLst>
        <ext xmlns:x15="http://schemas.microsoft.com/office/spreadsheetml/2010/11/main" uri="{B97F6D7D-B522-45F9-BDA1-12C45D357490}">
          <x15:cacheHierarchy aggregatedColumn="17"/>
        </ext>
      </extLst>
    </cacheHierarchy>
    <cacheHierarchy uniqueName="[Measures].[Sum of Production Capacities (units per hour)]" caption="Sum of Production Capacities (units per hour)" measure="1" displayFolder="" measureGroup="Production" count="0" hidden="1">
      <extLst>
        <ext xmlns:x15="http://schemas.microsoft.com/office/spreadsheetml/2010/11/main" uri="{B97F6D7D-B522-45F9-BDA1-12C45D357490}">
          <x15:cacheHierarchy aggregatedColumn="20"/>
        </ext>
      </extLst>
    </cacheHierarchy>
    <cacheHierarchy uniqueName="[Measures].[Average of Production Capacities (units per hour)]" caption="Average of Production Capacities (units per hour)" measure="1" displayFolder="" measureGroup="Production" count="0" hidden="1">
      <extLst>
        <ext xmlns:x15="http://schemas.microsoft.com/office/spreadsheetml/2010/11/main" uri="{B97F6D7D-B522-45F9-BDA1-12C45D357490}">
          <x15:cacheHierarchy aggregatedColumn="20"/>
        </ext>
      </extLst>
    </cacheHierarchy>
    <cacheHierarchy uniqueName="[Measures].[Count of Demographic segment]" caption="Count of Demographic segment" measure="1" displayFolder="" measureGroup="Customers" count="0" hidden="1">
      <extLst>
        <ext xmlns:x15="http://schemas.microsoft.com/office/spreadsheetml/2010/11/main" uri="{B97F6D7D-B522-45F9-BDA1-12C45D357490}">
          <x15:cacheHierarchy aggregatedColumn="7"/>
        </ext>
      </extLst>
    </cacheHierarchy>
    <cacheHierarchy uniqueName="[Measures].[Sum of Replenishment Lead Time (days)]" caption="Sum of Replenishment Lead Time (days)" measure="1" displayFolder="" measureGroup="Inventory" count="0" hidden="1">
      <extLst>
        <ext xmlns:x15="http://schemas.microsoft.com/office/spreadsheetml/2010/11/main" uri="{B97F6D7D-B522-45F9-BDA1-12C45D357490}">
          <x15:cacheHierarchy aggregatedColumn="13"/>
        </ext>
      </extLst>
    </cacheHierarchy>
    <cacheHierarchy uniqueName="[Measures].[Count of Product SKU 2]" caption="Count of Product SKU 2" measure="1" displayFolder="" measureGroup="Inventory" count="0" hidden="1">
      <extLst>
        <ext xmlns:x15="http://schemas.microsoft.com/office/spreadsheetml/2010/11/main" uri="{B97F6D7D-B522-45F9-BDA1-12C45D357490}">
          <x15:cacheHierarchy aggregatedColumn="8"/>
        </ext>
      </extLst>
    </cacheHierarchy>
    <cacheHierarchy uniqueName="[Measures].[Distinct Count of Product SKU]" caption="Distinct Count of Product SKU" measure="1" displayFolder="" measureGroup="Sales" count="0" hidden="1">
      <extLst>
        <ext xmlns:x15="http://schemas.microsoft.com/office/spreadsheetml/2010/11/main" uri="{B97F6D7D-B522-45F9-BDA1-12C45D357490}">
          <x15:cacheHierarchy aggregatedColumn="25"/>
        </ext>
      </extLst>
    </cacheHierarchy>
  </cacheHierarchies>
  <kpis count="0"/>
  <extLst>
    <ext xmlns:x14="http://schemas.microsoft.com/office/spreadsheetml/2009/9/main" uri="{725AE2AE-9491-48be-B2B4-4EB974FC3084}">
      <x14:pivotCacheDefinition slicerData="1" pivotCacheId="1368479139"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0">
  <r>
    <n v="494"/>
    <n v="1"/>
    <n v="59"/>
    <n v="9"/>
    <s v="2022/01/01"/>
    <d v="2022-01-01T00:00:00"/>
    <x v="0"/>
    <s v="00:00"/>
    <n v="27"/>
    <s v="Male"/>
    <n v="137202"/>
    <x v="0"/>
    <s v="Adult"/>
    <s v="High"/>
    <x v="0"/>
    <x v="0"/>
  </r>
  <r>
    <n v="1179"/>
    <n v="2"/>
    <n v="44"/>
    <n v="8"/>
    <s v="2022/01/01"/>
    <d v="2022-01-01T00:00:00"/>
    <x v="0"/>
    <s v="01:00"/>
    <n v="40"/>
    <s v="Male"/>
    <n v="49372"/>
    <x v="1"/>
    <s v="Adult"/>
    <s v="Low"/>
    <x v="1"/>
    <x v="0"/>
  </r>
  <r>
    <n v="923"/>
    <n v="3"/>
    <n v="44"/>
    <n v="2"/>
    <s v="2022/01/01"/>
    <d v="2022-01-01T00:00:00"/>
    <x v="0"/>
    <s v="02:00"/>
    <n v="49"/>
    <s v="Male"/>
    <n v="143009"/>
    <x v="0"/>
    <s v="Middle-aged"/>
    <s v="High"/>
    <x v="2"/>
    <x v="0"/>
  </r>
  <r>
    <n v="190"/>
    <n v="4"/>
    <n v="22"/>
    <n v="7"/>
    <s v="2022/01/01"/>
    <d v="2022-01-01T00:00:00"/>
    <x v="0"/>
    <s v="03:00"/>
    <n v="38"/>
    <s v="Female"/>
    <n v="106341"/>
    <x v="0"/>
    <s v="Adult"/>
    <s v="High"/>
    <x v="0"/>
    <x v="1"/>
  </r>
  <r>
    <n v="1269"/>
    <n v="5"/>
    <n v="1"/>
    <n v="9"/>
    <s v="2022/01/01"/>
    <d v="2022-01-01T00:00:00"/>
    <x v="0"/>
    <s v="04:00"/>
    <n v="66"/>
    <s v="Female"/>
    <n v="71778"/>
    <x v="1"/>
    <s v="Seniors"/>
    <s v="High"/>
    <x v="3"/>
    <x v="1"/>
  </r>
  <r>
    <n v="245"/>
    <n v="6"/>
    <n v="74"/>
    <n v="1"/>
    <s v="2022/01/01"/>
    <d v="2022-01-01T00:00:00"/>
    <x v="0"/>
    <s v="05:00"/>
    <n v="55"/>
    <s v="Male"/>
    <n v="56826"/>
    <x v="2"/>
    <s v="Middle-aged"/>
    <s v="Low"/>
    <x v="4"/>
    <x v="1"/>
  </r>
  <r>
    <n v="516"/>
    <n v="7"/>
    <n v="12"/>
    <n v="3"/>
    <s v="2022/01/01"/>
    <d v="2022-01-01T00:00:00"/>
    <x v="0"/>
    <s v="06:00"/>
    <n v="26"/>
    <s v="Male"/>
    <n v="63623"/>
    <x v="2"/>
    <s v="Adult"/>
    <s v="Low"/>
    <x v="1"/>
    <x v="1"/>
  </r>
  <r>
    <n v="1016"/>
    <n v="8"/>
    <n v="50"/>
    <n v="6"/>
    <s v="2022/01/01"/>
    <d v="2022-01-01T00:00:00"/>
    <x v="0"/>
    <s v="07:00"/>
    <n v="19"/>
    <s v="Female"/>
    <n v="28935"/>
    <x v="2"/>
    <s v="Adult"/>
    <s v="Low"/>
    <x v="1"/>
    <x v="1"/>
  </r>
  <r>
    <n v="846"/>
    <n v="9"/>
    <n v="46"/>
    <n v="2"/>
    <s v="2022/01/01"/>
    <d v="2022-01-01T00:00:00"/>
    <x v="0"/>
    <s v="08:00"/>
    <n v="44"/>
    <s v="Female"/>
    <n v="120775"/>
    <x v="1"/>
    <s v="Middle-aged"/>
    <s v="High"/>
    <x v="2"/>
    <x v="1"/>
  </r>
  <r>
    <n v="1227"/>
    <n v="10"/>
    <n v="69"/>
    <n v="5"/>
    <s v="2022/01/01"/>
    <d v="2022-01-01T00:00:00"/>
    <x v="0"/>
    <s v="09:00"/>
    <n v="65"/>
    <s v="Female"/>
    <n v="61707"/>
    <x v="1"/>
    <s v="Seniors"/>
    <s v="Low"/>
    <x v="5"/>
    <x v="1"/>
  </r>
  <r>
    <n v="642"/>
    <n v="11"/>
    <n v="87"/>
    <n v="6"/>
    <s v="2022/01/01"/>
    <d v="2022-01-01T00:00:00"/>
    <x v="0"/>
    <s v="10:00"/>
    <n v="68"/>
    <s v="Male"/>
    <n v="26026"/>
    <x v="0"/>
    <s v="Seniors"/>
    <s v="Low"/>
    <x v="5"/>
    <x v="1"/>
  </r>
  <r>
    <n v="159"/>
    <n v="12"/>
    <n v="25"/>
    <n v="8"/>
    <s v="2022/01/01"/>
    <d v="2022-01-01T00:00:00"/>
    <x v="0"/>
    <s v="11:00"/>
    <n v="18"/>
    <s v="Male"/>
    <n v="78908"/>
    <x v="1"/>
    <s v="Adult"/>
    <s v="High"/>
    <x v="0"/>
    <x v="1"/>
  </r>
  <r>
    <n v="1025"/>
    <n v="13"/>
    <n v="22"/>
    <n v="2"/>
    <s v="2022/01/01"/>
    <d v="2022-01-01T00:00:00"/>
    <x v="0"/>
    <s v="12:00"/>
    <n v="54"/>
    <s v="Female"/>
    <n v="49747"/>
    <x v="1"/>
    <s v="Middle-aged"/>
    <s v="Low"/>
    <x v="4"/>
    <x v="1"/>
  </r>
  <r>
    <n v="559"/>
    <n v="14"/>
    <n v="62"/>
    <n v="3"/>
    <s v="2022/01/01"/>
    <d v="2022-01-01T00:00:00"/>
    <x v="0"/>
    <s v="13:00"/>
    <n v="62"/>
    <s v="Female"/>
    <n v="25530"/>
    <x v="0"/>
    <s v="Seniors"/>
    <s v="Low"/>
    <x v="5"/>
    <x v="0"/>
  </r>
  <r>
    <n v="314"/>
    <n v="15"/>
    <n v="16"/>
    <n v="6"/>
    <s v="2022/01/01"/>
    <d v="2022-01-01T00:00:00"/>
    <x v="0"/>
    <s v="14:00"/>
    <n v="35"/>
    <s v="Female"/>
    <n v="60202"/>
    <x v="0"/>
    <s v="Adult"/>
    <s v="Low"/>
    <x v="1"/>
    <x v="0"/>
  </r>
  <r>
    <n v="710"/>
    <n v="16"/>
    <n v="83"/>
    <n v="9"/>
    <s v="2022/01/01"/>
    <d v="2022-01-01T00:00:00"/>
    <x v="0"/>
    <s v="15:00"/>
    <n v="36"/>
    <s v="Male"/>
    <n v="100715"/>
    <x v="0"/>
    <s v="Adult"/>
    <s v="High"/>
    <x v="0"/>
    <x v="0"/>
  </r>
  <r>
    <n v="1260"/>
    <n v="17"/>
    <n v="38"/>
    <n v="8"/>
    <s v="2022/01/01"/>
    <d v="2022-01-01T00:00:00"/>
    <x v="0"/>
    <s v="16:00"/>
    <n v="23"/>
    <s v="Female"/>
    <n v="20386"/>
    <x v="1"/>
    <s v="Adult"/>
    <s v="Low"/>
    <x v="1"/>
    <x v="2"/>
  </r>
  <r>
    <n v="957"/>
    <n v="18"/>
    <n v="77"/>
    <n v="2"/>
    <s v="2022/01/01"/>
    <d v="2022-01-01T00:00:00"/>
    <x v="0"/>
    <s v="17:00"/>
    <n v="63"/>
    <s v="Male"/>
    <n v="49610"/>
    <x v="1"/>
    <s v="Seniors"/>
    <s v="Low"/>
    <x v="5"/>
    <x v="2"/>
  </r>
  <r>
    <n v="1392"/>
    <n v="19"/>
    <n v="5"/>
    <n v="6"/>
    <s v="2022/01/01"/>
    <d v="2022-01-01T00:00:00"/>
    <x v="0"/>
    <s v="18:00"/>
    <n v="40"/>
    <s v="Female"/>
    <n v="28976"/>
    <x v="2"/>
    <s v="Adult"/>
    <s v="Low"/>
    <x v="1"/>
    <x v="2"/>
  </r>
  <r>
    <n v="1413"/>
    <n v="20"/>
    <n v="84"/>
    <n v="3"/>
    <s v="2022/01/01"/>
    <d v="2022-01-01T00:00:00"/>
    <x v="0"/>
    <s v="19:00"/>
    <n v="39"/>
    <s v="Female"/>
    <n v="41778"/>
    <x v="2"/>
    <s v="Adult"/>
    <s v="Low"/>
    <x v="1"/>
    <x v="0"/>
  </r>
  <r>
    <n v="1319"/>
    <n v="21"/>
    <n v="78"/>
    <n v="1"/>
    <s v="2022/01/01"/>
    <d v="2022-01-01T00:00:00"/>
    <x v="0"/>
    <s v="20:00"/>
    <n v="44"/>
    <s v="Female"/>
    <n v="113204"/>
    <x v="2"/>
    <s v="Middle-aged"/>
    <s v="High"/>
    <x v="2"/>
    <x v="0"/>
  </r>
  <r>
    <n v="1453"/>
    <n v="22"/>
    <n v="81"/>
    <n v="7"/>
    <s v="2022/01/01"/>
    <d v="2022-01-01T00:00:00"/>
    <x v="0"/>
    <s v="21:00"/>
    <n v="19"/>
    <s v="Female"/>
    <n v="124046"/>
    <x v="2"/>
    <s v="Adult"/>
    <s v="High"/>
    <x v="0"/>
    <x v="0"/>
  </r>
  <r>
    <n v="109"/>
    <n v="23"/>
    <n v="12"/>
    <n v="2"/>
    <s v="2022/01/01"/>
    <d v="2022-01-01T00:00:00"/>
    <x v="0"/>
    <s v="22:00"/>
    <n v="27"/>
    <s v="Female"/>
    <n v="130643"/>
    <x v="0"/>
    <s v="Adult"/>
    <s v="High"/>
    <x v="0"/>
    <x v="1"/>
  </r>
  <r>
    <n v="589"/>
    <n v="24"/>
    <n v="42"/>
    <n v="5"/>
    <s v="2022/01/01"/>
    <d v="2022-01-01T00:00:00"/>
    <x v="0"/>
    <s v="23:00"/>
    <n v="18"/>
    <s v="Male"/>
    <n v="73661"/>
    <x v="0"/>
    <s v="Adult"/>
    <s v="High"/>
    <x v="0"/>
    <x v="1"/>
  </r>
  <r>
    <n v="286"/>
    <n v="25"/>
    <n v="50"/>
    <n v="8"/>
    <s v="2022/01/02"/>
    <d v="2022-01-02T00:00:00"/>
    <x v="0"/>
    <s v="00:00"/>
    <n v="62"/>
    <s v="Female"/>
    <n v="30431"/>
    <x v="2"/>
    <s v="Seniors"/>
    <s v="Low"/>
    <x v="5"/>
    <x v="1"/>
  </r>
  <r>
    <n v="89"/>
    <n v="26"/>
    <n v="71"/>
    <n v="1"/>
    <s v="2022/01/02"/>
    <d v="2022-01-02T00:00:00"/>
    <x v="0"/>
    <s v="01:00"/>
    <n v="30"/>
    <s v="Male"/>
    <n v="47298"/>
    <x v="0"/>
    <s v="Adult"/>
    <s v="Low"/>
    <x v="1"/>
    <x v="2"/>
  </r>
  <r>
    <n v="954"/>
    <n v="27"/>
    <n v="27"/>
    <n v="1"/>
    <s v="2022/01/02"/>
    <d v="2022-01-02T00:00:00"/>
    <x v="0"/>
    <s v="02:00"/>
    <n v="18"/>
    <s v="Male"/>
    <n v="117758"/>
    <x v="2"/>
    <s v="Adult"/>
    <s v="High"/>
    <x v="0"/>
    <x v="1"/>
  </r>
  <r>
    <n v="876"/>
    <n v="28"/>
    <n v="85"/>
    <n v="6"/>
    <s v="2022/01/02"/>
    <d v="2022-01-02T00:00:00"/>
    <x v="0"/>
    <s v="03:00"/>
    <n v="42"/>
    <s v="Female"/>
    <n v="45293"/>
    <x v="1"/>
    <s v="Middle-aged"/>
    <s v="Low"/>
    <x v="4"/>
    <x v="1"/>
  </r>
  <r>
    <n v="221"/>
    <n v="29"/>
    <n v="18"/>
    <n v="3"/>
    <s v="2022/01/02"/>
    <d v="2022-01-02T00:00:00"/>
    <x v="0"/>
    <s v="04:00"/>
    <n v="30"/>
    <s v="Male"/>
    <n v="57782"/>
    <x v="2"/>
    <s v="Adult"/>
    <s v="Low"/>
    <x v="1"/>
    <x v="2"/>
  </r>
  <r>
    <n v="224"/>
    <n v="30"/>
    <n v="47"/>
    <n v="3"/>
    <s v="2022/01/02"/>
    <d v="2022-01-02T00:00:00"/>
    <x v="0"/>
    <s v="05:00"/>
    <n v="56"/>
    <s v="Male"/>
    <n v="81002"/>
    <x v="2"/>
    <s v="Middle-aged"/>
    <s v="High"/>
    <x v="2"/>
    <x v="1"/>
  </r>
  <r>
    <n v="946"/>
    <n v="31"/>
    <n v="34"/>
    <n v="3"/>
    <s v="2022/01/02"/>
    <d v="2022-01-02T00:00:00"/>
    <x v="0"/>
    <s v="06:00"/>
    <n v="38"/>
    <s v="Female"/>
    <n v="51485"/>
    <x v="2"/>
    <s v="Adult"/>
    <s v="Low"/>
    <x v="1"/>
    <x v="1"/>
  </r>
  <r>
    <n v="379"/>
    <n v="32"/>
    <n v="35"/>
    <n v="4"/>
    <s v="2022/01/02"/>
    <d v="2022-01-02T00:00:00"/>
    <x v="0"/>
    <s v="07:00"/>
    <n v="68"/>
    <s v="Female"/>
    <n v="76187"/>
    <x v="2"/>
    <s v="Seniors"/>
    <s v="High"/>
    <x v="3"/>
    <x v="0"/>
  </r>
  <r>
    <n v="382"/>
    <n v="33"/>
    <n v="16"/>
    <n v="3"/>
    <s v="2022/01/02"/>
    <d v="2022-01-02T00:00:00"/>
    <x v="0"/>
    <s v="08:00"/>
    <n v="68"/>
    <s v="Male"/>
    <n v="114410"/>
    <x v="2"/>
    <s v="Seniors"/>
    <s v="High"/>
    <x v="3"/>
    <x v="0"/>
  </r>
  <r>
    <n v="1377"/>
    <n v="34"/>
    <n v="61"/>
    <n v="1"/>
    <s v="2022/01/02"/>
    <d v="2022-01-02T00:00:00"/>
    <x v="0"/>
    <s v="09:00"/>
    <n v="45"/>
    <s v="Female"/>
    <n v="53768"/>
    <x v="0"/>
    <s v="Middle-aged"/>
    <s v="Low"/>
    <x v="4"/>
    <x v="2"/>
  </r>
  <r>
    <n v="707"/>
    <n v="35"/>
    <n v="83"/>
    <n v="8"/>
    <s v="2022/01/02"/>
    <d v="2022-01-02T00:00:00"/>
    <x v="0"/>
    <s v="10:00"/>
    <n v="36"/>
    <s v="Female"/>
    <n v="78391"/>
    <x v="1"/>
    <s v="Adult"/>
    <s v="High"/>
    <x v="0"/>
    <x v="0"/>
  </r>
  <r>
    <n v="1396"/>
    <n v="36"/>
    <n v="54"/>
    <n v="1"/>
    <s v="2022/01/02"/>
    <d v="2022-01-02T00:00:00"/>
    <x v="0"/>
    <s v="11:00"/>
    <n v="32"/>
    <s v="Female"/>
    <n v="88966"/>
    <x v="2"/>
    <s v="Adult"/>
    <s v="High"/>
    <x v="0"/>
    <x v="1"/>
  </r>
  <r>
    <n v="915"/>
    <n v="37"/>
    <n v="1"/>
    <n v="4"/>
    <s v="2022/01/02"/>
    <d v="2022-01-02T00:00:00"/>
    <x v="0"/>
    <s v="12:00"/>
    <n v="56"/>
    <s v="Male"/>
    <n v="65782"/>
    <x v="1"/>
    <s v="Middle-aged"/>
    <s v="High"/>
    <x v="2"/>
    <x v="1"/>
  </r>
  <r>
    <n v="121"/>
    <n v="38"/>
    <n v="66"/>
    <n v="7"/>
    <s v="2022/01/02"/>
    <d v="2022-01-02T00:00:00"/>
    <x v="0"/>
    <s v="13:00"/>
    <n v="59"/>
    <s v="Female"/>
    <n v="68098"/>
    <x v="2"/>
    <s v="Middle-aged"/>
    <s v="High"/>
    <x v="2"/>
    <x v="2"/>
  </r>
  <r>
    <n v="1405"/>
    <n v="39"/>
    <n v="69"/>
    <n v="4"/>
    <s v="2022/01/02"/>
    <d v="2022-01-02T00:00:00"/>
    <x v="0"/>
    <s v="14:00"/>
    <n v="26"/>
    <s v="Female"/>
    <n v="50170"/>
    <x v="0"/>
    <s v="Adult"/>
    <s v="Low"/>
    <x v="1"/>
    <x v="1"/>
  </r>
  <r>
    <n v="1116"/>
    <n v="40"/>
    <n v="78"/>
    <n v="8"/>
    <s v="2022/01/02"/>
    <d v="2022-01-02T00:00:00"/>
    <x v="0"/>
    <s v="15:00"/>
    <n v="62"/>
    <s v="Male"/>
    <n v="142136"/>
    <x v="0"/>
    <s v="Seniors"/>
    <s v="High"/>
    <x v="3"/>
    <x v="0"/>
  </r>
  <r>
    <n v="840"/>
    <n v="41"/>
    <n v="12"/>
    <n v="7"/>
    <s v="2022/01/02"/>
    <d v="2022-01-02T00:00:00"/>
    <x v="0"/>
    <s v="16:00"/>
    <n v="24"/>
    <s v="Female"/>
    <n v="54335"/>
    <x v="1"/>
    <s v="Adult"/>
    <s v="Low"/>
    <x v="1"/>
    <x v="1"/>
  </r>
  <r>
    <n v="1202"/>
    <n v="42"/>
    <n v="18"/>
    <n v="8"/>
    <s v="2022/01/02"/>
    <d v="2022-01-02T00:00:00"/>
    <x v="0"/>
    <s v="17:00"/>
    <n v="67"/>
    <s v="Male"/>
    <n v="109590"/>
    <x v="1"/>
    <s v="Seniors"/>
    <s v="High"/>
    <x v="3"/>
    <x v="2"/>
  </r>
  <r>
    <n v="1078"/>
    <n v="43"/>
    <n v="12"/>
    <n v="2"/>
    <s v="2022/01/02"/>
    <d v="2022-01-02T00:00:00"/>
    <x v="0"/>
    <s v="18:00"/>
    <n v="32"/>
    <s v="Male"/>
    <n v="21433"/>
    <x v="2"/>
    <s v="Adult"/>
    <s v="Low"/>
    <x v="1"/>
    <x v="1"/>
  </r>
  <r>
    <n v="149"/>
    <n v="44"/>
    <n v="55"/>
    <n v="4"/>
    <s v="2022/01/02"/>
    <d v="2022-01-02T00:00:00"/>
    <x v="0"/>
    <s v="19:00"/>
    <n v="28"/>
    <s v="Female"/>
    <n v="57380"/>
    <x v="2"/>
    <s v="Adult"/>
    <s v="Low"/>
    <x v="1"/>
    <x v="2"/>
  </r>
  <r>
    <n v="457"/>
    <n v="45"/>
    <n v="4"/>
    <n v="1"/>
    <s v="2022/01/02"/>
    <d v="2022-01-02T00:00:00"/>
    <x v="0"/>
    <s v="20:00"/>
    <n v="35"/>
    <s v="Male"/>
    <n v="144772"/>
    <x v="1"/>
    <s v="Adult"/>
    <s v="High"/>
    <x v="0"/>
    <x v="2"/>
  </r>
  <r>
    <n v="1228"/>
    <n v="46"/>
    <n v="3"/>
    <n v="1"/>
    <s v="2022/01/02"/>
    <d v="2022-01-02T00:00:00"/>
    <x v="0"/>
    <s v="21:00"/>
    <n v="48"/>
    <s v="Female"/>
    <n v="148922"/>
    <x v="0"/>
    <s v="Middle-aged"/>
    <s v="High"/>
    <x v="2"/>
    <x v="2"/>
  </r>
  <r>
    <n v="1458"/>
    <n v="47"/>
    <n v="42"/>
    <n v="3"/>
    <s v="2022/01/02"/>
    <d v="2022-01-02T00:00:00"/>
    <x v="0"/>
    <s v="22:00"/>
    <n v="38"/>
    <s v="Female"/>
    <n v="40697"/>
    <x v="1"/>
    <s v="Adult"/>
    <s v="Low"/>
    <x v="1"/>
    <x v="1"/>
  </r>
  <r>
    <n v="261"/>
    <n v="48"/>
    <n v="50"/>
    <n v="5"/>
    <s v="2022/01/02"/>
    <d v="2022-01-02T00:00:00"/>
    <x v="0"/>
    <s v="23:00"/>
    <n v="41"/>
    <s v="Female"/>
    <n v="117288"/>
    <x v="2"/>
    <s v="Middle-aged"/>
    <s v="High"/>
    <x v="2"/>
    <x v="1"/>
  </r>
  <r>
    <n v="1405"/>
    <n v="49"/>
    <n v="21"/>
    <n v="6"/>
    <s v="2022/01/03"/>
    <d v="2022-01-03T00:00:00"/>
    <x v="0"/>
    <s v="00:00"/>
    <n v="26"/>
    <s v="Female"/>
    <n v="50170"/>
    <x v="0"/>
    <s v="Adult"/>
    <s v="Low"/>
    <x v="1"/>
    <x v="1"/>
  </r>
  <r>
    <n v="1085"/>
    <n v="50"/>
    <n v="42"/>
    <n v="8"/>
    <s v="2022/01/03"/>
    <d v="2022-01-03T00:00:00"/>
    <x v="0"/>
    <s v="01:00"/>
    <n v="20"/>
    <s v="Male"/>
    <n v="82646"/>
    <x v="2"/>
    <s v="Adult"/>
    <s v="High"/>
    <x v="0"/>
    <x v="1"/>
  </r>
  <r>
    <n v="194"/>
    <n v="51"/>
    <n v="89"/>
    <n v="5"/>
    <s v="2022/01/03"/>
    <d v="2022-01-03T00:00:00"/>
    <x v="0"/>
    <s v="02:00"/>
    <n v="37"/>
    <s v="Male"/>
    <n v="140582"/>
    <x v="0"/>
    <s v="Adult"/>
    <s v="High"/>
    <x v="0"/>
    <x v="2"/>
  </r>
  <r>
    <n v="861"/>
    <n v="52"/>
    <n v="31"/>
    <n v="1"/>
    <s v="2022/01/03"/>
    <d v="2022-01-03T00:00:00"/>
    <x v="0"/>
    <s v="03:00"/>
    <n v="51"/>
    <s v="Male"/>
    <n v="84749"/>
    <x v="1"/>
    <s v="Middle-aged"/>
    <s v="High"/>
    <x v="2"/>
    <x v="1"/>
  </r>
  <r>
    <n v="1096"/>
    <n v="53"/>
    <n v="13"/>
    <n v="6"/>
    <s v="2022/01/03"/>
    <d v="2022-01-03T00:00:00"/>
    <x v="0"/>
    <s v="04:00"/>
    <n v="59"/>
    <s v="Male"/>
    <n v="60706"/>
    <x v="1"/>
    <s v="Middle-aged"/>
    <s v="Low"/>
    <x v="4"/>
    <x v="2"/>
  </r>
  <r>
    <n v="142"/>
    <n v="54"/>
    <n v="67"/>
    <n v="8"/>
    <s v="2022/01/03"/>
    <d v="2022-01-03T00:00:00"/>
    <x v="0"/>
    <s v="05:00"/>
    <n v="60"/>
    <s v="Male"/>
    <n v="48213"/>
    <x v="2"/>
    <s v="Seniors"/>
    <s v="Low"/>
    <x v="5"/>
    <x v="2"/>
  </r>
  <r>
    <n v="773"/>
    <n v="55"/>
    <n v="83"/>
    <n v="2"/>
    <s v="2022/01/03"/>
    <d v="2022-01-03T00:00:00"/>
    <x v="0"/>
    <s v="06:00"/>
    <n v="55"/>
    <s v="Male"/>
    <n v="68655"/>
    <x v="1"/>
    <s v="Middle-aged"/>
    <s v="High"/>
    <x v="2"/>
    <x v="0"/>
  </r>
  <r>
    <n v="746"/>
    <n v="56"/>
    <n v="95"/>
    <n v="6"/>
    <s v="2022/01/03"/>
    <d v="2022-01-03T00:00:00"/>
    <x v="0"/>
    <s v="07:00"/>
    <n v="22"/>
    <s v="Female"/>
    <n v="123468"/>
    <x v="2"/>
    <s v="Adult"/>
    <s v="High"/>
    <x v="0"/>
    <x v="1"/>
  </r>
  <r>
    <n v="1090"/>
    <n v="57"/>
    <n v="57"/>
    <n v="5"/>
    <s v="2022/01/03"/>
    <d v="2022-01-03T00:00:00"/>
    <x v="0"/>
    <s v="08:00"/>
    <n v="23"/>
    <s v="Female"/>
    <n v="93281"/>
    <x v="0"/>
    <s v="Adult"/>
    <s v="High"/>
    <x v="0"/>
    <x v="0"/>
  </r>
  <r>
    <n v="649"/>
    <n v="58"/>
    <n v="20"/>
    <n v="6"/>
    <s v="2022/01/03"/>
    <d v="2022-01-03T00:00:00"/>
    <x v="0"/>
    <s v="09:00"/>
    <n v="64"/>
    <s v="Female"/>
    <n v="30221"/>
    <x v="0"/>
    <s v="Seniors"/>
    <s v="Low"/>
    <x v="5"/>
    <x v="0"/>
  </r>
  <r>
    <n v="1157"/>
    <n v="59"/>
    <n v="77"/>
    <n v="2"/>
    <s v="2022/01/03"/>
    <d v="2022-01-03T00:00:00"/>
    <x v="0"/>
    <s v="10:00"/>
    <n v="30"/>
    <s v="Male"/>
    <n v="83990"/>
    <x v="1"/>
    <s v="Adult"/>
    <s v="High"/>
    <x v="0"/>
    <x v="2"/>
  </r>
  <r>
    <n v="84"/>
    <n v="60"/>
    <n v="31"/>
    <n v="4"/>
    <s v="2022/01/03"/>
    <d v="2022-01-03T00:00:00"/>
    <x v="0"/>
    <s v="11:00"/>
    <n v="42"/>
    <s v="Female"/>
    <n v="28516"/>
    <x v="0"/>
    <s v="Middle-aged"/>
    <s v="Low"/>
    <x v="4"/>
    <x v="1"/>
  </r>
  <r>
    <n v="213"/>
    <n v="61"/>
    <n v="85"/>
    <n v="7"/>
    <s v="2022/01/03"/>
    <d v="2022-01-03T00:00:00"/>
    <x v="0"/>
    <s v="12:00"/>
    <n v="30"/>
    <s v="Female"/>
    <n v="90677"/>
    <x v="2"/>
    <s v="Adult"/>
    <s v="High"/>
    <x v="0"/>
    <x v="1"/>
  </r>
  <r>
    <n v="1183"/>
    <n v="62"/>
    <n v="51"/>
    <n v="6"/>
    <s v="2022/01/03"/>
    <d v="2022-01-03T00:00:00"/>
    <x v="0"/>
    <s v="13:00"/>
    <n v="23"/>
    <s v="Male"/>
    <n v="128926"/>
    <x v="0"/>
    <s v="Adult"/>
    <s v="High"/>
    <x v="0"/>
    <x v="1"/>
  </r>
  <r>
    <n v="122"/>
    <n v="63"/>
    <n v="48"/>
    <n v="7"/>
    <s v="2022/01/03"/>
    <d v="2022-01-03T00:00:00"/>
    <x v="0"/>
    <s v="14:00"/>
    <n v="21"/>
    <s v="Male"/>
    <n v="42583"/>
    <x v="2"/>
    <s v="Adult"/>
    <s v="Low"/>
    <x v="1"/>
    <x v="1"/>
  </r>
  <r>
    <n v="562"/>
    <n v="64"/>
    <n v="63"/>
    <n v="4"/>
    <s v="2022/01/03"/>
    <d v="2022-01-03T00:00:00"/>
    <x v="0"/>
    <s v="15:00"/>
    <n v="49"/>
    <s v="Male"/>
    <n v="28392"/>
    <x v="2"/>
    <s v="Middle-aged"/>
    <s v="Low"/>
    <x v="4"/>
    <x v="0"/>
  </r>
  <r>
    <n v="486"/>
    <n v="65"/>
    <n v="59"/>
    <n v="5"/>
    <s v="2022/01/03"/>
    <d v="2022-01-03T00:00:00"/>
    <x v="0"/>
    <s v="16:00"/>
    <n v="37"/>
    <s v="Male"/>
    <n v="35980"/>
    <x v="0"/>
    <s v="Adult"/>
    <s v="Low"/>
    <x v="1"/>
    <x v="0"/>
  </r>
  <r>
    <n v="911"/>
    <n v="66"/>
    <n v="13"/>
    <n v="3"/>
    <s v="2022/01/03"/>
    <d v="2022-01-03T00:00:00"/>
    <x v="0"/>
    <s v="17:00"/>
    <n v="59"/>
    <s v="Female"/>
    <n v="79972"/>
    <x v="0"/>
    <s v="Middle-aged"/>
    <s v="High"/>
    <x v="2"/>
    <x v="2"/>
  </r>
  <r>
    <n v="1289"/>
    <n v="67"/>
    <n v="16"/>
    <n v="1"/>
    <s v="2022/01/03"/>
    <d v="2022-01-03T00:00:00"/>
    <x v="0"/>
    <s v="18:00"/>
    <n v="46"/>
    <s v="Female"/>
    <n v="104627"/>
    <x v="0"/>
    <s v="Middle-aged"/>
    <s v="High"/>
    <x v="2"/>
    <x v="0"/>
  </r>
  <r>
    <n v="1240"/>
    <n v="68"/>
    <n v="29"/>
    <n v="5"/>
    <s v="2022/01/03"/>
    <d v="2022-01-03T00:00:00"/>
    <x v="0"/>
    <s v="19:00"/>
    <n v="51"/>
    <s v="Female"/>
    <n v="35802"/>
    <x v="1"/>
    <s v="Middle-aged"/>
    <s v="Low"/>
    <x v="4"/>
    <x v="0"/>
  </r>
  <r>
    <n v="893"/>
    <n v="69"/>
    <n v="32"/>
    <n v="4"/>
    <s v="2022/01/03"/>
    <d v="2022-01-03T00:00:00"/>
    <x v="0"/>
    <s v="20:00"/>
    <n v="56"/>
    <s v="Male"/>
    <n v="147583"/>
    <x v="1"/>
    <s v="Middle-aged"/>
    <s v="High"/>
    <x v="2"/>
    <x v="0"/>
  </r>
  <r>
    <n v="59"/>
    <n v="70"/>
    <n v="9"/>
    <n v="5"/>
    <s v="2022/01/03"/>
    <d v="2022-01-03T00:00:00"/>
    <x v="0"/>
    <s v="21:00"/>
    <n v="22"/>
    <s v="Female"/>
    <n v="27352"/>
    <x v="0"/>
    <s v="Adult"/>
    <s v="Low"/>
    <x v="1"/>
    <x v="2"/>
  </r>
  <r>
    <n v="1129"/>
    <n v="71"/>
    <n v="74"/>
    <n v="8"/>
    <s v="2022/01/03"/>
    <d v="2022-01-03T00:00:00"/>
    <x v="0"/>
    <s v="22:00"/>
    <n v="62"/>
    <s v="Male"/>
    <n v="28213"/>
    <x v="0"/>
    <s v="Seniors"/>
    <s v="Low"/>
    <x v="5"/>
    <x v="1"/>
  </r>
  <r>
    <n v="1060"/>
    <n v="72"/>
    <n v="74"/>
    <n v="9"/>
    <s v="2022/01/03"/>
    <d v="2022-01-03T00:00:00"/>
    <x v="0"/>
    <s v="23:00"/>
    <n v="61"/>
    <s v="Male"/>
    <n v="92840"/>
    <x v="2"/>
    <s v="Seniors"/>
    <s v="High"/>
    <x v="3"/>
    <x v="1"/>
  </r>
  <r>
    <n v="737"/>
    <n v="73"/>
    <n v="5"/>
    <n v="6"/>
    <s v="2022/01/04"/>
    <d v="2022-01-04T00:00:00"/>
    <x v="0"/>
    <s v="00:00"/>
    <n v="67"/>
    <s v="Female"/>
    <n v="138077"/>
    <x v="0"/>
    <s v="Seniors"/>
    <s v="High"/>
    <x v="3"/>
    <x v="2"/>
  </r>
  <r>
    <n v="1163"/>
    <n v="74"/>
    <n v="81"/>
    <n v="6"/>
    <s v="2022/01/04"/>
    <d v="2022-01-04T00:00:00"/>
    <x v="0"/>
    <s v="01:00"/>
    <n v="20"/>
    <s v="Male"/>
    <n v="138764"/>
    <x v="2"/>
    <s v="Adult"/>
    <s v="High"/>
    <x v="0"/>
    <x v="0"/>
  </r>
  <r>
    <n v="597"/>
    <n v="75"/>
    <n v="60"/>
    <n v="1"/>
    <s v="2022/01/04"/>
    <d v="2022-01-04T00:00:00"/>
    <x v="0"/>
    <s v="02:00"/>
    <n v="42"/>
    <s v="Male"/>
    <n v="27296"/>
    <x v="2"/>
    <s v="Middle-aged"/>
    <s v="Low"/>
    <x v="4"/>
    <x v="1"/>
  </r>
  <r>
    <n v="88"/>
    <n v="76"/>
    <n v="54"/>
    <n v="5"/>
    <s v="2022/01/04"/>
    <d v="2022-01-04T00:00:00"/>
    <x v="0"/>
    <s v="03:00"/>
    <n v="53"/>
    <s v="Male"/>
    <n v="60483"/>
    <x v="2"/>
    <s v="Middle-aged"/>
    <s v="Low"/>
    <x v="4"/>
    <x v="1"/>
  </r>
  <r>
    <n v="746"/>
    <n v="77"/>
    <n v="6"/>
    <n v="8"/>
    <s v="2022/01/04"/>
    <d v="2022-01-04T00:00:00"/>
    <x v="0"/>
    <s v="04:00"/>
    <n v="22"/>
    <s v="Female"/>
    <n v="123468"/>
    <x v="2"/>
    <s v="Adult"/>
    <s v="High"/>
    <x v="0"/>
    <x v="2"/>
  </r>
  <r>
    <n v="954"/>
    <n v="78"/>
    <n v="40"/>
    <n v="3"/>
    <s v="2022/01/04"/>
    <d v="2022-01-04T00:00:00"/>
    <x v="0"/>
    <s v="05:00"/>
    <n v="18"/>
    <s v="Male"/>
    <n v="117758"/>
    <x v="2"/>
    <s v="Adult"/>
    <s v="High"/>
    <x v="0"/>
    <x v="0"/>
  </r>
  <r>
    <n v="1054"/>
    <n v="79"/>
    <n v="36"/>
    <n v="4"/>
    <s v="2022/01/04"/>
    <d v="2022-01-04T00:00:00"/>
    <x v="0"/>
    <s v="06:00"/>
    <n v="33"/>
    <s v="Male"/>
    <n v="78216"/>
    <x v="1"/>
    <s v="Adult"/>
    <s v="High"/>
    <x v="0"/>
    <x v="2"/>
  </r>
  <r>
    <n v="1213"/>
    <n v="80"/>
    <n v="29"/>
    <n v="2"/>
    <s v="2022/01/04"/>
    <d v="2022-01-04T00:00:00"/>
    <x v="0"/>
    <s v="07:00"/>
    <n v="44"/>
    <s v="Male"/>
    <n v="118183"/>
    <x v="1"/>
    <s v="Middle-aged"/>
    <s v="High"/>
    <x v="2"/>
    <x v="0"/>
  </r>
  <r>
    <n v="195"/>
    <n v="81"/>
    <n v="65"/>
    <n v="5"/>
    <s v="2022/01/04"/>
    <d v="2022-01-04T00:00:00"/>
    <x v="0"/>
    <s v="08:00"/>
    <n v="46"/>
    <s v="Male"/>
    <n v="52173"/>
    <x v="0"/>
    <s v="Middle-aged"/>
    <s v="Low"/>
    <x v="4"/>
    <x v="2"/>
  </r>
  <r>
    <n v="985"/>
    <n v="82"/>
    <n v="31"/>
    <n v="7"/>
    <s v="2022/01/04"/>
    <d v="2022-01-04T00:00:00"/>
    <x v="0"/>
    <s v="09:00"/>
    <n v="58"/>
    <s v="Male"/>
    <n v="128317"/>
    <x v="1"/>
    <s v="Middle-aged"/>
    <s v="High"/>
    <x v="2"/>
    <x v="1"/>
  </r>
  <r>
    <n v="419"/>
    <n v="83"/>
    <n v="39"/>
    <n v="9"/>
    <s v="2022/01/04"/>
    <d v="2022-01-04T00:00:00"/>
    <x v="0"/>
    <s v="10:00"/>
    <n v="37"/>
    <s v="Male"/>
    <n v="103110"/>
    <x v="0"/>
    <s v="Adult"/>
    <s v="High"/>
    <x v="0"/>
    <x v="0"/>
  </r>
  <r>
    <n v="415"/>
    <n v="84"/>
    <n v="57"/>
    <n v="7"/>
    <s v="2022/01/04"/>
    <d v="2022-01-04T00:00:00"/>
    <x v="0"/>
    <s v="11:00"/>
    <n v="64"/>
    <s v="Male"/>
    <n v="103223"/>
    <x v="1"/>
    <s v="Seniors"/>
    <s v="High"/>
    <x v="3"/>
    <x v="0"/>
  </r>
  <r>
    <n v="1284"/>
    <n v="85"/>
    <n v="59"/>
    <n v="3"/>
    <s v="2022/01/04"/>
    <d v="2022-01-04T00:00:00"/>
    <x v="0"/>
    <s v="12:00"/>
    <n v="37"/>
    <s v="Female"/>
    <n v="85998"/>
    <x v="2"/>
    <s v="Adult"/>
    <s v="High"/>
    <x v="0"/>
    <x v="0"/>
  </r>
  <r>
    <n v="346"/>
    <n v="86"/>
    <n v="56"/>
    <n v="6"/>
    <s v="2022/01/04"/>
    <d v="2022-01-04T00:00:00"/>
    <x v="0"/>
    <s v="13:00"/>
    <n v="21"/>
    <s v="Male"/>
    <n v="43937"/>
    <x v="1"/>
    <s v="Adult"/>
    <s v="Low"/>
    <x v="1"/>
    <x v="1"/>
  </r>
  <r>
    <n v="49"/>
    <n v="87"/>
    <n v="69"/>
    <n v="7"/>
    <s v="2022/01/04"/>
    <d v="2022-01-04T00:00:00"/>
    <x v="0"/>
    <s v="14:00"/>
    <n v="36"/>
    <s v="Male"/>
    <n v="82549"/>
    <x v="0"/>
    <s v="Adult"/>
    <s v="High"/>
    <x v="0"/>
    <x v="1"/>
  </r>
  <r>
    <n v="439"/>
    <n v="88"/>
    <n v="30"/>
    <n v="1"/>
    <s v="2022/01/04"/>
    <d v="2022-01-04T00:00:00"/>
    <x v="0"/>
    <s v="15:00"/>
    <n v="37"/>
    <s v="Male"/>
    <n v="80726"/>
    <x v="2"/>
    <s v="Adult"/>
    <s v="High"/>
    <x v="0"/>
    <x v="1"/>
  </r>
  <r>
    <n v="1343"/>
    <n v="89"/>
    <n v="17"/>
    <n v="2"/>
    <s v="2022/01/04"/>
    <d v="2022-01-04T00:00:00"/>
    <x v="0"/>
    <s v="16:00"/>
    <n v="40"/>
    <s v="Female"/>
    <n v="71242"/>
    <x v="0"/>
    <s v="Adult"/>
    <s v="High"/>
    <x v="0"/>
    <x v="0"/>
  </r>
  <r>
    <n v="485"/>
    <n v="90"/>
    <n v="68"/>
    <n v="2"/>
    <s v="2022/01/04"/>
    <d v="2022-01-04T00:00:00"/>
    <x v="0"/>
    <s v="17:00"/>
    <n v="38"/>
    <s v="Male"/>
    <n v="93165"/>
    <x v="0"/>
    <s v="Adult"/>
    <s v="High"/>
    <x v="0"/>
    <x v="0"/>
  </r>
  <r>
    <n v="748"/>
    <n v="91"/>
    <n v="78"/>
    <n v="9"/>
    <s v="2022/01/04"/>
    <d v="2022-01-04T00:00:00"/>
    <x v="0"/>
    <s v="18:00"/>
    <n v="58"/>
    <s v="Male"/>
    <n v="69892"/>
    <x v="1"/>
    <s v="Middle-aged"/>
    <s v="High"/>
    <x v="2"/>
    <x v="0"/>
  </r>
  <r>
    <n v="1182"/>
    <n v="92"/>
    <n v="64"/>
    <n v="1"/>
    <s v="2022/01/04"/>
    <d v="2022-01-04T00:00:00"/>
    <x v="0"/>
    <s v="19:00"/>
    <n v="69"/>
    <s v="Male"/>
    <n v="63120"/>
    <x v="0"/>
    <s v="Seniors"/>
    <s v="Low"/>
    <x v="5"/>
    <x v="0"/>
  </r>
  <r>
    <n v="401"/>
    <n v="93"/>
    <n v="63"/>
    <n v="2"/>
    <s v="2022/01/04"/>
    <d v="2022-01-04T00:00:00"/>
    <x v="0"/>
    <s v="20:00"/>
    <n v="41"/>
    <s v="Male"/>
    <n v="144947"/>
    <x v="1"/>
    <s v="Middle-aged"/>
    <s v="High"/>
    <x v="2"/>
    <x v="0"/>
  </r>
  <r>
    <n v="953"/>
    <n v="94"/>
    <n v="30"/>
    <n v="6"/>
    <s v="2022/01/04"/>
    <d v="2022-01-04T00:00:00"/>
    <x v="0"/>
    <s v="21:00"/>
    <n v="48"/>
    <s v="Female"/>
    <n v="146542"/>
    <x v="0"/>
    <s v="Middle-aged"/>
    <s v="High"/>
    <x v="2"/>
    <x v="1"/>
  </r>
  <r>
    <n v="246"/>
    <n v="95"/>
    <n v="80"/>
    <n v="2"/>
    <s v="2022/01/04"/>
    <d v="2022-01-04T00:00:00"/>
    <x v="0"/>
    <s v="22:00"/>
    <n v="34"/>
    <s v="Female"/>
    <n v="92386"/>
    <x v="1"/>
    <s v="Adult"/>
    <s v="High"/>
    <x v="0"/>
    <x v="2"/>
  </r>
  <r>
    <n v="974"/>
    <n v="96"/>
    <n v="1"/>
    <n v="3"/>
    <s v="2022/01/04"/>
    <d v="2022-01-04T00:00:00"/>
    <x v="0"/>
    <s v="23:00"/>
    <n v="55"/>
    <s v="Female"/>
    <n v="88679"/>
    <x v="1"/>
    <s v="Middle-aged"/>
    <s v="High"/>
    <x v="2"/>
    <x v="1"/>
  </r>
  <r>
    <n v="561"/>
    <n v="97"/>
    <n v="36"/>
    <n v="3"/>
    <s v="2022/01/05"/>
    <d v="2022-01-05T00:00:00"/>
    <x v="0"/>
    <s v="00:00"/>
    <n v="28"/>
    <s v="Male"/>
    <n v="129613"/>
    <x v="2"/>
    <s v="Adult"/>
    <s v="High"/>
    <x v="0"/>
    <x v="2"/>
  </r>
  <r>
    <n v="1016"/>
    <n v="98"/>
    <n v="23"/>
    <n v="8"/>
    <s v="2022/01/05"/>
    <d v="2022-01-05T00:00:00"/>
    <x v="0"/>
    <s v="01:00"/>
    <n v="19"/>
    <s v="Female"/>
    <n v="28935"/>
    <x v="2"/>
    <s v="Adult"/>
    <s v="Low"/>
    <x v="1"/>
    <x v="2"/>
  </r>
  <r>
    <n v="422"/>
    <n v="99"/>
    <n v="36"/>
    <n v="9"/>
    <s v="2022/01/05"/>
    <d v="2022-01-05T00:00:00"/>
    <x v="0"/>
    <s v="02:00"/>
    <n v="30"/>
    <s v="Female"/>
    <n v="115088"/>
    <x v="0"/>
    <s v="Adult"/>
    <s v="High"/>
    <x v="0"/>
    <x v="2"/>
  </r>
  <r>
    <n v="1424"/>
    <n v="100"/>
    <n v="23"/>
    <n v="6"/>
    <s v="2022/01/05"/>
    <d v="2022-01-05T00:00:00"/>
    <x v="0"/>
    <s v="03:00"/>
    <n v="65"/>
    <s v="Female"/>
    <n v="35932"/>
    <x v="1"/>
    <s v="Seniors"/>
    <s v="Low"/>
    <x v="5"/>
    <x v="2"/>
  </r>
  <r>
    <n v="1224"/>
    <n v="101"/>
    <n v="27"/>
    <n v="2"/>
    <s v="2022/01/05"/>
    <d v="2022-01-05T00:00:00"/>
    <x v="0"/>
    <s v="04:00"/>
    <n v="41"/>
    <s v="Female"/>
    <n v="94104"/>
    <x v="1"/>
    <s v="Middle-aged"/>
    <s v="High"/>
    <x v="2"/>
    <x v="1"/>
  </r>
  <r>
    <n v="604"/>
    <n v="102"/>
    <n v="26"/>
    <n v="3"/>
    <s v="2022/01/05"/>
    <d v="2022-01-05T00:00:00"/>
    <x v="0"/>
    <s v="05:00"/>
    <n v="58"/>
    <s v="Male"/>
    <n v="51808"/>
    <x v="2"/>
    <s v="Middle-aged"/>
    <s v="Low"/>
    <x v="4"/>
    <x v="2"/>
  </r>
  <r>
    <n v="929"/>
    <n v="103"/>
    <n v="52"/>
    <n v="6"/>
    <s v="2022/01/05"/>
    <d v="2022-01-05T00:00:00"/>
    <x v="0"/>
    <s v="06:00"/>
    <n v="34"/>
    <s v="Male"/>
    <n v="62651"/>
    <x v="0"/>
    <s v="Adult"/>
    <s v="Low"/>
    <x v="1"/>
    <x v="1"/>
  </r>
  <r>
    <n v="1117"/>
    <n v="104"/>
    <n v="98"/>
    <n v="2"/>
    <s v="2022/01/05"/>
    <d v="2022-01-05T00:00:00"/>
    <x v="0"/>
    <s v="07:00"/>
    <n v="62"/>
    <s v="Male"/>
    <n v="140821"/>
    <x v="2"/>
    <s v="Seniors"/>
    <s v="High"/>
    <x v="3"/>
    <x v="0"/>
  </r>
  <r>
    <n v="156"/>
    <n v="105"/>
    <n v="70"/>
    <n v="2"/>
    <s v="2022/01/05"/>
    <d v="2022-01-05T00:00:00"/>
    <x v="0"/>
    <s v="08:00"/>
    <n v="36"/>
    <s v="Male"/>
    <n v="117257"/>
    <x v="0"/>
    <s v="Adult"/>
    <s v="High"/>
    <x v="0"/>
    <x v="1"/>
  </r>
  <r>
    <n v="444"/>
    <n v="106"/>
    <n v="23"/>
    <n v="5"/>
    <s v="2022/01/05"/>
    <d v="2022-01-05T00:00:00"/>
    <x v="0"/>
    <s v="09:00"/>
    <n v="47"/>
    <s v="Male"/>
    <n v="102716"/>
    <x v="2"/>
    <s v="Middle-aged"/>
    <s v="High"/>
    <x v="2"/>
    <x v="2"/>
  </r>
  <r>
    <n v="1193"/>
    <n v="107"/>
    <n v="35"/>
    <n v="8"/>
    <s v="2022/01/05"/>
    <d v="2022-01-05T00:00:00"/>
    <x v="0"/>
    <s v="10:00"/>
    <n v="30"/>
    <s v="Male"/>
    <n v="80470"/>
    <x v="0"/>
    <s v="Adult"/>
    <s v="High"/>
    <x v="0"/>
    <x v="0"/>
  </r>
  <r>
    <n v="607"/>
    <n v="108"/>
    <n v="80"/>
    <n v="4"/>
    <s v="2022/01/05"/>
    <d v="2022-01-05T00:00:00"/>
    <x v="0"/>
    <s v="11:00"/>
    <n v="26"/>
    <s v="Female"/>
    <n v="123524"/>
    <x v="2"/>
    <s v="Adult"/>
    <s v="High"/>
    <x v="0"/>
    <x v="2"/>
  </r>
  <r>
    <n v="627"/>
    <n v="109"/>
    <n v="28"/>
    <n v="7"/>
    <s v="2022/01/05"/>
    <d v="2022-01-05T00:00:00"/>
    <x v="0"/>
    <s v="12:00"/>
    <n v="68"/>
    <s v="Male"/>
    <n v="144326"/>
    <x v="0"/>
    <s v="Seniors"/>
    <s v="High"/>
    <x v="3"/>
    <x v="1"/>
  </r>
  <r>
    <n v="561"/>
    <n v="110"/>
    <n v="91"/>
    <n v="7"/>
    <s v="2022/01/05"/>
    <d v="2022-01-05T00:00:00"/>
    <x v="0"/>
    <s v="13:00"/>
    <n v="28"/>
    <s v="Male"/>
    <n v="129613"/>
    <x v="2"/>
    <s v="Adult"/>
    <s v="High"/>
    <x v="0"/>
    <x v="2"/>
  </r>
  <r>
    <n v="181"/>
    <n v="111"/>
    <n v="89"/>
    <n v="5"/>
    <s v="2022/01/05"/>
    <d v="2022-01-05T00:00:00"/>
    <x v="0"/>
    <s v="14:00"/>
    <n v="43"/>
    <s v="Male"/>
    <n v="116241"/>
    <x v="2"/>
    <s v="Middle-aged"/>
    <s v="High"/>
    <x v="2"/>
    <x v="2"/>
  </r>
  <r>
    <n v="474"/>
    <n v="112"/>
    <n v="4"/>
    <n v="4"/>
    <s v="2022/01/05"/>
    <d v="2022-01-05T00:00:00"/>
    <x v="0"/>
    <s v="15:00"/>
    <n v="28"/>
    <s v="Male"/>
    <n v="116034"/>
    <x v="1"/>
    <s v="Adult"/>
    <s v="High"/>
    <x v="0"/>
    <x v="2"/>
  </r>
  <r>
    <n v="1309"/>
    <n v="113"/>
    <n v="79"/>
    <n v="9"/>
    <s v="2022/01/05"/>
    <d v="2022-01-05T00:00:00"/>
    <x v="0"/>
    <s v="16:00"/>
    <n v="30"/>
    <s v="Female"/>
    <n v="80549"/>
    <x v="2"/>
    <s v="Adult"/>
    <s v="High"/>
    <x v="0"/>
    <x v="1"/>
  </r>
  <r>
    <n v="681"/>
    <n v="114"/>
    <n v="37"/>
    <n v="2"/>
    <s v="2022/01/05"/>
    <d v="2022-01-05T00:00:00"/>
    <x v="0"/>
    <s v="17:00"/>
    <n v="68"/>
    <s v="Female"/>
    <n v="118601"/>
    <x v="0"/>
    <s v="Seniors"/>
    <s v="High"/>
    <x v="3"/>
    <x v="1"/>
  </r>
  <r>
    <n v="991"/>
    <n v="115"/>
    <n v="96"/>
    <n v="4"/>
    <s v="2022/01/05"/>
    <d v="2022-01-05T00:00:00"/>
    <x v="0"/>
    <s v="18:00"/>
    <n v="60"/>
    <s v="Male"/>
    <n v="110541"/>
    <x v="2"/>
    <s v="Seniors"/>
    <s v="High"/>
    <x v="3"/>
    <x v="0"/>
  </r>
  <r>
    <n v="1188"/>
    <n v="116"/>
    <n v="21"/>
    <n v="2"/>
    <s v="2022/01/05"/>
    <d v="2022-01-05T00:00:00"/>
    <x v="0"/>
    <s v="19:00"/>
    <n v="35"/>
    <s v="Male"/>
    <n v="103332"/>
    <x v="1"/>
    <s v="Adult"/>
    <s v="High"/>
    <x v="0"/>
    <x v="1"/>
  </r>
  <r>
    <n v="1435"/>
    <n v="117"/>
    <n v="26"/>
    <n v="1"/>
    <s v="2022/01/05"/>
    <d v="2022-01-05T00:00:00"/>
    <x v="0"/>
    <s v="20:00"/>
    <n v="22"/>
    <s v="Female"/>
    <n v="58686"/>
    <x v="1"/>
    <s v="Adult"/>
    <s v="Low"/>
    <x v="1"/>
    <x v="2"/>
  </r>
  <r>
    <n v="819"/>
    <n v="118"/>
    <n v="66"/>
    <n v="1"/>
    <s v="2022/01/05"/>
    <d v="2022-01-05T00:00:00"/>
    <x v="0"/>
    <s v="21:00"/>
    <n v="51"/>
    <s v="Female"/>
    <n v="61349"/>
    <x v="0"/>
    <s v="Middle-aged"/>
    <s v="Low"/>
    <x v="4"/>
    <x v="2"/>
  </r>
  <r>
    <n v="352"/>
    <n v="119"/>
    <n v="91"/>
    <n v="7"/>
    <s v="2022/01/05"/>
    <d v="2022-01-05T00:00:00"/>
    <x v="0"/>
    <s v="22:00"/>
    <n v="23"/>
    <s v="Male"/>
    <n v="99146"/>
    <x v="1"/>
    <s v="Adult"/>
    <s v="High"/>
    <x v="0"/>
    <x v="2"/>
  </r>
  <r>
    <n v="765"/>
    <n v="120"/>
    <n v="50"/>
    <n v="9"/>
    <s v="2022/01/05"/>
    <d v="2022-01-05T00:00:00"/>
    <x v="0"/>
    <s v="23:00"/>
    <n v="18"/>
    <s v="Female"/>
    <n v="68651"/>
    <x v="2"/>
    <s v="Adult"/>
    <s v="High"/>
    <x v="0"/>
    <x v="1"/>
  </r>
  <r>
    <n v="621"/>
    <n v="121"/>
    <n v="41"/>
    <n v="3"/>
    <s v="2022/01/06"/>
    <d v="2022-01-06T00:00:00"/>
    <x v="0"/>
    <s v="00:00"/>
    <n v="58"/>
    <s v="Male"/>
    <n v="62011"/>
    <x v="2"/>
    <s v="Middle-aged"/>
    <s v="Low"/>
    <x v="4"/>
    <x v="0"/>
  </r>
  <r>
    <n v="313"/>
    <n v="122"/>
    <n v="18"/>
    <n v="5"/>
    <s v="2022/01/06"/>
    <d v="2022-01-06T00:00:00"/>
    <x v="0"/>
    <s v="01:00"/>
    <n v="22"/>
    <s v="Male"/>
    <n v="61832"/>
    <x v="2"/>
    <s v="Adult"/>
    <s v="Low"/>
    <x v="1"/>
    <x v="2"/>
  </r>
  <r>
    <n v="257"/>
    <n v="123"/>
    <n v="19"/>
    <n v="7"/>
    <s v="2022/01/06"/>
    <d v="2022-01-06T00:00:00"/>
    <x v="0"/>
    <s v="02:00"/>
    <n v="50"/>
    <s v="Male"/>
    <n v="52685"/>
    <x v="0"/>
    <s v="Middle-aged"/>
    <s v="Low"/>
    <x v="4"/>
    <x v="1"/>
  </r>
  <r>
    <n v="138"/>
    <n v="124"/>
    <n v="82"/>
    <n v="9"/>
    <s v="2022/01/06"/>
    <d v="2022-01-06T00:00:00"/>
    <x v="0"/>
    <s v="03:00"/>
    <n v="64"/>
    <s v="Female"/>
    <n v="148026"/>
    <x v="1"/>
    <s v="Seniors"/>
    <s v="High"/>
    <x v="3"/>
    <x v="0"/>
  </r>
  <r>
    <n v="1463"/>
    <n v="125"/>
    <n v="26"/>
    <n v="7"/>
    <s v="2022/01/06"/>
    <d v="2022-01-06T00:00:00"/>
    <x v="0"/>
    <s v="04:00"/>
    <n v="55"/>
    <s v="Female"/>
    <n v="66624"/>
    <x v="0"/>
    <s v="Middle-aged"/>
    <s v="High"/>
    <x v="2"/>
    <x v="2"/>
  </r>
  <r>
    <n v="767"/>
    <n v="126"/>
    <n v="45"/>
    <n v="1"/>
    <s v="2022/01/06"/>
    <d v="2022-01-06T00:00:00"/>
    <x v="0"/>
    <s v="05:00"/>
    <n v="47"/>
    <s v="Female"/>
    <n v="95363"/>
    <x v="0"/>
    <s v="Middle-aged"/>
    <s v="High"/>
    <x v="2"/>
    <x v="2"/>
  </r>
  <r>
    <n v="1439"/>
    <n v="127"/>
    <n v="12"/>
    <n v="3"/>
    <s v="2022/01/06"/>
    <d v="2022-01-06T00:00:00"/>
    <x v="0"/>
    <s v="06:00"/>
    <n v="36"/>
    <s v="Female"/>
    <n v="128733"/>
    <x v="2"/>
    <s v="Adult"/>
    <s v="High"/>
    <x v="0"/>
    <x v="1"/>
  </r>
  <r>
    <n v="1453"/>
    <n v="128"/>
    <n v="36"/>
    <n v="6"/>
    <s v="2022/01/06"/>
    <d v="2022-01-06T00:00:00"/>
    <x v="0"/>
    <s v="07:00"/>
    <n v="19"/>
    <s v="Female"/>
    <n v="124046"/>
    <x v="2"/>
    <s v="Adult"/>
    <s v="High"/>
    <x v="0"/>
    <x v="2"/>
  </r>
  <r>
    <n v="31"/>
    <n v="129"/>
    <n v="45"/>
    <n v="4"/>
    <s v="2022/01/06"/>
    <d v="2022-01-06T00:00:00"/>
    <x v="0"/>
    <s v="08:00"/>
    <n v="24"/>
    <s v="Female"/>
    <n v="84000"/>
    <x v="2"/>
    <s v="Adult"/>
    <s v="High"/>
    <x v="0"/>
    <x v="2"/>
  </r>
  <r>
    <n v="626"/>
    <n v="130"/>
    <n v="70"/>
    <n v="6"/>
    <s v="2022/01/06"/>
    <d v="2022-01-06T00:00:00"/>
    <x v="0"/>
    <s v="09:00"/>
    <n v="67"/>
    <s v="Male"/>
    <n v="57082"/>
    <x v="1"/>
    <s v="Seniors"/>
    <s v="Low"/>
    <x v="5"/>
    <x v="1"/>
  </r>
  <r>
    <n v="1397"/>
    <n v="131"/>
    <n v="88"/>
    <n v="8"/>
    <s v="2022/01/06"/>
    <d v="2022-01-06T00:00:00"/>
    <x v="0"/>
    <s v="10:00"/>
    <n v="40"/>
    <s v="Female"/>
    <n v="114314"/>
    <x v="1"/>
    <s v="Adult"/>
    <s v="High"/>
    <x v="0"/>
    <x v="2"/>
  </r>
  <r>
    <n v="123"/>
    <n v="132"/>
    <n v="45"/>
    <n v="6"/>
    <s v="2022/01/06"/>
    <d v="2022-01-06T00:00:00"/>
    <x v="0"/>
    <s v="11:00"/>
    <n v="40"/>
    <s v="Female"/>
    <n v="30996"/>
    <x v="0"/>
    <s v="Adult"/>
    <s v="Low"/>
    <x v="1"/>
    <x v="2"/>
  </r>
  <r>
    <n v="298"/>
    <n v="133"/>
    <n v="40"/>
    <n v="1"/>
    <s v="2022/01/06"/>
    <d v="2022-01-06T00:00:00"/>
    <x v="0"/>
    <s v="12:00"/>
    <n v="39"/>
    <s v="Female"/>
    <n v="122820"/>
    <x v="0"/>
    <s v="Adult"/>
    <s v="High"/>
    <x v="0"/>
    <x v="0"/>
  </r>
  <r>
    <n v="448"/>
    <n v="134"/>
    <n v="72"/>
    <n v="7"/>
    <s v="2022/01/06"/>
    <d v="2022-01-06T00:00:00"/>
    <x v="0"/>
    <s v="13:00"/>
    <n v="28"/>
    <s v="Male"/>
    <n v="30763"/>
    <x v="0"/>
    <s v="Adult"/>
    <s v="Low"/>
    <x v="1"/>
    <x v="2"/>
  </r>
  <r>
    <n v="930"/>
    <n v="135"/>
    <n v="10"/>
    <n v="8"/>
    <s v="2022/01/06"/>
    <d v="2022-01-06T00:00:00"/>
    <x v="0"/>
    <s v="14:00"/>
    <n v="43"/>
    <s v="Female"/>
    <n v="50024"/>
    <x v="2"/>
    <s v="Middle-aged"/>
    <s v="Low"/>
    <x v="4"/>
    <x v="0"/>
  </r>
  <r>
    <n v="1303"/>
    <n v="136"/>
    <n v="36"/>
    <n v="6"/>
    <s v="2022/01/06"/>
    <d v="2022-01-06T00:00:00"/>
    <x v="0"/>
    <s v="15:00"/>
    <n v="57"/>
    <s v="Female"/>
    <n v="123108"/>
    <x v="1"/>
    <s v="Middle-aged"/>
    <s v="High"/>
    <x v="2"/>
    <x v="2"/>
  </r>
  <r>
    <n v="1221"/>
    <n v="137"/>
    <n v="32"/>
    <n v="9"/>
    <s v="2022/01/06"/>
    <d v="2022-01-06T00:00:00"/>
    <x v="0"/>
    <s v="16:00"/>
    <n v="41"/>
    <s v="Male"/>
    <n v="119276"/>
    <x v="0"/>
    <s v="Middle-aged"/>
    <s v="High"/>
    <x v="2"/>
    <x v="0"/>
  </r>
  <r>
    <n v="455"/>
    <n v="138"/>
    <n v="82"/>
    <n v="1"/>
    <s v="2022/01/06"/>
    <d v="2022-01-06T00:00:00"/>
    <x v="0"/>
    <s v="17:00"/>
    <n v="22"/>
    <s v="Female"/>
    <n v="136779"/>
    <x v="0"/>
    <s v="Adult"/>
    <s v="High"/>
    <x v="0"/>
    <x v="0"/>
  </r>
  <r>
    <n v="487"/>
    <n v="139"/>
    <n v="72"/>
    <n v="4"/>
    <s v="2022/01/06"/>
    <d v="2022-01-06T00:00:00"/>
    <x v="0"/>
    <s v="18:00"/>
    <n v="30"/>
    <s v="Male"/>
    <n v="107823"/>
    <x v="2"/>
    <s v="Adult"/>
    <s v="High"/>
    <x v="0"/>
    <x v="2"/>
  </r>
  <r>
    <n v="320"/>
    <n v="140"/>
    <n v="84"/>
    <n v="4"/>
    <s v="2022/01/06"/>
    <d v="2022-01-06T00:00:00"/>
    <x v="0"/>
    <s v="19:00"/>
    <n v="29"/>
    <s v="Female"/>
    <n v="55695"/>
    <x v="1"/>
    <s v="Adult"/>
    <s v="Low"/>
    <x v="1"/>
    <x v="0"/>
  </r>
  <r>
    <n v="77"/>
    <n v="141"/>
    <n v="24"/>
    <n v="8"/>
    <s v="2022/01/06"/>
    <d v="2022-01-06T00:00:00"/>
    <x v="0"/>
    <s v="20:00"/>
    <n v="63"/>
    <s v="Male"/>
    <n v="133782"/>
    <x v="0"/>
    <s v="Seniors"/>
    <s v="High"/>
    <x v="3"/>
    <x v="0"/>
  </r>
  <r>
    <n v="73"/>
    <n v="142"/>
    <n v="77"/>
    <n v="1"/>
    <s v="2022/01/06"/>
    <d v="2022-01-06T00:00:00"/>
    <x v="0"/>
    <s v="21:00"/>
    <n v="40"/>
    <s v="Female"/>
    <n v="29388"/>
    <x v="0"/>
    <s v="Adult"/>
    <s v="Low"/>
    <x v="1"/>
    <x v="2"/>
  </r>
  <r>
    <n v="599"/>
    <n v="143"/>
    <n v="7"/>
    <n v="3"/>
    <s v="2022/01/06"/>
    <d v="2022-01-06T00:00:00"/>
    <x v="0"/>
    <s v="22:00"/>
    <n v="32"/>
    <s v="Male"/>
    <n v="126993"/>
    <x v="1"/>
    <s v="Adult"/>
    <s v="High"/>
    <x v="0"/>
    <x v="2"/>
  </r>
  <r>
    <n v="342"/>
    <n v="144"/>
    <n v="4"/>
    <n v="2"/>
    <s v="2022/01/06"/>
    <d v="2022-01-06T00:00:00"/>
    <x v="0"/>
    <s v="23:00"/>
    <n v="61"/>
    <s v="Female"/>
    <n v="87976"/>
    <x v="0"/>
    <s v="Seniors"/>
    <s v="High"/>
    <x v="3"/>
    <x v="2"/>
  </r>
  <r>
    <n v="544"/>
    <n v="145"/>
    <n v="39"/>
    <n v="1"/>
    <s v="2022/01/07"/>
    <d v="2022-01-07T00:00:00"/>
    <x v="0"/>
    <s v="00:00"/>
    <n v="35"/>
    <s v="Male"/>
    <n v="79105"/>
    <x v="2"/>
    <s v="Adult"/>
    <s v="High"/>
    <x v="0"/>
    <x v="0"/>
  </r>
  <r>
    <n v="1460"/>
    <n v="146"/>
    <n v="14"/>
    <n v="1"/>
    <s v="2022/01/07"/>
    <d v="2022-01-07T00:00:00"/>
    <x v="0"/>
    <s v="01:00"/>
    <n v="54"/>
    <s v="Female"/>
    <n v="79165"/>
    <x v="1"/>
    <s v="Middle-aged"/>
    <s v="High"/>
    <x v="2"/>
    <x v="1"/>
  </r>
  <r>
    <n v="356"/>
    <n v="147"/>
    <n v="20"/>
    <n v="3"/>
    <s v="2022/01/07"/>
    <d v="2022-01-07T00:00:00"/>
    <x v="0"/>
    <s v="02:00"/>
    <n v="33"/>
    <s v="Male"/>
    <n v="76533"/>
    <x v="1"/>
    <s v="Adult"/>
    <s v="High"/>
    <x v="0"/>
    <x v="0"/>
  </r>
  <r>
    <n v="1231"/>
    <n v="148"/>
    <n v="28"/>
    <n v="7"/>
    <s v="2022/01/07"/>
    <d v="2022-01-07T00:00:00"/>
    <x v="0"/>
    <s v="03:00"/>
    <n v="61"/>
    <s v="Female"/>
    <n v="90295"/>
    <x v="1"/>
    <s v="Seniors"/>
    <s v="High"/>
    <x v="3"/>
    <x v="1"/>
  </r>
  <r>
    <n v="1422"/>
    <n v="149"/>
    <n v="63"/>
    <n v="1"/>
    <s v="2022/01/07"/>
    <d v="2022-01-07T00:00:00"/>
    <x v="0"/>
    <s v="04:00"/>
    <n v="40"/>
    <s v="Female"/>
    <n v="80380"/>
    <x v="0"/>
    <s v="Adult"/>
    <s v="High"/>
    <x v="0"/>
    <x v="0"/>
  </r>
  <r>
    <n v="479"/>
    <n v="150"/>
    <n v="15"/>
    <n v="8"/>
    <s v="2022/01/07"/>
    <d v="2022-01-07T00:00:00"/>
    <x v="0"/>
    <s v="05:00"/>
    <n v="29"/>
    <s v="Male"/>
    <n v="61789"/>
    <x v="2"/>
    <s v="Adult"/>
    <s v="Low"/>
    <x v="1"/>
    <x v="0"/>
  </r>
  <r>
    <n v="680"/>
    <n v="151"/>
    <n v="95"/>
    <n v="1"/>
    <s v="2022/01/07"/>
    <d v="2022-01-07T00:00:00"/>
    <x v="0"/>
    <s v="06:00"/>
    <n v="66"/>
    <s v="Male"/>
    <n v="37885"/>
    <x v="2"/>
    <s v="Seniors"/>
    <s v="Low"/>
    <x v="5"/>
    <x v="1"/>
  </r>
  <r>
    <n v="1375"/>
    <n v="152"/>
    <n v="17"/>
    <n v="9"/>
    <s v="2022/01/07"/>
    <d v="2022-01-07T00:00:00"/>
    <x v="0"/>
    <s v="07:00"/>
    <n v="53"/>
    <s v="Female"/>
    <n v="145695"/>
    <x v="0"/>
    <s v="Middle-aged"/>
    <s v="High"/>
    <x v="2"/>
    <x v="0"/>
  </r>
  <r>
    <n v="185"/>
    <n v="153"/>
    <n v="99"/>
    <n v="9"/>
    <s v="2022/01/07"/>
    <d v="2022-01-07T00:00:00"/>
    <x v="0"/>
    <s v="08:00"/>
    <n v="30"/>
    <s v="Female"/>
    <n v="114008"/>
    <x v="1"/>
    <s v="Adult"/>
    <s v="High"/>
    <x v="0"/>
    <x v="0"/>
  </r>
  <r>
    <n v="933"/>
    <n v="154"/>
    <n v="31"/>
    <n v="9"/>
    <s v="2022/01/07"/>
    <d v="2022-01-07T00:00:00"/>
    <x v="0"/>
    <s v="09:00"/>
    <n v="43"/>
    <s v="Male"/>
    <n v="144057"/>
    <x v="2"/>
    <s v="Middle-aged"/>
    <s v="High"/>
    <x v="2"/>
    <x v="1"/>
  </r>
  <r>
    <n v="127"/>
    <n v="155"/>
    <n v="83"/>
    <n v="7"/>
    <s v="2022/01/07"/>
    <d v="2022-01-07T00:00:00"/>
    <x v="0"/>
    <s v="10:00"/>
    <n v="28"/>
    <s v="Male"/>
    <n v="75786"/>
    <x v="0"/>
    <s v="Adult"/>
    <s v="High"/>
    <x v="0"/>
    <x v="0"/>
  </r>
  <r>
    <n v="942"/>
    <n v="156"/>
    <n v="95"/>
    <n v="9"/>
    <s v="2022/01/07"/>
    <d v="2022-01-07T00:00:00"/>
    <x v="0"/>
    <s v="11:00"/>
    <n v="57"/>
    <s v="Male"/>
    <n v="53469"/>
    <x v="1"/>
    <s v="Middle-aged"/>
    <s v="Low"/>
    <x v="4"/>
    <x v="1"/>
  </r>
  <r>
    <n v="1337"/>
    <n v="157"/>
    <n v="6"/>
    <n v="7"/>
    <s v="2022/01/07"/>
    <d v="2022-01-07T00:00:00"/>
    <x v="0"/>
    <s v="12:00"/>
    <n v="66"/>
    <s v="Female"/>
    <n v="59322"/>
    <x v="0"/>
    <s v="Seniors"/>
    <s v="Low"/>
    <x v="5"/>
    <x v="2"/>
  </r>
  <r>
    <n v="543"/>
    <n v="158"/>
    <n v="2"/>
    <n v="7"/>
    <s v="2022/01/07"/>
    <d v="2022-01-07T00:00:00"/>
    <x v="0"/>
    <s v="13:00"/>
    <n v="67"/>
    <s v="Male"/>
    <n v="25669"/>
    <x v="1"/>
    <s v="Seniors"/>
    <s v="Low"/>
    <x v="5"/>
    <x v="2"/>
  </r>
  <r>
    <n v="1257"/>
    <n v="159"/>
    <n v="59"/>
    <n v="5"/>
    <s v="2022/01/07"/>
    <d v="2022-01-07T00:00:00"/>
    <x v="0"/>
    <s v="14:00"/>
    <n v="35"/>
    <s v="Female"/>
    <n v="139567"/>
    <x v="0"/>
    <s v="Adult"/>
    <s v="High"/>
    <x v="0"/>
    <x v="0"/>
  </r>
  <r>
    <n v="445"/>
    <n v="160"/>
    <n v="90"/>
    <n v="3"/>
    <s v="2022/01/07"/>
    <d v="2022-01-07T00:00:00"/>
    <x v="0"/>
    <s v="15:00"/>
    <n v="52"/>
    <s v="Male"/>
    <n v="148534"/>
    <x v="1"/>
    <s v="Middle-aged"/>
    <s v="High"/>
    <x v="2"/>
    <x v="0"/>
  </r>
  <r>
    <n v="548"/>
    <n v="161"/>
    <n v="61"/>
    <n v="6"/>
    <s v="2022/01/07"/>
    <d v="2022-01-07T00:00:00"/>
    <x v="0"/>
    <s v="16:00"/>
    <n v="44"/>
    <s v="Male"/>
    <n v="73525"/>
    <x v="2"/>
    <s v="Middle-aged"/>
    <s v="High"/>
    <x v="2"/>
    <x v="2"/>
  </r>
  <r>
    <n v="995"/>
    <n v="162"/>
    <n v="71"/>
    <n v="3"/>
    <s v="2022/01/07"/>
    <d v="2022-01-07T00:00:00"/>
    <x v="0"/>
    <s v="17:00"/>
    <n v="27"/>
    <s v="Male"/>
    <n v="39968"/>
    <x v="2"/>
    <s v="Adult"/>
    <s v="Low"/>
    <x v="1"/>
    <x v="2"/>
  </r>
  <r>
    <n v="1088"/>
    <n v="163"/>
    <n v="40"/>
    <n v="4"/>
    <s v="2022/01/07"/>
    <d v="2022-01-07T00:00:00"/>
    <x v="0"/>
    <s v="18:00"/>
    <n v="36"/>
    <s v="Male"/>
    <n v="84619"/>
    <x v="0"/>
    <s v="Adult"/>
    <s v="High"/>
    <x v="0"/>
    <x v="0"/>
  </r>
  <r>
    <n v="1058"/>
    <n v="164"/>
    <n v="12"/>
    <n v="2"/>
    <s v="2022/01/07"/>
    <d v="2022-01-07T00:00:00"/>
    <x v="0"/>
    <s v="19:00"/>
    <n v="66"/>
    <s v="Male"/>
    <n v="136414"/>
    <x v="0"/>
    <s v="Seniors"/>
    <s v="High"/>
    <x v="3"/>
    <x v="1"/>
  </r>
  <r>
    <n v="662"/>
    <n v="165"/>
    <n v="97"/>
    <n v="1"/>
    <s v="2022/01/07"/>
    <d v="2022-01-07T00:00:00"/>
    <x v="0"/>
    <s v="20:00"/>
    <n v="34"/>
    <s v="Female"/>
    <n v="75327"/>
    <x v="1"/>
    <s v="Adult"/>
    <s v="High"/>
    <x v="0"/>
    <x v="1"/>
  </r>
  <r>
    <n v="1052"/>
    <n v="166"/>
    <n v="4"/>
    <n v="1"/>
    <s v="2022/01/07"/>
    <d v="2022-01-07T00:00:00"/>
    <x v="0"/>
    <s v="21:00"/>
    <n v="32"/>
    <s v="Female"/>
    <n v="21075"/>
    <x v="1"/>
    <s v="Adult"/>
    <s v="Low"/>
    <x v="1"/>
    <x v="2"/>
  </r>
  <r>
    <n v="1301"/>
    <n v="167"/>
    <n v="40"/>
    <n v="7"/>
    <s v="2022/01/07"/>
    <d v="2022-01-07T00:00:00"/>
    <x v="0"/>
    <s v="22:00"/>
    <n v="64"/>
    <s v="Female"/>
    <n v="47258"/>
    <x v="2"/>
    <s v="Seniors"/>
    <s v="Low"/>
    <x v="5"/>
    <x v="0"/>
  </r>
  <r>
    <n v="910"/>
    <n v="168"/>
    <n v="52"/>
    <n v="6"/>
    <s v="2022/01/07"/>
    <d v="2022-01-07T00:00:00"/>
    <x v="0"/>
    <s v="23:00"/>
    <n v="62"/>
    <s v="Male"/>
    <n v="24920"/>
    <x v="1"/>
    <s v="Seniors"/>
    <s v="Low"/>
    <x v="5"/>
    <x v="1"/>
  </r>
  <r>
    <n v="1202"/>
    <n v="169"/>
    <n v="44"/>
    <n v="3"/>
    <s v="2022/01/08"/>
    <d v="2022-01-08T00:00:00"/>
    <x v="0"/>
    <s v="00:00"/>
    <n v="67"/>
    <s v="Male"/>
    <n v="109590"/>
    <x v="1"/>
    <s v="Seniors"/>
    <s v="High"/>
    <x v="3"/>
    <x v="0"/>
  </r>
  <r>
    <n v="598"/>
    <n v="170"/>
    <n v="89"/>
    <n v="7"/>
    <s v="2022/01/08"/>
    <d v="2022-01-08T00:00:00"/>
    <x v="0"/>
    <s v="01:00"/>
    <n v="20"/>
    <s v="Male"/>
    <n v="48291"/>
    <x v="0"/>
    <s v="Adult"/>
    <s v="Low"/>
    <x v="1"/>
    <x v="2"/>
  </r>
  <r>
    <n v="1401"/>
    <n v="171"/>
    <n v="36"/>
    <n v="5"/>
    <s v="2022/01/08"/>
    <d v="2022-01-08T00:00:00"/>
    <x v="0"/>
    <s v="02:00"/>
    <n v="36"/>
    <s v="Female"/>
    <n v="146718"/>
    <x v="1"/>
    <s v="Adult"/>
    <s v="High"/>
    <x v="0"/>
    <x v="2"/>
  </r>
  <r>
    <n v="582"/>
    <n v="172"/>
    <n v="50"/>
    <n v="5"/>
    <s v="2022/01/08"/>
    <d v="2022-01-08T00:00:00"/>
    <x v="0"/>
    <s v="03:00"/>
    <n v="69"/>
    <s v="Male"/>
    <n v="70628"/>
    <x v="2"/>
    <s v="Seniors"/>
    <s v="High"/>
    <x v="3"/>
    <x v="1"/>
  </r>
  <r>
    <n v="1204"/>
    <n v="173"/>
    <n v="27"/>
    <n v="8"/>
    <s v="2022/01/08"/>
    <d v="2022-01-08T00:00:00"/>
    <x v="0"/>
    <s v="04:00"/>
    <n v="69"/>
    <s v="Female"/>
    <n v="109659"/>
    <x v="0"/>
    <s v="Seniors"/>
    <s v="High"/>
    <x v="3"/>
    <x v="1"/>
  </r>
  <r>
    <n v="1358"/>
    <n v="174"/>
    <n v="45"/>
    <n v="2"/>
    <s v="2022/01/08"/>
    <d v="2022-01-08T00:00:00"/>
    <x v="0"/>
    <s v="05:00"/>
    <n v="23"/>
    <s v="Female"/>
    <n v="124841"/>
    <x v="2"/>
    <s v="Adult"/>
    <s v="High"/>
    <x v="0"/>
    <x v="2"/>
  </r>
  <r>
    <n v="133"/>
    <n v="175"/>
    <n v="77"/>
    <n v="7"/>
    <s v="2022/01/08"/>
    <d v="2022-01-08T00:00:00"/>
    <x v="0"/>
    <s v="06:00"/>
    <n v="29"/>
    <s v="Male"/>
    <n v="97290"/>
    <x v="0"/>
    <s v="Adult"/>
    <s v="High"/>
    <x v="0"/>
    <x v="2"/>
  </r>
  <r>
    <n v="400"/>
    <n v="176"/>
    <n v="47"/>
    <n v="6"/>
    <s v="2022/01/08"/>
    <d v="2022-01-08T00:00:00"/>
    <x v="0"/>
    <s v="07:00"/>
    <n v="52"/>
    <s v="Male"/>
    <n v="26704"/>
    <x v="1"/>
    <s v="Middle-aged"/>
    <s v="Low"/>
    <x v="4"/>
    <x v="1"/>
  </r>
  <r>
    <n v="247"/>
    <n v="177"/>
    <n v="23"/>
    <n v="2"/>
    <s v="2022/01/08"/>
    <d v="2022-01-08T00:00:00"/>
    <x v="0"/>
    <s v="08:00"/>
    <n v="61"/>
    <s v="Female"/>
    <n v="65477"/>
    <x v="0"/>
    <s v="Seniors"/>
    <s v="High"/>
    <x v="3"/>
    <x v="2"/>
  </r>
  <r>
    <n v="422"/>
    <n v="178"/>
    <n v="98"/>
    <n v="4"/>
    <s v="2022/01/08"/>
    <d v="2022-01-08T00:00:00"/>
    <x v="0"/>
    <s v="09:00"/>
    <n v="30"/>
    <s v="Female"/>
    <n v="115088"/>
    <x v="0"/>
    <s v="Adult"/>
    <s v="High"/>
    <x v="0"/>
    <x v="0"/>
  </r>
  <r>
    <n v="181"/>
    <n v="179"/>
    <n v="62"/>
    <n v="4"/>
    <s v="2022/01/08"/>
    <d v="2022-01-08T00:00:00"/>
    <x v="0"/>
    <s v="10:00"/>
    <n v="43"/>
    <s v="Male"/>
    <n v="116241"/>
    <x v="2"/>
    <s v="Middle-aged"/>
    <s v="High"/>
    <x v="2"/>
    <x v="0"/>
  </r>
  <r>
    <n v="735"/>
    <n v="180"/>
    <n v="92"/>
    <n v="6"/>
    <s v="2022/01/08"/>
    <d v="2022-01-08T00:00:00"/>
    <x v="0"/>
    <s v="11:00"/>
    <n v="34"/>
    <s v="Male"/>
    <n v="34949"/>
    <x v="0"/>
    <s v="Adult"/>
    <s v="Low"/>
    <x v="1"/>
    <x v="0"/>
  </r>
  <r>
    <n v="416"/>
    <n v="181"/>
    <n v="38"/>
    <n v="8"/>
    <s v="2022/01/08"/>
    <d v="2022-01-08T00:00:00"/>
    <x v="0"/>
    <s v="12:00"/>
    <n v="28"/>
    <s v="Male"/>
    <n v="125097"/>
    <x v="0"/>
    <s v="Adult"/>
    <s v="High"/>
    <x v="0"/>
    <x v="2"/>
  </r>
  <r>
    <n v="894"/>
    <n v="182"/>
    <n v="35"/>
    <n v="2"/>
    <s v="2022/01/08"/>
    <d v="2022-01-08T00:00:00"/>
    <x v="0"/>
    <s v="13:00"/>
    <n v="29"/>
    <s v="Male"/>
    <n v="81207"/>
    <x v="0"/>
    <s v="Adult"/>
    <s v="High"/>
    <x v="0"/>
    <x v="0"/>
  </r>
  <r>
    <n v="841"/>
    <n v="183"/>
    <n v="10"/>
    <n v="9"/>
    <s v="2022/01/08"/>
    <d v="2022-01-08T00:00:00"/>
    <x v="0"/>
    <s v="14:00"/>
    <n v="67"/>
    <s v="Male"/>
    <n v="145239"/>
    <x v="2"/>
    <s v="Seniors"/>
    <s v="High"/>
    <x v="3"/>
    <x v="0"/>
  </r>
  <r>
    <n v="1134"/>
    <n v="184"/>
    <n v="13"/>
    <n v="1"/>
    <s v="2022/01/08"/>
    <d v="2022-01-08T00:00:00"/>
    <x v="0"/>
    <s v="15:00"/>
    <n v="61"/>
    <s v="Female"/>
    <n v="129892"/>
    <x v="1"/>
    <s v="Seniors"/>
    <s v="High"/>
    <x v="3"/>
    <x v="2"/>
  </r>
  <r>
    <n v="1463"/>
    <n v="185"/>
    <n v="82"/>
    <n v="1"/>
    <s v="2022/01/08"/>
    <d v="2022-01-08T00:00:00"/>
    <x v="0"/>
    <s v="16:00"/>
    <n v="55"/>
    <s v="Female"/>
    <n v="66624"/>
    <x v="0"/>
    <s v="Middle-aged"/>
    <s v="High"/>
    <x v="2"/>
    <x v="0"/>
  </r>
  <r>
    <n v="551"/>
    <n v="186"/>
    <n v="96"/>
    <n v="2"/>
    <s v="2022/01/08"/>
    <d v="2022-01-08T00:00:00"/>
    <x v="0"/>
    <s v="17:00"/>
    <n v="46"/>
    <s v="Female"/>
    <n v="79336"/>
    <x v="2"/>
    <s v="Middle-aged"/>
    <s v="High"/>
    <x v="2"/>
    <x v="0"/>
  </r>
  <r>
    <n v="966"/>
    <n v="187"/>
    <n v="34"/>
    <n v="8"/>
    <s v="2022/01/08"/>
    <d v="2022-01-08T00:00:00"/>
    <x v="0"/>
    <s v="18:00"/>
    <n v="25"/>
    <s v="Male"/>
    <n v="77637"/>
    <x v="0"/>
    <s v="Adult"/>
    <s v="High"/>
    <x v="0"/>
    <x v="1"/>
  </r>
  <r>
    <n v="438"/>
    <n v="188"/>
    <n v="37"/>
    <n v="5"/>
    <s v="2022/01/08"/>
    <d v="2022-01-08T00:00:00"/>
    <x v="0"/>
    <s v="19:00"/>
    <n v="23"/>
    <s v="Male"/>
    <n v="106969"/>
    <x v="0"/>
    <s v="Adult"/>
    <s v="High"/>
    <x v="0"/>
    <x v="1"/>
  </r>
  <r>
    <n v="991"/>
    <n v="189"/>
    <n v="95"/>
    <n v="7"/>
    <s v="2022/01/08"/>
    <d v="2022-01-08T00:00:00"/>
    <x v="0"/>
    <s v="20:00"/>
    <n v="60"/>
    <s v="Male"/>
    <n v="110541"/>
    <x v="2"/>
    <s v="Seniors"/>
    <s v="High"/>
    <x v="3"/>
    <x v="1"/>
  </r>
  <r>
    <n v="469"/>
    <n v="190"/>
    <n v="51"/>
    <n v="1"/>
    <s v="2022/01/08"/>
    <d v="2022-01-08T00:00:00"/>
    <x v="0"/>
    <s v="21:00"/>
    <n v="29"/>
    <s v="Female"/>
    <n v="23778"/>
    <x v="2"/>
    <s v="Adult"/>
    <s v="Low"/>
    <x v="1"/>
    <x v="1"/>
  </r>
  <r>
    <n v="221"/>
    <n v="191"/>
    <n v="5"/>
    <n v="7"/>
    <s v="2022/01/08"/>
    <d v="2022-01-08T00:00:00"/>
    <x v="0"/>
    <s v="22:00"/>
    <n v="30"/>
    <s v="Male"/>
    <n v="57782"/>
    <x v="2"/>
    <s v="Adult"/>
    <s v="Low"/>
    <x v="1"/>
    <x v="2"/>
  </r>
  <r>
    <n v="1004"/>
    <n v="192"/>
    <n v="6"/>
    <n v="4"/>
    <s v="2022/01/08"/>
    <d v="2022-01-08T00:00:00"/>
    <x v="0"/>
    <s v="23:00"/>
    <n v="23"/>
    <s v="Male"/>
    <n v="60808"/>
    <x v="0"/>
    <s v="Adult"/>
    <s v="Low"/>
    <x v="1"/>
    <x v="2"/>
  </r>
  <r>
    <n v="1147"/>
    <n v="193"/>
    <n v="90"/>
    <n v="8"/>
    <s v="2022/01/09"/>
    <d v="2022-01-09T00:00:00"/>
    <x v="0"/>
    <s v="00:00"/>
    <n v="54"/>
    <s v="Male"/>
    <n v="126988"/>
    <x v="1"/>
    <s v="Middle-aged"/>
    <s v="High"/>
    <x v="2"/>
    <x v="0"/>
  </r>
  <r>
    <n v="385"/>
    <n v="194"/>
    <n v="80"/>
    <n v="8"/>
    <s v="2022/01/09"/>
    <d v="2022-01-09T00:00:00"/>
    <x v="0"/>
    <s v="01:00"/>
    <n v="27"/>
    <s v="Female"/>
    <n v="104858"/>
    <x v="0"/>
    <s v="Adult"/>
    <s v="High"/>
    <x v="0"/>
    <x v="2"/>
  </r>
  <r>
    <n v="1038"/>
    <n v="195"/>
    <n v="82"/>
    <n v="1"/>
    <s v="2022/01/09"/>
    <d v="2022-01-09T00:00:00"/>
    <x v="0"/>
    <s v="02:00"/>
    <n v="57"/>
    <s v="Male"/>
    <n v="94799"/>
    <x v="2"/>
    <s v="Middle-aged"/>
    <s v="High"/>
    <x v="2"/>
    <x v="0"/>
  </r>
  <r>
    <n v="842"/>
    <n v="196"/>
    <n v="89"/>
    <n v="7"/>
    <s v="2022/01/09"/>
    <d v="2022-01-09T00:00:00"/>
    <x v="0"/>
    <s v="03:00"/>
    <n v="24"/>
    <s v="Female"/>
    <n v="89468"/>
    <x v="0"/>
    <s v="Adult"/>
    <s v="High"/>
    <x v="0"/>
    <x v="2"/>
  </r>
  <r>
    <n v="521"/>
    <n v="197"/>
    <n v="17"/>
    <n v="3"/>
    <s v="2022/01/09"/>
    <d v="2022-01-09T00:00:00"/>
    <x v="0"/>
    <s v="04:00"/>
    <n v="36"/>
    <s v="Female"/>
    <n v="112828"/>
    <x v="1"/>
    <s v="Adult"/>
    <s v="High"/>
    <x v="0"/>
    <x v="0"/>
  </r>
  <r>
    <n v="149"/>
    <n v="198"/>
    <n v="15"/>
    <n v="3"/>
    <s v="2022/01/09"/>
    <d v="2022-01-09T00:00:00"/>
    <x v="0"/>
    <s v="05:00"/>
    <n v="28"/>
    <s v="Female"/>
    <n v="57380"/>
    <x v="2"/>
    <s v="Adult"/>
    <s v="Low"/>
    <x v="1"/>
    <x v="0"/>
  </r>
  <r>
    <n v="818"/>
    <n v="199"/>
    <n v="57"/>
    <n v="3"/>
    <s v="2022/01/09"/>
    <d v="2022-01-09T00:00:00"/>
    <x v="0"/>
    <s v="06:00"/>
    <n v="29"/>
    <s v="Female"/>
    <n v="55612"/>
    <x v="2"/>
    <s v="Adult"/>
    <s v="Low"/>
    <x v="1"/>
    <x v="0"/>
  </r>
  <r>
    <n v="52"/>
    <n v="200"/>
    <n v="43"/>
    <n v="7"/>
    <s v="2022/01/09"/>
    <d v="2022-01-09T00:00:00"/>
    <x v="0"/>
    <s v="07:00"/>
    <n v="35"/>
    <s v="Male"/>
    <n v="142937"/>
    <x v="0"/>
    <s v="Adult"/>
    <s v="High"/>
    <x v="0"/>
    <x v="1"/>
  </r>
  <r>
    <n v="967"/>
    <n v="201"/>
    <n v="40"/>
    <n v="2"/>
    <s v="2022/01/09"/>
    <d v="2022-01-09T00:00:00"/>
    <x v="0"/>
    <s v="08:00"/>
    <n v="26"/>
    <s v="Male"/>
    <n v="62851"/>
    <x v="1"/>
    <s v="Adult"/>
    <s v="Low"/>
    <x v="1"/>
    <x v="0"/>
  </r>
  <r>
    <n v="1413"/>
    <n v="202"/>
    <n v="72"/>
    <n v="1"/>
    <s v="2022/01/09"/>
    <d v="2022-01-09T00:00:00"/>
    <x v="0"/>
    <s v="09:00"/>
    <n v="39"/>
    <s v="Female"/>
    <n v="41778"/>
    <x v="2"/>
    <s v="Adult"/>
    <s v="Low"/>
    <x v="1"/>
    <x v="2"/>
  </r>
  <r>
    <n v="390"/>
    <n v="203"/>
    <n v="94"/>
    <n v="1"/>
    <s v="2022/01/09"/>
    <d v="2022-01-09T00:00:00"/>
    <x v="0"/>
    <s v="10:00"/>
    <n v="39"/>
    <s v="Male"/>
    <n v="88151"/>
    <x v="1"/>
    <s v="Adult"/>
    <s v="High"/>
    <x v="0"/>
    <x v="0"/>
  </r>
  <r>
    <n v="973"/>
    <n v="204"/>
    <n v="87"/>
    <n v="4"/>
    <s v="2022/01/09"/>
    <d v="2022-01-09T00:00:00"/>
    <x v="0"/>
    <s v="11:00"/>
    <n v="58"/>
    <s v="Male"/>
    <n v="81208"/>
    <x v="2"/>
    <s v="Middle-aged"/>
    <s v="High"/>
    <x v="2"/>
    <x v="1"/>
  </r>
  <r>
    <n v="816"/>
    <n v="205"/>
    <n v="26"/>
    <n v="7"/>
    <s v="2022/01/09"/>
    <d v="2022-01-09T00:00:00"/>
    <x v="0"/>
    <s v="12:00"/>
    <n v="43"/>
    <s v="Male"/>
    <n v="129322"/>
    <x v="1"/>
    <s v="Middle-aged"/>
    <s v="High"/>
    <x v="2"/>
    <x v="2"/>
  </r>
  <r>
    <n v="17"/>
    <n v="206"/>
    <n v="13"/>
    <n v="2"/>
    <s v="2022/01/09"/>
    <d v="2022-01-09T00:00:00"/>
    <x v="0"/>
    <s v="13:00"/>
    <n v="25"/>
    <s v="Male"/>
    <n v="28625"/>
    <x v="2"/>
    <s v="Adult"/>
    <s v="Low"/>
    <x v="1"/>
    <x v="2"/>
  </r>
  <r>
    <n v="1465"/>
    <n v="207"/>
    <n v="55"/>
    <n v="9"/>
    <s v="2022/01/09"/>
    <d v="2022-01-09T00:00:00"/>
    <x v="0"/>
    <s v="14:00"/>
    <n v="42"/>
    <s v="Female"/>
    <n v="45029"/>
    <x v="1"/>
    <s v="Middle-aged"/>
    <s v="Low"/>
    <x v="4"/>
    <x v="2"/>
  </r>
  <r>
    <n v="175"/>
    <n v="208"/>
    <n v="94"/>
    <n v="4"/>
    <s v="2022/01/09"/>
    <d v="2022-01-09T00:00:00"/>
    <x v="0"/>
    <s v="15:00"/>
    <n v="40"/>
    <s v="Female"/>
    <n v="136187"/>
    <x v="2"/>
    <s v="Adult"/>
    <s v="High"/>
    <x v="0"/>
    <x v="0"/>
  </r>
  <r>
    <n v="556"/>
    <n v="209"/>
    <n v="18"/>
    <n v="6"/>
    <s v="2022/01/09"/>
    <d v="2022-01-09T00:00:00"/>
    <x v="0"/>
    <s v="16:00"/>
    <n v="40"/>
    <s v="Male"/>
    <n v="105335"/>
    <x v="0"/>
    <s v="Adult"/>
    <s v="High"/>
    <x v="0"/>
    <x v="2"/>
  </r>
  <r>
    <n v="537"/>
    <n v="210"/>
    <n v="58"/>
    <n v="7"/>
    <s v="2022/01/09"/>
    <d v="2022-01-09T00:00:00"/>
    <x v="0"/>
    <s v="17:00"/>
    <n v="53"/>
    <s v="Male"/>
    <n v="145729"/>
    <x v="0"/>
    <s v="Middle-aged"/>
    <s v="High"/>
    <x v="2"/>
    <x v="2"/>
  </r>
  <r>
    <n v="376"/>
    <n v="211"/>
    <n v="65"/>
    <n v="7"/>
    <s v="2022/01/09"/>
    <d v="2022-01-09T00:00:00"/>
    <x v="0"/>
    <s v="18:00"/>
    <n v="28"/>
    <s v="Male"/>
    <n v="117978"/>
    <x v="1"/>
    <s v="Adult"/>
    <s v="High"/>
    <x v="0"/>
    <x v="2"/>
  </r>
  <r>
    <n v="1408"/>
    <n v="212"/>
    <n v="11"/>
    <n v="3"/>
    <s v="2022/01/09"/>
    <d v="2022-01-09T00:00:00"/>
    <x v="0"/>
    <s v="19:00"/>
    <n v="59"/>
    <s v="Female"/>
    <n v="59702"/>
    <x v="1"/>
    <s v="Middle-aged"/>
    <s v="Low"/>
    <x v="4"/>
    <x v="1"/>
  </r>
  <r>
    <n v="381"/>
    <n v="213"/>
    <n v="49"/>
    <n v="5"/>
    <s v="2022/01/09"/>
    <d v="2022-01-09T00:00:00"/>
    <x v="0"/>
    <s v="20:00"/>
    <n v="65"/>
    <s v="Female"/>
    <n v="52697"/>
    <x v="1"/>
    <s v="Seniors"/>
    <s v="Low"/>
    <x v="5"/>
    <x v="2"/>
  </r>
  <r>
    <n v="425"/>
    <n v="214"/>
    <n v="2"/>
    <n v="8"/>
    <s v="2022/01/09"/>
    <d v="2022-01-09T00:00:00"/>
    <x v="0"/>
    <s v="21:00"/>
    <n v="46"/>
    <s v="Female"/>
    <n v="46333"/>
    <x v="1"/>
    <s v="Middle-aged"/>
    <s v="Low"/>
    <x v="4"/>
    <x v="2"/>
  </r>
  <r>
    <n v="1079"/>
    <n v="215"/>
    <n v="7"/>
    <n v="5"/>
    <s v="2022/01/09"/>
    <d v="2022-01-09T00:00:00"/>
    <x v="0"/>
    <s v="22:00"/>
    <n v="30"/>
    <s v="Male"/>
    <n v="123619"/>
    <x v="2"/>
    <s v="Adult"/>
    <s v="High"/>
    <x v="0"/>
    <x v="2"/>
  </r>
  <r>
    <n v="475"/>
    <n v="216"/>
    <n v="58"/>
    <n v="6"/>
    <s v="2022/01/09"/>
    <d v="2022-01-09T00:00:00"/>
    <x v="0"/>
    <s v="23:00"/>
    <n v="56"/>
    <s v="Male"/>
    <n v="21681"/>
    <x v="1"/>
    <s v="Middle-aged"/>
    <s v="Low"/>
    <x v="4"/>
    <x v="2"/>
  </r>
  <r>
    <n v="1098"/>
    <n v="217"/>
    <n v="77"/>
    <n v="9"/>
    <s v="2022/01/10"/>
    <d v="2022-01-10T00:00:00"/>
    <x v="0"/>
    <s v="00:00"/>
    <n v="53"/>
    <s v="Male"/>
    <n v="69815"/>
    <x v="2"/>
    <s v="Middle-aged"/>
    <s v="High"/>
    <x v="2"/>
    <x v="2"/>
  </r>
  <r>
    <n v="60"/>
    <n v="218"/>
    <n v="83"/>
    <n v="4"/>
    <s v="2022/01/10"/>
    <d v="2022-01-10T00:00:00"/>
    <x v="0"/>
    <s v="01:00"/>
    <n v="41"/>
    <s v="Female"/>
    <n v="145894"/>
    <x v="2"/>
    <s v="Middle-aged"/>
    <s v="High"/>
    <x v="2"/>
    <x v="0"/>
  </r>
  <r>
    <n v="55"/>
    <n v="219"/>
    <n v="91"/>
    <n v="6"/>
    <s v="2022/01/10"/>
    <d v="2022-01-10T00:00:00"/>
    <x v="0"/>
    <s v="02:00"/>
    <n v="62"/>
    <s v="Female"/>
    <n v="63523"/>
    <x v="0"/>
    <s v="Seniors"/>
    <s v="Low"/>
    <x v="5"/>
    <x v="2"/>
  </r>
  <r>
    <n v="1260"/>
    <n v="220"/>
    <n v="66"/>
    <n v="8"/>
    <s v="2022/01/10"/>
    <d v="2022-01-10T00:00:00"/>
    <x v="0"/>
    <s v="03:00"/>
    <n v="23"/>
    <s v="Female"/>
    <n v="20386"/>
    <x v="1"/>
    <s v="Adult"/>
    <s v="Low"/>
    <x v="1"/>
    <x v="2"/>
  </r>
  <r>
    <n v="762"/>
    <n v="221"/>
    <n v="64"/>
    <n v="1"/>
    <s v="2022/01/10"/>
    <d v="2022-01-10T00:00:00"/>
    <x v="0"/>
    <s v="04:00"/>
    <n v="51"/>
    <s v="Male"/>
    <n v="86110"/>
    <x v="1"/>
    <s v="Middle-aged"/>
    <s v="High"/>
    <x v="2"/>
    <x v="0"/>
  </r>
  <r>
    <n v="310"/>
    <n v="222"/>
    <n v="46"/>
    <n v="1"/>
    <s v="2022/01/10"/>
    <d v="2022-01-10T00:00:00"/>
    <x v="0"/>
    <s v="05:00"/>
    <n v="68"/>
    <s v="Male"/>
    <n v="70511"/>
    <x v="0"/>
    <s v="Seniors"/>
    <s v="High"/>
    <x v="3"/>
    <x v="1"/>
  </r>
  <r>
    <n v="104"/>
    <n v="223"/>
    <n v="47"/>
    <n v="1"/>
    <s v="2022/01/10"/>
    <d v="2022-01-10T00:00:00"/>
    <x v="0"/>
    <s v="06:00"/>
    <n v="18"/>
    <s v="Male"/>
    <n v="85469"/>
    <x v="0"/>
    <s v="Adult"/>
    <s v="High"/>
    <x v="0"/>
    <x v="1"/>
  </r>
  <r>
    <n v="1098"/>
    <n v="224"/>
    <n v="88"/>
    <n v="7"/>
    <s v="2022/01/10"/>
    <d v="2022-01-10T00:00:00"/>
    <x v="0"/>
    <s v="07:00"/>
    <n v="53"/>
    <s v="Male"/>
    <n v="69815"/>
    <x v="2"/>
    <s v="Middle-aged"/>
    <s v="High"/>
    <x v="2"/>
    <x v="2"/>
  </r>
  <r>
    <n v="1224"/>
    <n v="225"/>
    <n v="15"/>
    <n v="5"/>
    <s v="2022/01/10"/>
    <d v="2022-01-10T00:00:00"/>
    <x v="0"/>
    <s v="08:00"/>
    <n v="41"/>
    <s v="Female"/>
    <n v="94104"/>
    <x v="1"/>
    <s v="Middle-aged"/>
    <s v="High"/>
    <x v="2"/>
    <x v="0"/>
  </r>
  <r>
    <n v="1125"/>
    <n v="226"/>
    <n v="59"/>
    <n v="9"/>
    <s v="2022/01/10"/>
    <d v="2022-01-10T00:00:00"/>
    <x v="0"/>
    <s v="09:00"/>
    <n v="24"/>
    <s v="Female"/>
    <n v="39261"/>
    <x v="1"/>
    <s v="Adult"/>
    <s v="Low"/>
    <x v="1"/>
    <x v="0"/>
  </r>
  <r>
    <n v="780"/>
    <n v="227"/>
    <n v="34"/>
    <n v="2"/>
    <s v="2022/01/10"/>
    <d v="2022-01-10T00:00:00"/>
    <x v="0"/>
    <s v="10:00"/>
    <n v="43"/>
    <s v="Male"/>
    <n v="94546"/>
    <x v="1"/>
    <s v="Middle-aged"/>
    <s v="High"/>
    <x v="2"/>
    <x v="1"/>
  </r>
  <r>
    <n v="1484"/>
    <n v="228"/>
    <n v="96"/>
    <n v="5"/>
    <s v="2022/01/10"/>
    <d v="2022-01-10T00:00:00"/>
    <x v="0"/>
    <s v="11:00"/>
    <n v="26"/>
    <s v="Female"/>
    <n v="144657"/>
    <x v="2"/>
    <s v="Adult"/>
    <s v="High"/>
    <x v="0"/>
    <x v="0"/>
  </r>
  <r>
    <n v="199"/>
    <n v="229"/>
    <n v="40"/>
    <n v="2"/>
    <s v="2022/01/10"/>
    <d v="2022-01-10T00:00:00"/>
    <x v="0"/>
    <s v="12:00"/>
    <n v="58"/>
    <s v="Female"/>
    <n v="142849"/>
    <x v="0"/>
    <s v="Middle-aged"/>
    <s v="High"/>
    <x v="2"/>
    <x v="0"/>
  </r>
  <r>
    <n v="354"/>
    <n v="230"/>
    <n v="28"/>
    <n v="7"/>
    <s v="2022/01/10"/>
    <d v="2022-01-10T00:00:00"/>
    <x v="0"/>
    <s v="13:00"/>
    <n v="35"/>
    <s v="Male"/>
    <n v="76272"/>
    <x v="2"/>
    <s v="Adult"/>
    <s v="High"/>
    <x v="0"/>
    <x v="1"/>
  </r>
  <r>
    <n v="1"/>
    <n v="231"/>
    <n v="4"/>
    <n v="3"/>
    <s v="2022/01/10"/>
    <d v="2022-01-10T00:00:00"/>
    <x v="0"/>
    <s v="14:00"/>
    <n v="25"/>
    <s v="Male"/>
    <n v="124127"/>
    <x v="1"/>
    <s v="Adult"/>
    <s v="High"/>
    <x v="0"/>
    <x v="2"/>
  </r>
  <r>
    <n v="878"/>
    <n v="232"/>
    <n v="89"/>
    <n v="4"/>
    <s v="2022/01/10"/>
    <d v="2022-01-10T00:00:00"/>
    <x v="0"/>
    <s v="15:00"/>
    <n v="49"/>
    <s v="Male"/>
    <n v="91034"/>
    <x v="1"/>
    <s v="Middle-aged"/>
    <s v="High"/>
    <x v="2"/>
    <x v="2"/>
  </r>
  <r>
    <n v="1265"/>
    <n v="233"/>
    <n v="73"/>
    <n v="8"/>
    <s v="2022/01/10"/>
    <d v="2022-01-10T00:00:00"/>
    <x v="0"/>
    <s v="16:00"/>
    <n v="45"/>
    <s v="Female"/>
    <n v="84668"/>
    <x v="2"/>
    <s v="Middle-aged"/>
    <s v="High"/>
    <x v="2"/>
    <x v="0"/>
  </r>
  <r>
    <n v="471"/>
    <n v="234"/>
    <n v="90"/>
    <n v="5"/>
    <s v="2022/01/10"/>
    <d v="2022-01-10T00:00:00"/>
    <x v="0"/>
    <s v="17:00"/>
    <n v="54"/>
    <s v="Male"/>
    <n v="25265"/>
    <x v="1"/>
    <s v="Middle-aged"/>
    <s v="Low"/>
    <x v="4"/>
    <x v="0"/>
  </r>
  <r>
    <n v="129"/>
    <n v="235"/>
    <n v="10"/>
    <n v="3"/>
    <s v="2022/01/10"/>
    <d v="2022-01-10T00:00:00"/>
    <x v="0"/>
    <s v="18:00"/>
    <n v="52"/>
    <s v="Male"/>
    <n v="97057"/>
    <x v="2"/>
    <s v="Middle-aged"/>
    <s v="High"/>
    <x v="2"/>
    <x v="0"/>
  </r>
  <r>
    <n v="809"/>
    <n v="236"/>
    <n v="82"/>
    <n v="8"/>
    <s v="2022/01/10"/>
    <d v="2022-01-10T00:00:00"/>
    <x v="0"/>
    <s v="19:00"/>
    <n v="47"/>
    <s v="Male"/>
    <n v="131232"/>
    <x v="1"/>
    <s v="Middle-aged"/>
    <s v="High"/>
    <x v="2"/>
    <x v="0"/>
  </r>
  <r>
    <n v="382"/>
    <n v="237"/>
    <n v="80"/>
    <n v="1"/>
    <s v="2022/01/10"/>
    <d v="2022-01-10T00:00:00"/>
    <x v="0"/>
    <s v="20:00"/>
    <n v="68"/>
    <s v="Male"/>
    <n v="114410"/>
    <x v="2"/>
    <s v="Seniors"/>
    <s v="High"/>
    <x v="3"/>
    <x v="2"/>
  </r>
  <r>
    <n v="1182"/>
    <n v="238"/>
    <n v="94"/>
    <n v="6"/>
    <s v="2022/01/10"/>
    <d v="2022-01-10T00:00:00"/>
    <x v="0"/>
    <s v="21:00"/>
    <n v="69"/>
    <s v="Male"/>
    <n v="63120"/>
    <x v="0"/>
    <s v="Seniors"/>
    <s v="Low"/>
    <x v="5"/>
    <x v="0"/>
  </r>
  <r>
    <n v="101"/>
    <n v="239"/>
    <n v="67"/>
    <n v="5"/>
    <s v="2022/01/10"/>
    <d v="2022-01-10T00:00:00"/>
    <x v="0"/>
    <s v="22:00"/>
    <n v="67"/>
    <s v="Female"/>
    <n v="92051"/>
    <x v="0"/>
    <s v="Seniors"/>
    <s v="High"/>
    <x v="3"/>
    <x v="2"/>
  </r>
  <r>
    <n v="911"/>
    <n v="240"/>
    <n v="61"/>
    <n v="9"/>
    <s v="2022/01/10"/>
    <d v="2022-01-10T00:00:00"/>
    <x v="0"/>
    <s v="23:00"/>
    <n v="59"/>
    <s v="Female"/>
    <n v="79972"/>
    <x v="0"/>
    <s v="Middle-aged"/>
    <s v="High"/>
    <x v="2"/>
    <x v="2"/>
  </r>
  <r>
    <n v="1126"/>
    <n v="241"/>
    <n v="8"/>
    <n v="7"/>
    <s v="2022/01/11"/>
    <d v="2022-01-11T00:00:00"/>
    <x v="0"/>
    <s v="00:00"/>
    <n v="23"/>
    <s v="Male"/>
    <n v="89349"/>
    <x v="1"/>
    <s v="Adult"/>
    <s v="High"/>
    <x v="0"/>
    <x v="1"/>
  </r>
  <r>
    <n v="71"/>
    <n v="242"/>
    <n v="89"/>
    <n v="6"/>
    <s v="2022/01/11"/>
    <d v="2022-01-11T00:00:00"/>
    <x v="0"/>
    <s v="01:00"/>
    <n v="59"/>
    <s v="Female"/>
    <n v="105434"/>
    <x v="1"/>
    <s v="Middle-aged"/>
    <s v="High"/>
    <x v="2"/>
    <x v="2"/>
  </r>
  <r>
    <n v="235"/>
    <n v="243"/>
    <n v="7"/>
    <n v="8"/>
    <s v="2022/01/11"/>
    <d v="2022-01-11T00:00:00"/>
    <x v="0"/>
    <s v="02:00"/>
    <n v="28"/>
    <s v="Female"/>
    <n v="50196"/>
    <x v="1"/>
    <s v="Adult"/>
    <s v="Low"/>
    <x v="1"/>
    <x v="2"/>
  </r>
  <r>
    <n v="132"/>
    <n v="244"/>
    <n v="51"/>
    <n v="8"/>
    <s v="2022/01/11"/>
    <d v="2022-01-11T00:00:00"/>
    <x v="0"/>
    <s v="03:00"/>
    <n v="32"/>
    <s v="Female"/>
    <n v="56830"/>
    <x v="0"/>
    <s v="Adult"/>
    <s v="Low"/>
    <x v="1"/>
    <x v="1"/>
  </r>
  <r>
    <n v="1008"/>
    <n v="245"/>
    <n v="48"/>
    <n v="8"/>
    <s v="2022/01/11"/>
    <d v="2022-01-11T00:00:00"/>
    <x v="0"/>
    <s v="04:00"/>
    <n v="56"/>
    <s v="Female"/>
    <n v="46589"/>
    <x v="1"/>
    <s v="Middle-aged"/>
    <s v="Low"/>
    <x v="4"/>
    <x v="1"/>
  </r>
  <r>
    <n v="211"/>
    <n v="246"/>
    <n v="93"/>
    <n v="2"/>
    <s v="2022/01/11"/>
    <d v="2022-01-11T00:00:00"/>
    <x v="0"/>
    <s v="05:00"/>
    <n v="69"/>
    <s v="Male"/>
    <n v="75681"/>
    <x v="0"/>
    <s v="Seniors"/>
    <s v="High"/>
    <x v="3"/>
    <x v="1"/>
  </r>
  <r>
    <n v="694"/>
    <n v="247"/>
    <n v="66"/>
    <n v="1"/>
    <s v="2022/01/11"/>
    <d v="2022-01-11T00:00:00"/>
    <x v="0"/>
    <s v="06:00"/>
    <n v="63"/>
    <s v="Female"/>
    <n v="106266"/>
    <x v="0"/>
    <s v="Seniors"/>
    <s v="High"/>
    <x v="3"/>
    <x v="2"/>
  </r>
  <r>
    <n v="687"/>
    <n v="248"/>
    <n v="31"/>
    <n v="6"/>
    <s v="2022/01/11"/>
    <d v="2022-01-11T00:00:00"/>
    <x v="0"/>
    <s v="07:00"/>
    <n v="61"/>
    <s v="Male"/>
    <n v="122771"/>
    <x v="1"/>
    <s v="Seniors"/>
    <s v="High"/>
    <x v="3"/>
    <x v="1"/>
  </r>
  <r>
    <n v="1275"/>
    <n v="249"/>
    <n v="28"/>
    <n v="9"/>
    <s v="2022/01/11"/>
    <d v="2022-01-11T00:00:00"/>
    <x v="0"/>
    <s v="08:00"/>
    <n v="53"/>
    <s v="Female"/>
    <n v="56271"/>
    <x v="1"/>
    <s v="Middle-aged"/>
    <s v="Low"/>
    <x v="4"/>
    <x v="1"/>
  </r>
  <r>
    <n v="137"/>
    <n v="250"/>
    <n v="60"/>
    <n v="2"/>
    <s v="2022/01/11"/>
    <d v="2022-01-11T00:00:00"/>
    <x v="0"/>
    <s v="09:00"/>
    <n v="19"/>
    <s v="Female"/>
    <n v="48213"/>
    <x v="2"/>
    <s v="Adult"/>
    <s v="Low"/>
    <x v="1"/>
    <x v="1"/>
  </r>
  <r>
    <n v="1499"/>
    <n v="251"/>
    <n v="21"/>
    <n v="6"/>
    <s v="2022/01/11"/>
    <d v="2022-01-11T00:00:00"/>
    <x v="0"/>
    <s v="10:00"/>
    <n v="51"/>
    <s v="Female"/>
    <n v="119347"/>
    <x v="1"/>
    <s v="Middle-aged"/>
    <s v="High"/>
    <x v="2"/>
    <x v="1"/>
  </r>
  <r>
    <n v="1010"/>
    <n v="252"/>
    <n v="89"/>
    <n v="9"/>
    <s v="2022/01/11"/>
    <d v="2022-01-11T00:00:00"/>
    <x v="0"/>
    <s v="11:00"/>
    <n v="53"/>
    <s v="Male"/>
    <n v="108673"/>
    <x v="0"/>
    <s v="Middle-aged"/>
    <s v="High"/>
    <x v="2"/>
    <x v="2"/>
  </r>
  <r>
    <n v="974"/>
    <n v="253"/>
    <n v="69"/>
    <n v="1"/>
    <s v="2022/01/11"/>
    <d v="2022-01-11T00:00:00"/>
    <x v="0"/>
    <s v="12:00"/>
    <n v="55"/>
    <s v="Female"/>
    <n v="88679"/>
    <x v="1"/>
    <s v="Middle-aged"/>
    <s v="High"/>
    <x v="2"/>
    <x v="1"/>
  </r>
  <r>
    <n v="98"/>
    <n v="254"/>
    <n v="56"/>
    <n v="1"/>
    <s v="2022/01/11"/>
    <d v="2022-01-11T00:00:00"/>
    <x v="0"/>
    <s v="13:00"/>
    <n v="61"/>
    <s v="Male"/>
    <n v="59823"/>
    <x v="2"/>
    <s v="Seniors"/>
    <s v="Low"/>
    <x v="5"/>
    <x v="1"/>
  </r>
  <r>
    <n v="109"/>
    <n v="255"/>
    <n v="55"/>
    <n v="9"/>
    <s v="2022/01/11"/>
    <d v="2022-01-11T00:00:00"/>
    <x v="0"/>
    <s v="14:00"/>
    <n v="27"/>
    <s v="Female"/>
    <n v="130643"/>
    <x v="0"/>
    <s v="Adult"/>
    <s v="High"/>
    <x v="0"/>
    <x v="2"/>
  </r>
  <r>
    <n v="381"/>
    <n v="256"/>
    <n v="53"/>
    <n v="2"/>
    <s v="2022/01/11"/>
    <d v="2022-01-11T00:00:00"/>
    <x v="0"/>
    <s v="15:00"/>
    <n v="65"/>
    <s v="Female"/>
    <n v="52697"/>
    <x v="1"/>
    <s v="Seniors"/>
    <s v="Low"/>
    <x v="5"/>
    <x v="2"/>
  </r>
  <r>
    <n v="297"/>
    <n v="257"/>
    <n v="15"/>
    <n v="1"/>
    <s v="2022/01/11"/>
    <d v="2022-01-11T00:00:00"/>
    <x v="0"/>
    <s v="16:00"/>
    <n v="22"/>
    <s v="Female"/>
    <n v="57091"/>
    <x v="0"/>
    <s v="Adult"/>
    <s v="Low"/>
    <x v="1"/>
    <x v="0"/>
  </r>
  <r>
    <n v="768"/>
    <n v="258"/>
    <n v="83"/>
    <n v="7"/>
    <s v="2022/01/11"/>
    <d v="2022-01-11T00:00:00"/>
    <x v="0"/>
    <s v="17:00"/>
    <n v="26"/>
    <s v="Male"/>
    <n v="132485"/>
    <x v="0"/>
    <s v="Adult"/>
    <s v="High"/>
    <x v="0"/>
    <x v="0"/>
  </r>
  <r>
    <n v="929"/>
    <n v="259"/>
    <n v="65"/>
    <n v="3"/>
    <s v="2022/01/11"/>
    <d v="2022-01-11T00:00:00"/>
    <x v="0"/>
    <s v="18:00"/>
    <n v="34"/>
    <s v="Male"/>
    <n v="62651"/>
    <x v="0"/>
    <s v="Adult"/>
    <s v="Low"/>
    <x v="1"/>
    <x v="2"/>
  </r>
  <r>
    <n v="933"/>
    <n v="260"/>
    <n v="82"/>
    <n v="3"/>
    <s v="2022/01/11"/>
    <d v="2022-01-11T00:00:00"/>
    <x v="0"/>
    <s v="19:00"/>
    <n v="43"/>
    <s v="Male"/>
    <n v="144057"/>
    <x v="2"/>
    <s v="Middle-aged"/>
    <s v="High"/>
    <x v="2"/>
    <x v="0"/>
  </r>
  <r>
    <n v="666"/>
    <n v="261"/>
    <n v="93"/>
    <n v="8"/>
    <s v="2022/01/11"/>
    <d v="2022-01-11T00:00:00"/>
    <x v="0"/>
    <s v="20:00"/>
    <n v="32"/>
    <s v="Male"/>
    <n v="104718"/>
    <x v="1"/>
    <s v="Adult"/>
    <s v="High"/>
    <x v="0"/>
    <x v="1"/>
  </r>
  <r>
    <n v="310"/>
    <n v="262"/>
    <n v="33"/>
    <n v="4"/>
    <s v="2022/01/11"/>
    <d v="2022-01-11T00:00:00"/>
    <x v="0"/>
    <s v="21:00"/>
    <n v="68"/>
    <s v="Male"/>
    <n v="70511"/>
    <x v="0"/>
    <s v="Seniors"/>
    <s v="High"/>
    <x v="3"/>
    <x v="2"/>
  </r>
  <r>
    <n v="1117"/>
    <n v="263"/>
    <n v="3"/>
    <n v="9"/>
    <s v="2022/01/11"/>
    <d v="2022-01-11T00:00:00"/>
    <x v="0"/>
    <s v="22:00"/>
    <n v="62"/>
    <s v="Male"/>
    <n v="140821"/>
    <x v="2"/>
    <s v="Seniors"/>
    <s v="High"/>
    <x v="3"/>
    <x v="2"/>
  </r>
  <r>
    <n v="502"/>
    <n v="264"/>
    <n v="87"/>
    <n v="2"/>
    <s v="2022/01/11"/>
    <d v="2022-01-11T00:00:00"/>
    <x v="0"/>
    <s v="23:00"/>
    <n v="22"/>
    <s v="Female"/>
    <n v="117503"/>
    <x v="2"/>
    <s v="Adult"/>
    <s v="High"/>
    <x v="0"/>
    <x v="1"/>
  </r>
  <r>
    <n v="1146"/>
    <n v="265"/>
    <n v="63"/>
    <n v="5"/>
    <s v="2022/01/12"/>
    <d v="2022-01-12T00:00:00"/>
    <x v="0"/>
    <s v="00:00"/>
    <n v="59"/>
    <s v="Male"/>
    <n v="126824"/>
    <x v="2"/>
    <s v="Middle-aged"/>
    <s v="High"/>
    <x v="2"/>
    <x v="0"/>
  </r>
  <r>
    <n v="957"/>
    <n v="266"/>
    <n v="12"/>
    <n v="2"/>
    <s v="2022/01/12"/>
    <d v="2022-01-12T00:00:00"/>
    <x v="0"/>
    <s v="01:00"/>
    <n v="63"/>
    <s v="Male"/>
    <n v="49610"/>
    <x v="1"/>
    <s v="Seniors"/>
    <s v="Low"/>
    <x v="5"/>
    <x v="1"/>
  </r>
  <r>
    <n v="1370"/>
    <n v="267"/>
    <n v="38"/>
    <n v="1"/>
    <s v="2022/01/12"/>
    <d v="2022-01-12T00:00:00"/>
    <x v="0"/>
    <s v="02:00"/>
    <n v="66"/>
    <s v="Female"/>
    <n v="84606"/>
    <x v="2"/>
    <s v="Seniors"/>
    <s v="High"/>
    <x v="3"/>
    <x v="2"/>
  </r>
  <r>
    <n v="567"/>
    <n v="268"/>
    <n v="89"/>
    <n v="4"/>
    <s v="2022/01/12"/>
    <d v="2022-01-12T00:00:00"/>
    <x v="0"/>
    <s v="03:00"/>
    <n v="54"/>
    <s v="Female"/>
    <n v="101209"/>
    <x v="1"/>
    <s v="Middle-aged"/>
    <s v="High"/>
    <x v="2"/>
    <x v="2"/>
  </r>
  <r>
    <n v="535"/>
    <n v="269"/>
    <n v="24"/>
    <n v="5"/>
    <s v="2022/01/12"/>
    <d v="2022-01-12T00:00:00"/>
    <x v="0"/>
    <s v="04:00"/>
    <n v="68"/>
    <s v="Male"/>
    <n v="28574"/>
    <x v="2"/>
    <s v="Seniors"/>
    <s v="Low"/>
    <x v="5"/>
    <x v="0"/>
  </r>
  <r>
    <n v="451"/>
    <n v="270"/>
    <n v="51"/>
    <n v="1"/>
    <s v="2022/01/12"/>
    <d v="2022-01-12T00:00:00"/>
    <x v="0"/>
    <s v="05:00"/>
    <n v="58"/>
    <s v="Male"/>
    <n v="42421"/>
    <x v="2"/>
    <s v="Middle-aged"/>
    <s v="Low"/>
    <x v="4"/>
    <x v="1"/>
  </r>
  <r>
    <n v="984"/>
    <n v="271"/>
    <n v="45"/>
    <n v="7"/>
    <s v="2022/01/12"/>
    <d v="2022-01-12T00:00:00"/>
    <x v="0"/>
    <s v="06:00"/>
    <n v="61"/>
    <s v="Male"/>
    <n v="97230"/>
    <x v="1"/>
    <s v="Seniors"/>
    <s v="High"/>
    <x v="3"/>
    <x v="2"/>
  </r>
  <r>
    <n v="133"/>
    <n v="272"/>
    <n v="69"/>
    <n v="6"/>
    <s v="2022/01/12"/>
    <d v="2022-01-12T00:00:00"/>
    <x v="0"/>
    <s v="07:00"/>
    <n v="29"/>
    <s v="Male"/>
    <n v="97290"/>
    <x v="0"/>
    <s v="Adult"/>
    <s v="High"/>
    <x v="0"/>
    <x v="1"/>
  </r>
  <r>
    <n v="166"/>
    <n v="273"/>
    <n v="30"/>
    <n v="8"/>
    <s v="2022/01/12"/>
    <d v="2022-01-12T00:00:00"/>
    <x v="0"/>
    <s v="08:00"/>
    <n v="25"/>
    <s v="Female"/>
    <n v="115923"/>
    <x v="1"/>
    <s v="Adult"/>
    <s v="High"/>
    <x v="0"/>
    <x v="1"/>
  </r>
  <r>
    <n v="1230"/>
    <n v="274"/>
    <n v="77"/>
    <n v="7"/>
    <s v="2022/01/12"/>
    <d v="2022-01-12T00:00:00"/>
    <x v="0"/>
    <s v="09:00"/>
    <n v="52"/>
    <s v="Female"/>
    <n v="58608"/>
    <x v="2"/>
    <s v="Middle-aged"/>
    <s v="Low"/>
    <x v="4"/>
    <x v="2"/>
  </r>
  <r>
    <n v="1300"/>
    <n v="275"/>
    <n v="21"/>
    <n v="7"/>
    <s v="2022/01/12"/>
    <d v="2022-01-12T00:00:00"/>
    <x v="0"/>
    <s v="10:00"/>
    <n v="30"/>
    <s v="Female"/>
    <n v="112806"/>
    <x v="2"/>
    <s v="Adult"/>
    <s v="High"/>
    <x v="0"/>
    <x v="1"/>
  </r>
  <r>
    <n v="130"/>
    <n v="276"/>
    <n v="98"/>
    <n v="4"/>
    <s v="2022/01/12"/>
    <d v="2022-01-12T00:00:00"/>
    <x v="0"/>
    <s v="11:00"/>
    <n v="29"/>
    <s v="Female"/>
    <n v="41380"/>
    <x v="2"/>
    <s v="Adult"/>
    <s v="Low"/>
    <x v="1"/>
    <x v="0"/>
  </r>
  <r>
    <n v="886"/>
    <n v="277"/>
    <n v="19"/>
    <n v="3"/>
    <s v="2022/01/12"/>
    <d v="2022-01-12T00:00:00"/>
    <x v="0"/>
    <s v="12:00"/>
    <n v="36"/>
    <s v="Male"/>
    <n v="65960"/>
    <x v="1"/>
    <s v="Adult"/>
    <s v="High"/>
    <x v="0"/>
    <x v="1"/>
  </r>
  <r>
    <n v="1484"/>
    <n v="278"/>
    <n v="66"/>
    <n v="5"/>
    <s v="2022/01/12"/>
    <d v="2022-01-12T00:00:00"/>
    <x v="0"/>
    <s v="13:00"/>
    <n v="26"/>
    <s v="Female"/>
    <n v="144657"/>
    <x v="2"/>
    <s v="Adult"/>
    <s v="High"/>
    <x v="0"/>
    <x v="2"/>
  </r>
  <r>
    <n v="896"/>
    <n v="279"/>
    <n v="38"/>
    <n v="4"/>
    <s v="2022/01/12"/>
    <d v="2022-01-12T00:00:00"/>
    <x v="0"/>
    <s v="14:00"/>
    <n v="41"/>
    <s v="Male"/>
    <n v="49637"/>
    <x v="1"/>
    <s v="Middle-aged"/>
    <s v="Low"/>
    <x v="4"/>
    <x v="2"/>
  </r>
  <r>
    <n v="598"/>
    <n v="280"/>
    <n v="39"/>
    <n v="4"/>
    <s v="2022/01/12"/>
    <d v="2022-01-12T00:00:00"/>
    <x v="0"/>
    <s v="15:00"/>
    <n v="20"/>
    <s v="Male"/>
    <n v="48291"/>
    <x v="0"/>
    <s v="Adult"/>
    <s v="Low"/>
    <x v="1"/>
    <x v="0"/>
  </r>
  <r>
    <n v="806"/>
    <n v="281"/>
    <n v="9"/>
    <n v="8"/>
    <s v="2022/01/12"/>
    <d v="2022-01-12T00:00:00"/>
    <x v="0"/>
    <s v="16:00"/>
    <n v="22"/>
    <s v="Female"/>
    <n v="63784"/>
    <x v="0"/>
    <s v="Adult"/>
    <s v="Low"/>
    <x v="1"/>
    <x v="2"/>
  </r>
  <r>
    <n v="1458"/>
    <n v="282"/>
    <n v="85"/>
    <n v="8"/>
    <s v="2022/01/12"/>
    <d v="2022-01-12T00:00:00"/>
    <x v="0"/>
    <s v="17:00"/>
    <n v="38"/>
    <s v="Female"/>
    <n v="40697"/>
    <x v="1"/>
    <s v="Adult"/>
    <s v="Low"/>
    <x v="1"/>
    <x v="1"/>
  </r>
  <r>
    <n v="425"/>
    <n v="283"/>
    <n v="12"/>
    <n v="8"/>
    <s v="2022/01/12"/>
    <d v="2022-01-12T00:00:00"/>
    <x v="0"/>
    <s v="18:00"/>
    <n v="46"/>
    <s v="Female"/>
    <n v="46333"/>
    <x v="1"/>
    <s v="Middle-aged"/>
    <s v="Low"/>
    <x v="4"/>
    <x v="1"/>
  </r>
  <r>
    <n v="407"/>
    <n v="284"/>
    <n v="69"/>
    <n v="4"/>
    <s v="2022/01/12"/>
    <d v="2022-01-12T00:00:00"/>
    <x v="0"/>
    <s v="19:00"/>
    <n v="64"/>
    <s v="Female"/>
    <n v="41236"/>
    <x v="2"/>
    <s v="Seniors"/>
    <s v="Low"/>
    <x v="5"/>
    <x v="1"/>
  </r>
  <r>
    <n v="529"/>
    <n v="285"/>
    <n v="98"/>
    <n v="4"/>
    <s v="2022/01/12"/>
    <d v="2022-01-12T00:00:00"/>
    <x v="0"/>
    <s v="20:00"/>
    <n v="18"/>
    <s v="Male"/>
    <n v="139077"/>
    <x v="0"/>
    <s v="Adult"/>
    <s v="High"/>
    <x v="0"/>
    <x v="0"/>
  </r>
  <r>
    <n v="1237"/>
    <n v="286"/>
    <n v="98"/>
    <n v="6"/>
    <s v="2022/01/12"/>
    <d v="2022-01-12T00:00:00"/>
    <x v="0"/>
    <s v="21:00"/>
    <n v="25"/>
    <s v="Female"/>
    <n v="131308"/>
    <x v="0"/>
    <s v="Adult"/>
    <s v="High"/>
    <x v="0"/>
    <x v="0"/>
  </r>
  <r>
    <n v="1464"/>
    <n v="287"/>
    <n v="79"/>
    <n v="3"/>
    <s v="2022/01/12"/>
    <d v="2022-01-12T00:00:00"/>
    <x v="0"/>
    <s v="22:00"/>
    <n v="41"/>
    <s v="Female"/>
    <n v="59218"/>
    <x v="0"/>
    <s v="Middle-aged"/>
    <s v="Low"/>
    <x v="4"/>
    <x v="1"/>
  </r>
  <r>
    <n v="1020"/>
    <n v="288"/>
    <n v="20"/>
    <n v="7"/>
    <s v="2022/01/12"/>
    <d v="2022-01-12T00:00:00"/>
    <x v="0"/>
    <s v="23:00"/>
    <n v="21"/>
    <s v="Male"/>
    <n v="37153"/>
    <x v="2"/>
    <s v="Adult"/>
    <s v="Low"/>
    <x v="1"/>
    <x v="0"/>
  </r>
  <r>
    <n v="1156"/>
    <n v="289"/>
    <n v="52"/>
    <n v="5"/>
    <s v="2022/01/13"/>
    <d v="2022-01-13T00:00:00"/>
    <x v="0"/>
    <s v="00:00"/>
    <n v="18"/>
    <s v="Female"/>
    <n v="27996"/>
    <x v="1"/>
    <s v="Adult"/>
    <s v="Low"/>
    <x v="1"/>
    <x v="1"/>
  </r>
  <r>
    <n v="505"/>
    <n v="290"/>
    <n v="24"/>
    <n v="1"/>
    <s v="2022/01/13"/>
    <d v="2022-01-13T00:00:00"/>
    <x v="0"/>
    <s v="01:00"/>
    <n v="37"/>
    <s v="Male"/>
    <n v="33283"/>
    <x v="1"/>
    <s v="Adult"/>
    <s v="Low"/>
    <x v="1"/>
    <x v="0"/>
  </r>
  <r>
    <n v="1425"/>
    <n v="291"/>
    <n v="24"/>
    <n v="7"/>
    <s v="2022/01/13"/>
    <d v="2022-01-13T00:00:00"/>
    <x v="0"/>
    <s v="02:00"/>
    <n v="52"/>
    <s v="Female"/>
    <n v="37337"/>
    <x v="1"/>
    <s v="Middle-aged"/>
    <s v="Low"/>
    <x v="4"/>
    <x v="0"/>
  </r>
  <r>
    <n v="501"/>
    <n v="292"/>
    <n v="54"/>
    <n v="6"/>
    <s v="2022/01/13"/>
    <d v="2022-01-13T00:00:00"/>
    <x v="0"/>
    <s v="03:00"/>
    <n v="33"/>
    <s v="Female"/>
    <n v="128338"/>
    <x v="0"/>
    <s v="Adult"/>
    <s v="High"/>
    <x v="0"/>
    <x v="1"/>
  </r>
  <r>
    <n v="194"/>
    <n v="293"/>
    <n v="36"/>
    <n v="9"/>
    <s v="2022/01/13"/>
    <d v="2022-01-13T00:00:00"/>
    <x v="0"/>
    <s v="04:00"/>
    <n v="37"/>
    <s v="Male"/>
    <n v="140582"/>
    <x v="0"/>
    <s v="Adult"/>
    <s v="High"/>
    <x v="0"/>
    <x v="2"/>
  </r>
  <r>
    <n v="417"/>
    <n v="294"/>
    <n v="31"/>
    <n v="1"/>
    <s v="2022/01/13"/>
    <d v="2022-01-13T00:00:00"/>
    <x v="0"/>
    <s v="05:00"/>
    <n v="62"/>
    <s v="Female"/>
    <n v="128720"/>
    <x v="1"/>
    <s v="Seniors"/>
    <s v="High"/>
    <x v="3"/>
    <x v="1"/>
  </r>
  <r>
    <n v="1192"/>
    <n v="295"/>
    <n v="21"/>
    <n v="5"/>
    <s v="2022/01/13"/>
    <d v="2022-01-13T00:00:00"/>
    <x v="0"/>
    <s v="06:00"/>
    <n v="30"/>
    <s v="Female"/>
    <n v="118523"/>
    <x v="1"/>
    <s v="Adult"/>
    <s v="High"/>
    <x v="0"/>
    <x v="1"/>
  </r>
  <r>
    <n v="190"/>
    <n v="296"/>
    <n v="66"/>
    <n v="2"/>
    <s v="2022/01/13"/>
    <d v="2022-01-13T00:00:00"/>
    <x v="0"/>
    <s v="07:00"/>
    <n v="38"/>
    <s v="Female"/>
    <n v="106341"/>
    <x v="0"/>
    <s v="Adult"/>
    <s v="High"/>
    <x v="0"/>
    <x v="2"/>
  </r>
  <r>
    <n v="343"/>
    <n v="297"/>
    <n v="96"/>
    <n v="7"/>
    <s v="2022/01/13"/>
    <d v="2022-01-13T00:00:00"/>
    <x v="0"/>
    <s v="08:00"/>
    <n v="61"/>
    <s v="Male"/>
    <n v="85363"/>
    <x v="0"/>
    <s v="Seniors"/>
    <s v="High"/>
    <x v="3"/>
    <x v="0"/>
  </r>
  <r>
    <n v="790"/>
    <n v="298"/>
    <n v="12"/>
    <n v="9"/>
    <s v="2022/01/13"/>
    <d v="2022-01-13T00:00:00"/>
    <x v="0"/>
    <s v="09:00"/>
    <n v="44"/>
    <s v="Male"/>
    <n v="84970"/>
    <x v="0"/>
    <s v="Middle-aged"/>
    <s v="High"/>
    <x v="2"/>
    <x v="1"/>
  </r>
  <r>
    <n v="1370"/>
    <n v="299"/>
    <n v="86"/>
    <n v="9"/>
    <s v="2022/01/13"/>
    <d v="2022-01-13T00:00:00"/>
    <x v="0"/>
    <s v="10:00"/>
    <n v="66"/>
    <s v="Female"/>
    <n v="84606"/>
    <x v="2"/>
    <s v="Seniors"/>
    <s v="High"/>
    <x v="3"/>
    <x v="0"/>
  </r>
  <r>
    <n v="855"/>
    <n v="300"/>
    <n v="75"/>
    <n v="9"/>
    <s v="2022/01/13"/>
    <d v="2022-01-13T00:00:00"/>
    <x v="0"/>
    <s v="11:00"/>
    <n v="55"/>
    <s v="Male"/>
    <n v="50011"/>
    <x v="2"/>
    <s v="Middle-aged"/>
    <s v="Low"/>
    <x v="4"/>
    <x v="1"/>
  </r>
  <r>
    <n v="1463"/>
    <n v="301"/>
    <n v="14"/>
    <n v="7"/>
    <s v="2022/01/13"/>
    <d v="2022-01-13T00:00:00"/>
    <x v="0"/>
    <s v="12:00"/>
    <n v="55"/>
    <s v="Female"/>
    <n v="66624"/>
    <x v="0"/>
    <s v="Middle-aged"/>
    <s v="High"/>
    <x v="2"/>
    <x v="1"/>
  </r>
  <r>
    <n v="1082"/>
    <n v="302"/>
    <n v="98"/>
    <n v="5"/>
    <s v="2022/01/13"/>
    <d v="2022-01-13T00:00:00"/>
    <x v="0"/>
    <s v="13:00"/>
    <n v="25"/>
    <s v="Female"/>
    <n v="73505"/>
    <x v="1"/>
    <s v="Adult"/>
    <s v="High"/>
    <x v="0"/>
    <x v="0"/>
  </r>
  <r>
    <n v="905"/>
    <n v="303"/>
    <n v="95"/>
    <n v="4"/>
    <s v="2022/01/13"/>
    <d v="2022-01-13T00:00:00"/>
    <x v="0"/>
    <s v="14:00"/>
    <n v="24"/>
    <s v="Male"/>
    <n v="71489"/>
    <x v="0"/>
    <s v="Adult"/>
    <s v="High"/>
    <x v="0"/>
    <x v="1"/>
  </r>
  <r>
    <n v="18"/>
    <n v="304"/>
    <n v="80"/>
    <n v="4"/>
    <s v="2022/01/13"/>
    <d v="2022-01-13T00:00:00"/>
    <x v="0"/>
    <s v="15:00"/>
    <n v="67"/>
    <s v="Female"/>
    <n v="128510"/>
    <x v="2"/>
    <s v="Seniors"/>
    <s v="High"/>
    <x v="3"/>
    <x v="2"/>
  </r>
  <r>
    <n v="371"/>
    <n v="305"/>
    <n v="22"/>
    <n v="3"/>
    <s v="2022/01/13"/>
    <d v="2022-01-13T00:00:00"/>
    <x v="0"/>
    <s v="16:00"/>
    <n v="59"/>
    <s v="Male"/>
    <n v="27524"/>
    <x v="2"/>
    <s v="Middle-aged"/>
    <s v="Low"/>
    <x v="4"/>
    <x v="1"/>
  </r>
  <r>
    <n v="928"/>
    <n v="306"/>
    <n v="19"/>
    <n v="9"/>
    <s v="2022/01/13"/>
    <d v="2022-01-13T00:00:00"/>
    <x v="0"/>
    <s v="17:00"/>
    <n v="22"/>
    <s v="Male"/>
    <n v="23659"/>
    <x v="0"/>
    <s v="Adult"/>
    <s v="Low"/>
    <x v="1"/>
    <x v="1"/>
  </r>
  <r>
    <n v="1413"/>
    <n v="307"/>
    <n v="66"/>
    <n v="1"/>
    <s v="2022/01/13"/>
    <d v="2022-01-13T00:00:00"/>
    <x v="0"/>
    <s v="18:00"/>
    <n v="39"/>
    <s v="Female"/>
    <n v="41778"/>
    <x v="2"/>
    <s v="Adult"/>
    <s v="Low"/>
    <x v="1"/>
    <x v="2"/>
  </r>
  <r>
    <n v="1426"/>
    <n v="308"/>
    <n v="79"/>
    <n v="2"/>
    <s v="2022/01/13"/>
    <d v="2022-01-13T00:00:00"/>
    <x v="0"/>
    <s v="19:00"/>
    <n v="25"/>
    <s v="Female"/>
    <n v="114948"/>
    <x v="1"/>
    <s v="Adult"/>
    <s v="High"/>
    <x v="0"/>
    <x v="1"/>
  </r>
  <r>
    <n v="1243"/>
    <n v="309"/>
    <n v="19"/>
    <n v="2"/>
    <s v="2022/01/13"/>
    <d v="2022-01-13T00:00:00"/>
    <x v="0"/>
    <s v="20:00"/>
    <n v="66"/>
    <s v="Female"/>
    <n v="29557"/>
    <x v="0"/>
    <s v="Seniors"/>
    <s v="Low"/>
    <x v="5"/>
    <x v="1"/>
  </r>
  <r>
    <n v="816"/>
    <n v="310"/>
    <n v="43"/>
    <n v="2"/>
    <s v="2022/01/13"/>
    <d v="2022-01-13T00:00:00"/>
    <x v="0"/>
    <s v="21:00"/>
    <n v="43"/>
    <s v="Male"/>
    <n v="129322"/>
    <x v="1"/>
    <s v="Middle-aged"/>
    <s v="High"/>
    <x v="2"/>
    <x v="1"/>
  </r>
  <r>
    <n v="1372"/>
    <n v="311"/>
    <n v="82"/>
    <n v="2"/>
    <s v="2022/01/13"/>
    <d v="2022-01-13T00:00:00"/>
    <x v="0"/>
    <s v="22:00"/>
    <n v="45"/>
    <s v="Female"/>
    <n v="59873"/>
    <x v="1"/>
    <s v="Middle-aged"/>
    <s v="Low"/>
    <x v="4"/>
    <x v="0"/>
  </r>
  <r>
    <n v="1057"/>
    <n v="312"/>
    <n v="49"/>
    <n v="5"/>
    <s v="2022/01/13"/>
    <d v="2022-01-13T00:00:00"/>
    <x v="0"/>
    <s v="23:00"/>
    <n v="55"/>
    <s v="Male"/>
    <n v="47110"/>
    <x v="2"/>
    <s v="Middle-aged"/>
    <s v="Low"/>
    <x v="4"/>
    <x v="2"/>
  </r>
  <r>
    <n v="918"/>
    <n v="313"/>
    <n v="5"/>
    <n v="4"/>
    <s v="2022/01/14"/>
    <d v="2022-01-14T00:00:00"/>
    <x v="0"/>
    <s v="00:00"/>
    <n v="69"/>
    <s v="Female"/>
    <n v="30406"/>
    <x v="2"/>
    <s v="Seniors"/>
    <s v="Low"/>
    <x v="5"/>
    <x v="2"/>
  </r>
  <r>
    <n v="985"/>
    <n v="314"/>
    <n v="61"/>
    <n v="7"/>
    <s v="2022/01/14"/>
    <d v="2022-01-14T00:00:00"/>
    <x v="0"/>
    <s v="01:00"/>
    <n v="58"/>
    <s v="Male"/>
    <n v="128317"/>
    <x v="1"/>
    <s v="Middle-aged"/>
    <s v="High"/>
    <x v="2"/>
    <x v="2"/>
  </r>
  <r>
    <n v="1360"/>
    <n v="315"/>
    <n v="91"/>
    <n v="7"/>
    <s v="2022/01/14"/>
    <d v="2022-01-14T00:00:00"/>
    <x v="0"/>
    <s v="02:00"/>
    <n v="60"/>
    <s v="Female"/>
    <n v="34497"/>
    <x v="2"/>
    <s v="Seniors"/>
    <s v="Low"/>
    <x v="5"/>
    <x v="2"/>
  </r>
  <r>
    <n v="701"/>
    <n v="316"/>
    <n v="40"/>
    <n v="3"/>
    <s v="2022/01/14"/>
    <d v="2022-01-14T00:00:00"/>
    <x v="0"/>
    <s v="03:00"/>
    <n v="26"/>
    <s v="Male"/>
    <n v="65929"/>
    <x v="1"/>
    <s v="Adult"/>
    <s v="High"/>
    <x v="0"/>
    <x v="0"/>
  </r>
  <r>
    <n v="1073"/>
    <n v="317"/>
    <n v="39"/>
    <n v="7"/>
    <s v="2022/01/14"/>
    <d v="2022-01-14T00:00:00"/>
    <x v="0"/>
    <s v="04:00"/>
    <n v="22"/>
    <s v="Male"/>
    <n v="130519"/>
    <x v="1"/>
    <s v="Adult"/>
    <s v="High"/>
    <x v="0"/>
    <x v="0"/>
  </r>
  <r>
    <n v="338"/>
    <n v="318"/>
    <n v="27"/>
    <n v="7"/>
    <s v="2022/01/14"/>
    <d v="2022-01-14T00:00:00"/>
    <x v="0"/>
    <s v="05:00"/>
    <n v="47"/>
    <s v="Female"/>
    <n v="26933"/>
    <x v="2"/>
    <s v="Middle-aged"/>
    <s v="Low"/>
    <x v="4"/>
    <x v="1"/>
  </r>
  <r>
    <n v="1141"/>
    <n v="319"/>
    <n v="78"/>
    <n v="1"/>
    <s v="2022/01/14"/>
    <d v="2022-01-14T00:00:00"/>
    <x v="0"/>
    <s v="06:00"/>
    <n v="48"/>
    <s v="Female"/>
    <n v="37032"/>
    <x v="2"/>
    <s v="Middle-aged"/>
    <s v="Low"/>
    <x v="4"/>
    <x v="0"/>
  </r>
  <r>
    <n v="229"/>
    <n v="320"/>
    <n v="76"/>
    <n v="4"/>
    <s v="2022/01/14"/>
    <d v="2022-01-14T00:00:00"/>
    <x v="0"/>
    <s v="07:00"/>
    <n v="55"/>
    <s v="Female"/>
    <n v="57815"/>
    <x v="1"/>
    <s v="Middle-aged"/>
    <s v="Low"/>
    <x v="4"/>
    <x v="1"/>
  </r>
  <r>
    <n v="194"/>
    <n v="321"/>
    <n v="44"/>
    <n v="2"/>
    <s v="2022/01/14"/>
    <d v="2022-01-14T00:00:00"/>
    <x v="0"/>
    <s v="08:00"/>
    <n v="37"/>
    <s v="Male"/>
    <n v="140582"/>
    <x v="0"/>
    <s v="Adult"/>
    <s v="High"/>
    <x v="0"/>
    <x v="0"/>
  </r>
  <r>
    <n v="760"/>
    <n v="322"/>
    <n v="92"/>
    <n v="3"/>
    <s v="2022/01/14"/>
    <d v="2022-01-14T00:00:00"/>
    <x v="0"/>
    <s v="09:00"/>
    <n v="36"/>
    <s v="Male"/>
    <n v="120354"/>
    <x v="0"/>
    <s v="Adult"/>
    <s v="High"/>
    <x v="0"/>
    <x v="0"/>
  </r>
  <r>
    <n v="191"/>
    <n v="323"/>
    <n v="29"/>
    <n v="9"/>
    <s v="2022/01/14"/>
    <d v="2022-01-14T00:00:00"/>
    <x v="0"/>
    <s v="10:00"/>
    <n v="21"/>
    <s v="Male"/>
    <n v="143943"/>
    <x v="2"/>
    <s v="Adult"/>
    <s v="High"/>
    <x v="0"/>
    <x v="0"/>
  </r>
  <r>
    <n v="1268"/>
    <n v="324"/>
    <n v="1"/>
    <n v="3"/>
    <s v="2022/01/14"/>
    <d v="2022-01-14T00:00:00"/>
    <x v="0"/>
    <s v="11:00"/>
    <n v="53"/>
    <s v="Female"/>
    <n v="82111"/>
    <x v="2"/>
    <s v="Middle-aged"/>
    <s v="High"/>
    <x v="2"/>
    <x v="1"/>
  </r>
  <r>
    <n v="1181"/>
    <n v="325"/>
    <n v="24"/>
    <n v="3"/>
    <s v="2022/01/14"/>
    <d v="2022-01-14T00:00:00"/>
    <x v="0"/>
    <s v="12:00"/>
    <n v="52"/>
    <s v="Male"/>
    <n v="102183"/>
    <x v="2"/>
    <s v="Middle-aged"/>
    <s v="High"/>
    <x v="2"/>
    <x v="0"/>
  </r>
  <r>
    <n v="1201"/>
    <n v="326"/>
    <n v="57"/>
    <n v="6"/>
    <s v="2022/01/14"/>
    <d v="2022-01-14T00:00:00"/>
    <x v="0"/>
    <s v="13:00"/>
    <n v="30"/>
    <s v="Female"/>
    <n v="45380"/>
    <x v="2"/>
    <s v="Adult"/>
    <s v="Low"/>
    <x v="1"/>
    <x v="0"/>
  </r>
  <r>
    <n v="370"/>
    <n v="327"/>
    <n v="78"/>
    <n v="4"/>
    <s v="2022/01/14"/>
    <d v="2022-01-14T00:00:00"/>
    <x v="0"/>
    <s v="14:00"/>
    <n v="67"/>
    <s v="Female"/>
    <n v="105425"/>
    <x v="1"/>
    <s v="Seniors"/>
    <s v="High"/>
    <x v="3"/>
    <x v="0"/>
  </r>
  <r>
    <n v="1493"/>
    <n v="328"/>
    <n v="42"/>
    <n v="3"/>
    <s v="2022/01/14"/>
    <d v="2022-01-14T00:00:00"/>
    <x v="0"/>
    <s v="15:00"/>
    <n v="32"/>
    <s v="Female"/>
    <n v="47608"/>
    <x v="0"/>
    <s v="Adult"/>
    <s v="Low"/>
    <x v="1"/>
    <x v="1"/>
  </r>
  <r>
    <n v="507"/>
    <n v="329"/>
    <n v="39"/>
    <n v="7"/>
    <s v="2022/01/14"/>
    <d v="2022-01-14T00:00:00"/>
    <x v="0"/>
    <s v="16:00"/>
    <n v="56"/>
    <s v="Female"/>
    <n v="22368"/>
    <x v="0"/>
    <s v="Middle-aged"/>
    <s v="Low"/>
    <x v="4"/>
    <x v="0"/>
  </r>
  <r>
    <n v="1233"/>
    <n v="330"/>
    <n v="13"/>
    <n v="8"/>
    <s v="2022/01/14"/>
    <d v="2022-01-14T00:00:00"/>
    <x v="0"/>
    <s v="17:00"/>
    <n v="34"/>
    <s v="Female"/>
    <n v="123936"/>
    <x v="0"/>
    <s v="Adult"/>
    <s v="High"/>
    <x v="0"/>
    <x v="2"/>
  </r>
  <r>
    <n v="339"/>
    <n v="331"/>
    <n v="46"/>
    <n v="2"/>
    <s v="2022/01/14"/>
    <d v="2022-01-14T00:00:00"/>
    <x v="0"/>
    <s v="18:00"/>
    <n v="30"/>
    <s v="Male"/>
    <n v="135740"/>
    <x v="1"/>
    <s v="Adult"/>
    <s v="High"/>
    <x v="0"/>
    <x v="1"/>
  </r>
  <r>
    <n v="134"/>
    <n v="332"/>
    <n v="34"/>
    <n v="9"/>
    <s v="2022/01/14"/>
    <d v="2022-01-14T00:00:00"/>
    <x v="0"/>
    <s v="19:00"/>
    <n v="58"/>
    <s v="Female"/>
    <n v="87963"/>
    <x v="1"/>
    <s v="Middle-aged"/>
    <s v="High"/>
    <x v="2"/>
    <x v="1"/>
  </r>
  <r>
    <n v="265"/>
    <n v="333"/>
    <n v="7"/>
    <n v="4"/>
    <s v="2022/01/14"/>
    <d v="2022-01-14T00:00:00"/>
    <x v="0"/>
    <s v="20:00"/>
    <n v="52"/>
    <s v="Male"/>
    <n v="74887"/>
    <x v="0"/>
    <s v="Middle-aged"/>
    <s v="High"/>
    <x v="2"/>
    <x v="2"/>
  </r>
  <r>
    <n v="1340"/>
    <n v="334"/>
    <n v="45"/>
    <n v="7"/>
    <s v="2022/01/14"/>
    <d v="2022-01-14T00:00:00"/>
    <x v="0"/>
    <s v="21:00"/>
    <n v="60"/>
    <s v="Female"/>
    <n v="82321"/>
    <x v="2"/>
    <s v="Seniors"/>
    <s v="High"/>
    <x v="3"/>
    <x v="2"/>
  </r>
  <r>
    <n v="801"/>
    <n v="335"/>
    <n v="60"/>
    <n v="4"/>
    <s v="2022/01/14"/>
    <d v="2022-01-14T00:00:00"/>
    <x v="0"/>
    <s v="22:00"/>
    <n v="25"/>
    <s v="Female"/>
    <n v="91109"/>
    <x v="1"/>
    <s v="Adult"/>
    <s v="High"/>
    <x v="0"/>
    <x v="1"/>
  </r>
  <r>
    <n v="1271"/>
    <n v="336"/>
    <n v="82"/>
    <n v="4"/>
    <s v="2022/01/14"/>
    <d v="2022-01-14T00:00:00"/>
    <x v="0"/>
    <s v="23:00"/>
    <n v="59"/>
    <s v="Female"/>
    <n v="23515"/>
    <x v="2"/>
    <s v="Middle-aged"/>
    <s v="Low"/>
    <x v="4"/>
    <x v="0"/>
  </r>
  <r>
    <n v="669"/>
    <n v="337"/>
    <n v="94"/>
    <n v="4"/>
    <s v="2022/01/15"/>
    <d v="2022-01-15T00:00:00"/>
    <x v="0"/>
    <s v="00:00"/>
    <n v="54"/>
    <s v="Male"/>
    <n v="130861"/>
    <x v="1"/>
    <s v="Middle-aged"/>
    <s v="High"/>
    <x v="2"/>
    <x v="0"/>
  </r>
  <r>
    <n v="444"/>
    <n v="338"/>
    <n v="36"/>
    <n v="4"/>
    <s v="2022/01/15"/>
    <d v="2022-01-15T00:00:00"/>
    <x v="0"/>
    <s v="01:00"/>
    <n v="47"/>
    <s v="Male"/>
    <n v="102716"/>
    <x v="2"/>
    <s v="Middle-aged"/>
    <s v="High"/>
    <x v="2"/>
    <x v="2"/>
  </r>
  <r>
    <n v="180"/>
    <n v="339"/>
    <n v="26"/>
    <n v="2"/>
    <s v="2022/01/15"/>
    <d v="2022-01-15T00:00:00"/>
    <x v="0"/>
    <s v="02:00"/>
    <n v="66"/>
    <s v="Female"/>
    <n v="139401"/>
    <x v="2"/>
    <s v="Seniors"/>
    <s v="High"/>
    <x v="3"/>
    <x v="2"/>
  </r>
  <r>
    <n v="976"/>
    <n v="340"/>
    <n v="41"/>
    <n v="6"/>
    <s v="2022/01/15"/>
    <d v="2022-01-15T00:00:00"/>
    <x v="0"/>
    <s v="03:00"/>
    <n v="20"/>
    <s v="Male"/>
    <n v="136382"/>
    <x v="0"/>
    <s v="Adult"/>
    <s v="High"/>
    <x v="0"/>
    <x v="0"/>
  </r>
  <r>
    <n v="1003"/>
    <n v="341"/>
    <n v="1"/>
    <n v="1"/>
    <s v="2022/01/15"/>
    <d v="2022-01-15T00:00:00"/>
    <x v="0"/>
    <s v="04:00"/>
    <n v="40"/>
    <s v="Male"/>
    <n v="74668"/>
    <x v="2"/>
    <s v="Adult"/>
    <s v="High"/>
    <x v="0"/>
    <x v="1"/>
  </r>
  <r>
    <n v="680"/>
    <n v="342"/>
    <n v="90"/>
    <n v="9"/>
    <s v="2022/01/15"/>
    <d v="2022-01-15T00:00:00"/>
    <x v="0"/>
    <s v="05:00"/>
    <n v="66"/>
    <s v="Male"/>
    <n v="37885"/>
    <x v="2"/>
    <s v="Seniors"/>
    <s v="Low"/>
    <x v="5"/>
    <x v="0"/>
  </r>
  <r>
    <n v="1248"/>
    <n v="343"/>
    <n v="51"/>
    <n v="8"/>
    <s v="2022/01/15"/>
    <d v="2022-01-15T00:00:00"/>
    <x v="0"/>
    <s v="06:00"/>
    <n v="69"/>
    <s v="Female"/>
    <n v="60578"/>
    <x v="0"/>
    <s v="Seniors"/>
    <s v="Low"/>
    <x v="5"/>
    <x v="1"/>
  </r>
  <r>
    <n v="276"/>
    <n v="344"/>
    <n v="84"/>
    <n v="7"/>
    <s v="2022/01/15"/>
    <d v="2022-01-15T00:00:00"/>
    <x v="0"/>
    <s v="07:00"/>
    <n v="39"/>
    <s v="Female"/>
    <n v="90422"/>
    <x v="1"/>
    <s v="Adult"/>
    <s v="High"/>
    <x v="0"/>
    <x v="0"/>
  </r>
  <r>
    <n v="988"/>
    <n v="345"/>
    <n v="65"/>
    <n v="5"/>
    <s v="2022/01/15"/>
    <d v="2022-01-15T00:00:00"/>
    <x v="0"/>
    <s v="08:00"/>
    <n v="66"/>
    <s v="Female"/>
    <n v="133915"/>
    <x v="1"/>
    <s v="Seniors"/>
    <s v="High"/>
    <x v="3"/>
    <x v="2"/>
  </r>
  <r>
    <n v="1117"/>
    <n v="346"/>
    <n v="46"/>
    <n v="7"/>
    <s v="2022/01/15"/>
    <d v="2022-01-15T00:00:00"/>
    <x v="0"/>
    <s v="09:00"/>
    <n v="62"/>
    <s v="Male"/>
    <n v="140821"/>
    <x v="2"/>
    <s v="Seniors"/>
    <s v="High"/>
    <x v="3"/>
    <x v="1"/>
  </r>
  <r>
    <n v="1171"/>
    <n v="347"/>
    <n v="83"/>
    <n v="8"/>
    <s v="2022/01/15"/>
    <d v="2022-01-15T00:00:00"/>
    <x v="0"/>
    <s v="10:00"/>
    <n v="29"/>
    <s v="Male"/>
    <n v="34211"/>
    <x v="2"/>
    <s v="Adult"/>
    <s v="Low"/>
    <x v="1"/>
    <x v="0"/>
  </r>
  <r>
    <n v="1137"/>
    <n v="348"/>
    <n v="76"/>
    <n v="3"/>
    <s v="2022/01/15"/>
    <d v="2022-01-15T00:00:00"/>
    <x v="0"/>
    <s v="11:00"/>
    <n v="63"/>
    <s v="Female"/>
    <n v="95977"/>
    <x v="0"/>
    <s v="Seniors"/>
    <s v="High"/>
    <x v="3"/>
    <x v="1"/>
  </r>
  <r>
    <n v="411"/>
    <n v="349"/>
    <n v="69"/>
    <n v="5"/>
    <s v="2022/01/15"/>
    <d v="2022-01-15T00:00:00"/>
    <x v="0"/>
    <s v="12:00"/>
    <n v="53"/>
    <s v="Male"/>
    <n v="141593"/>
    <x v="1"/>
    <s v="Middle-aged"/>
    <s v="High"/>
    <x v="2"/>
    <x v="1"/>
  </r>
  <r>
    <n v="1460"/>
    <n v="350"/>
    <n v="99"/>
    <n v="8"/>
    <s v="2022/01/15"/>
    <d v="2022-01-15T00:00:00"/>
    <x v="0"/>
    <s v="13:00"/>
    <n v="54"/>
    <s v="Female"/>
    <n v="79165"/>
    <x v="1"/>
    <s v="Middle-aged"/>
    <s v="High"/>
    <x v="2"/>
    <x v="0"/>
  </r>
  <r>
    <n v="687"/>
    <n v="351"/>
    <n v="3"/>
    <n v="3"/>
    <s v="2022/01/15"/>
    <d v="2022-01-15T00:00:00"/>
    <x v="0"/>
    <s v="14:00"/>
    <n v="61"/>
    <s v="Male"/>
    <n v="122771"/>
    <x v="1"/>
    <s v="Seniors"/>
    <s v="High"/>
    <x v="3"/>
    <x v="2"/>
  </r>
  <r>
    <n v="1167"/>
    <n v="352"/>
    <n v="11"/>
    <n v="2"/>
    <s v="2022/01/15"/>
    <d v="2022-01-15T00:00:00"/>
    <x v="0"/>
    <s v="15:00"/>
    <n v="45"/>
    <s v="Male"/>
    <n v="47732"/>
    <x v="1"/>
    <s v="Middle-aged"/>
    <s v="Low"/>
    <x v="4"/>
    <x v="1"/>
  </r>
  <r>
    <n v="304"/>
    <n v="353"/>
    <n v="89"/>
    <n v="4"/>
    <s v="2022/01/15"/>
    <d v="2022-01-15T00:00:00"/>
    <x v="0"/>
    <s v="16:00"/>
    <n v="50"/>
    <s v="Female"/>
    <n v="43477"/>
    <x v="1"/>
    <s v="Middle-aged"/>
    <s v="Low"/>
    <x v="4"/>
    <x v="2"/>
  </r>
  <r>
    <n v="1469"/>
    <n v="354"/>
    <n v="66"/>
    <n v="1"/>
    <s v="2022/01/15"/>
    <d v="2022-01-15T00:00:00"/>
    <x v="0"/>
    <s v="17:00"/>
    <n v="48"/>
    <s v="Female"/>
    <n v="113977"/>
    <x v="0"/>
    <s v="Middle-aged"/>
    <s v="High"/>
    <x v="2"/>
    <x v="2"/>
  </r>
  <r>
    <n v="1314"/>
    <n v="355"/>
    <n v="91"/>
    <n v="8"/>
    <s v="2022/01/15"/>
    <d v="2022-01-15T00:00:00"/>
    <x v="0"/>
    <s v="18:00"/>
    <n v="53"/>
    <s v="Female"/>
    <n v="42774"/>
    <x v="0"/>
    <s v="Middle-aged"/>
    <s v="Low"/>
    <x v="4"/>
    <x v="2"/>
  </r>
  <r>
    <n v="204"/>
    <n v="356"/>
    <n v="69"/>
    <n v="3"/>
    <s v="2022/01/15"/>
    <d v="2022-01-15T00:00:00"/>
    <x v="0"/>
    <s v="19:00"/>
    <n v="19"/>
    <s v="Male"/>
    <n v="33847"/>
    <x v="0"/>
    <s v="Adult"/>
    <s v="Low"/>
    <x v="1"/>
    <x v="1"/>
  </r>
  <r>
    <n v="1300"/>
    <n v="357"/>
    <n v="7"/>
    <n v="5"/>
    <s v="2022/01/15"/>
    <d v="2022-01-15T00:00:00"/>
    <x v="0"/>
    <s v="20:00"/>
    <n v="30"/>
    <s v="Female"/>
    <n v="112806"/>
    <x v="2"/>
    <s v="Adult"/>
    <s v="High"/>
    <x v="0"/>
    <x v="2"/>
  </r>
  <r>
    <n v="161"/>
    <n v="358"/>
    <n v="8"/>
    <n v="5"/>
    <s v="2022/01/15"/>
    <d v="2022-01-15T00:00:00"/>
    <x v="0"/>
    <s v="21:00"/>
    <n v="63"/>
    <s v="Male"/>
    <n v="46139"/>
    <x v="1"/>
    <s v="Seniors"/>
    <s v="Low"/>
    <x v="5"/>
    <x v="1"/>
  </r>
  <r>
    <n v="306"/>
    <n v="359"/>
    <n v="64"/>
    <n v="4"/>
    <s v="2022/01/15"/>
    <d v="2022-01-15T00:00:00"/>
    <x v="0"/>
    <s v="22:00"/>
    <n v="23"/>
    <s v="Male"/>
    <n v="27774"/>
    <x v="0"/>
    <s v="Adult"/>
    <s v="Low"/>
    <x v="1"/>
    <x v="0"/>
  </r>
  <r>
    <n v="1103"/>
    <n v="360"/>
    <n v="81"/>
    <n v="8"/>
    <s v="2022/01/15"/>
    <d v="2022-01-15T00:00:00"/>
    <x v="0"/>
    <s v="23:00"/>
    <n v="63"/>
    <s v="Male"/>
    <n v="55034"/>
    <x v="1"/>
    <s v="Seniors"/>
    <s v="Low"/>
    <x v="5"/>
    <x v="0"/>
  </r>
  <r>
    <n v="190"/>
    <n v="361"/>
    <n v="10"/>
    <n v="2"/>
    <s v="2022/01/16"/>
    <d v="2022-01-16T00:00:00"/>
    <x v="0"/>
    <s v="00:00"/>
    <n v="38"/>
    <s v="Female"/>
    <n v="106341"/>
    <x v="0"/>
    <s v="Adult"/>
    <s v="High"/>
    <x v="0"/>
    <x v="0"/>
  </r>
  <r>
    <n v="1195"/>
    <n v="362"/>
    <n v="1"/>
    <n v="6"/>
    <s v="2022/01/16"/>
    <d v="2022-01-16T00:00:00"/>
    <x v="0"/>
    <s v="01:00"/>
    <n v="57"/>
    <s v="Male"/>
    <n v="136879"/>
    <x v="0"/>
    <s v="Middle-aged"/>
    <s v="High"/>
    <x v="2"/>
    <x v="1"/>
  </r>
  <r>
    <n v="157"/>
    <n v="363"/>
    <n v="23"/>
    <n v="1"/>
    <s v="2022/01/16"/>
    <d v="2022-01-16T00:00:00"/>
    <x v="0"/>
    <s v="02:00"/>
    <n v="43"/>
    <s v="Male"/>
    <n v="48678"/>
    <x v="0"/>
    <s v="Middle-aged"/>
    <s v="Low"/>
    <x v="4"/>
    <x v="2"/>
  </r>
  <r>
    <n v="553"/>
    <n v="364"/>
    <n v="78"/>
    <n v="9"/>
    <s v="2022/01/16"/>
    <d v="2022-01-16T00:00:00"/>
    <x v="0"/>
    <s v="03:00"/>
    <n v="44"/>
    <s v="Male"/>
    <n v="56666"/>
    <x v="2"/>
    <s v="Middle-aged"/>
    <s v="Low"/>
    <x v="4"/>
    <x v="0"/>
  </r>
  <r>
    <n v="152"/>
    <n v="365"/>
    <n v="8"/>
    <n v="4"/>
    <s v="2022/01/16"/>
    <d v="2022-01-16T00:00:00"/>
    <x v="0"/>
    <s v="04:00"/>
    <n v="61"/>
    <s v="Male"/>
    <n v="141319"/>
    <x v="1"/>
    <s v="Seniors"/>
    <s v="High"/>
    <x v="3"/>
    <x v="1"/>
  </r>
  <r>
    <n v="641"/>
    <n v="366"/>
    <n v="77"/>
    <n v="4"/>
    <s v="2022/01/16"/>
    <d v="2022-01-16T00:00:00"/>
    <x v="0"/>
    <s v="05:00"/>
    <n v="65"/>
    <s v="Female"/>
    <n v="25558"/>
    <x v="0"/>
    <s v="Seniors"/>
    <s v="Low"/>
    <x v="5"/>
    <x v="2"/>
  </r>
  <r>
    <n v="877"/>
    <n v="367"/>
    <n v="59"/>
    <n v="2"/>
    <s v="2022/01/16"/>
    <d v="2022-01-16T00:00:00"/>
    <x v="0"/>
    <s v="06:00"/>
    <n v="34"/>
    <s v="Female"/>
    <n v="65208"/>
    <x v="1"/>
    <s v="Adult"/>
    <s v="Low"/>
    <x v="1"/>
    <x v="0"/>
  </r>
  <r>
    <n v="596"/>
    <n v="368"/>
    <n v="37"/>
    <n v="4"/>
    <s v="2022/01/16"/>
    <d v="2022-01-16T00:00:00"/>
    <x v="0"/>
    <s v="07:00"/>
    <n v="18"/>
    <s v="Female"/>
    <n v="99254"/>
    <x v="0"/>
    <s v="Adult"/>
    <s v="High"/>
    <x v="0"/>
    <x v="1"/>
  </r>
  <r>
    <n v="473"/>
    <n v="369"/>
    <n v="85"/>
    <n v="9"/>
    <s v="2022/01/16"/>
    <d v="2022-01-16T00:00:00"/>
    <x v="0"/>
    <s v="08:00"/>
    <n v="64"/>
    <s v="Female"/>
    <n v="95529"/>
    <x v="1"/>
    <s v="Seniors"/>
    <s v="High"/>
    <x v="3"/>
    <x v="1"/>
  </r>
  <r>
    <n v="1460"/>
    <n v="370"/>
    <n v="44"/>
    <n v="9"/>
    <s v="2022/01/16"/>
    <d v="2022-01-16T00:00:00"/>
    <x v="0"/>
    <s v="09:00"/>
    <n v="54"/>
    <s v="Female"/>
    <n v="79165"/>
    <x v="1"/>
    <s v="Middle-aged"/>
    <s v="High"/>
    <x v="2"/>
    <x v="0"/>
  </r>
  <r>
    <n v="938"/>
    <n v="371"/>
    <n v="99"/>
    <n v="9"/>
    <s v="2022/01/16"/>
    <d v="2022-01-16T00:00:00"/>
    <x v="0"/>
    <s v="10:00"/>
    <n v="19"/>
    <s v="Female"/>
    <n v="99688"/>
    <x v="0"/>
    <s v="Adult"/>
    <s v="High"/>
    <x v="0"/>
    <x v="0"/>
  </r>
  <r>
    <n v="1181"/>
    <n v="372"/>
    <n v="67"/>
    <n v="8"/>
    <s v="2022/01/16"/>
    <d v="2022-01-16T00:00:00"/>
    <x v="0"/>
    <s v="11:00"/>
    <n v="52"/>
    <s v="Male"/>
    <n v="102183"/>
    <x v="2"/>
    <s v="Middle-aged"/>
    <s v="High"/>
    <x v="2"/>
    <x v="2"/>
  </r>
  <r>
    <n v="242"/>
    <n v="373"/>
    <n v="67"/>
    <n v="1"/>
    <s v="2022/01/16"/>
    <d v="2022-01-16T00:00:00"/>
    <x v="0"/>
    <s v="12:00"/>
    <n v="19"/>
    <s v="Female"/>
    <n v="63727"/>
    <x v="0"/>
    <s v="Adult"/>
    <s v="Low"/>
    <x v="1"/>
    <x v="2"/>
  </r>
  <r>
    <n v="1468"/>
    <n v="374"/>
    <n v="46"/>
    <n v="5"/>
    <s v="2022/01/16"/>
    <d v="2022-01-16T00:00:00"/>
    <x v="0"/>
    <s v="13:00"/>
    <n v="53"/>
    <s v="Female"/>
    <n v="41192"/>
    <x v="2"/>
    <s v="Middle-aged"/>
    <s v="Low"/>
    <x v="4"/>
    <x v="1"/>
  </r>
  <r>
    <n v="1411"/>
    <n v="375"/>
    <n v="13"/>
    <n v="1"/>
    <s v="2022/01/16"/>
    <d v="2022-01-16T00:00:00"/>
    <x v="0"/>
    <s v="14:00"/>
    <n v="55"/>
    <s v="Female"/>
    <n v="116349"/>
    <x v="0"/>
    <s v="Middle-aged"/>
    <s v="High"/>
    <x v="2"/>
    <x v="2"/>
  </r>
  <r>
    <n v="473"/>
    <n v="376"/>
    <n v="39"/>
    <n v="8"/>
    <s v="2022/01/16"/>
    <d v="2022-01-16T00:00:00"/>
    <x v="0"/>
    <s v="15:00"/>
    <n v="64"/>
    <s v="Female"/>
    <n v="95529"/>
    <x v="1"/>
    <s v="Seniors"/>
    <s v="High"/>
    <x v="3"/>
    <x v="0"/>
  </r>
  <r>
    <n v="483"/>
    <n v="377"/>
    <n v="68"/>
    <n v="1"/>
    <s v="2022/01/16"/>
    <d v="2022-01-16T00:00:00"/>
    <x v="0"/>
    <s v="16:00"/>
    <n v="69"/>
    <s v="Male"/>
    <n v="84540"/>
    <x v="0"/>
    <s v="Seniors"/>
    <s v="High"/>
    <x v="3"/>
    <x v="0"/>
  </r>
  <r>
    <n v="68"/>
    <n v="378"/>
    <n v="66"/>
    <n v="8"/>
    <s v="2022/01/16"/>
    <d v="2022-01-16T00:00:00"/>
    <x v="0"/>
    <s v="17:00"/>
    <n v="53"/>
    <s v="Female"/>
    <n v="77634"/>
    <x v="2"/>
    <s v="Middle-aged"/>
    <s v="High"/>
    <x v="2"/>
    <x v="2"/>
  </r>
  <r>
    <n v="1272"/>
    <n v="379"/>
    <n v="21"/>
    <n v="4"/>
    <s v="2022/01/16"/>
    <d v="2022-01-16T00:00:00"/>
    <x v="0"/>
    <s v="18:00"/>
    <n v="24"/>
    <s v="Female"/>
    <n v="39161"/>
    <x v="1"/>
    <s v="Adult"/>
    <s v="Low"/>
    <x v="1"/>
    <x v="1"/>
  </r>
  <r>
    <n v="858"/>
    <n v="380"/>
    <n v="68"/>
    <n v="7"/>
    <s v="2022/01/16"/>
    <d v="2022-01-16T00:00:00"/>
    <x v="0"/>
    <s v="19:00"/>
    <n v="54"/>
    <s v="Female"/>
    <n v="75596"/>
    <x v="0"/>
    <s v="Middle-aged"/>
    <s v="High"/>
    <x v="2"/>
    <x v="0"/>
  </r>
  <r>
    <n v="813"/>
    <n v="381"/>
    <n v="69"/>
    <n v="6"/>
    <s v="2022/01/16"/>
    <d v="2022-01-16T00:00:00"/>
    <x v="0"/>
    <s v="20:00"/>
    <n v="37"/>
    <s v="Male"/>
    <n v="89567"/>
    <x v="0"/>
    <s v="Adult"/>
    <s v="High"/>
    <x v="0"/>
    <x v="1"/>
  </r>
  <r>
    <n v="289"/>
    <n v="382"/>
    <n v="85"/>
    <n v="8"/>
    <s v="2022/01/16"/>
    <d v="2022-01-16T00:00:00"/>
    <x v="0"/>
    <s v="21:00"/>
    <n v="52"/>
    <s v="Male"/>
    <n v="108498"/>
    <x v="0"/>
    <s v="Middle-aged"/>
    <s v="High"/>
    <x v="2"/>
    <x v="1"/>
  </r>
  <r>
    <n v="210"/>
    <n v="383"/>
    <n v="1"/>
    <n v="9"/>
    <s v="2022/01/16"/>
    <d v="2022-01-16T00:00:00"/>
    <x v="0"/>
    <s v="22:00"/>
    <n v="56"/>
    <s v="Male"/>
    <n v="27790"/>
    <x v="0"/>
    <s v="Middle-aged"/>
    <s v="Low"/>
    <x v="4"/>
    <x v="1"/>
  </r>
  <r>
    <n v="530"/>
    <n v="384"/>
    <n v="82"/>
    <n v="3"/>
    <s v="2022/01/16"/>
    <d v="2022-01-16T00:00:00"/>
    <x v="0"/>
    <s v="23:00"/>
    <n v="36"/>
    <s v="Male"/>
    <n v="38017"/>
    <x v="1"/>
    <s v="Adult"/>
    <s v="Low"/>
    <x v="1"/>
    <x v="0"/>
  </r>
  <r>
    <n v="639"/>
    <n v="385"/>
    <n v="25"/>
    <n v="7"/>
    <s v="2022/01/17"/>
    <d v="2022-01-17T00:00:00"/>
    <x v="0"/>
    <s v="00:00"/>
    <n v="38"/>
    <s v="Female"/>
    <n v="72017"/>
    <x v="1"/>
    <s v="Adult"/>
    <s v="High"/>
    <x v="0"/>
    <x v="1"/>
  </r>
  <r>
    <n v="1179"/>
    <n v="386"/>
    <n v="3"/>
    <n v="6"/>
    <s v="2022/01/17"/>
    <d v="2022-01-17T00:00:00"/>
    <x v="0"/>
    <s v="01:00"/>
    <n v="40"/>
    <s v="Male"/>
    <n v="49372"/>
    <x v="1"/>
    <s v="Adult"/>
    <s v="Low"/>
    <x v="1"/>
    <x v="2"/>
  </r>
  <r>
    <n v="1093"/>
    <n v="387"/>
    <n v="22"/>
    <n v="4"/>
    <s v="2022/01/17"/>
    <d v="2022-01-17T00:00:00"/>
    <x v="0"/>
    <s v="02:00"/>
    <n v="43"/>
    <s v="Male"/>
    <n v="139666"/>
    <x v="0"/>
    <s v="Middle-aged"/>
    <s v="High"/>
    <x v="2"/>
    <x v="1"/>
  </r>
  <r>
    <n v="1209"/>
    <n v="388"/>
    <n v="68"/>
    <n v="4"/>
    <s v="2022/01/17"/>
    <d v="2022-01-17T00:00:00"/>
    <x v="0"/>
    <s v="03:00"/>
    <n v="46"/>
    <s v="Female"/>
    <n v="48698"/>
    <x v="1"/>
    <s v="Middle-aged"/>
    <s v="Low"/>
    <x v="4"/>
    <x v="0"/>
  </r>
  <r>
    <n v="567"/>
    <n v="389"/>
    <n v="42"/>
    <n v="6"/>
    <s v="2022/01/17"/>
    <d v="2022-01-17T00:00:00"/>
    <x v="0"/>
    <s v="04:00"/>
    <n v="54"/>
    <s v="Female"/>
    <n v="101209"/>
    <x v="1"/>
    <s v="Middle-aged"/>
    <s v="High"/>
    <x v="2"/>
    <x v="1"/>
  </r>
  <r>
    <n v="423"/>
    <n v="390"/>
    <n v="35"/>
    <n v="5"/>
    <s v="2022/01/17"/>
    <d v="2022-01-17T00:00:00"/>
    <x v="0"/>
    <s v="05:00"/>
    <n v="41"/>
    <s v="Female"/>
    <n v="121440"/>
    <x v="0"/>
    <s v="Middle-aged"/>
    <s v="High"/>
    <x v="2"/>
    <x v="0"/>
  </r>
  <r>
    <n v="101"/>
    <n v="391"/>
    <n v="91"/>
    <n v="2"/>
    <s v="2022/01/17"/>
    <d v="2022-01-17T00:00:00"/>
    <x v="0"/>
    <s v="06:00"/>
    <n v="67"/>
    <s v="Female"/>
    <n v="92051"/>
    <x v="0"/>
    <s v="Seniors"/>
    <s v="High"/>
    <x v="3"/>
    <x v="2"/>
  </r>
  <r>
    <n v="496"/>
    <n v="392"/>
    <n v="54"/>
    <n v="6"/>
    <s v="2022/01/17"/>
    <d v="2022-01-17T00:00:00"/>
    <x v="0"/>
    <s v="07:00"/>
    <n v="30"/>
    <s v="Male"/>
    <n v="57965"/>
    <x v="0"/>
    <s v="Adult"/>
    <s v="Low"/>
    <x v="1"/>
    <x v="1"/>
  </r>
  <r>
    <n v="973"/>
    <n v="393"/>
    <n v="51"/>
    <n v="4"/>
    <s v="2022/01/17"/>
    <d v="2022-01-17T00:00:00"/>
    <x v="0"/>
    <s v="08:00"/>
    <n v="58"/>
    <s v="Male"/>
    <n v="81208"/>
    <x v="2"/>
    <s v="Middle-aged"/>
    <s v="High"/>
    <x v="2"/>
    <x v="1"/>
  </r>
  <r>
    <n v="1160"/>
    <n v="394"/>
    <n v="91"/>
    <n v="6"/>
    <s v="2022/01/17"/>
    <d v="2022-01-17T00:00:00"/>
    <x v="0"/>
    <s v="09:00"/>
    <n v="51"/>
    <s v="Male"/>
    <n v="149973"/>
    <x v="2"/>
    <s v="Middle-aged"/>
    <s v="High"/>
    <x v="2"/>
    <x v="2"/>
  </r>
  <r>
    <n v="899"/>
    <n v="395"/>
    <n v="47"/>
    <n v="9"/>
    <s v="2022/01/17"/>
    <d v="2022-01-17T00:00:00"/>
    <x v="0"/>
    <s v="10:00"/>
    <n v="28"/>
    <s v="Male"/>
    <n v="72802"/>
    <x v="2"/>
    <s v="Adult"/>
    <s v="High"/>
    <x v="0"/>
    <x v="1"/>
  </r>
  <r>
    <n v="877"/>
    <n v="396"/>
    <n v="91"/>
    <n v="7"/>
    <s v="2022/01/17"/>
    <d v="2022-01-17T00:00:00"/>
    <x v="0"/>
    <s v="11:00"/>
    <n v="34"/>
    <s v="Female"/>
    <n v="65208"/>
    <x v="1"/>
    <s v="Adult"/>
    <s v="Low"/>
    <x v="1"/>
    <x v="2"/>
  </r>
  <r>
    <n v="171"/>
    <n v="397"/>
    <n v="46"/>
    <n v="7"/>
    <s v="2022/01/17"/>
    <d v="2022-01-17T00:00:00"/>
    <x v="0"/>
    <s v="12:00"/>
    <n v="39"/>
    <s v="Male"/>
    <n v="143896"/>
    <x v="0"/>
    <s v="Adult"/>
    <s v="High"/>
    <x v="0"/>
    <x v="1"/>
  </r>
  <r>
    <n v="854"/>
    <n v="398"/>
    <n v="36"/>
    <n v="6"/>
    <s v="2022/01/17"/>
    <d v="2022-01-17T00:00:00"/>
    <x v="0"/>
    <s v="13:00"/>
    <n v="22"/>
    <s v="Male"/>
    <n v="25042"/>
    <x v="0"/>
    <s v="Adult"/>
    <s v="Low"/>
    <x v="1"/>
    <x v="2"/>
  </r>
  <r>
    <n v="403"/>
    <n v="399"/>
    <n v="57"/>
    <n v="3"/>
    <s v="2022/01/17"/>
    <d v="2022-01-17T00:00:00"/>
    <x v="0"/>
    <s v="14:00"/>
    <n v="55"/>
    <s v="Male"/>
    <n v="120445"/>
    <x v="2"/>
    <s v="Middle-aged"/>
    <s v="High"/>
    <x v="2"/>
    <x v="0"/>
  </r>
  <r>
    <n v="1070"/>
    <n v="400"/>
    <n v="31"/>
    <n v="5"/>
    <s v="2022/01/17"/>
    <d v="2022-01-17T00:00:00"/>
    <x v="0"/>
    <s v="15:00"/>
    <n v="26"/>
    <s v="Female"/>
    <n v="133710"/>
    <x v="1"/>
    <s v="Adult"/>
    <s v="High"/>
    <x v="0"/>
    <x v="1"/>
  </r>
  <r>
    <n v="85"/>
    <n v="401"/>
    <n v="26"/>
    <n v="7"/>
    <s v="2022/01/17"/>
    <d v="2022-01-17T00:00:00"/>
    <x v="0"/>
    <s v="16:00"/>
    <n v="43"/>
    <s v="Male"/>
    <n v="38952"/>
    <x v="0"/>
    <s v="Middle-aged"/>
    <s v="Low"/>
    <x v="4"/>
    <x v="2"/>
  </r>
  <r>
    <n v="110"/>
    <n v="402"/>
    <n v="90"/>
    <n v="3"/>
    <s v="2022/01/17"/>
    <d v="2022-01-17T00:00:00"/>
    <x v="0"/>
    <s v="17:00"/>
    <n v="25"/>
    <s v="Male"/>
    <n v="50278"/>
    <x v="0"/>
    <s v="Adult"/>
    <s v="Low"/>
    <x v="1"/>
    <x v="0"/>
  </r>
  <r>
    <n v="176"/>
    <n v="403"/>
    <n v="47"/>
    <n v="1"/>
    <s v="2022/01/17"/>
    <d v="2022-01-17T00:00:00"/>
    <x v="0"/>
    <s v="18:00"/>
    <n v="63"/>
    <s v="Male"/>
    <n v="35067"/>
    <x v="2"/>
    <s v="Seniors"/>
    <s v="Low"/>
    <x v="5"/>
    <x v="1"/>
  </r>
  <r>
    <n v="445"/>
    <n v="404"/>
    <n v="2"/>
    <n v="6"/>
    <s v="2022/01/17"/>
    <d v="2022-01-17T00:00:00"/>
    <x v="0"/>
    <s v="19:00"/>
    <n v="52"/>
    <s v="Male"/>
    <n v="148534"/>
    <x v="1"/>
    <s v="Middle-aged"/>
    <s v="High"/>
    <x v="2"/>
    <x v="2"/>
  </r>
  <r>
    <n v="1"/>
    <n v="405"/>
    <n v="33"/>
    <n v="3"/>
    <s v="2022/01/17"/>
    <d v="2022-01-17T00:00:00"/>
    <x v="0"/>
    <s v="20:00"/>
    <n v="25"/>
    <s v="Male"/>
    <n v="124127"/>
    <x v="1"/>
    <s v="Adult"/>
    <s v="High"/>
    <x v="0"/>
    <x v="2"/>
  </r>
  <r>
    <n v="601"/>
    <n v="406"/>
    <n v="26"/>
    <n v="9"/>
    <s v="2022/01/17"/>
    <d v="2022-01-17T00:00:00"/>
    <x v="0"/>
    <s v="21:00"/>
    <n v="25"/>
    <s v="Male"/>
    <n v="66567"/>
    <x v="0"/>
    <s v="Adult"/>
    <s v="High"/>
    <x v="0"/>
    <x v="2"/>
  </r>
  <r>
    <n v="965"/>
    <n v="407"/>
    <n v="8"/>
    <n v="7"/>
    <s v="2022/01/17"/>
    <d v="2022-01-17T00:00:00"/>
    <x v="0"/>
    <s v="22:00"/>
    <n v="55"/>
    <s v="Female"/>
    <n v="24242"/>
    <x v="2"/>
    <s v="Middle-aged"/>
    <s v="Low"/>
    <x v="4"/>
    <x v="1"/>
  </r>
  <r>
    <n v="359"/>
    <n v="408"/>
    <n v="21"/>
    <n v="9"/>
    <s v="2022/01/17"/>
    <d v="2022-01-17T00:00:00"/>
    <x v="0"/>
    <s v="23:00"/>
    <n v="40"/>
    <s v="Male"/>
    <n v="36118"/>
    <x v="1"/>
    <s v="Adult"/>
    <s v="Low"/>
    <x v="1"/>
    <x v="1"/>
  </r>
  <r>
    <n v="424"/>
    <n v="409"/>
    <n v="90"/>
    <n v="6"/>
    <s v="2022/01/18"/>
    <d v="2022-01-18T00:00:00"/>
    <x v="0"/>
    <s v="00:00"/>
    <n v="59"/>
    <s v="Male"/>
    <n v="102356"/>
    <x v="0"/>
    <s v="Middle-aged"/>
    <s v="High"/>
    <x v="2"/>
    <x v="0"/>
  </r>
  <r>
    <n v="1333"/>
    <n v="410"/>
    <n v="2"/>
    <n v="9"/>
    <s v="2022/01/18"/>
    <d v="2022-01-18T00:00:00"/>
    <x v="0"/>
    <s v="01:00"/>
    <n v="57"/>
    <s v="Female"/>
    <n v="88727"/>
    <x v="2"/>
    <s v="Middle-aged"/>
    <s v="High"/>
    <x v="2"/>
    <x v="2"/>
  </r>
  <r>
    <n v="1301"/>
    <n v="411"/>
    <n v="77"/>
    <n v="6"/>
    <s v="2022/01/18"/>
    <d v="2022-01-18T00:00:00"/>
    <x v="0"/>
    <s v="02:00"/>
    <n v="64"/>
    <s v="Female"/>
    <n v="47258"/>
    <x v="2"/>
    <s v="Seniors"/>
    <s v="Low"/>
    <x v="5"/>
    <x v="2"/>
  </r>
  <r>
    <n v="1090"/>
    <n v="412"/>
    <n v="90"/>
    <n v="6"/>
    <s v="2022/01/18"/>
    <d v="2022-01-18T00:00:00"/>
    <x v="0"/>
    <s v="03:00"/>
    <n v="23"/>
    <s v="Female"/>
    <n v="93281"/>
    <x v="0"/>
    <s v="Adult"/>
    <s v="High"/>
    <x v="0"/>
    <x v="0"/>
  </r>
  <r>
    <n v="952"/>
    <n v="413"/>
    <n v="49"/>
    <n v="8"/>
    <s v="2022/01/18"/>
    <d v="2022-01-18T00:00:00"/>
    <x v="0"/>
    <s v="04:00"/>
    <n v="66"/>
    <s v="Male"/>
    <n v="109925"/>
    <x v="1"/>
    <s v="Seniors"/>
    <s v="High"/>
    <x v="3"/>
    <x v="2"/>
  </r>
  <r>
    <n v="740"/>
    <n v="414"/>
    <n v="67"/>
    <n v="7"/>
    <s v="2022/01/18"/>
    <d v="2022-01-18T00:00:00"/>
    <x v="0"/>
    <s v="05:00"/>
    <n v="48"/>
    <s v="Male"/>
    <n v="36919"/>
    <x v="2"/>
    <s v="Middle-aged"/>
    <s v="Low"/>
    <x v="4"/>
    <x v="2"/>
  </r>
  <r>
    <n v="1252"/>
    <n v="415"/>
    <n v="17"/>
    <n v="9"/>
    <s v="2022/01/18"/>
    <d v="2022-01-18T00:00:00"/>
    <x v="0"/>
    <s v="06:00"/>
    <n v="22"/>
    <s v="Female"/>
    <n v="135101"/>
    <x v="0"/>
    <s v="Adult"/>
    <s v="High"/>
    <x v="0"/>
    <x v="0"/>
  </r>
  <r>
    <n v="632"/>
    <n v="416"/>
    <n v="81"/>
    <n v="2"/>
    <s v="2022/01/18"/>
    <d v="2022-01-18T00:00:00"/>
    <x v="0"/>
    <s v="07:00"/>
    <n v="54"/>
    <s v="Male"/>
    <n v="101186"/>
    <x v="2"/>
    <s v="Middle-aged"/>
    <s v="High"/>
    <x v="2"/>
    <x v="0"/>
  </r>
  <r>
    <n v="9"/>
    <n v="417"/>
    <n v="29"/>
    <n v="8"/>
    <s v="2022/01/18"/>
    <d v="2022-01-18T00:00:00"/>
    <x v="0"/>
    <s v="08:00"/>
    <n v="32"/>
    <s v="Male"/>
    <n v="144852"/>
    <x v="1"/>
    <s v="Adult"/>
    <s v="High"/>
    <x v="0"/>
    <x v="0"/>
  </r>
  <r>
    <n v="1378"/>
    <n v="418"/>
    <n v="12"/>
    <n v="9"/>
    <s v="2022/01/18"/>
    <d v="2022-01-18T00:00:00"/>
    <x v="0"/>
    <s v="09:00"/>
    <n v="28"/>
    <s v="Female"/>
    <n v="69946"/>
    <x v="2"/>
    <s v="Adult"/>
    <s v="High"/>
    <x v="0"/>
    <x v="1"/>
  </r>
  <r>
    <n v="328"/>
    <n v="419"/>
    <n v="22"/>
    <n v="1"/>
    <s v="2022/01/18"/>
    <d v="2022-01-18T00:00:00"/>
    <x v="0"/>
    <s v="10:00"/>
    <n v="31"/>
    <s v="Male"/>
    <n v="114212"/>
    <x v="1"/>
    <s v="Adult"/>
    <s v="High"/>
    <x v="0"/>
    <x v="1"/>
  </r>
  <r>
    <n v="743"/>
    <n v="420"/>
    <n v="70"/>
    <n v="7"/>
    <s v="2022/01/18"/>
    <d v="2022-01-18T00:00:00"/>
    <x v="0"/>
    <s v="11:00"/>
    <n v="33"/>
    <s v="Male"/>
    <n v="23408"/>
    <x v="2"/>
    <s v="Adult"/>
    <s v="Low"/>
    <x v="1"/>
    <x v="1"/>
  </r>
  <r>
    <n v="870"/>
    <n v="421"/>
    <n v="50"/>
    <n v="1"/>
    <s v="2022/01/18"/>
    <d v="2022-01-18T00:00:00"/>
    <x v="0"/>
    <s v="12:00"/>
    <n v="62"/>
    <s v="Male"/>
    <n v="54612"/>
    <x v="1"/>
    <s v="Seniors"/>
    <s v="Low"/>
    <x v="5"/>
    <x v="1"/>
  </r>
  <r>
    <n v="513"/>
    <n v="422"/>
    <n v="42"/>
    <n v="2"/>
    <s v="2022/01/18"/>
    <d v="2022-01-18T00:00:00"/>
    <x v="0"/>
    <s v="13:00"/>
    <n v="49"/>
    <s v="Male"/>
    <n v="66045"/>
    <x v="1"/>
    <s v="Middle-aged"/>
    <s v="High"/>
    <x v="2"/>
    <x v="1"/>
  </r>
  <r>
    <n v="1452"/>
    <n v="423"/>
    <n v="32"/>
    <n v="6"/>
    <s v="2022/01/18"/>
    <d v="2022-01-18T00:00:00"/>
    <x v="0"/>
    <s v="14:00"/>
    <n v="53"/>
    <s v="Female"/>
    <n v="130623"/>
    <x v="1"/>
    <s v="Middle-aged"/>
    <s v="High"/>
    <x v="2"/>
    <x v="0"/>
  </r>
  <r>
    <n v="1169"/>
    <n v="424"/>
    <n v="40"/>
    <n v="4"/>
    <s v="2022/01/18"/>
    <d v="2022-01-18T00:00:00"/>
    <x v="0"/>
    <s v="15:00"/>
    <n v="54"/>
    <s v="Female"/>
    <n v="53932"/>
    <x v="2"/>
    <s v="Middle-aged"/>
    <s v="Low"/>
    <x v="4"/>
    <x v="0"/>
  </r>
  <r>
    <n v="1106"/>
    <n v="425"/>
    <n v="33"/>
    <n v="1"/>
    <s v="2022/01/18"/>
    <d v="2022-01-18T00:00:00"/>
    <x v="0"/>
    <s v="16:00"/>
    <n v="18"/>
    <s v="Male"/>
    <n v="41149"/>
    <x v="0"/>
    <s v="Adult"/>
    <s v="Low"/>
    <x v="1"/>
    <x v="2"/>
  </r>
  <r>
    <n v="438"/>
    <n v="426"/>
    <n v="61"/>
    <n v="2"/>
    <s v="2022/01/18"/>
    <d v="2022-01-18T00:00:00"/>
    <x v="0"/>
    <s v="17:00"/>
    <n v="23"/>
    <s v="Male"/>
    <n v="106969"/>
    <x v="0"/>
    <s v="Adult"/>
    <s v="High"/>
    <x v="0"/>
    <x v="2"/>
  </r>
  <r>
    <n v="359"/>
    <n v="427"/>
    <n v="74"/>
    <n v="4"/>
    <s v="2022/01/18"/>
    <d v="2022-01-18T00:00:00"/>
    <x v="0"/>
    <s v="18:00"/>
    <n v="40"/>
    <s v="Male"/>
    <n v="36118"/>
    <x v="1"/>
    <s v="Adult"/>
    <s v="Low"/>
    <x v="1"/>
    <x v="1"/>
  </r>
  <r>
    <n v="65"/>
    <n v="428"/>
    <n v="31"/>
    <n v="7"/>
    <s v="2022/01/18"/>
    <d v="2022-01-18T00:00:00"/>
    <x v="0"/>
    <s v="19:00"/>
    <n v="67"/>
    <s v="Female"/>
    <n v="21976"/>
    <x v="2"/>
    <s v="Seniors"/>
    <s v="Low"/>
    <x v="5"/>
    <x v="1"/>
  </r>
  <r>
    <n v="268"/>
    <n v="429"/>
    <n v="70"/>
    <n v="1"/>
    <s v="2022/01/18"/>
    <d v="2022-01-18T00:00:00"/>
    <x v="0"/>
    <s v="20:00"/>
    <n v="24"/>
    <s v="Male"/>
    <n v="138772"/>
    <x v="1"/>
    <s v="Adult"/>
    <s v="High"/>
    <x v="0"/>
    <x v="1"/>
  </r>
  <r>
    <n v="419"/>
    <n v="430"/>
    <n v="17"/>
    <n v="3"/>
    <s v="2022/01/18"/>
    <d v="2022-01-18T00:00:00"/>
    <x v="0"/>
    <s v="21:00"/>
    <n v="37"/>
    <s v="Male"/>
    <n v="103110"/>
    <x v="0"/>
    <s v="Adult"/>
    <s v="High"/>
    <x v="0"/>
    <x v="0"/>
  </r>
  <r>
    <n v="704"/>
    <n v="431"/>
    <n v="13"/>
    <n v="2"/>
    <s v="2022/01/18"/>
    <d v="2022-01-18T00:00:00"/>
    <x v="0"/>
    <s v="22:00"/>
    <n v="22"/>
    <s v="Male"/>
    <n v="53669"/>
    <x v="1"/>
    <s v="Adult"/>
    <s v="Low"/>
    <x v="1"/>
    <x v="2"/>
  </r>
  <r>
    <n v="689"/>
    <n v="432"/>
    <n v="52"/>
    <n v="4"/>
    <s v="2022/01/18"/>
    <d v="2022-01-18T00:00:00"/>
    <x v="0"/>
    <s v="23:00"/>
    <n v="35"/>
    <s v="Female"/>
    <n v="138067"/>
    <x v="1"/>
    <s v="Adult"/>
    <s v="High"/>
    <x v="0"/>
    <x v="1"/>
  </r>
  <r>
    <n v="685"/>
    <n v="433"/>
    <n v="7"/>
    <n v="5"/>
    <s v="2022/01/19"/>
    <d v="2022-01-19T00:00:00"/>
    <x v="0"/>
    <s v="00:00"/>
    <n v="31"/>
    <s v="Male"/>
    <n v="27567"/>
    <x v="0"/>
    <s v="Adult"/>
    <s v="Low"/>
    <x v="1"/>
    <x v="2"/>
  </r>
  <r>
    <n v="605"/>
    <n v="434"/>
    <n v="95"/>
    <n v="1"/>
    <s v="2022/01/19"/>
    <d v="2022-01-19T00:00:00"/>
    <x v="0"/>
    <s v="01:00"/>
    <n v="47"/>
    <s v="Male"/>
    <n v="35743"/>
    <x v="2"/>
    <s v="Middle-aged"/>
    <s v="Low"/>
    <x v="4"/>
    <x v="1"/>
  </r>
  <r>
    <n v="511"/>
    <n v="435"/>
    <n v="12"/>
    <n v="4"/>
    <s v="2022/01/19"/>
    <d v="2022-01-19T00:00:00"/>
    <x v="0"/>
    <s v="02:00"/>
    <n v="64"/>
    <s v="Male"/>
    <n v="93859"/>
    <x v="0"/>
    <s v="Seniors"/>
    <s v="High"/>
    <x v="3"/>
    <x v="1"/>
  </r>
  <r>
    <n v="553"/>
    <n v="436"/>
    <n v="26"/>
    <n v="1"/>
    <s v="2022/01/19"/>
    <d v="2022-01-19T00:00:00"/>
    <x v="0"/>
    <s v="03:00"/>
    <n v="44"/>
    <s v="Male"/>
    <n v="56666"/>
    <x v="2"/>
    <s v="Middle-aged"/>
    <s v="Low"/>
    <x v="4"/>
    <x v="2"/>
  </r>
  <r>
    <n v="1181"/>
    <n v="437"/>
    <n v="76"/>
    <n v="8"/>
    <s v="2022/01/19"/>
    <d v="2022-01-19T00:00:00"/>
    <x v="0"/>
    <s v="04:00"/>
    <n v="52"/>
    <s v="Male"/>
    <n v="102183"/>
    <x v="2"/>
    <s v="Middle-aged"/>
    <s v="High"/>
    <x v="2"/>
    <x v="1"/>
  </r>
  <r>
    <n v="1100"/>
    <n v="438"/>
    <n v="85"/>
    <n v="3"/>
    <s v="2022/01/19"/>
    <d v="2022-01-19T00:00:00"/>
    <x v="0"/>
    <s v="05:00"/>
    <n v="40"/>
    <s v="Male"/>
    <n v="143513"/>
    <x v="1"/>
    <s v="Adult"/>
    <s v="High"/>
    <x v="0"/>
    <x v="1"/>
  </r>
  <r>
    <n v="1040"/>
    <n v="439"/>
    <n v="20"/>
    <n v="6"/>
    <s v="2022/01/19"/>
    <d v="2022-01-19T00:00:00"/>
    <x v="0"/>
    <s v="06:00"/>
    <n v="34"/>
    <s v="Male"/>
    <n v="76544"/>
    <x v="1"/>
    <s v="Adult"/>
    <s v="High"/>
    <x v="0"/>
    <x v="0"/>
  </r>
  <r>
    <n v="1459"/>
    <n v="440"/>
    <n v="68"/>
    <n v="6"/>
    <s v="2022/01/19"/>
    <d v="2022-01-19T00:00:00"/>
    <x v="0"/>
    <s v="07:00"/>
    <n v="61"/>
    <s v="Female"/>
    <n v="22363"/>
    <x v="2"/>
    <s v="Seniors"/>
    <s v="Low"/>
    <x v="5"/>
    <x v="0"/>
  </r>
  <r>
    <n v="515"/>
    <n v="441"/>
    <n v="79"/>
    <n v="9"/>
    <s v="2022/01/19"/>
    <d v="2022-01-19T00:00:00"/>
    <x v="0"/>
    <s v="08:00"/>
    <n v="35"/>
    <s v="Male"/>
    <n v="22290"/>
    <x v="2"/>
    <s v="Adult"/>
    <s v="Low"/>
    <x v="1"/>
    <x v="1"/>
  </r>
  <r>
    <n v="277"/>
    <n v="442"/>
    <n v="69"/>
    <n v="2"/>
    <s v="2022/01/19"/>
    <d v="2022-01-19T00:00:00"/>
    <x v="0"/>
    <s v="09:00"/>
    <n v="37"/>
    <s v="Male"/>
    <n v="63040"/>
    <x v="2"/>
    <s v="Adult"/>
    <s v="Low"/>
    <x v="1"/>
    <x v="1"/>
  </r>
  <r>
    <n v="1218"/>
    <n v="443"/>
    <n v="72"/>
    <n v="8"/>
    <s v="2022/01/19"/>
    <d v="2022-01-19T00:00:00"/>
    <x v="0"/>
    <s v="10:00"/>
    <n v="25"/>
    <s v="Male"/>
    <n v="110701"/>
    <x v="2"/>
    <s v="Adult"/>
    <s v="High"/>
    <x v="0"/>
    <x v="2"/>
  </r>
  <r>
    <n v="945"/>
    <n v="444"/>
    <n v="14"/>
    <n v="9"/>
    <s v="2022/01/19"/>
    <d v="2022-01-19T00:00:00"/>
    <x v="0"/>
    <s v="11:00"/>
    <n v="47"/>
    <s v="Female"/>
    <n v="69916"/>
    <x v="0"/>
    <s v="Middle-aged"/>
    <s v="High"/>
    <x v="2"/>
    <x v="1"/>
  </r>
  <r>
    <n v="116"/>
    <n v="445"/>
    <n v="90"/>
    <n v="2"/>
    <s v="2022/01/19"/>
    <d v="2022-01-19T00:00:00"/>
    <x v="0"/>
    <s v="12:00"/>
    <n v="20"/>
    <s v="Female"/>
    <n v="45351"/>
    <x v="0"/>
    <s v="Adult"/>
    <s v="Low"/>
    <x v="1"/>
    <x v="0"/>
  </r>
  <r>
    <n v="401"/>
    <n v="446"/>
    <n v="25"/>
    <n v="8"/>
    <s v="2022/01/19"/>
    <d v="2022-01-19T00:00:00"/>
    <x v="0"/>
    <s v="13:00"/>
    <n v="41"/>
    <s v="Male"/>
    <n v="144947"/>
    <x v="1"/>
    <s v="Middle-aged"/>
    <s v="High"/>
    <x v="2"/>
    <x v="1"/>
  </r>
  <r>
    <n v="413"/>
    <n v="447"/>
    <n v="45"/>
    <n v="1"/>
    <s v="2022/01/19"/>
    <d v="2022-01-19T00:00:00"/>
    <x v="0"/>
    <s v="14:00"/>
    <n v="33"/>
    <s v="Female"/>
    <n v="34681"/>
    <x v="1"/>
    <s v="Adult"/>
    <s v="Low"/>
    <x v="1"/>
    <x v="2"/>
  </r>
  <r>
    <n v="437"/>
    <n v="448"/>
    <n v="79"/>
    <n v="4"/>
    <s v="2022/01/19"/>
    <d v="2022-01-19T00:00:00"/>
    <x v="0"/>
    <s v="15:00"/>
    <n v="36"/>
    <s v="Male"/>
    <n v="114642"/>
    <x v="0"/>
    <s v="Adult"/>
    <s v="High"/>
    <x v="0"/>
    <x v="1"/>
  </r>
  <r>
    <n v="698"/>
    <n v="449"/>
    <n v="93"/>
    <n v="3"/>
    <s v="2022/01/19"/>
    <d v="2022-01-19T00:00:00"/>
    <x v="0"/>
    <s v="16:00"/>
    <n v="31"/>
    <s v="Male"/>
    <n v="88637"/>
    <x v="2"/>
    <s v="Adult"/>
    <s v="High"/>
    <x v="0"/>
    <x v="1"/>
  </r>
  <r>
    <n v="1452"/>
    <n v="450"/>
    <n v="19"/>
    <n v="7"/>
    <s v="2022/01/19"/>
    <d v="2022-01-19T00:00:00"/>
    <x v="0"/>
    <s v="17:00"/>
    <n v="53"/>
    <s v="Female"/>
    <n v="130623"/>
    <x v="1"/>
    <s v="Middle-aged"/>
    <s v="High"/>
    <x v="2"/>
    <x v="1"/>
  </r>
  <r>
    <n v="1394"/>
    <n v="451"/>
    <n v="34"/>
    <n v="5"/>
    <s v="2022/01/19"/>
    <d v="2022-01-19T00:00:00"/>
    <x v="0"/>
    <s v="18:00"/>
    <n v="53"/>
    <s v="Female"/>
    <n v="33220"/>
    <x v="1"/>
    <s v="Middle-aged"/>
    <s v="Low"/>
    <x v="4"/>
    <x v="1"/>
  </r>
  <r>
    <n v="1334"/>
    <n v="452"/>
    <n v="56"/>
    <n v="3"/>
    <s v="2022/01/19"/>
    <d v="2022-01-19T00:00:00"/>
    <x v="0"/>
    <s v="19:00"/>
    <n v="26"/>
    <s v="Female"/>
    <n v="143317"/>
    <x v="0"/>
    <s v="Adult"/>
    <s v="High"/>
    <x v="0"/>
    <x v="1"/>
  </r>
  <r>
    <n v="604"/>
    <n v="453"/>
    <n v="72"/>
    <n v="3"/>
    <s v="2022/01/19"/>
    <d v="2022-01-19T00:00:00"/>
    <x v="0"/>
    <s v="20:00"/>
    <n v="58"/>
    <s v="Male"/>
    <n v="51808"/>
    <x v="2"/>
    <s v="Middle-aged"/>
    <s v="Low"/>
    <x v="4"/>
    <x v="2"/>
  </r>
  <r>
    <n v="622"/>
    <n v="454"/>
    <n v="90"/>
    <n v="7"/>
    <s v="2022/01/19"/>
    <d v="2022-01-19T00:00:00"/>
    <x v="0"/>
    <s v="21:00"/>
    <n v="40"/>
    <s v="Male"/>
    <n v="25075"/>
    <x v="1"/>
    <s v="Adult"/>
    <s v="Low"/>
    <x v="1"/>
    <x v="0"/>
  </r>
  <r>
    <n v="1208"/>
    <n v="455"/>
    <n v="25"/>
    <n v="5"/>
    <s v="2022/01/19"/>
    <d v="2022-01-19T00:00:00"/>
    <x v="0"/>
    <s v="22:00"/>
    <n v="20"/>
    <s v="Male"/>
    <n v="38511"/>
    <x v="2"/>
    <s v="Adult"/>
    <s v="Low"/>
    <x v="1"/>
    <x v="1"/>
  </r>
  <r>
    <n v="168"/>
    <n v="456"/>
    <n v="35"/>
    <n v="2"/>
    <s v="2022/01/19"/>
    <d v="2022-01-19T00:00:00"/>
    <x v="0"/>
    <s v="23:00"/>
    <n v="24"/>
    <s v="Female"/>
    <n v="79284"/>
    <x v="0"/>
    <s v="Adult"/>
    <s v="High"/>
    <x v="0"/>
    <x v="0"/>
  </r>
  <r>
    <n v="986"/>
    <n v="457"/>
    <n v="49"/>
    <n v="7"/>
    <s v="2022/01/20"/>
    <d v="2022-01-20T00:00:00"/>
    <x v="0"/>
    <s v="00:00"/>
    <n v="18"/>
    <s v="Male"/>
    <n v="42132"/>
    <x v="1"/>
    <s v="Adult"/>
    <s v="Low"/>
    <x v="1"/>
    <x v="2"/>
  </r>
  <r>
    <n v="998"/>
    <n v="458"/>
    <n v="53"/>
    <n v="7"/>
    <s v="2022/01/20"/>
    <d v="2022-01-20T00:00:00"/>
    <x v="0"/>
    <s v="01:00"/>
    <n v="27"/>
    <s v="Male"/>
    <n v="89532"/>
    <x v="1"/>
    <s v="Adult"/>
    <s v="High"/>
    <x v="0"/>
    <x v="2"/>
  </r>
  <r>
    <n v="701"/>
    <n v="459"/>
    <n v="43"/>
    <n v="3"/>
    <s v="2022/01/20"/>
    <d v="2022-01-20T00:00:00"/>
    <x v="0"/>
    <s v="02:00"/>
    <n v="26"/>
    <s v="Male"/>
    <n v="65929"/>
    <x v="1"/>
    <s v="Adult"/>
    <s v="High"/>
    <x v="0"/>
    <x v="1"/>
  </r>
  <r>
    <n v="1453"/>
    <n v="460"/>
    <n v="55"/>
    <n v="2"/>
    <s v="2022/01/20"/>
    <d v="2022-01-20T00:00:00"/>
    <x v="0"/>
    <s v="03:00"/>
    <n v="19"/>
    <s v="Female"/>
    <n v="124046"/>
    <x v="2"/>
    <s v="Adult"/>
    <s v="High"/>
    <x v="0"/>
    <x v="2"/>
  </r>
  <r>
    <n v="502"/>
    <n v="461"/>
    <n v="47"/>
    <n v="6"/>
    <s v="2022/01/20"/>
    <d v="2022-01-20T00:00:00"/>
    <x v="0"/>
    <s v="04:00"/>
    <n v="22"/>
    <s v="Female"/>
    <n v="117503"/>
    <x v="2"/>
    <s v="Adult"/>
    <s v="High"/>
    <x v="0"/>
    <x v="1"/>
  </r>
  <r>
    <n v="803"/>
    <n v="462"/>
    <n v="7"/>
    <n v="6"/>
    <s v="2022/01/20"/>
    <d v="2022-01-20T00:00:00"/>
    <x v="0"/>
    <s v="05:00"/>
    <n v="37"/>
    <s v="Female"/>
    <n v="62818"/>
    <x v="2"/>
    <s v="Adult"/>
    <s v="Low"/>
    <x v="1"/>
    <x v="2"/>
  </r>
  <r>
    <n v="720"/>
    <n v="463"/>
    <n v="65"/>
    <n v="2"/>
    <s v="2022/01/20"/>
    <d v="2022-01-20T00:00:00"/>
    <x v="0"/>
    <s v="06:00"/>
    <n v="58"/>
    <s v="Female"/>
    <n v="106463"/>
    <x v="2"/>
    <s v="Middle-aged"/>
    <s v="High"/>
    <x v="2"/>
    <x v="2"/>
  </r>
  <r>
    <n v="1438"/>
    <n v="464"/>
    <n v="78"/>
    <n v="7"/>
    <s v="2022/01/20"/>
    <d v="2022-01-20T00:00:00"/>
    <x v="0"/>
    <s v="07:00"/>
    <n v="26"/>
    <s v="Female"/>
    <n v="79874"/>
    <x v="1"/>
    <s v="Adult"/>
    <s v="High"/>
    <x v="0"/>
    <x v="0"/>
  </r>
  <r>
    <n v="836"/>
    <n v="465"/>
    <n v="11"/>
    <n v="7"/>
    <s v="2022/01/20"/>
    <d v="2022-01-20T00:00:00"/>
    <x v="0"/>
    <s v="08:00"/>
    <n v="29"/>
    <s v="Female"/>
    <n v="80751"/>
    <x v="2"/>
    <s v="Adult"/>
    <s v="High"/>
    <x v="0"/>
    <x v="1"/>
  </r>
  <r>
    <n v="1166"/>
    <n v="466"/>
    <n v="79"/>
    <n v="3"/>
    <s v="2022/01/20"/>
    <d v="2022-01-20T00:00:00"/>
    <x v="0"/>
    <s v="09:00"/>
    <n v="43"/>
    <s v="Male"/>
    <n v="111647"/>
    <x v="1"/>
    <s v="Middle-aged"/>
    <s v="High"/>
    <x v="2"/>
    <x v="1"/>
  </r>
  <r>
    <n v="1490"/>
    <n v="467"/>
    <n v="92"/>
    <n v="1"/>
    <s v="2022/01/20"/>
    <d v="2022-01-20T00:00:00"/>
    <x v="0"/>
    <s v="10:00"/>
    <n v="57"/>
    <s v="Female"/>
    <n v="125867"/>
    <x v="1"/>
    <s v="Middle-aged"/>
    <s v="High"/>
    <x v="2"/>
    <x v="0"/>
  </r>
  <r>
    <n v="228"/>
    <n v="468"/>
    <n v="21"/>
    <n v="4"/>
    <s v="2022/01/20"/>
    <d v="2022-01-20T00:00:00"/>
    <x v="0"/>
    <s v="11:00"/>
    <n v="25"/>
    <s v="Male"/>
    <n v="59684"/>
    <x v="2"/>
    <s v="Adult"/>
    <s v="Low"/>
    <x v="1"/>
    <x v="1"/>
  </r>
  <r>
    <n v="376"/>
    <n v="469"/>
    <n v="83"/>
    <n v="4"/>
    <s v="2022/01/20"/>
    <d v="2022-01-20T00:00:00"/>
    <x v="0"/>
    <s v="12:00"/>
    <n v="28"/>
    <s v="Male"/>
    <n v="117978"/>
    <x v="1"/>
    <s v="Adult"/>
    <s v="High"/>
    <x v="0"/>
    <x v="0"/>
  </r>
  <r>
    <n v="811"/>
    <n v="470"/>
    <n v="11"/>
    <n v="2"/>
    <s v="2022/01/20"/>
    <d v="2022-01-20T00:00:00"/>
    <x v="0"/>
    <s v="13:00"/>
    <n v="60"/>
    <s v="Female"/>
    <n v="126035"/>
    <x v="1"/>
    <s v="Seniors"/>
    <s v="High"/>
    <x v="3"/>
    <x v="1"/>
  </r>
  <r>
    <n v="287"/>
    <n v="471"/>
    <n v="81"/>
    <n v="1"/>
    <s v="2022/01/20"/>
    <d v="2022-01-20T00:00:00"/>
    <x v="0"/>
    <s v="14:00"/>
    <n v="67"/>
    <s v="Male"/>
    <n v="68335"/>
    <x v="1"/>
    <s v="Seniors"/>
    <s v="High"/>
    <x v="3"/>
    <x v="0"/>
  </r>
  <r>
    <n v="1436"/>
    <n v="472"/>
    <n v="85"/>
    <n v="4"/>
    <s v="2022/01/20"/>
    <d v="2022-01-20T00:00:00"/>
    <x v="0"/>
    <s v="15:00"/>
    <n v="36"/>
    <s v="Female"/>
    <n v="92002"/>
    <x v="1"/>
    <s v="Adult"/>
    <s v="High"/>
    <x v="0"/>
    <x v="1"/>
  </r>
  <r>
    <n v="43"/>
    <n v="473"/>
    <n v="77"/>
    <n v="5"/>
    <s v="2022/01/20"/>
    <d v="2022-01-20T00:00:00"/>
    <x v="0"/>
    <s v="16:00"/>
    <n v="33"/>
    <s v="Female"/>
    <n v="26511"/>
    <x v="0"/>
    <s v="Adult"/>
    <s v="Low"/>
    <x v="1"/>
    <x v="2"/>
  </r>
  <r>
    <n v="886"/>
    <n v="474"/>
    <n v="34"/>
    <n v="7"/>
    <s v="2022/01/20"/>
    <d v="2022-01-20T00:00:00"/>
    <x v="0"/>
    <s v="17:00"/>
    <n v="36"/>
    <s v="Male"/>
    <n v="65960"/>
    <x v="1"/>
    <s v="Adult"/>
    <s v="High"/>
    <x v="0"/>
    <x v="1"/>
  </r>
  <r>
    <n v="585"/>
    <n v="475"/>
    <n v="97"/>
    <n v="5"/>
    <s v="2022/01/20"/>
    <d v="2022-01-20T00:00:00"/>
    <x v="0"/>
    <s v="18:00"/>
    <n v="66"/>
    <s v="Male"/>
    <n v="40834"/>
    <x v="2"/>
    <s v="Seniors"/>
    <s v="Low"/>
    <x v="5"/>
    <x v="1"/>
  </r>
  <r>
    <n v="300"/>
    <n v="476"/>
    <n v="17"/>
    <n v="8"/>
    <s v="2022/01/20"/>
    <d v="2022-01-20T00:00:00"/>
    <x v="0"/>
    <s v="19:00"/>
    <n v="26"/>
    <s v="Female"/>
    <n v="64472"/>
    <x v="1"/>
    <s v="Adult"/>
    <s v="Low"/>
    <x v="1"/>
    <x v="0"/>
  </r>
  <r>
    <n v="652"/>
    <n v="477"/>
    <n v="47"/>
    <n v="9"/>
    <s v="2022/01/20"/>
    <d v="2022-01-20T00:00:00"/>
    <x v="0"/>
    <s v="20:00"/>
    <n v="29"/>
    <s v="Male"/>
    <n v="137109"/>
    <x v="1"/>
    <s v="Adult"/>
    <s v="High"/>
    <x v="0"/>
    <x v="1"/>
  </r>
  <r>
    <n v="1064"/>
    <n v="478"/>
    <n v="32"/>
    <n v="6"/>
    <s v="2022/01/20"/>
    <d v="2022-01-20T00:00:00"/>
    <x v="0"/>
    <s v="21:00"/>
    <n v="38"/>
    <s v="Male"/>
    <n v="82954"/>
    <x v="1"/>
    <s v="Adult"/>
    <s v="High"/>
    <x v="0"/>
    <x v="0"/>
  </r>
  <r>
    <n v="956"/>
    <n v="479"/>
    <n v="41"/>
    <n v="5"/>
    <s v="2022/01/20"/>
    <d v="2022-01-20T00:00:00"/>
    <x v="0"/>
    <s v="22:00"/>
    <n v="38"/>
    <s v="Male"/>
    <n v="135288"/>
    <x v="2"/>
    <s v="Adult"/>
    <s v="High"/>
    <x v="0"/>
    <x v="0"/>
  </r>
  <r>
    <n v="798"/>
    <n v="480"/>
    <n v="69"/>
    <n v="8"/>
    <s v="2022/01/20"/>
    <d v="2022-01-20T00:00:00"/>
    <x v="0"/>
    <s v="23:00"/>
    <n v="39"/>
    <s v="Female"/>
    <n v="36066"/>
    <x v="2"/>
    <s v="Adult"/>
    <s v="Low"/>
    <x v="1"/>
    <x v="1"/>
  </r>
  <r>
    <n v="618"/>
    <n v="481"/>
    <n v="56"/>
    <n v="3"/>
    <s v="2022/01/21"/>
    <d v="2022-01-21T00:00:00"/>
    <x v="0"/>
    <s v="00:00"/>
    <n v="40"/>
    <s v="Male"/>
    <n v="85272"/>
    <x v="0"/>
    <s v="Adult"/>
    <s v="High"/>
    <x v="0"/>
    <x v="1"/>
  </r>
  <r>
    <n v="258"/>
    <n v="482"/>
    <n v="23"/>
    <n v="7"/>
    <s v="2022/01/21"/>
    <d v="2022-01-21T00:00:00"/>
    <x v="0"/>
    <s v="01:00"/>
    <n v="42"/>
    <s v="Male"/>
    <n v="139222"/>
    <x v="1"/>
    <s v="Middle-aged"/>
    <s v="High"/>
    <x v="2"/>
    <x v="2"/>
  </r>
  <r>
    <n v="666"/>
    <n v="483"/>
    <n v="6"/>
    <n v="3"/>
    <s v="2022/01/21"/>
    <d v="2022-01-21T00:00:00"/>
    <x v="0"/>
    <s v="02:00"/>
    <n v="32"/>
    <s v="Male"/>
    <n v="104718"/>
    <x v="1"/>
    <s v="Adult"/>
    <s v="High"/>
    <x v="0"/>
    <x v="2"/>
  </r>
  <r>
    <n v="384"/>
    <n v="484"/>
    <n v="46"/>
    <n v="1"/>
    <s v="2022/01/21"/>
    <d v="2022-01-21T00:00:00"/>
    <x v="0"/>
    <s v="03:00"/>
    <n v="28"/>
    <s v="Male"/>
    <n v="86843"/>
    <x v="0"/>
    <s v="Adult"/>
    <s v="High"/>
    <x v="0"/>
    <x v="1"/>
  </r>
  <r>
    <n v="586"/>
    <n v="485"/>
    <n v="77"/>
    <n v="4"/>
    <s v="2022/01/21"/>
    <d v="2022-01-21T00:00:00"/>
    <x v="0"/>
    <s v="04:00"/>
    <n v="52"/>
    <s v="Male"/>
    <n v="75953"/>
    <x v="2"/>
    <s v="Middle-aged"/>
    <s v="High"/>
    <x v="2"/>
    <x v="2"/>
  </r>
  <r>
    <n v="53"/>
    <n v="486"/>
    <n v="94"/>
    <n v="9"/>
    <s v="2022/01/21"/>
    <d v="2022-01-21T00:00:00"/>
    <x v="0"/>
    <s v="05:00"/>
    <n v="65"/>
    <s v="Female"/>
    <n v="24122"/>
    <x v="1"/>
    <s v="Seniors"/>
    <s v="Low"/>
    <x v="5"/>
    <x v="0"/>
  </r>
  <r>
    <n v="18"/>
    <n v="487"/>
    <n v="57"/>
    <n v="5"/>
    <s v="2022/01/21"/>
    <d v="2022-01-21T00:00:00"/>
    <x v="0"/>
    <s v="06:00"/>
    <n v="67"/>
    <s v="Female"/>
    <n v="128510"/>
    <x v="2"/>
    <s v="Seniors"/>
    <s v="High"/>
    <x v="3"/>
    <x v="0"/>
  </r>
  <r>
    <n v="507"/>
    <n v="488"/>
    <n v="68"/>
    <n v="9"/>
    <s v="2022/01/21"/>
    <d v="2022-01-21T00:00:00"/>
    <x v="0"/>
    <s v="07:00"/>
    <n v="56"/>
    <s v="Female"/>
    <n v="22368"/>
    <x v="0"/>
    <s v="Middle-aged"/>
    <s v="Low"/>
    <x v="4"/>
    <x v="0"/>
  </r>
  <r>
    <n v="1467"/>
    <n v="489"/>
    <n v="6"/>
    <n v="1"/>
    <s v="2022/01/21"/>
    <d v="2022-01-21T00:00:00"/>
    <x v="0"/>
    <s v="08:00"/>
    <n v="51"/>
    <s v="Female"/>
    <n v="116645"/>
    <x v="1"/>
    <s v="Middle-aged"/>
    <s v="High"/>
    <x v="2"/>
    <x v="2"/>
  </r>
  <r>
    <n v="744"/>
    <n v="490"/>
    <n v="10"/>
    <n v="5"/>
    <s v="2022/01/21"/>
    <d v="2022-01-21T00:00:00"/>
    <x v="0"/>
    <s v="09:00"/>
    <n v="24"/>
    <s v="Male"/>
    <n v="72388"/>
    <x v="1"/>
    <s v="Adult"/>
    <s v="High"/>
    <x v="0"/>
    <x v="0"/>
  </r>
  <r>
    <n v="643"/>
    <n v="491"/>
    <n v="51"/>
    <n v="4"/>
    <s v="2022/01/21"/>
    <d v="2022-01-21T00:00:00"/>
    <x v="0"/>
    <s v="10:00"/>
    <n v="68"/>
    <s v="Male"/>
    <n v="91784"/>
    <x v="0"/>
    <s v="Seniors"/>
    <s v="High"/>
    <x v="3"/>
    <x v="1"/>
  </r>
  <r>
    <n v="1265"/>
    <n v="492"/>
    <n v="15"/>
    <n v="8"/>
    <s v="2022/01/21"/>
    <d v="2022-01-21T00:00:00"/>
    <x v="0"/>
    <s v="11:00"/>
    <n v="45"/>
    <s v="Female"/>
    <n v="84668"/>
    <x v="2"/>
    <s v="Middle-aged"/>
    <s v="High"/>
    <x v="2"/>
    <x v="0"/>
  </r>
  <r>
    <n v="235"/>
    <n v="493"/>
    <n v="11"/>
    <n v="3"/>
    <s v="2022/01/21"/>
    <d v="2022-01-21T00:00:00"/>
    <x v="0"/>
    <s v="12:00"/>
    <n v="28"/>
    <s v="Female"/>
    <n v="50196"/>
    <x v="1"/>
    <s v="Adult"/>
    <s v="Low"/>
    <x v="1"/>
    <x v="1"/>
  </r>
  <r>
    <n v="368"/>
    <n v="494"/>
    <n v="53"/>
    <n v="9"/>
    <s v="2022/01/21"/>
    <d v="2022-01-21T00:00:00"/>
    <x v="0"/>
    <s v="13:00"/>
    <n v="60"/>
    <s v="Female"/>
    <n v="52285"/>
    <x v="1"/>
    <s v="Seniors"/>
    <s v="Low"/>
    <x v="5"/>
    <x v="2"/>
  </r>
  <r>
    <n v="1316"/>
    <n v="495"/>
    <n v="61"/>
    <n v="2"/>
    <s v="2022/01/21"/>
    <d v="2022-01-21T00:00:00"/>
    <x v="0"/>
    <s v="14:00"/>
    <n v="29"/>
    <s v="Female"/>
    <n v="144251"/>
    <x v="1"/>
    <s v="Adult"/>
    <s v="High"/>
    <x v="0"/>
    <x v="2"/>
  </r>
  <r>
    <n v="28"/>
    <n v="496"/>
    <n v="96"/>
    <n v="7"/>
    <s v="2022/01/21"/>
    <d v="2022-01-21T00:00:00"/>
    <x v="0"/>
    <s v="15:00"/>
    <n v="18"/>
    <s v="Female"/>
    <n v="129986"/>
    <x v="1"/>
    <s v="Adult"/>
    <s v="High"/>
    <x v="0"/>
    <x v="0"/>
  </r>
  <r>
    <n v="740"/>
    <n v="497"/>
    <n v="90"/>
    <n v="3"/>
    <s v="2022/01/21"/>
    <d v="2022-01-21T00:00:00"/>
    <x v="0"/>
    <s v="16:00"/>
    <n v="48"/>
    <s v="Male"/>
    <n v="36919"/>
    <x v="2"/>
    <s v="Middle-aged"/>
    <s v="Low"/>
    <x v="4"/>
    <x v="0"/>
  </r>
  <r>
    <n v="952"/>
    <n v="498"/>
    <n v="53"/>
    <n v="5"/>
    <s v="2022/01/21"/>
    <d v="2022-01-21T00:00:00"/>
    <x v="0"/>
    <s v="17:00"/>
    <n v="66"/>
    <s v="Male"/>
    <n v="109925"/>
    <x v="1"/>
    <s v="Seniors"/>
    <s v="High"/>
    <x v="3"/>
    <x v="2"/>
  </r>
  <r>
    <n v="377"/>
    <n v="499"/>
    <n v="68"/>
    <n v="7"/>
    <s v="2022/01/21"/>
    <d v="2022-01-21T00:00:00"/>
    <x v="0"/>
    <s v="18:00"/>
    <n v="21"/>
    <s v="Male"/>
    <n v="84914"/>
    <x v="0"/>
    <s v="Adult"/>
    <s v="High"/>
    <x v="0"/>
    <x v="0"/>
  </r>
  <r>
    <n v="955"/>
    <n v="500"/>
    <n v="38"/>
    <n v="6"/>
    <s v="2022/01/21"/>
    <d v="2022-01-21T00:00:00"/>
    <x v="0"/>
    <s v="19:00"/>
    <n v="25"/>
    <s v="Male"/>
    <n v="120889"/>
    <x v="0"/>
    <s v="Adult"/>
    <s v="High"/>
    <x v="0"/>
    <x v="2"/>
  </r>
  <r>
    <n v="425"/>
    <n v="501"/>
    <n v="78"/>
    <n v="4"/>
    <s v="2022/01/21"/>
    <d v="2022-01-21T00:00:00"/>
    <x v="0"/>
    <s v="20:00"/>
    <n v="46"/>
    <s v="Female"/>
    <n v="46333"/>
    <x v="1"/>
    <s v="Middle-aged"/>
    <s v="Low"/>
    <x v="4"/>
    <x v="0"/>
  </r>
  <r>
    <n v="1240"/>
    <n v="502"/>
    <n v="15"/>
    <n v="7"/>
    <s v="2022/01/21"/>
    <d v="2022-01-21T00:00:00"/>
    <x v="0"/>
    <s v="21:00"/>
    <n v="51"/>
    <s v="Female"/>
    <n v="35802"/>
    <x v="1"/>
    <s v="Middle-aged"/>
    <s v="Low"/>
    <x v="4"/>
    <x v="0"/>
  </r>
  <r>
    <n v="86"/>
    <n v="503"/>
    <n v="97"/>
    <n v="6"/>
    <s v="2022/01/21"/>
    <d v="2022-01-21T00:00:00"/>
    <x v="0"/>
    <s v="22:00"/>
    <n v="46"/>
    <s v="Female"/>
    <n v="117142"/>
    <x v="2"/>
    <s v="Middle-aged"/>
    <s v="High"/>
    <x v="2"/>
    <x v="1"/>
  </r>
  <r>
    <n v="731"/>
    <n v="504"/>
    <n v="47"/>
    <n v="1"/>
    <s v="2022/01/21"/>
    <d v="2022-01-21T00:00:00"/>
    <x v="0"/>
    <s v="23:00"/>
    <n v="61"/>
    <s v="Male"/>
    <n v="30748"/>
    <x v="1"/>
    <s v="Seniors"/>
    <s v="Low"/>
    <x v="5"/>
    <x v="1"/>
  </r>
  <r>
    <n v="617"/>
    <n v="505"/>
    <n v="59"/>
    <n v="3"/>
    <s v="2022/01/22"/>
    <d v="2022-01-22T00:00:00"/>
    <x v="0"/>
    <s v="00:00"/>
    <n v="46"/>
    <s v="Male"/>
    <n v="95128"/>
    <x v="0"/>
    <s v="Middle-aged"/>
    <s v="High"/>
    <x v="2"/>
    <x v="0"/>
  </r>
  <r>
    <n v="159"/>
    <n v="506"/>
    <n v="88"/>
    <n v="3"/>
    <s v="2022/01/22"/>
    <d v="2022-01-22T00:00:00"/>
    <x v="0"/>
    <s v="01:00"/>
    <n v="18"/>
    <s v="Male"/>
    <n v="78908"/>
    <x v="1"/>
    <s v="Adult"/>
    <s v="High"/>
    <x v="0"/>
    <x v="2"/>
  </r>
  <r>
    <n v="663"/>
    <n v="507"/>
    <n v="19"/>
    <n v="4"/>
    <s v="2022/01/22"/>
    <d v="2022-01-22T00:00:00"/>
    <x v="0"/>
    <s v="02:00"/>
    <n v="61"/>
    <s v="Male"/>
    <n v="30604"/>
    <x v="2"/>
    <s v="Seniors"/>
    <s v="Low"/>
    <x v="5"/>
    <x v="1"/>
  </r>
  <r>
    <n v="1446"/>
    <n v="508"/>
    <n v="93"/>
    <n v="8"/>
    <s v="2022/01/22"/>
    <d v="2022-01-22T00:00:00"/>
    <x v="0"/>
    <s v="03:00"/>
    <n v="24"/>
    <s v="Female"/>
    <n v="93209"/>
    <x v="2"/>
    <s v="Adult"/>
    <s v="High"/>
    <x v="0"/>
    <x v="1"/>
  </r>
  <r>
    <n v="1184"/>
    <n v="509"/>
    <n v="68"/>
    <n v="5"/>
    <s v="2022/01/22"/>
    <d v="2022-01-22T00:00:00"/>
    <x v="0"/>
    <s v="04:00"/>
    <n v="21"/>
    <s v="Female"/>
    <n v="63448"/>
    <x v="0"/>
    <s v="Adult"/>
    <s v="Low"/>
    <x v="1"/>
    <x v="0"/>
  </r>
  <r>
    <n v="1113"/>
    <n v="510"/>
    <n v="93"/>
    <n v="3"/>
    <s v="2022/01/22"/>
    <d v="2022-01-22T00:00:00"/>
    <x v="0"/>
    <s v="05:00"/>
    <n v="28"/>
    <s v="Female"/>
    <n v="113358"/>
    <x v="0"/>
    <s v="Adult"/>
    <s v="High"/>
    <x v="0"/>
    <x v="1"/>
  </r>
  <r>
    <n v="972"/>
    <n v="511"/>
    <n v="43"/>
    <n v="6"/>
    <s v="2022/01/22"/>
    <d v="2022-01-22T00:00:00"/>
    <x v="0"/>
    <s v="06:00"/>
    <n v="49"/>
    <s v="Male"/>
    <n v="82200"/>
    <x v="1"/>
    <s v="Middle-aged"/>
    <s v="High"/>
    <x v="2"/>
    <x v="1"/>
  </r>
  <r>
    <n v="1387"/>
    <n v="512"/>
    <n v="87"/>
    <n v="2"/>
    <s v="2022/01/22"/>
    <d v="2022-01-22T00:00:00"/>
    <x v="0"/>
    <s v="07:00"/>
    <n v="38"/>
    <s v="Female"/>
    <n v="33550"/>
    <x v="0"/>
    <s v="Adult"/>
    <s v="Low"/>
    <x v="1"/>
    <x v="1"/>
  </r>
  <r>
    <n v="705"/>
    <n v="513"/>
    <n v="31"/>
    <n v="2"/>
    <s v="2022/01/22"/>
    <d v="2022-01-22T00:00:00"/>
    <x v="0"/>
    <s v="08:00"/>
    <n v="27"/>
    <s v="Female"/>
    <n v="106125"/>
    <x v="1"/>
    <s v="Adult"/>
    <s v="High"/>
    <x v="0"/>
    <x v="1"/>
  </r>
  <r>
    <n v="1031"/>
    <n v="514"/>
    <n v="75"/>
    <n v="7"/>
    <s v="2022/01/22"/>
    <d v="2022-01-22T00:00:00"/>
    <x v="0"/>
    <s v="09:00"/>
    <n v="43"/>
    <s v="Male"/>
    <n v="96016"/>
    <x v="0"/>
    <s v="Middle-aged"/>
    <s v="High"/>
    <x v="2"/>
    <x v="1"/>
  </r>
  <r>
    <n v="475"/>
    <n v="515"/>
    <n v="65"/>
    <n v="1"/>
    <s v="2022/01/22"/>
    <d v="2022-01-22T00:00:00"/>
    <x v="0"/>
    <s v="10:00"/>
    <n v="56"/>
    <s v="Male"/>
    <n v="21681"/>
    <x v="1"/>
    <s v="Middle-aged"/>
    <s v="Low"/>
    <x v="4"/>
    <x v="2"/>
  </r>
  <r>
    <n v="777"/>
    <n v="516"/>
    <n v="61"/>
    <n v="7"/>
    <s v="2022/01/22"/>
    <d v="2022-01-22T00:00:00"/>
    <x v="0"/>
    <s v="11:00"/>
    <n v="50"/>
    <s v="Male"/>
    <n v="149898"/>
    <x v="1"/>
    <s v="Middle-aged"/>
    <s v="High"/>
    <x v="2"/>
    <x v="2"/>
  </r>
  <r>
    <n v="791"/>
    <n v="517"/>
    <n v="51"/>
    <n v="8"/>
    <s v="2022/01/22"/>
    <d v="2022-01-22T00:00:00"/>
    <x v="0"/>
    <s v="12:00"/>
    <n v="29"/>
    <s v="Male"/>
    <n v="110396"/>
    <x v="1"/>
    <s v="Adult"/>
    <s v="High"/>
    <x v="0"/>
    <x v="1"/>
  </r>
  <r>
    <n v="705"/>
    <n v="518"/>
    <n v="46"/>
    <n v="3"/>
    <s v="2022/01/22"/>
    <d v="2022-01-22T00:00:00"/>
    <x v="0"/>
    <s v="13:00"/>
    <n v="27"/>
    <s v="Female"/>
    <n v="106125"/>
    <x v="1"/>
    <s v="Adult"/>
    <s v="High"/>
    <x v="0"/>
    <x v="1"/>
  </r>
  <r>
    <n v="1496"/>
    <n v="519"/>
    <n v="69"/>
    <n v="5"/>
    <s v="2022/01/22"/>
    <d v="2022-01-22T00:00:00"/>
    <x v="0"/>
    <s v="14:00"/>
    <n v="55"/>
    <s v="Female"/>
    <n v="45965"/>
    <x v="0"/>
    <s v="Middle-aged"/>
    <s v="Low"/>
    <x v="4"/>
    <x v="1"/>
  </r>
  <r>
    <n v="781"/>
    <n v="520"/>
    <n v="14"/>
    <n v="2"/>
    <s v="2022/01/22"/>
    <d v="2022-01-22T00:00:00"/>
    <x v="0"/>
    <s v="15:00"/>
    <n v="46"/>
    <s v="Male"/>
    <n v="48827"/>
    <x v="2"/>
    <s v="Middle-aged"/>
    <s v="Low"/>
    <x v="4"/>
    <x v="1"/>
  </r>
  <r>
    <n v="1150"/>
    <n v="521"/>
    <n v="47"/>
    <n v="5"/>
    <s v="2022/01/22"/>
    <d v="2022-01-22T00:00:00"/>
    <x v="0"/>
    <s v="16:00"/>
    <n v="32"/>
    <s v="Female"/>
    <n v="144022"/>
    <x v="2"/>
    <s v="Adult"/>
    <s v="High"/>
    <x v="0"/>
    <x v="1"/>
  </r>
  <r>
    <n v="43"/>
    <n v="522"/>
    <n v="8"/>
    <n v="3"/>
    <s v="2022/01/22"/>
    <d v="2022-01-22T00:00:00"/>
    <x v="0"/>
    <s v="17:00"/>
    <n v="33"/>
    <s v="Female"/>
    <n v="26511"/>
    <x v="0"/>
    <s v="Adult"/>
    <s v="Low"/>
    <x v="1"/>
    <x v="1"/>
  </r>
  <r>
    <n v="1494"/>
    <n v="523"/>
    <n v="51"/>
    <n v="4"/>
    <s v="2022/01/22"/>
    <d v="2022-01-22T00:00:00"/>
    <x v="0"/>
    <s v="18:00"/>
    <n v="19"/>
    <s v="Female"/>
    <n v="53648"/>
    <x v="0"/>
    <s v="Adult"/>
    <s v="Low"/>
    <x v="1"/>
    <x v="1"/>
  </r>
  <r>
    <n v="83"/>
    <n v="524"/>
    <n v="26"/>
    <n v="2"/>
    <s v="2022/01/22"/>
    <d v="2022-01-22T00:00:00"/>
    <x v="0"/>
    <s v="19:00"/>
    <n v="33"/>
    <s v="Female"/>
    <n v="98217"/>
    <x v="1"/>
    <s v="Adult"/>
    <s v="High"/>
    <x v="0"/>
    <x v="2"/>
  </r>
  <r>
    <n v="1156"/>
    <n v="525"/>
    <n v="58"/>
    <n v="8"/>
    <s v="2022/01/22"/>
    <d v="2022-01-22T00:00:00"/>
    <x v="0"/>
    <s v="20:00"/>
    <n v="18"/>
    <s v="Female"/>
    <n v="27996"/>
    <x v="1"/>
    <s v="Adult"/>
    <s v="Low"/>
    <x v="1"/>
    <x v="2"/>
  </r>
  <r>
    <n v="1327"/>
    <n v="526"/>
    <n v="82"/>
    <n v="5"/>
    <s v="2022/01/22"/>
    <d v="2022-01-22T00:00:00"/>
    <x v="0"/>
    <s v="21:00"/>
    <n v="59"/>
    <s v="Female"/>
    <n v="71625"/>
    <x v="1"/>
    <s v="Middle-aged"/>
    <s v="High"/>
    <x v="2"/>
    <x v="0"/>
  </r>
  <r>
    <n v="1395"/>
    <n v="527"/>
    <n v="83"/>
    <n v="8"/>
    <s v="2022/01/22"/>
    <d v="2022-01-22T00:00:00"/>
    <x v="0"/>
    <s v="22:00"/>
    <n v="57"/>
    <s v="Female"/>
    <n v="46208"/>
    <x v="2"/>
    <s v="Middle-aged"/>
    <s v="Low"/>
    <x v="4"/>
    <x v="0"/>
  </r>
  <r>
    <n v="991"/>
    <n v="528"/>
    <n v="63"/>
    <n v="1"/>
    <s v="2022/01/22"/>
    <d v="2022-01-22T00:00:00"/>
    <x v="0"/>
    <s v="23:00"/>
    <n v="60"/>
    <s v="Male"/>
    <n v="110541"/>
    <x v="2"/>
    <s v="Seniors"/>
    <s v="High"/>
    <x v="3"/>
    <x v="0"/>
  </r>
  <r>
    <n v="1084"/>
    <n v="529"/>
    <n v="40"/>
    <n v="6"/>
    <s v="2022/01/23"/>
    <d v="2022-01-23T00:00:00"/>
    <x v="0"/>
    <s v="00:00"/>
    <n v="21"/>
    <s v="Male"/>
    <n v="125683"/>
    <x v="2"/>
    <s v="Adult"/>
    <s v="High"/>
    <x v="0"/>
    <x v="0"/>
  </r>
  <r>
    <n v="358"/>
    <n v="530"/>
    <n v="11"/>
    <n v="8"/>
    <s v="2022/01/23"/>
    <d v="2022-01-23T00:00:00"/>
    <x v="0"/>
    <s v="01:00"/>
    <n v="59"/>
    <s v="Male"/>
    <n v="88429"/>
    <x v="0"/>
    <s v="Middle-aged"/>
    <s v="High"/>
    <x v="2"/>
    <x v="1"/>
  </r>
  <r>
    <n v="301"/>
    <n v="531"/>
    <n v="11"/>
    <n v="4"/>
    <s v="2022/01/23"/>
    <d v="2022-01-23T00:00:00"/>
    <x v="0"/>
    <s v="02:00"/>
    <n v="64"/>
    <s v="Female"/>
    <n v="25825"/>
    <x v="1"/>
    <s v="Seniors"/>
    <s v="Low"/>
    <x v="5"/>
    <x v="1"/>
  </r>
  <r>
    <n v="345"/>
    <n v="532"/>
    <n v="98"/>
    <n v="7"/>
    <s v="2022/01/23"/>
    <d v="2022-01-23T00:00:00"/>
    <x v="0"/>
    <s v="03:00"/>
    <n v="42"/>
    <s v="Male"/>
    <n v="21979"/>
    <x v="1"/>
    <s v="Middle-aged"/>
    <s v="Low"/>
    <x v="4"/>
    <x v="0"/>
  </r>
  <r>
    <n v="1023"/>
    <n v="533"/>
    <n v="15"/>
    <n v="5"/>
    <s v="2022/01/23"/>
    <d v="2022-01-23T00:00:00"/>
    <x v="0"/>
    <s v="04:00"/>
    <n v="69"/>
    <s v="Female"/>
    <n v="107597"/>
    <x v="1"/>
    <s v="Seniors"/>
    <s v="High"/>
    <x v="3"/>
    <x v="0"/>
  </r>
  <r>
    <n v="576"/>
    <n v="534"/>
    <n v="42"/>
    <n v="5"/>
    <s v="2022/01/23"/>
    <d v="2022-01-23T00:00:00"/>
    <x v="0"/>
    <s v="05:00"/>
    <n v="37"/>
    <s v="Female"/>
    <n v="111921"/>
    <x v="2"/>
    <s v="Adult"/>
    <s v="High"/>
    <x v="0"/>
    <x v="1"/>
  </r>
  <r>
    <n v="784"/>
    <n v="535"/>
    <n v="88"/>
    <n v="1"/>
    <s v="2022/01/23"/>
    <d v="2022-01-23T00:00:00"/>
    <x v="0"/>
    <s v="06:00"/>
    <n v="53"/>
    <s v="Female"/>
    <n v="86069"/>
    <x v="2"/>
    <s v="Middle-aged"/>
    <s v="High"/>
    <x v="2"/>
    <x v="2"/>
  </r>
  <r>
    <n v="1296"/>
    <n v="536"/>
    <n v="83"/>
    <n v="1"/>
    <s v="2022/01/23"/>
    <d v="2022-01-23T00:00:00"/>
    <x v="0"/>
    <s v="07:00"/>
    <n v="67"/>
    <s v="Female"/>
    <n v="148516"/>
    <x v="2"/>
    <s v="Seniors"/>
    <s v="High"/>
    <x v="3"/>
    <x v="0"/>
  </r>
  <r>
    <n v="742"/>
    <n v="537"/>
    <n v="79"/>
    <n v="7"/>
    <s v="2022/01/23"/>
    <d v="2022-01-23T00:00:00"/>
    <x v="0"/>
    <s v="08:00"/>
    <n v="49"/>
    <s v="Male"/>
    <n v="68754"/>
    <x v="2"/>
    <s v="Middle-aged"/>
    <s v="High"/>
    <x v="2"/>
    <x v="1"/>
  </r>
  <r>
    <n v="946"/>
    <n v="538"/>
    <n v="40"/>
    <n v="4"/>
    <s v="2022/01/23"/>
    <d v="2022-01-23T00:00:00"/>
    <x v="0"/>
    <s v="09:00"/>
    <n v="38"/>
    <s v="Female"/>
    <n v="51485"/>
    <x v="2"/>
    <s v="Adult"/>
    <s v="Low"/>
    <x v="1"/>
    <x v="0"/>
  </r>
  <r>
    <n v="101"/>
    <n v="539"/>
    <n v="90"/>
    <n v="1"/>
    <s v="2022/01/23"/>
    <d v="2022-01-23T00:00:00"/>
    <x v="0"/>
    <s v="10:00"/>
    <n v="67"/>
    <s v="Female"/>
    <n v="92051"/>
    <x v="0"/>
    <s v="Seniors"/>
    <s v="High"/>
    <x v="3"/>
    <x v="0"/>
  </r>
  <r>
    <n v="834"/>
    <n v="540"/>
    <n v="93"/>
    <n v="5"/>
    <s v="2022/01/23"/>
    <d v="2022-01-23T00:00:00"/>
    <x v="0"/>
    <s v="11:00"/>
    <n v="65"/>
    <s v="Female"/>
    <n v="31762"/>
    <x v="0"/>
    <s v="Seniors"/>
    <s v="Low"/>
    <x v="5"/>
    <x v="1"/>
  </r>
  <r>
    <n v="944"/>
    <n v="541"/>
    <n v="58"/>
    <n v="7"/>
    <s v="2022/01/23"/>
    <d v="2022-01-23T00:00:00"/>
    <x v="0"/>
    <s v="12:00"/>
    <n v="23"/>
    <s v="Male"/>
    <n v="114194"/>
    <x v="2"/>
    <s v="Adult"/>
    <s v="High"/>
    <x v="0"/>
    <x v="2"/>
  </r>
  <r>
    <n v="333"/>
    <n v="542"/>
    <n v="81"/>
    <n v="8"/>
    <s v="2022/01/23"/>
    <d v="2022-01-23T00:00:00"/>
    <x v="0"/>
    <s v="13:00"/>
    <n v="29"/>
    <s v="Male"/>
    <n v="148058"/>
    <x v="2"/>
    <s v="Adult"/>
    <s v="High"/>
    <x v="0"/>
    <x v="0"/>
  </r>
  <r>
    <n v="281"/>
    <n v="543"/>
    <n v="49"/>
    <n v="1"/>
    <s v="2022/01/23"/>
    <d v="2022-01-23T00:00:00"/>
    <x v="0"/>
    <s v="14:00"/>
    <n v="53"/>
    <s v="Male"/>
    <n v="134265"/>
    <x v="2"/>
    <s v="Middle-aged"/>
    <s v="High"/>
    <x v="2"/>
    <x v="2"/>
  </r>
  <r>
    <n v="1028"/>
    <n v="544"/>
    <n v="74"/>
    <n v="9"/>
    <s v="2022/01/23"/>
    <d v="2022-01-23T00:00:00"/>
    <x v="0"/>
    <s v="15:00"/>
    <n v="49"/>
    <s v="Male"/>
    <n v="25038"/>
    <x v="0"/>
    <s v="Middle-aged"/>
    <s v="Low"/>
    <x v="4"/>
    <x v="1"/>
  </r>
  <r>
    <n v="1187"/>
    <n v="545"/>
    <n v="48"/>
    <n v="6"/>
    <s v="2022/01/23"/>
    <d v="2022-01-23T00:00:00"/>
    <x v="0"/>
    <s v="16:00"/>
    <n v="67"/>
    <s v="Female"/>
    <n v="67449"/>
    <x v="0"/>
    <s v="Seniors"/>
    <s v="High"/>
    <x v="3"/>
    <x v="1"/>
  </r>
  <r>
    <n v="934"/>
    <n v="546"/>
    <n v="41"/>
    <n v="7"/>
    <s v="2022/01/23"/>
    <d v="2022-01-23T00:00:00"/>
    <x v="0"/>
    <s v="17:00"/>
    <n v="28"/>
    <s v="Male"/>
    <n v="100367"/>
    <x v="1"/>
    <s v="Adult"/>
    <s v="High"/>
    <x v="0"/>
    <x v="0"/>
  </r>
  <r>
    <n v="105"/>
    <n v="547"/>
    <n v="86"/>
    <n v="7"/>
    <s v="2022/01/23"/>
    <d v="2022-01-23T00:00:00"/>
    <x v="0"/>
    <s v="18:00"/>
    <n v="50"/>
    <s v="Male"/>
    <n v="66996"/>
    <x v="2"/>
    <s v="Middle-aged"/>
    <s v="High"/>
    <x v="2"/>
    <x v="0"/>
  </r>
  <r>
    <n v="1071"/>
    <n v="548"/>
    <n v="59"/>
    <n v="8"/>
    <s v="2022/01/23"/>
    <d v="2022-01-23T00:00:00"/>
    <x v="0"/>
    <s v="19:00"/>
    <n v="40"/>
    <s v="Female"/>
    <n v="65811"/>
    <x v="0"/>
    <s v="Adult"/>
    <s v="High"/>
    <x v="0"/>
    <x v="0"/>
  </r>
  <r>
    <n v="560"/>
    <n v="549"/>
    <n v="7"/>
    <n v="3"/>
    <s v="2022/01/23"/>
    <d v="2022-01-23T00:00:00"/>
    <x v="0"/>
    <s v="20:00"/>
    <n v="23"/>
    <s v="Female"/>
    <n v="22176"/>
    <x v="2"/>
    <s v="Adult"/>
    <s v="Low"/>
    <x v="1"/>
    <x v="2"/>
  </r>
  <r>
    <n v="1418"/>
    <n v="550"/>
    <n v="34"/>
    <n v="9"/>
    <s v="2022/01/23"/>
    <d v="2022-01-23T00:00:00"/>
    <x v="0"/>
    <s v="21:00"/>
    <n v="53"/>
    <s v="Female"/>
    <n v="34082"/>
    <x v="0"/>
    <s v="Middle-aged"/>
    <s v="Low"/>
    <x v="4"/>
    <x v="1"/>
  </r>
  <r>
    <n v="1088"/>
    <n v="551"/>
    <n v="62"/>
    <n v="4"/>
    <s v="2022/01/23"/>
    <d v="2022-01-23T00:00:00"/>
    <x v="0"/>
    <s v="22:00"/>
    <n v="36"/>
    <s v="Male"/>
    <n v="84619"/>
    <x v="0"/>
    <s v="Adult"/>
    <s v="High"/>
    <x v="0"/>
    <x v="0"/>
  </r>
  <r>
    <n v="1394"/>
    <n v="552"/>
    <n v="9"/>
    <n v="4"/>
    <s v="2022/01/23"/>
    <d v="2022-01-23T00:00:00"/>
    <x v="0"/>
    <s v="23:00"/>
    <n v="53"/>
    <s v="Female"/>
    <n v="33220"/>
    <x v="1"/>
    <s v="Middle-aged"/>
    <s v="Low"/>
    <x v="4"/>
    <x v="2"/>
  </r>
  <r>
    <n v="1332"/>
    <n v="553"/>
    <n v="95"/>
    <n v="4"/>
    <s v="2022/01/24"/>
    <d v="2022-01-24T00:00:00"/>
    <x v="0"/>
    <s v="00:00"/>
    <n v="18"/>
    <s v="Female"/>
    <n v="47094"/>
    <x v="1"/>
    <s v="Adult"/>
    <s v="Low"/>
    <x v="1"/>
    <x v="1"/>
  </r>
  <r>
    <n v="277"/>
    <n v="554"/>
    <n v="44"/>
    <n v="3"/>
    <s v="2022/01/24"/>
    <d v="2022-01-24T00:00:00"/>
    <x v="0"/>
    <s v="01:00"/>
    <n v="37"/>
    <s v="Male"/>
    <n v="63040"/>
    <x v="2"/>
    <s v="Adult"/>
    <s v="Low"/>
    <x v="1"/>
    <x v="0"/>
  </r>
  <r>
    <n v="1093"/>
    <n v="555"/>
    <n v="54"/>
    <n v="8"/>
    <s v="2022/01/24"/>
    <d v="2022-01-24T00:00:00"/>
    <x v="0"/>
    <s v="02:00"/>
    <n v="43"/>
    <s v="Male"/>
    <n v="139666"/>
    <x v="0"/>
    <s v="Middle-aged"/>
    <s v="High"/>
    <x v="2"/>
    <x v="1"/>
  </r>
  <r>
    <n v="472"/>
    <n v="556"/>
    <n v="4"/>
    <n v="3"/>
    <s v="2022/01/24"/>
    <d v="2022-01-24T00:00:00"/>
    <x v="0"/>
    <s v="03:00"/>
    <n v="38"/>
    <s v="Male"/>
    <n v="141138"/>
    <x v="1"/>
    <s v="Adult"/>
    <s v="High"/>
    <x v="0"/>
    <x v="2"/>
  </r>
  <r>
    <n v="494"/>
    <n v="557"/>
    <n v="15"/>
    <n v="8"/>
    <s v="2022/01/24"/>
    <d v="2022-01-24T00:00:00"/>
    <x v="0"/>
    <s v="04:00"/>
    <n v="27"/>
    <s v="Male"/>
    <n v="137202"/>
    <x v="0"/>
    <s v="Adult"/>
    <s v="High"/>
    <x v="0"/>
    <x v="0"/>
  </r>
  <r>
    <n v="690"/>
    <n v="558"/>
    <n v="79"/>
    <n v="9"/>
    <s v="2022/01/24"/>
    <d v="2022-01-24T00:00:00"/>
    <x v="0"/>
    <s v="05:00"/>
    <n v="58"/>
    <s v="Male"/>
    <n v="131090"/>
    <x v="0"/>
    <s v="Middle-aged"/>
    <s v="High"/>
    <x v="2"/>
    <x v="1"/>
  </r>
  <r>
    <n v="1030"/>
    <n v="559"/>
    <n v="78"/>
    <n v="9"/>
    <s v="2022/01/24"/>
    <d v="2022-01-24T00:00:00"/>
    <x v="0"/>
    <s v="06:00"/>
    <n v="49"/>
    <s v="Female"/>
    <n v="73843"/>
    <x v="1"/>
    <s v="Middle-aged"/>
    <s v="High"/>
    <x v="2"/>
    <x v="0"/>
  </r>
  <r>
    <n v="573"/>
    <n v="560"/>
    <n v="88"/>
    <n v="8"/>
    <s v="2022/01/24"/>
    <d v="2022-01-24T00:00:00"/>
    <x v="0"/>
    <s v="07:00"/>
    <n v="51"/>
    <s v="Male"/>
    <n v="91301"/>
    <x v="2"/>
    <s v="Middle-aged"/>
    <s v="High"/>
    <x v="2"/>
    <x v="2"/>
  </r>
  <r>
    <n v="180"/>
    <n v="561"/>
    <n v="95"/>
    <n v="4"/>
    <s v="2022/01/24"/>
    <d v="2022-01-24T00:00:00"/>
    <x v="0"/>
    <s v="08:00"/>
    <n v="66"/>
    <s v="Female"/>
    <n v="139401"/>
    <x v="2"/>
    <s v="Seniors"/>
    <s v="High"/>
    <x v="3"/>
    <x v="1"/>
  </r>
  <r>
    <n v="782"/>
    <n v="562"/>
    <n v="45"/>
    <n v="4"/>
    <s v="2022/01/24"/>
    <d v="2022-01-24T00:00:00"/>
    <x v="0"/>
    <s v="09:00"/>
    <n v="60"/>
    <s v="Male"/>
    <n v="24047"/>
    <x v="0"/>
    <s v="Seniors"/>
    <s v="Low"/>
    <x v="5"/>
    <x v="2"/>
  </r>
  <r>
    <n v="779"/>
    <n v="563"/>
    <n v="20"/>
    <n v="5"/>
    <s v="2022/01/24"/>
    <d v="2022-01-24T00:00:00"/>
    <x v="0"/>
    <s v="10:00"/>
    <n v="66"/>
    <s v="Male"/>
    <n v="56345"/>
    <x v="0"/>
    <s v="Seniors"/>
    <s v="Low"/>
    <x v="5"/>
    <x v="0"/>
  </r>
  <r>
    <n v="739"/>
    <n v="564"/>
    <n v="16"/>
    <n v="3"/>
    <s v="2022/01/24"/>
    <d v="2022-01-24T00:00:00"/>
    <x v="0"/>
    <s v="11:00"/>
    <n v="59"/>
    <s v="Female"/>
    <n v="138496"/>
    <x v="0"/>
    <s v="Middle-aged"/>
    <s v="High"/>
    <x v="2"/>
    <x v="0"/>
  </r>
  <r>
    <n v="12"/>
    <n v="565"/>
    <n v="59"/>
    <n v="5"/>
    <s v="2022/01/24"/>
    <d v="2022-01-24T00:00:00"/>
    <x v="0"/>
    <s v="12:00"/>
    <n v="43"/>
    <s v="Female"/>
    <n v="91868"/>
    <x v="0"/>
    <s v="Middle-aged"/>
    <s v="High"/>
    <x v="2"/>
    <x v="0"/>
  </r>
  <r>
    <n v="48"/>
    <n v="566"/>
    <n v="30"/>
    <n v="7"/>
    <s v="2022/01/24"/>
    <d v="2022-01-24T00:00:00"/>
    <x v="0"/>
    <s v="13:00"/>
    <n v="64"/>
    <s v="Male"/>
    <n v="30331"/>
    <x v="2"/>
    <s v="Seniors"/>
    <s v="Low"/>
    <x v="5"/>
    <x v="1"/>
  </r>
  <r>
    <n v="1049"/>
    <n v="567"/>
    <n v="63"/>
    <n v="9"/>
    <s v="2022/01/24"/>
    <d v="2022-01-24T00:00:00"/>
    <x v="0"/>
    <s v="14:00"/>
    <n v="58"/>
    <s v="Female"/>
    <n v="137673"/>
    <x v="1"/>
    <s v="Middle-aged"/>
    <s v="High"/>
    <x v="2"/>
    <x v="0"/>
  </r>
  <r>
    <n v="60"/>
    <n v="568"/>
    <n v="63"/>
    <n v="5"/>
    <s v="2022/01/24"/>
    <d v="2022-01-24T00:00:00"/>
    <x v="0"/>
    <s v="15:00"/>
    <n v="41"/>
    <s v="Female"/>
    <n v="145894"/>
    <x v="2"/>
    <s v="Middle-aged"/>
    <s v="High"/>
    <x v="2"/>
    <x v="0"/>
  </r>
  <r>
    <n v="1379"/>
    <n v="569"/>
    <n v="40"/>
    <n v="1"/>
    <s v="2022/01/24"/>
    <d v="2022-01-24T00:00:00"/>
    <x v="0"/>
    <s v="16:00"/>
    <n v="56"/>
    <s v="Female"/>
    <n v="79877"/>
    <x v="2"/>
    <s v="Middle-aged"/>
    <s v="High"/>
    <x v="2"/>
    <x v="0"/>
  </r>
  <r>
    <n v="362"/>
    <n v="570"/>
    <n v="21"/>
    <n v="3"/>
    <s v="2022/01/24"/>
    <d v="2022-01-24T00:00:00"/>
    <x v="0"/>
    <s v="17:00"/>
    <n v="35"/>
    <s v="Male"/>
    <n v="81819"/>
    <x v="0"/>
    <s v="Adult"/>
    <s v="High"/>
    <x v="0"/>
    <x v="1"/>
  </r>
  <r>
    <n v="927"/>
    <n v="571"/>
    <n v="90"/>
    <n v="2"/>
    <s v="2022/01/24"/>
    <d v="2022-01-24T00:00:00"/>
    <x v="0"/>
    <s v="18:00"/>
    <n v="30"/>
    <s v="Male"/>
    <n v="147551"/>
    <x v="0"/>
    <s v="Adult"/>
    <s v="High"/>
    <x v="0"/>
    <x v="0"/>
  </r>
  <r>
    <n v="597"/>
    <n v="572"/>
    <n v="92"/>
    <n v="2"/>
    <s v="2022/01/24"/>
    <d v="2022-01-24T00:00:00"/>
    <x v="0"/>
    <s v="19:00"/>
    <n v="42"/>
    <s v="Male"/>
    <n v="27296"/>
    <x v="2"/>
    <s v="Middle-aged"/>
    <s v="Low"/>
    <x v="4"/>
    <x v="0"/>
  </r>
  <r>
    <n v="282"/>
    <n v="573"/>
    <n v="7"/>
    <n v="2"/>
    <s v="2022/01/24"/>
    <d v="2022-01-24T00:00:00"/>
    <x v="0"/>
    <s v="20:00"/>
    <n v="31"/>
    <s v="Male"/>
    <n v="147827"/>
    <x v="2"/>
    <s v="Adult"/>
    <s v="High"/>
    <x v="0"/>
    <x v="2"/>
  </r>
  <r>
    <n v="1094"/>
    <n v="574"/>
    <n v="12"/>
    <n v="6"/>
    <s v="2022/01/24"/>
    <d v="2022-01-24T00:00:00"/>
    <x v="0"/>
    <s v="21:00"/>
    <n v="59"/>
    <s v="Female"/>
    <n v="57785"/>
    <x v="1"/>
    <s v="Middle-aged"/>
    <s v="Low"/>
    <x v="4"/>
    <x v="1"/>
  </r>
  <r>
    <n v="249"/>
    <n v="575"/>
    <n v="40"/>
    <n v="3"/>
    <s v="2022/01/24"/>
    <d v="2022-01-24T00:00:00"/>
    <x v="0"/>
    <s v="22:00"/>
    <n v="36"/>
    <s v="Male"/>
    <n v="92990"/>
    <x v="2"/>
    <s v="Adult"/>
    <s v="High"/>
    <x v="0"/>
    <x v="0"/>
  </r>
  <r>
    <n v="266"/>
    <n v="576"/>
    <n v="47"/>
    <n v="5"/>
    <s v="2022/01/24"/>
    <d v="2022-01-24T00:00:00"/>
    <x v="0"/>
    <s v="23:00"/>
    <n v="42"/>
    <s v="Male"/>
    <n v="147230"/>
    <x v="1"/>
    <s v="Middle-aged"/>
    <s v="High"/>
    <x v="2"/>
    <x v="1"/>
  </r>
  <r>
    <n v="1276"/>
    <n v="577"/>
    <n v="56"/>
    <n v="8"/>
    <s v="2022/01/25"/>
    <d v="2022-01-25T00:00:00"/>
    <x v="0"/>
    <s v="00:00"/>
    <n v="27"/>
    <s v="Female"/>
    <n v="77154"/>
    <x v="0"/>
    <s v="Adult"/>
    <s v="High"/>
    <x v="0"/>
    <x v="1"/>
  </r>
  <r>
    <n v="149"/>
    <n v="578"/>
    <n v="8"/>
    <n v="9"/>
    <s v="2022/01/25"/>
    <d v="2022-01-25T00:00:00"/>
    <x v="0"/>
    <s v="01:00"/>
    <n v="28"/>
    <s v="Female"/>
    <n v="57380"/>
    <x v="2"/>
    <s v="Adult"/>
    <s v="Low"/>
    <x v="1"/>
    <x v="1"/>
  </r>
  <r>
    <n v="735"/>
    <n v="579"/>
    <n v="88"/>
    <n v="2"/>
    <s v="2022/01/25"/>
    <d v="2022-01-25T00:00:00"/>
    <x v="0"/>
    <s v="02:00"/>
    <n v="34"/>
    <s v="Male"/>
    <n v="34949"/>
    <x v="0"/>
    <s v="Adult"/>
    <s v="Low"/>
    <x v="1"/>
    <x v="2"/>
  </r>
  <r>
    <n v="374"/>
    <n v="580"/>
    <n v="58"/>
    <n v="2"/>
    <s v="2022/01/25"/>
    <d v="2022-01-25T00:00:00"/>
    <x v="0"/>
    <s v="03:00"/>
    <n v="44"/>
    <s v="Male"/>
    <n v="117766"/>
    <x v="1"/>
    <s v="Middle-aged"/>
    <s v="High"/>
    <x v="2"/>
    <x v="2"/>
  </r>
  <r>
    <n v="1449"/>
    <n v="581"/>
    <n v="98"/>
    <n v="4"/>
    <s v="2022/01/25"/>
    <d v="2022-01-25T00:00:00"/>
    <x v="0"/>
    <s v="04:00"/>
    <n v="50"/>
    <s v="Female"/>
    <n v="96195"/>
    <x v="1"/>
    <s v="Middle-aged"/>
    <s v="High"/>
    <x v="2"/>
    <x v="0"/>
  </r>
  <r>
    <n v="351"/>
    <n v="582"/>
    <n v="45"/>
    <n v="7"/>
    <s v="2022/01/25"/>
    <d v="2022-01-25T00:00:00"/>
    <x v="0"/>
    <s v="05:00"/>
    <n v="69"/>
    <s v="Male"/>
    <n v="24937"/>
    <x v="2"/>
    <s v="Seniors"/>
    <s v="Low"/>
    <x v="5"/>
    <x v="2"/>
  </r>
  <r>
    <n v="1299"/>
    <n v="583"/>
    <n v="43"/>
    <n v="4"/>
    <s v="2022/01/25"/>
    <d v="2022-01-25T00:00:00"/>
    <x v="0"/>
    <s v="06:00"/>
    <n v="48"/>
    <s v="Female"/>
    <n v="127561"/>
    <x v="0"/>
    <s v="Middle-aged"/>
    <s v="High"/>
    <x v="2"/>
    <x v="1"/>
  </r>
  <r>
    <n v="1360"/>
    <n v="584"/>
    <n v="97"/>
    <n v="3"/>
    <s v="2022/01/25"/>
    <d v="2022-01-25T00:00:00"/>
    <x v="0"/>
    <s v="07:00"/>
    <n v="60"/>
    <s v="Female"/>
    <n v="34497"/>
    <x v="2"/>
    <s v="Seniors"/>
    <s v="Low"/>
    <x v="5"/>
    <x v="1"/>
  </r>
  <r>
    <n v="1478"/>
    <n v="585"/>
    <n v="69"/>
    <n v="6"/>
    <s v="2022/01/25"/>
    <d v="2022-01-25T00:00:00"/>
    <x v="0"/>
    <s v="08:00"/>
    <n v="23"/>
    <s v="Female"/>
    <n v="21524"/>
    <x v="1"/>
    <s v="Adult"/>
    <s v="Low"/>
    <x v="1"/>
    <x v="1"/>
  </r>
  <r>
    <n v="773"/>
    <n v="586"/>
    <n v="67"/>
    <n v="3"/>
    <s v="2022/01/25"/>
    <d v="2022-01-25T00:00:00"/>
    <x v="0"/>
    <s v="09:00"/>
    <n v="55"/>
    <s v="Male"/>
    <n v="68655"/>
    <x v="1"/>
    <s v="Middle-aged"/>
    <s v="High"/>
    <x v="2"/>
    <x v="2"/>
  </r>
  <r>
    <n v="75"/>
    <n v="587"/>
    <n v="88"/>
    <n v="4"/>
    <s v="2022/01/25"/>
    <d v="2022-01-25T00:00:00"/>
    <x v="0"/>
    <s v="10:00"/>
    <n v="51"/>
    <s v="Male"/>
    <n v="138437"/>
    <x v="1"/>
    <s v="Middle-aged"/>
    <s v="High"/>
    <x v="2"/>
    <x v="2"/>
  </r>
  <r>
    <n v="1307"/>
    <n v="588"/>
    <n v="43"/>
    <n v="7"/>
    <s v="2022/01/25"/>
    <d v="2022-01-25T00:00:00"/>
    <x v="0"/>
    <s v="11:00"/>
    <n v="38"/>
    <s v="Female"/>
    <n v="34150"/>
    <x v="2"/>
    <s v="Adult"/>
    <s v="Low"/>
    <x v="1"/>
    <x v="1"/>
  </r>
  <r>
    <n v="107"/>
    <n v="589"/>
    <n v="81"/>
    <n v="3"/>
    <s v="2022/01/25"/>
    <d v="2022-01-25T00:00:00"/>
    <x v="0"/>
    <s v="12:00"/>
    <n v="62"/>
    <s v="Female"/>
    <n v="115063"/>
    <x v="0"/>
    <s v="Seniors"/>
    <s v="High"/>
    <x v="3"/>
    <x v="0"/>
  </r>
  <r>
    <n v="276"/>
    <n v="590"/>
    <n v="79"/>
    <n v="1"/>
    <s v="2022/01/25"/>
    <d v="2022-01-25T00:00:00"/>
    <x v="0"/>
    <s v="13:00"/>
    <n v="39"/>
    <s v="Female"/>
    <n v="90422"/>
    <x v="1"/>
    <s v="Adult"/>
    <s v="High"/>
    <x v="0"/>
    <x v="1"/>
  </r>
  <r>
    <n v="1179"/>
    <n v="591"/>
    <n v="74"/>
    <n v="9"/>
    <s v="2022/01/25"/>
    <d v="2022-01-25T00:00:00"/>
    <x v="0"/>
    <s v="14:00"/>
    <n v="40"/>
    <s v="Male"/>
    <n v="49372"/>
    <x v="1"/>
    <s v="Adult"/>
    <s v="Low"/>
    <x v="1"/>
    <x v="1"/>
  </r>
  <r>
    <n v="926"/>
    <n v="592"/>
    <n v="82"/>
    <n v="8"/>
    <s v="2022/01/25"/>
    <d v="2022-01-25T00:00:00"/>
    <x v="0"/>
    <s v="15:00"/>
    <n v="39"/>
    <s v="Male"/>
    <n v="52740"/>
    <x v="0"/>
    <s v="Adult"/>
    <s v="Low"/>
    <x v="1"/>
    <x v="0"/>
  </r>
  <r>
    <n v="1170"/>
    <n v="593"/>
    <n v="3"/>
    <n v="1"/>
    <s v="2022/01/25"/>
    <d v="2022-01-25T00:00:00"/>
    <x v="0"/>
    <s v="16:00"/>
    <n v="32"/>
    <s v="Male"/>
    <n v="123715"/>
    <x v="2"/>
    <s v="Adult"/>
    <s v="High"/>
    <x v="0"/>
    <x v="2"/>
  </r>
  <r>
    <n v="1070"/>
    <n v="594"/>
    <n v="4"/>
    <n v="3"/>
    <s v="2022/01/25"/>
    <d v="2022-01-25T00:00:00"/>
    <x v="0"/>
    <s v="17:00"/>
    <n v="26"/>
    <s v="Female"/>
    <n v="133710"/>
    <x v="1"/>
    <s v="Adult"/>
    <s v="High"/>
    <x v="0"/>
    <x v="2"/>
  </r>
  <r>
    <n v="1002"/>
    <n v="595"/>
    <n v="56"/>
    <n v="2"/>
    <s v="2022/01/25"/>
    <d v="2022-01-25T00:00:00"/>
    <x v="0"/>
    <s v="18:00"/>
    <n v="37"/>
    <s v="Female"/>
    <n v="141169"/>
    <x v="1"/>
    <s v="Adult"/>
    <s v="High"/>
    <x v="0"/>
    <x v="1"/>
  </r>
  <r>
    <n v="486"/>
    <n v="596"/>
    <n v="1"/>
    <n v="3"/>
    <s v="2022/01/25"/>
    <d v="2022-01-25T00:00:00"/>
    <x v="0"/>
    <s v="19:00"/>
    <n v="37"/>
    <s v="Male"/>
    <n v="35980"/>
    <x v="0"/>
    <s v="Adult"/>
    <s v="Low"/>
    <x v="1"/>
    <x v="1"/>
  </r>
  <r>
    <n v="309"/>
    <n v="597"/>
    <n v="86"/>
    <n v="8"/>
    <s v="2022/01/25"/>
    <d v="2022-01-25T00:00:00"/>
    <x v="0"/>
    <s v="20:00"/>
    <n v="62"/>
    <s v="Female"/>
    <n v="65705"/>
    <x v="0"/>
    <s v="Seniors"/>
    <s v="High"/>
    <x v="3"/>
    <x v="0"/>
  </r>
  <r>
    <n v="604"/>
    <n v="598"/>
    <n v="24"/>
    <n v="4"/>
    <s v="2022/01/25"/>
    <d v="2022-01-25T00:00:00"/>
    <x v="0"/>
    <s v="21:00"/>
    <n v="58"/>
    <s v="Male"/>
    <n v="51808"/>
    <x v="2"/>
    <s v="Middle-aged"/>
    <s v="Low"/>
    <x v="4"/>
    <x v="0"/>
  </r>
  <r>
    <n v="466"/>
    <n v="599"/>
    <n v="61"/>
    <n v="3"/>
    <s v="2022/01/25"/>
    <d v="2022-01-25T00:00:00"/>
    <x v="0"/>
    <s v="22:00"/>
    <n v="22"/>
    <s v="Male"/>
    <n v="46089"/>
    <x v="0"/>
    <s v="Adult"/>
    <s v="Low"/>
    <x v="1"/>
    <x v="2"/>
  </r>
  <r>
    <n v="904"/>
    <n v="600"/>
    <n v="20"/>
    <n v="4"/>
    <s v="2022/01/25"/>
    <d v="2022-01-25T00:00:00"/>
    <x v="0"/>
    <s v="23:00"/>
    <n v="24"/>
    <s v="Male"/>
    <n v="81604"/>
    <x v="2"/>
    <s v="Adult"/>
    <s v="High"/>
    <x v="0"/>
    <x v="0"/>
  </r>
  <r>
    <n v="670"/>
    <n v="601"/>
    <n v="62"/>
    <n v="8"/>
    <s v="2022/01/26"/>
    <d v="2022-01-26T00:00:00"/>
    <x v="0"/>
    <s v="00:00"/>
    <n v="44"/>
    <s v="Female"/>
    <n v="48401"/>
    <x v="1"/>
    <s v="Middle-aged"/>
    <s v="Low"/>
    <x v="4"/>
    <x v="0"/>
  </r>
  <r>
    <n v="64"/>
    <n v="602"/>
    <n v="97"/>
    <n v="1"/>
    <s v="2022/01/26"/>
    <d v="2022-01-26T00:00:00"/>
    <x v="0"/>
    <s v="01:00"/>
    <n v="51"/>
    <s v="Female"/>
    <n v="44074"/>
    <x v="0"/>
    <s v="Middle-aged"/>
    <s v="Low"/>
    <x v="4"/>
    <x v="1"/>
  </r>
  <r>
    <n v="864"/>
    <n v="603"/>
    <n v="98"/>
    <n v="9"/>
    <s v="2022/01/26"/>
    <d v="2022-01-26T00:00:00"/>
    <x v="0"/>
    <s v="02:00"/>
    <n v="62"/>
    <s v="Female"/>
    <n v="104942"/>
    <x v="0"/>
    <s v="Seniors"/>
    <s v="High"/>
    <x v="3"/>
    <x v="0"/>
  </r>
  <r>
    <n v="695"/>
    <n v="604"/>
    <n v="9"/>
    <n v="4"/>
    <s v="2022/01/26"/>
    <d v="2022-01-26T00:00:00"/>
    <x v="0"/>
    <s v="03:00"/>
    <n v="54"/>
    <s v="Female"/>
    <n v="112662"/>
    <x v="2"/>
    <s v="Middle-aged"/>
    <s v="High"/>
    <x v="2"/>
    <x v="2"/>
  </r>
  <r>
    <n v="850"/>
    <n v="605"/>
    <n v="98"/>
    <n v="8"/>
    <s v="2022/01/26"/>
    <d v="2022-01-26T00:00:00"/>
    <x v="0"/>
    <s v="04:00"/>
    <n v="43"/>
    <s v="Male"/>
    <n v="84605"/>
    <x v="0"/>
    <s v="Middle-aged"/>
    <s v="High"/>
    <x v="2"/>
    <x v="0"/>
  </r>
  <r>
    <n v="1315"/>
    <n v="606"/>
    <n v="99"/>
    <n v="2"/>
    <s v="2022/01/26"/>
    <d v="2022-01-26T00:00:00"/>
    <x v="0"/>
    <s v="05:00"/>
    <n v="18"/>
    <s v="Female"/>
    <n v="34275"/>
    <x v="0"/>
    <s v="Adult"/>
    <s v="Low"/>
    <x v="1"/>
    <x v="0"/>
  </r>
  <r>
    <n v="1287"/>
    <n v="607"/>
    <n v="78"/>
    <n v="4"/>
    <s v="2022/01/26"/>
    <d v="2022-01-26T00:00:00"/>
    <x v="0"/>
    <s v="06:00"/>
    <n v="49"/>
    <s v="Female"/>
    <n v="64721"/>
    <x v="2"/>
    <s v="Middle-aged"/>
    <s v="Low"/>
    <x v="4"/>
    <x v="0"/>
  </r>
  <r>
    <n v="952"/>
    <n v="608"/>
    <n v="29"/>
    <n v="1"/>
    <s v="2022/01/26"/>
    <d v="2022-01-26T00:00:00"/>
    <x v="0"/>
    <s v="07:00"/>
    <n v="66"/>
    <s v="Male"/>
    <n v="109925"/>
    <x v="1"/>
    <s v="Seniors"/>
    <s v="High"/>
    <x v="3"/>
    <x v="0"/>
  </r>
  <r>
    <n v="725"/>
    <n v="609"/>
    <n v="20"/>
    <n v="1"/>
    <s v="2022/01/26"/>
    <d v="2022-01-26T00:00:00"/>
    <x v="0"/>
    <s v="08:00"/>
    <n v="42"/>
    <s v="Female"/>
    <n v="144170"/>
    <x v="2"/>
    <s v="Middle-aged"/>
    <s v="High"/>
    <x v="2"/>
    <x v="0"/>
  </r>
  <r>
    <n v="979"/>
    <n v="610"/>
    <n v="85"/>
    <n v="1"/>
    <s v="2022/01/26"/>
    <d v="2022-01-26T00:00:00"/>
    <x v="0"/>
    <s v="09:00"/>
    <n v="68"/>
    <s v="Male"/>
    <n v="51888"/>
    <x v="1"/>
    <s v="Seniors"/>
    <s v="Low"/>
    <x v="5"/>
    <x v="1"/>
  </r>
  <r>
    <n v="1473"/>
    <n v="611"/>
    <n v="6"/>
    <n v="6"/>
    <s v="2022/01/26"/>
    <d v="2022-01-26T00:00:00"/>
    <x v="0"/>
    <s v="10:00"/>
    <n v="36"/>
    <s v="Female"/>
    <n v="101312"/>
    <x v="2"/>
    <s v="Adult"/>
    <s v="High"/>
    <x v="0"/>
    <x v="2"/>
  </r>
  <r>
    <n v="1493"/>
    <n v="612"/>
    <n v="2"/>
    <n v="6"/>
    <s v="2022/01/26"/>
    <d v="2022-01-26T00:00:00"/>
    <x v="0"/>
    <s v="11:00"/>
    <n v="32"/>
    <s v="Female"/>
    <n v="47608"/>
    <x v="0"/>
    <s v="Adult"/>
    <s v="Low"/>
    <x v="1"/>
    <x v="2"/>
  </r>
  <r>
    <n v="1118"/>
    <n v="613"/>
    <n v="65"/>
    <n v="2"/>
    <s v="2022/01/26"/>
    <d v="2022-01-26T00:00:00"/>
    <x v="0"/>
    <s v="12:00"/>
    <n v="31"/>
    <s v="Female"/>
    <n v="37762"/>
    <x v="2"/>
    <s v="Adult"/>
    <s v="Low"/>
    <x v="1"/>
    <x v="2"/>
  </r>
  <r>
    <n v="675"/>
    <n v="614"/>
    <n v="16"/>
    <n v="6"/>
    <s v="2022/01/26"/>
    <d v="2022-01-26T00:00:00"/>
    <x v="0"/>
    <s v="13:00"/>
    <n v="31"/>
    <s v="Male"/>
    <n v="74015"/>
    <x v="2"/>
    <s v="Adult"/>
    <s v="High"/>
    <x v="0"/>
    <x v="0"/>
  </r>
  <r>
    <n v="1066"/>
    <n v="615"/>
    <n v="14"/>
    <n v="9"/>
    <s v="2022/01/26"/>
    <d v="2022-01-26T00:00:00"/>
    <x v="0"/>
    <s v="14:00"/>
    <n v="44"/>
    <s v="Female"/>
    <n v="29422"/>
    <x v="0"/>
    <s v="Middle-aged"/>
    <s v="Low"/>
    <x v="4"/>
    <x v="1"/>
  </r>
  <r>
    <n v="103"/>
    <n v="616"/>
    <n v="68"/>
    <n v="7"/>
    <s v="2022/01/26"/>
    <d v="2022-01-26T00:00:00"/>
    <x v="0"/>
    <s v="15:00"/>
    <n v="40"/>
    <s v="Male"/>
    <n v="32771"/>
    <x v="0"/>
    <s v="Adult"/>
    <s v="Low"/>
    <x v="1"/>
    <x v="0"/>
  </r>
  <r>
    <n v="1028"/>
    <n v="617"/>
    <n v="71"/>
    <n v="7"/>
    <s v="2022/01/26"/>
    <d v="2022-01-26T00:00:00"/>
    <x v="0"/>
    <s v="16:00"/>
    <n v="49"/>
    <s v="Male"/>
    <n v="25038"/>
    <x v="0"/>
    <s v="Middle-aged"/>
    <s v="Low"/>
    <x v="4"/>
    <x v="2"/>
  </r>
  <r>
    <n v="434"/>
    <n v="618"/>
    <n v="11"/>
    <n v="7"/>
    <s v="2022/01/26"/>
    <d v="2022-01-26T00:00:00"/>
    <x v="0"/>
    <s v="17:00"/>
    <n v="22"/>
    <s v="Male"/>
    <n v="93330"/>
    <x v="0"/>
    <s v="Adult"/>
    <s v="High"/>
    <x v="0"/>
    <x v="1"/>
  </r>
  <r>
    <n v="251"/>
    <n v="619"/>
    <n v="6"/>
    <n v="2"/>
    <s v="2022/01/26"/>
    <d v="2022-01-26T00:00:00"/>
    <x v="0"/>
    <s v="18:00"/>
    <n v="64"/>
    <s v="Male"/>
    <n v="142167"/>
    <x v="0"/>
    <s v="Seniors"/>
    <s v="High"/>
    <x v="3"/>
    <x v="2"/>
  </r>
  <r>
    <n v="1399"/>
    <n v="620"/>
    <n v="94"/>
    <n v="8"/>
    <s v="2022/01/26"/>
    <d v="2022-01-26T00:00:00"/>
    <x v="0"/>
    <s v="19:00"/>
    <n v="65"/>
    <s v="Female"/>
    <n v="45579"/>
    <x v="0"/>
    <s v="Seniors"/>
    <s v="Low"/>
    <x v="5"/>
    <x v="0"/>
  </r>
  <r>
    <n v="331"/>
    <n v="621"/>
    <n v="63"/>
    <n v="5"/>
    <s v="2022/01/26"/>
    <d v="2022-01-26T00:00:00"/>
    <x v="0"/>
    <s v="20:00"/>
    <n v="32"/>
    <s v="Male"/>
    <n v="96256"/>
    <x v="0"/>
    <s v="Adult"/>
    <s v="High"/>
    <x v="0"/>
    <x v="0"/>
  </r>
  <r>
    <n v="403"/>
    <n v="622"/>
    <n v="45"/>
    <n v="2"/>
    <s v="2022/01/26"/>
    <d v="2022-01-26T00:00:00"/>
    <x v="0"/>
    <s v="21:00"/>
    <n v="55"/>
    <s v="Male"/>
    <n v="120445"/>
    <x v="2"/>
    <s v="Middle-aged"/>
    <s v="High"/>
    <x v="2"/>
    <x v="2"/>
  </r>
  <r>
    <n v="1263"/>
    <n v="623"/>
    <n v="22"/>
    <n v="5"/>
    <s v="2022/01/26"/>
    <d v="2022-01-26T00:00:00"/>
    <x v="0"/>
    <s v="22:00"/>
    <n v="49"/>
    <s v="Female"/>
    <n v="63517"/>
    <x v="0"/>
    <s v="Middle-aged"/>
    <s v="Low"/>
    <x v="4"/>
    <x v="1"/>
  </r>
  <r>
    <n v="881"/>
    <n v="624"/>
    <n v="56"/>
    <n v="7"/>
    <s v="2022/01/26"/>
    <d v="2022-01-26T00:00:00"/>
    <x v="0"/>
    <s v="23:00"/>
    <n v="21"/>
    <s v="Male"/>
    <n v="75593"/>
    <x v="0"/>
    <s v="Adult"/>
    <s v="High"/>
    <x v="0"/>
    <x v="1"/>
  </r>
  <r>
    <n v="1279"/>
    <n v="625"/>
    <n v="37"/>
    <n v="6"/>
    <s v="2022/01/27"/>
    <d v="2022-01-27T00:00:00"/>
    <x v="0"/>
    <s v="00:00"/>
    <n v="48"/>
    <s v="Female"/>
    <n v="80115"/>
    <x v="2"/>
    <s v="Middle-aged"/>
    <s v="High"/>
    <x v="2"/>
    <x v="1"/>
  </r>
  <r>
    <n v="1466"/>
    <n v="626"/>
    <n v="40"/>
    <n v="1"/>
    <s v="2022/01/27"/>
    <d v="2022-01-27T00:00:00"/>
    <x v="0"/>
    <s v="01:00"/>
    <n v="31"/>
    <s v="Female"/>
    <n v="110313"/>
    <x v="1"/>
    <s v="Adult"/>
    <s v="High"/>
    <x v="0"/>
    <x v="0"/>
  </r>
  <r>
    <n v="1043"/>
    <n v="627"/>
    <n v="79"/>
    <n v="4"/>
    <s v="2022/01/27"/>
    <d v="2022-01-27T00:00:00"/>
    <x v="0"/>
    <s v="02:00"/>
    <n v="56"/>
    <s v="Male"/>
    <n v="103168"/>
    <x v="1"/>
    <s v="Middle-aged"/>
    <s v="High"/>
    <x v="2"/>
    <x v="1"/>
  </r>
  <r>
    <n v="826"/>
    <n v="628"/>
    <n v="68"/>
    <n v="9"/>
    <s v="2022/01/27"/>
    <d v="2022-01-27T00:00:00"/>
    <x v="0"/>
    <s v="03:00"/>
    <n v="36"/>
    <s v="Male"/>
    <n v="21986"/>
    <x v="2"/>
    <s v="Adult"/>
    <s v="Low"/>
    <x v="1"/>
    <x v="0"/>
  </r>
  <r>
    <n v="1299"/>
    <n v="629"/>
    <n v="91"/>
    <n v="2"/>
    <s v="2022/01/27"/>
    <d v="2022-01-27T00:00:00"/>
    <x v="0"/>
    <s v="04:00"/>
    <n v="48"/>
    <s v="Female"/>
    <n v="127561"/>
    <x v="0"/>
    <s v="Middle-aged"/>
    <s v="High"/>
    <x v="2"/>
    <x v="2"/>
  </r>
  <r>
    <n v="1014"/>
    <n v="630"/>
    <n v="22"/>
    <n v="4"/>
    <s v="2022/01/27"/>
    <d v="2022-01-27T00:00:00"/>
    <x v="0"/>
    <s v="05:00"/>
    <n v="20"/>
    <s v="Male"/>
    <n v="33796"/>
    <x v="2"/>
    <s v="Adult"/>
    <s v="Low"/>
    <x v="1"/>
    <x v="1"/>
  </r>
  <r>
    <n v="1077"/>
    <n v="631"/>
    <n v="9"/>
    <n v="7"/>
    <s v="2022/01/27"/>
    <d v="2022-01-27T00:00:00"/>
    <x v="0"/>
    <s v="06:00"/>
    <n v="56"/>
    <s v="Male"/>
    <n v="121892"/>
    <x v="0"/>
    <s v="Middle-aged"/>
    <s v="High"/>
    <x v="2"/>
    <x v="2"/>
  </r>
  <r>
    <n v="559"/>
    <n v="632"/>
    <n v="2"/>
    <n v="9"/>
    <s v="2022/01/27"/>
    <d v="2022-01-27T00:00:00"/>
    <x v="0"/>
    <s v="07:00"/>
    <n v="62"/>
    <s v="Female"/>
    <n v="25530"/>
    <x v="0"/>
    <s v="Seniors"/>
    <s v="Low"/>
    <x v="5"/>
    <x v="2"/>
  </r>
  <r>
    <n v="1485"/>
    <n v="633"/>
    <n v="83"/>
    <n v="7"/>
    <s v="2022/01/27"/>
    <d v="2022-01-27T00:00:00"/>
    <x v="0"/>
    <s v="08:00"/>
    <n v="53"/>
    <s v="Female"/>
    <n v="78983"/>
    <x v="1"/>
    <s v="Middle-aged"/>
    <s v="High"/>
    <x v="2"/>
    <x v="0"/>
  </r>
  <r>
    <n v="521"/>
    <n v="634"/>
    <n v="81"/>
    <n v="9"/>
    <s v="2022/01/27"/>
    <d v="2022-01-27T00:00:00"/>
    <x v="0"/>
    <s v="09:00"/>
    <n v="36"/>
    <s v="Female"/>
    <n v="112828"/>
    <x v="1"/>
    <s v="Adult"/>
    <s v="High"/>
    <x v="0"/>
    <x v="0"/>
  </r>
  <r>
    <n v="70"/>
    <n v="635"/>
    <n v="10"/>
    <n v="1"/>
    <s v="2022/01/27"/>
    <d v="2022-01-27T00:00:00"/>
    <x v="0"/>
    <s v="10:00"/>
    <n v="38"/>
    <s v="Female"/>
    <n v="93158"/>
    <x v="1"/>
    <s v="Adult"/>
    <s v="High"/>
    <x v="0"/>
    <x v="0"/>
  </r>
  <r>
    <n v="397"/>
    <n v="636"/>
    <n v="73"/>
    <n v="7"/>
    <s v="2022/01/27"/>
    <d v="2022-01-27T00:00:00"/>
    <x v="0"/>
    <s v="11:00"/>
    <n v="41"/>
    <s v="Male"/>
    <n v="29457"/>
    <x v="1"/>
    <s v="Middle-aged"/>
    <s v="Low"/>
    <x v="4"/>
    <x v="0"/>
  </r>
  <r>
    <n v="1293"/>
    <n v="637"/>
    <n v="43"/>
    <n v="9"/>
    <s v="2022/01/27"/>
    <d v="2022-01-27T00:00:00"/>
    <x v="0"/>
    <s v="12:00"/>
    <n v="58"/>
    <s v="Female"/>
    <n v="29821"/>
    <x v="0"/>
    <s v="Middle-aged"/>
    <s v="Low"/>
    <x v="4"/>
    <x v="1"/>
  </r>
  <r>
    <n v="1304"/>
    <n v="638"/>
    <n v="44"/>
    <n v="5"/>
    <s v="2022/01/27"/>
    <d v="2022-01-27T00:00:00"/>
    <x v="0"/>
    <s v="13:00"/>
    <n v="61"/>
    <s v="Female"/>
    <n v="51411"/>
    <x v="1"/>
    <s v="Seniors"/>
    <s v="Low"/>
    <x v="5"/>
    <x v="0"/>
  </r>
  <r>
    <n v="331"/>
    <n v="639"/>
    <n v="87"/>
    <n v="3"/>
    <s v="2022/01/27"/>
    <d v="2022-01-27T00:00:00"/>
    <x v="0"/>
    <s v="14:00"/>
    <n v="32"/>
    <s v="Male"/>
    <n v="96256"/>
    <x v="0"/>
    <s v="Adult"/>
    <s v="High"/>
    <x v="0"/>
    <x v="1"/>
  </r>
  <r>
    <n v="768"/>
    <n v="640"/>
    <n v="32"/>
    <n v="7"/>
    <s v="2022/01/27"/>
    <d v="2022-01-27T00:00:00"/>
    <x v="0"/>
    <s v="15:00"/>
    <n v="26"/>
    <s v="Male"/>
    <n v="132485"/>
    <x v="0"/>
    <s v="Adult"/>
    <s v="High"/>
    <x v="0"/>
    <x v="0"/>
  </r>
  <r>
    <n v="81"/>
    <n v="641"/>
    <n v="2"/>
    <n v="8"/>
    <s v="2022/01/27"/>
    <d v="2022-01-27T00:00:00"/>
    <x v="0"/>
    <s v="16:00"/>
    <n v="64"/>
    <s v="Male"/>
    <n v="113879"/>
    <x v="0"/>
    <s v="Seniors"/>
    <s v="High"/>
    <x v="3"/>
    <x v="2"/>
  </r>
  <r>
    <n v="675"/>
    <n v="642"/>
    <n v="2"/>
    <n v="1"/>
    <s v="2022/01/27"/>
    <d v="2022-01-27T00:00:00"/>
    <x v="0"/>
    <s v="17:00"/>
    <n v="31"/>
    <s v="Male"/>
    <n v="74015"/>
    <x v="2"/>
    <s v="Adult"/>
    <s v="High"/>
    <x v="0"/>
    <x v="2"/>
  </r>
  <r>
    <n v="308"/>
    <n v="643"/>
    <n v="78"/>
    <n v="3"/>
    <s v="2022/01/27"/>
    <d v="2022-01-27T00:00:00"/>
    <x v="0"/>
    <s v="18:00"/>
    <n v="61"/>
    <s v="Male"/>
    <n v="147367"/>
    <x v="2"/>
    <s v="Seniors"/>
    <s v="High"/>
    <x v="3"/>
    <x v="0"/>
  </r>
  <r>
    <n v="959"/>
    <n v="644"/>
    <n v="77"/>
    <n v="1"/>
    <s v="2022/01/27"/>
    <d v="2022-01-27T00:00:00"/>
    <x v="0"/>
    <s v="19:00"/>
    <n v="30"/>
    <s v="Male"/>
    <n v="121778"/>
    <x v="1"/>
    <s v="Adult"/>
    <s v="High"/>
    <x v="0"/>
    <x v="2"/>
  </r>
  <r>
    <n v="431"/>
    <n v="645"/>
    <n v="81"/>
    <n v="4"/>
    <s v="2022/01/27"/>
    <d v="2022-01-27T00:00:00"/>
    <x v="0"/>
    <s v="20:00"/>
    <n v="41"/>
    <s v="Female"/>
    <n v="109832"/>
    <x v="1"/>
    <s v="Middle-aged"/>
    <s v="High"/>
    <x v="2"/>
    <x v="0"/>
  </r>
  <r>
    <n v="771"/>
    <n v="646"/>
    <n v="39"/>
    <n v="3"/>
    <s v="2022/01/27"/>
    <d v="2022-01-27T00:00:00"/>
    <x v="0"/>
    <s v="21:00"/>
    <n v="46"/>
    <s v="Male"/>
    <n v="105847"/>
    <x v="0"/>
    <s v="Middle-aged"/>
    <s v="High"/>
    <x v="2"/>
    <x v="0"/>
  </r>
  <r>
    <n v="521"/>
    <n v="647"/>
    <n v="33"/>
    <n v="4"/>
    <s v="2022/01/27"/>
    <d v="2022-01-27T00:00:00"/>
    <x v="0"/>
    <s v="22:00"/>
    <n v="36"/>
    <s v="Female"/>
    <n v="112828"/>
    <x v="1"/>
    <s v="Adult"/>
    <s v="High"/>
    <x v="0"/>
    <x v="2"/>
  </r>
  <r>
    <n v="828"/>
    <n v="648"/>
    <n v="85"/>
    <n v="2"/>
    <s v="2022/01/27"/>
    <d v="2022-01-27T00:00:00"/>
    <x v="0"/>
    <s v="23:00"/>
    <n v="45"/>
    <s v="Female"/>
    <n v="99790"/>
    <x v="0"/>
    <s v="Middle-aged"/>
    <s v="High"/>
    <x v="2"/>
    <x v="1"/>
  </r>
  <r>
    <n v="952"/>
    <n v="649"/>
    <n v="9"/>
    <n v="3"/>
    <s v="2022/01/28"/>
    <d v="2022-01-28T00:00:00"/>
    <x v="0"/>
    <s v="00:00"/>
    <n v="66"/>
    <s v="Male"/>
    <n v="109925"/>
    <x v="1"/>
    <s v="Seniors"/>
    <s v="High"/>
    <x v="3"/>
    <x v="2"/>
  </r>
  <r>
    <n v="426"/>
    <n v="650"/>
    <n v="44"/>
    <n v="3"/>
    <s v="2022/01/28"/>
    <d v="2022-01-28T00:00:00"/>
    <x v="0"/>
    <s v="01:00"/>
    <n v="41"/>
    <s v="Male"/>
    <n v="20401"/>
    <x v="2"/>
    <s v="Middle-aged"/>
    <s v="Low"/>
    <x v="4"/>
    <x v="0"/>
  </r>
  <r>
    <n v="1048"/>
    <n v="651"/>
    <n v="33"/>
    <n v="4"/>
    <s v="2022/01/28"/>
    <d v="2022-01-28T00:00:00"/>
    <x v="0"/>
    <s v="02:00"/>
    <n v="49"/>
    <s v="Female"/>
    <n v="88897"/>
    <x v="0"/>
    <s v="Middle-aged"/>
    <s v="High"/>
    <x v="2"/>
    <x v="2"/>
  </r>
  <r>
    <n v="1227"/>
    <n v="652"/>
    <n v="53"/>
    <n v="7"/>
    <s v="2022/01/28"/>
    <d v="2022-01-28T00:00:00"/>
    <x v="0"/>
    <s v="03:00"/>
    <n v="65"/>
    <s v="Female"/>
    <n v="61707"/>
    <x v="1"/>
    <s v="Seniors"/>
    <s v="Low"/>
    <x v="5"/>
    <x v="2"/>
  </r>
  <r>
    <n v="1097"/>
    <n v="653"/>
    <n v="92"/>
    <n v="8"/>
    <s v="2022/01/28"/>
    <d v="2022-01-28T00:00:00"/>
    <x v="0"/>
    <s v="04:00"/>
    <n v="21"/>
    <s v="Male"/>
    <n v="50084"/>
    <x v="2"/>
    <s v="Adult"/>
    <s v="Low"/>
    <x v="1"/>
    <x v="0"/>
  </r>
  <r>
    <n v="1498"/>
    <n v="654"/>
    <n v="1"/>
    <n v="8"/>
    <s v="2022/01/28"/>
    <d v="2022-01-28T00:00:00"/>
    <x v="0"/>
    <s v="05:00"/>
    <n v="62"/>
    <s v="Female"/>
    <n v="138624"/>
    <x v="1"/>
    <s v="Seniors"/>
    <s v="High"/>
    <x v="3"/>
    <x v="1"/>
  </r>
  <r>
    <n v="502"/>
    <n v="655"/>
    <n v="13"/>
    <n v="2"/>
    <s v="2022/01/28"/>
    <d v="2022-01-28T00:00:00"/>
    <x v="0"/>
    <s v="06:00"/>
    <n v="22"/>
    <s v="Female"/>
    <n v="117503"/>
    <x v="2"/>
    <s v="Adult"/>
    <s v="High"/>
    <x v="0"/>
    <x v="2"/>
  </r>
  <r>
    <n v="596"/>
    <n v="656"/>
    <n v="86"/>
    <n v="6"/>
    <s v="2022/01/28"/>
    <d v="2022-01-28T00:00:00"/>
    <x v="0"/>
    <s v="07:00"/>
    <n v="18"/>
    <s v="Female"/>
    <n v="99254"/>
    <x v="0"/>
    <s v="Adult"/>
    <s v="High"/>
    <x v="0"/>
    <x v="0"/>
  </r>
  <r>
    <n v="1129"/>
    <n v="657"/>
    <n v="52"/>
    <n v="3"/>
    <s v="2022/01/28"/>
    <d v="2022-01-28T00:00:00"/>
    <x v="0"/>
    <s v="08:00"/>
    <n v="62"/>
    <s v="Male"/>
    <n v="28213"/>
    <x v="0"/>
    <s v="Seniors"/>
    <s v="Low"/>
    <x v="5"/>
    <x v="1"/>
  </r>
  <r>
    <n v="596"/>
    <n v="658"/>
    <n v="85"/>
    <n v="1"/>
    <s v="2022/01/28"/>
    <d v="2022-01-28T00:00:00"/>
    <x v="0"/>
    <s v="09:00"/>
    <n v="18"/>
    <s v="Female"/>
    <n v="99254"/>
    <x v="0"/>
    <s v="Adult"/>
    <s v="High"/>
    <x v="0"/>
    <x v="1"/>
  </r>
  <r>
    <n v="159"/>
    <n v="659"/>
    <n v="13"/>
    <n v="3"/>
    <s v="2022/01/28"/>
    <d v="2022-01-28T00:00:00"/>
    <x v="0"/>
    <s v="10:00"/>
    <n v="18"/>
    <s v="Male"/>
    <n v="78908"/>
    <x v="1"/>
    <s v="Adult"/>
    <s v="High"/>
    <x v="0"/>
    <x v="2"/>
  </r>
  <r>
    <n v="1094"/>
    <n v="660"/>
    <n v="71"/>
    <n v="4"/>
    <s v="2022/01/28"/>
    <d v="2022-01-28T00:00:00"/>
    <x v="0"/>
    <s v="11:00"/>
    <n v="59"/>
    <s v="Female"/>
    <n v="57785"/>
    <x v="1"/>
    <s v="Middle-aged"/>
    <s v="Low"/>
    <x v="4"/>
    <x v="2"/>
  </r>
  <r>
    <n v="986"/>
    <n v="661"/>
    <n v="21"/>
    <n v="1"/>
    <s v="2022/01/28"/>
    <d v="2022-01-28T00:00:00"/>
    <x v="0"/>
    <s v="12:00"/>
    <n v="18"/>
    <s v="Male"/>
    <n v="42132"/>
    <x v="1"/>
    <s v="Adult"/>
    <s v="Low"/>
    <x v="1"/>
    <x v="1"/>
  </r>
  <r>
    <n v="1320"/>
    <n v="662"/>
    <n v="37"/>
    <n v="2"/>
    <s v="2022/01/28"/>
    <d v="2022-01-28T00:00:00"/>
    <x v="0"/>
    <s v="13:00"/>
    <n v="48"/>
    <s v="Female"/>
    <n v="94427"/>
    <x v="0"/>
    <s v="Middle-aged"/>
    <s v="High"/>
    <x v="2"/>
    <x v="1"/>
  </r>
  <r>
    <n v="1286"/>
    <n v="663"/>
    <n v="56"/>
    <n v="7"/>
    <s v="2022/01/28"/>
    <d v="2022-01-28T00:00:00"/>
    <x v="0"/>
    <s v="14:00"/>
    <n v="40"/>
    <s v="Female"/>
    <n v="80650"/>
    <x v="2"/>
    <s v="Adult"/>
    <s v="High"/>
    <x v="0"/>
    <x v="1"/>
  </r>
  <r>
    <n v="1002"/>
    <n v="664"/>
    <n v="36"/>
    <n v="8"/>
    <s v="2022/01/28"/>
    <d v="2022-01-28T00:00:00"/>
    <x v="0"/>
    <s v="15:00"/>
    <n v="37"/>
    <s v="Female"/>
    <n v="141169"/>
    <x v="1"/>
    <s v="Adult"/>
    <s v="High"/>
    <x v="0"/>
    <x v="2"/>
  </r>
  <r>
    <n v="574"/>
    <n v="665"/>
    <n v="60"/>
    <n v="9"/>
    <s v="2022/01/28"/>
    <d v="2022-01-28T00:00:00"/>
    <x v="0"/>
    <s v="16:00"/>
    <n v="23"/>
    <s v="Male"/>
    <n v="33865"/>
    <x v="1"/>
    <s v="Adult"/>
    <s v="Low"/>
    <x v="1"/>
    <x v="1"/>
  </r>
  <r>
    <n v="1472"/>
    <n v="666"/>
    <n v="30"/>
    <n v="2"/>
    <s v="2022/01/28"/>
    <d v="2022-01-28T00:00:00"/>
    <x v="0"/>
    <s v="17:00"/>
    <n v="37"/>
    <s v="Female"/>
    <n v="26209"/>
    <x v="2"/>
    <s v="Adult"/>
    <s v="Low"/>
    <x v="1"/>
    <x v="1"/>
  </r>
  <r>
    <n v="1283"/>
    <n v="667"/>
    <n v="35"/>
    <n v="5"/>
    <s v="2022/01/28"/>
    <d v="2022-01-28T00:00:00"/>
    <x v="0"/>
    <s v="18:00"/>
    <n v="67"/>
    <s v="Female"/>
    <n v="134245"/>
    <x v="0"/>
    <s v="Seniors"/>
    <s v="High"/>
    <x v="3"/>
    <x v="0"/>
  </r>
  <r>
    <n v="971"/>
    <n v="668"/>
    <n v="55"/>
    <n v="2"/>
    <s v="2022/01/28"/>
    <d v="2022-01-28T00:00:00"/>
    <x v="0"/>
    <s v="19:00"/>
    <n v="28"/>
    <s v="Male"/>
    <n v="28127"/>
    <x v="2"/>
    <s v="Adult"/>
    <s v="Low"/>
    <x v="1"/>
    <x v="2"/>
  </r>
  <r>
    <n v="1275"/>
    <n v="669"/>
    <n v="73"/>
    <n v="3"/>
    <s v="2022/01/28"/>
    <d v="2022-01-28T00:00:00"/>
    <x v="0"/>
    <s v="20:00"/>
    <n v="53"/>
    <s v="Female"/>
    <n v="56271"/>
    <x v="1"/>
    <s v="Middle-aged"/>
    <s v="Low"/>
    <x v="4"/>
    <x v="0"/>
  </r>
  <r>
    <n v="913"/>
    <n v="670"/>
    <n v="87"/>
    <n v="3"/>
    <s v="2022/01/28"/>
    <d v="2022-01-28T00:00:00"/>
    <x v="0"/>
    <s v="21:00"/>
    <n v="30"/>
    <s v="Male"/>
    <n v="50016"/>
    <x v="1"/>
    <s v="Adult"/>
    <s v="Low"/>
    <x v="1"/>
    <x v="1"/>
  </r>
  <r>
    <n v="1251"/>
    <n v="671"/>
    <n v="30"/>
    <n v="5"/>
    <s v="2022/01/28"/>
    <d v="2022-01-28T00:00:00"/>
    <x v="0"/>
    <s v="22:00"/>
    <n v="19"/>
    <s v="Female"/>
    <n v="44317"/>
    <x v="2"/>
    <s v="Adult"/>
    <s v="Low"/>
    <x v="1"/>
    <x v="1"/>
  </r>
  <r>
    <n v="104"/>
    <n v="672"/>
    <n v="92"/>
    <n v="8"/>
    <s v="2022/01/28"/>
    <d v="2022-01-28T00:00:00"/>
    <x v="0"/>
    <s v="23:00"/>
    <n v="18"/>
    <s v="Male"/>
    <n v="85469"/>
    <x v="0"/>
    <s v="Adult"/>
    <s v="High"/>
    <x v="0"/>
    <x v="0"/>
  </r>
  <r>
    <n v="738"/>
    <n v="673"/>
    <n v="21"/>
    <n v="6"/>
    <s v="2022/01/29"/>
    <d v="2022-01-29T00:00:00"/>
    <x v="0"/>
    <s v="00:00"/>
    <n v="20"/>
    <s v="Female"/>
    <n v="64687"/>
    <x v="0"/>
    <s v="Adult"/>
    <s v="Low"/>
    <x v="1"/>
    <x v="1"/>
  </r>
  <r>
    <n v="1058"/>
    <n v="674"/>
    <n v="80"/>
    <n v="1"/>
    <s v="2022/01/29"/>
    <d v="2022-01-29T00:00:00"/>
    <x v="0"/>
    <s v="01:00"/>
    <n v="66"/>
    <s v="Male"/>
    <n v="136414"/>
    <x v="0"/>
    <s v="Seniors"/>
    <s v="High"/>
    <x v="3"/>
    <x v="2"/>
  </r>
  <r>
    <n v="63"/>
    <n v="675"/>
    <n v="32"/>
    <n v="2"/>
    <s v="2022/01/29"/>
    <d v="2022-01-29T00:00:00"/>
    <x v="0"/>
    <s v="02:00"/>
    <n v="36"/>
    <s v="Male"/>
    <n v="64520"/>
    <x v="0"/>
    <s v="Adult"/>
    <s v="Low"/>
    <x v="1"/>
    <x v="0"/>
  </r>
  <r>
    <n v="908"/>
    <n v="676"/>
    <n v="52"/>
    <n v="2"/>
    <s v="2022/01/29"/>
    <d v="2022-01-29T00:00:00"/>
    <x v="0"/>
    <s v="03:00"/>
    <n v="69"/>
    <s v="Male"/>
    <n v="120544"/>
    <x v="0"/>
    <s v="Seniors"/>
    <s v="High"/>
    <x v="3"/>
    <x v="1"/>
  </r>
  <r>
    <n v="563"/>
    <n v="677"/>
    <n v="67"/>
    <n v="5"/>
    <s v="2022/01/29"/>
    <d v="2022-01-29T00:00:00"/>
    <x v="0"/>
    <s v="04:00"/>
    <n v="19"/>
    <s v="Female"/>
    <n v="64378"/>
    <x v="1"/>
    <s v="Adult"/>
    <s v="Low"/>
    <x v="1"/>
    <x v="2"/>
  </r>
  <r>
    <n v="1378"/>
    <n v="678"/>
    <n v="1"/>
    <n v="7"/>
    <s v="2022/01/29"/>
    <d v="2022-01-29T00:00:00"/>
    <x v="0"/>
    <s v="05:00"/>
    <n v="28"/>
    <s v="Female"/>
    <n v="69946"/>
    <x v="2"/>
    <s v="Adult"/>
    <s v="High"/>
    <x v="0"/>
    <x v="1"/>
  </r>
  <r>
    <n v="739"/>
    <n v="679"/>
    <n v="36"/>
    <n v="1"/>
    <s v="2022/01/29"/>
    <d v="2022-01-29T00:00:00"/>
    <x v="0"/>
    <s v="06:00"/>
    <n v="59"/>
    <s v="Female"/>
    <n v="138496"/>
    <x v="0"/>
    <s v="Middle-aged"/>
    <s v="High"/>
    <x v="2"/>
    <x v="2"/>
  </r>
  <r>
    <n v="550"/>
    <n v="680"/>
    <n v="55"/>
    <n v="3"/>
    <s v="2022/01/29"/>
    <d v="2022-01-29T00:00:00"/>
    <x v="0"/>
    <s v="07:00"/>
    <n v="64"/>
    <s v="Male"/>
    <n v="136382"/>
    <x v="2"/>
    <s v="Seniors"/>
    <s v="High"/>
    <x v="3"/>
    <x v="2"/>
  </r>
  <r>
    <n v="566"/>
    <n v="681"/>
    <n v="25"/>
    <n v="2"/>
    <s v="2022/01/29"/>
    <d v="2022-01-29T00:00:00"/>
    <x v="0"/>
    <s v="08:00"/>
    <n v="24"/>
    <s v="Male"/>
    <n v="24117"/>
    <x v="2"/>
    <s v="Adult"/>
    <s v="Low"/>
    <x v="1"/>
    <x v="1"/>
  </r>
  <r>
    <n v="252"/>
    <n v="682"/>
    <n v="3"/>
    <n v="5"/>
    <s v="2022/01/29"/>
    <d v="2022-01-29T00:00:00"/>
    <x v="0"/>
    <s v="09:00"/>
    <n v="23"/>
    <s v="Male"/>
    <n v="98163"/>
    <x v="2"/>
    <s v="Adult"/>
    <s v="High"/>
    <x v="0"/>
    <x v="2"/>
  </r>
  <r>
    <n v="509"/>
    <n v="683"/>
    <n v="26"/>
    <n v="7"/>
    <s v="2022/01/29"/>
    <d v="2022-01-29T00:00:00"/>
    <x v="0"/>
    <s v="10:00"/>
    <n v="24"/>
    <s v="Male"/>
    <n v="54680"/>
    <x v="2"/>
    <s v="Adult"/>
    <s v="Low"/>
    <x v="1"/>
    <x v="2"/>
  </r>
  <r>
    <n v="1055"/>
    <n v="684"/>
    <n v="21"/>
    <n v="3"/>
    <s v="2022/01/29"/>
    <d v="2022-01-29T00:00:00"/>
    <x v="0"/>
    <s v="11:00"/>
    <n v="52"/>
    <s v="Male"/>
    <n v="139275"/>
    <x v="1"/>
    <s v="Middle-aged"/>
    <s v="High"/>
    <x v="2"/>
    <x v="1"/>
  </r>
  <r>
    <n v="1124"/>
    <n v="685"/>
    <n v="68"/>
    <n v="7"/>
    <s v="2022/01/29"/>
    <d v="2022-01-29T00:00:00"/>
    <x v="0"/>
    <s v="12:00"/>
    <n v="49"/>
    <s v="Male"/>
    <n v="137365"/>
    <x v="1"/>
    <s v="Middle-aged"/>
    <s v="High"/>
    <x v="2"/>
    <x v="0"/>
  </r>
  <r>
    <n v="657"/>
    <n v="686"/>
    <n v="10"/>
    <n v="5"/>
    <s v="2022/01/29"/>
    <d v="2022-01-29T00:00:00"/>
    <x v="0"/>
    <s v="13:00"/>
    <n v="32"/>
    <s v="Male"/>
    <n v="79865"/>
    <x v="2"/>
    <s v="Adult"/>
    <s v="High"/>
    <x v="0"/>
    <x v="0"/>
  </r>
  <r>
    <n v="865"/>
    <n v="687"/>
    <n v="64"/>
    <n v="4"/>
    <s v="2022/01/29"/>
    <d v="2022-01-29T00:00:00"/>
    <x v="0"/>
    <s v="14:00"/>
    <n v="35"/>
    <s v="Male"/>
    <n v="99685"/>
    <x v="1"/>
    <s v="Adult"/>
    <s v="High"/>
    <x v="0"/>
    <x v="0"/>
  </r>
  <r>
    <n v="1322"/>
    <n v="688"/>
    <n v="88"/>
    <n v="9"/>
    <s v="2022/01/29"/>
    <d v="2022-01-29T00:00:00"/>
    <x v="0"/>
    <s v="15:00"/>
    <n v="41"/>
    <s v="Female"/>
    <n v="61254"/>
    <x v="2"/>
    <s v="Middle-aged"/>
    <s v="Low"/>
    <x v="4"/>
    <x v="2"/>
  </r>
  <r>
    <n v="1112"/>
    <n v="689"/>
    <n v="9"/>
    <n v="2"/>
    <s v="2022/01/29"/>
    <d v="2022-01-29T00:00:00"/>
    <x v="0"/>
    <s v="16:00"/>
    <n v="58"/>
    <s v="Female"/>
    <n v="108495"/>
    <x v="2"/>
    <s v="Middle-aged"/>
    <s v="High"/>
    <x v="2"/>
    <x v="2"/>
  </r>
  <r>
    <n v="128"/>
    <n v="690"/>
    <n v="44"/>
    <n v="9"/>
    <s v="2022/01/29"/>
    <d v="2022-01-29T00:00:00"/>
    <x v="0"/>
    <s v="17:00"/>
    <n v="18"/>
    <s v="Female"/>
    <n v="119642"/>
    <x v="2"/>
    <s v="Adult"/>
    <s v="High"/>
    <x v="0"/>
    <x v="0"/>
  </r>
  <r>
    <n v="816"/>
    <n v="691"/>
    <n v="42"/>
    <n v="3"/>
    <s v="2022/01/29"/>
    <d v="2022-01-29T00:00:00"/>
    <x v="0"/>
    <s v="18:00"/>
    <n v="43"/>
    <s v="Male"/>
    <n v="129322"/>
    <x v="1"/>
    <s v="Middle-aged"/>
    <s v="High"/>
    <x v="2"/>
    <x v="1"/>
  </r>
  <r>
    <n v="897"/>
    <n v="692"/>
    <n v="17"/>
    <n v="4"/>
    <s v="2022/01/29"/>
    <d v="2022-01-29T00:00:00"/>
    <x v="0"/>
    <s v="19:00"/>
    <n v="56"/>
    <s v="Male"/>
    <n v="68525"/>
    <x v="0"/>
    <s v="Middle-aged"/>
    <s v="High"/>
    <x v="2"/>
    <x v="0"/>
  </r>
  <r>
    <n v="716"/>
    <n v="693"/>
    <n v="71"/>
    <n v="9"/>
    <s v="2022/01/29"/>
    <d v="2022-01-29T00:00:00"/>
    <x v="0"/>
    <s v="20:00"/>
    <n v="43"/>
    <s v="Male"/>
    <n v="85278"/>
    <x v="0"/>
    <s v="Middle-aged"/>
    <s v="High"/>
    <x v="2"/>
    <x v="2"/>
  </r>
  <r>
    <n v="1427"/>
    <n v="694"/>
    <n v="17"/>
    <n v="8"/>
    <s v="2022/01/29"/>
    <d v="2022-01-29T00:00:00"/>
    <x v="0"/>
    <s v="21:00"/>
    <n v="56"/>
    <s v="Female"/>
    <n v="72392"/>
    <x v="1"/>
    <s v="Middle-aged"/>
    <s v="High"/>
    <x v="2"/>
    <x v="0"/>
  </r>
  <r>
    <n v="509"/>
    <n v="695"/>
    <n v="97"/>
    <n v="1"/>
    <s v="2022/01/29"/>
    <d v="2022-01-29T00:00:00"/>
    <x v="0"/>
    <s v="22:00"/>
    <n v="24"/>
    <s v="Male"/>
    <n v="54680"/>
    <x v="2"/>
    <s v="Adult"/>
    <s v="Low"/>
    <x v="1"/>
    <x v="1"/>
  </r>
  <r>
    <n v="559"/>
    <n v="696"/>
    <n v="47"/>
    <n v="6"/>
    <s v="2022/01/29"/>
    <d v="2022-01-29T00:00:00"/>
    <x v="0"/>
    <s v="23:00"/>
    <n v="62"/>
    <s v="Female"/>
    <n v="25530"/>
    <x v="0"/>
    <s v="Seniors"/>
    <s v="Low"/>
    <x v="5"/>
    <x v="1"/>
  </r>
  <r>
    <n v="622"/>
    <n v="697"/>
    <n v="13"/>
    <n v="8"/>
    <s v="2022/01/30"/>
    <d v="2022-01-30T00:00:00"/>
    <x v="0"/>
    <s v="00:00"/>
    <n v="40"/>
    <s v="Male"/>
    <n v="25075"/>
    <x v="1"/>
    <s v="Adult"/>
    <s v="Low"/>
    <x v="1"/>
    <x v="2"/>
  </r>
  <r>
    <n v="633"/>
    <n v="698"/>
    <n v="15"/>
    <n v="3"/>
    <s v="2022/01/30"/>
    <d v="2022-01-30T00:00:00"/>
    <x v="0"/>
    <s v="01:00"/>
    <n v="28"/>
    <s v="Male"/>
    <n v="65997"/>
    <x v="1"/>
    <s v="Adult"/>
    <s v="High"/>
    <x v="0"/>
    <x v="0"/>
  </r>
  <r>
    <n v="855"/>
    <n v="699"/>
    <n v="67"/>
    <n v="4"/>
    <s v="2022/01/30"/>
    <d v="2022-01-30T00:00:00"/>
    <x v="0"/>
    <s v="02:00"/>
    <n v="55"/>
    <s v="Male"/>
    <n v="50011"/>
    <x v="2"/>
    <s v="Middle-aged"/>
    <s v="Low"/>
    <x v="4"/>
    <x v="2"/>
  </r>
  <r>
    <n v="1449"/>
    <n v="700"/>
    <n v="84"/>
    <n v="5"/>
    <s v="2022/01/30"/>
    <d v="2022-01-30T00:00:00"/>
    <x v="0"/>
    <s v="03:00"/>
    <n v="50"/>
    <s v="Female"/>
    <n v="96195"/>
    <x v="1"/>
    <s v="Middle-aged"/>
    <s v="High"/>
    <x v="2"/>
    <x v="0"/>
  </r>
  <r>
    <n v="730"/>
    <n v="701"/>
    <n v="64"/>
    <n v="9"/>
    <s v="2022/01/30"/>
    <d v="2022-01-30T00:00:00"/>
    <x v="0"/>
    <s v="04:00"/>
    <n v="25"/>
    <s v="Female"/>
    <n v="78902"/>
    <x v="2"/>
    <s v="Adult"/>
    <s v="High"/>
    <x v="0"/>
    <x v="0"/>
  </r>
  <r>
    <n v="389"/>
    <n v="702"/>
    <n v="18"/>
    <n v="2"/>
    <s v="2022/01/30"/>
    <d v="2022-01-30T00:00:00"/>
    <x v="0"/>
    <s v="05:00"/>
    <n v="31"/>
    <s v="Male"/>
    <n v="27103"/>
    <x v="2"/>
    <s v="Adult"/>
    <s v="Low"/>
    <x v="1"/>
    <x v="2"/>
  </r>
  <r>
    <n v="497"/>
    <n v="703"/>
    <n v="43"/>
    <n v="6"/>
    <s v="2022/01/30"/>
    <d v="2022-01-30T00:00:00"/>
    <x v="0"/>
    <s v="06:00"/>
    <n v="19"/>
    <s v="Male"/>
    <n v="99491"/>
    <x v="0"/>
    <s v="Adult"/>
    <s v="High"/>
    <x v="0"/>
    <x v="1"/>
  </r>
  <r>
    <n v="1296"/>
    <n v="704"/>
    <n v="87"/>
    <n v="9"/>
    <s v="2022/01/30"/>
    <d v="2022-01-30T00:00:00"/>
    <x v="0"/>
    <s v="07:00"/>
    <n v="67"/>
    <s v="Female"/>
    <n v="148516"/>
    <x v="2"/>
    <s v="Seniors"/>
    <s v="High"/>
    <x v="3"/>
    <x v="1"/>
  </r>
  <r>
    <n v="968"/>
    <n v="705"/>
    <n v="43"/>
    <n v="4"/>
    <s v="2022/01/30"/>
    <d v="2022-01-30T00:00:00"/>
    <x v="0"/>
    <s v="08:00"/>
    <n v="18"/>
    <s v="Male"/>
    <n v="132238"/>
    <x v="0"/>
    <s v="Adult"/>
    <s v="High"/>
    <x v="0"/>
    <x v="1"/>
  </r>
  <r>
    <n v="1083"/>
    <n v="706"/>
    <n v="56"/>
    <n v="6"/>
    <s v="2022/01/30"/>
    <d v="2022-01-30T00:00:00"/>
    <x v="0"/>
    <s v="09:00"/>
    <n v="40"/>
    <s v="Male"/>
    <n v="27701"/>
    <x v="0"/>
    <s v="Adult"/>
    <s v="Low"/>
    <x v="1"/>
    <x v="1"/>
  </r>
  <r>
    <n v="1326"/>
    <n v="707"/>
    <n v="52"/>
    <n v="4"/>
    <s v="2022/01/30"/>
    <d v="2022-01-30T00:00:00"/>
    <x v="0"/>
    <s v="10:00"/>
    <n v="38"/>
    <s v="Female"/>
    <n v="36823"/>
    <x v="2"/>
    <s v="Adult"/>
    <s v="Low"/>
    <x v="1"/>
    <x v="1"/>
  </r>
  <r>
    <n v="1481"/>
    <n v="708"/>
    <n v="45"/>
    <n v="6"/>
    <s v="2022/01/30"/>
    <d v="2022-01-30T00:00:00"/>
    <x v="0"/>
    <s v="11:00"/>
    <n v="59"/>
    <s v="Female"/>
    <n v="38663"/>
    <x v="1"/>
    <s v="Middle-aged"/>
    <s v="Low"/>
    <x v="4"/>
    <x v="2"/>
  </r>
  <r>
    <n v="1483"/>
    <n v="709"/>
    <n v="13"/>
    <n v="2"/>
    <s v="2022/01/30"/>
    <d v="2022-01-30T00:00:00"/>
    <x v="0"/>
    <s v="12:00"/>
    <n v="62"/>
    <s v="Female"/>
    <n v="130818"/>
    <x v="2"/>
    <s v="Seniors"/>
    <s v="High"/>
    <x v="3"/>
    <x v="2"/>
  </r>
  <r>
    <n v="893"/>
    <n v="710"/>
    <n v="46"/>
    <n v="8"/>
    <s v="2022/01/30"/>
    <d v="2022-01-30T00:00:00"/>
    <x v="0"/>
    <s v="13:00"/>
    <n v="56"/>
    <s v="Male"/>
    <n v="147583"/>
    <x v="1"/>
    <s v="Middle-aged"/>
    <s v="High"/>
    <x v="2"/>
    <x v="1"/>
  </r>
  <r>
    <n v="527"/>
    <n v="711"/>
    <n v="13"/>
    <n v="3"/>
    <s v="2022/01/30"/>
    <d v="2022-01-30T00:00:00"/>
    <x v="0"/>
    <s v="14:00"/>
    <n v="32"/>
    <s v="Female"/>
    <n v="78080"/>
    <x v="1"/>
    <s v="Adult"/>
    <s v="High"/>
    <x v="0"/>
    <x v="2"/>
  </r>
  <r>
    <n v="101"/>
    <n v="712"/>
    <n v="40"/>
    <n v="2"/>
    <s v="2022/01/30"/>
    <d v="2022-01-30T00:00:00"/>
    <x v="0"/>
    <s v="15:00"/>
    <n v="67"/>
    <s v="Female"/>
    <n v="92051"/>
    <x v="0"/>
    <s v="Seniors"/>
    <s v="High"/>
    <x v="3"/>
    <x v="0"/>
  </r>
  <r>
    <n v="822"/>
    <n v="713"/>
    <n v="84"/>
    <n v="4"/>
    <s v="2022/01/30"/>
    <d v="2022-01-30T00:00:00"/>
    <x v="0"/>
    <s v="16:00"/>
    <n v="54"/>
    <s v="Male"/>
    <n v="84818"/>
    <x v="1"/>
    <s v="Middle-aged"/>
    <s v="High"/>
    <x v="2"/>
    <x v="0"/>
  </r>
  <r>
    <n v="763"/>
    <n v="714"/>
    <n v="17"/>
    <n v="7"/>
    <s v="2022/01/30"/>
    <d v="2022-01-30T00:00:00"/>
    <x v="0"/>
    <s v="17:00"/>
    <n v="34"/>
    <s v="Female"/>
    <n v="123779"/>
    <x v="2"/>
    <s v="Adult"/>
    <s v="High"/>
    <x v="0"/>
    <x v="0"/>
  </r>
  <r>
    <n v="1427"/>
    <n v="715"/>
    <n v="73"/>
    <n v="8"/>
    <s v="2022/01/30"/>
    <d v="2022-01-30T00:00:00"/>
    <x v="0"/>
    <s v="18:00"/>
    <n v="56"/>
    <s v="Female"/>
    <n v="72392"/>
    <x v="1"/>
    <s v="Middle-aged"/>
    <s v="High"/>
    <x v="2"/>
    <x v="0"/>
  </r>
  <r>
    <n v="579"/>
    <n v="716"/>
    <n v="58"/>
    <n v="7"/>
    <s v="2022/01/30"/>
    <d v="2022-01-30T00:00:00"/>
    <x v="0"/>
    <s v="19:00"/>
    <n v="52"/>
    <s v="Male"/>
    <n v="66019"/>
    <x v="1"/>
    <s v="Middle-aged"/>
    <s v="High"/>
    <x v="2"/>
    <x v="2"/>
  </r>
  <r>
    <n v="1134"/>
    <n v="717"/>
    <n v="34"/>
    <n v="4"/>
    <s v="2022/01/30"/>
    <d v="2022-01-30T00:00:00"/>
    <x v="0"/>
    <s v="20:00"/>
    <n v="61"/>
    <s v="Female"/>
    <n v="129892"/>
    <x v="1"/>
    <s v="Seniors"/>
    <s v="High"/>
    <x v="3"/>
    <x v="1"/>
  </r>
  <r>
    <n v="564"/>
    <n v="718"/>
    <n v="68"/>
    <n v="7"/>
    <s v="2022/01/30"/>
    <d v="2022-01-30T00:00:00"/>
    <x v="0"/>
    <s v="21:00"/>
    <n v="49"/>
    <s v="Male"/>
    <n v="101234"/>
    <x v="2"/>
    <s v="Middle-aged"/>
    <s v="High"/>
    <x v="2"/>
    <x v="0"/>
  </r>
  <r>
    <n v="930"/>
    <n v="719"/>
    <n v="48"/>
    <n v="8"/>
    <s v="2022/01/30"/>
    <d v="2022-01-30T00:00:00"/>
    <x v="0"/>
    <s v="22:00"/>
    <n v="43"/>
    <s v="Female"/>
    <n v="50024"/>
    <x v="2"/>
    <s v="Middle-aged"/>
    <s v="Low"/>
    <x v="4"/>
    <x v="1"/>
  </r>
  <r>
    <n v="625"/>
    <n v="720"/>
    <n v="45"/>
    <n v="3"/>
    <s v="2022/01/30"/>
    <d v="2022-01-30T00:00:00"/>
    <x v="0"/>
    <s v="23:00"/>
    <n v="68"/>
    <s v="Male"/>
    <n v="129790"/>
    <x v="1"/>
    <s v="Seniors"/>
    <s v="High"/>
    <x v="3"/>
    <x v="2"/>
  </r>
  <r>
    <n v="490"/>
    <n v="721"/>
    <n v="65"/>
    <n v="1"/>
    <s v="2022/01/31"/>
    <d v="2022-01-31T00:00:00"/>
    <x v="0"/>
    <s v="00:00"/>
    <n v="32"/>
    <s v="Female"/>
    <n v="145670"/>
    <x v="2"/>
    <s v="Adult"/>
    <s v="High"/>
    <x v="0"/>
    <x v="2"/>
  </r>
  <r>
    <n v="52"/>
    <n v="722"/>
    <n v="93"/>
    <n v="6"/>
    <s v="2022/01/31"/>
    <d v="2022-01-31T00:00:00"/>
    <x v="0"/>
    <s v="01:00"/>
    <n v="35"/>
    <s v="Male"/>
    <n v="142937"/>
    <x v="0"/>
    <s v="Adult"/>
    <s v="High"/>
    <x v="0"/>
    <x v="1"/>
  </r>
  <r>
    <n v="260"/>
    <n v="723"/>
    <n v="51"/>
    <n v="3"/>
    <s v="2022/01/31"/>
    <d v="2022-01-31T00:00:00"/>
    <x v="0"/>
    <s v="02:00"/>
    <n v="60"/>
    <s v="Female"/>
    <n v="95336"/>
    <x v="2"/>
    <s v="Seniors"/>
    <s v="High"/>
    <x v="3"/>
    <x v="1"/>
  </r>
  <r>
    <n v="1328"/>
    <n v="724"/>
    <n v="84"/>
    <n v="2"/>
    <s v="2022/01/31"/>
    <d v="2022-01-31T00:00:00"/>
    <x v="0"/>
    <s v="03:00"/>
    <n v="24"/>
    <s v="Female"/>
    <n v="116197"/>
    <x v="0"/>
    <s v="Adult"/>
    <s v="High"/>
    <x v="0"/>
    <x v="0"/>
  </r>
  <r>
    <n v="1210"/>
    <n v="725"/>
    <n v="35"/>
    <n v="4"/>
    <s v="2022/01/31"/>
    <d v="2022-01-31T00:00:00"/>
    <x v="0"/>
    <s v="04:00"/>
    <n v="26"/>
    <s v="Male"/>
    <n v="23834"/>
    <x v="1"/>
    <s v="Adult"/>
    <s v="Low"/>
    <x v="1"/>
    <x v="0"/>
  </r>
  <r>
    <n v="1481"/>
    <n v="726"/>
    <n v="24"/>
    <n v="3"/>
    <s v="2022/01/31"/>
    <d v="2022-01-31T00:00:00"/>
    <x v="0"/>
    <s v="05:00"/>
    <n v="59"/>
    <s v="Female"/>
    <n v="38663"/>
    <x v="1"/>
    <s v="Middle-aged"/>
    <s v="Low"/>
    <x v="4"/>
    <x v="0"/>
  </r>
  <r>
    <n v="785"/>
    <n v="727"/>
    <n v="32"/>
    <n v="4"/>
    <s v="2022/01/31"/>
    <d v="2022-01-31T00:00:00"/>
    <x v="0"/>
    <s v="06:00"/>
    <n v="35"/>
    <s v="Male"/>
    <n v="110095"/>
    <x v="2"/>
    <s v="Adult"/>
    <s v="High"/>
    <x v="0"/>
    <x v="0"/>
  </r>
  <r>
    <n v="807"/>
    <n v="728"/>
    <n v="35"/>
    <n v="6"/>
    <s v="2022/01/31"/>
    <d v="2022-01-31T00:00:00"/>
    <x v="0"/>
    <s v="07:00"/>
    <n v="27"/>
    <s v="Male"/>
    <n v="94032"/>
    <x v="1"/>
    <s v="Adult"/>
    <s v="High"/>
    <x v="0"/>
    <x v="0"/>
  </r>
  <r>
    <n v="1188"/>
    <n v="729"/>
    <n v="71"/>
    <n v="6"/>
    <s v="2022/01/31"/>
    <d v="2022-01-31T00:00:00"/>
    <x v="0"/>
    <s v="08:00"/>
    <n v="35"/>
    <s v="Male"/>
    <n v="103332"/>
    <x v="1"/>
    <s v="Adult"/>
    <s v="High"/>
    <x v="0"/>
    <x v="2"/>
  </r>
  <r>
    <n v="400"/>
    <n v="730"/>
    <n v="86"/>
    <n v="3"/>
    <s v="2022/01/31"/>
    <d v="2022-01-31T00:00:00"/>
    <x v="0"/>
    <s v="09:00"/>
    <n v="52"/>
    <s v="Male"/>
    <n v="26704"/>
    <x v="1"/>
    <s v="Middle-aged"/>
    <s v="Low"/>
    <x v="4"/>
    <x v="0"/>
  </r>
  <r>
    <n v="1326"/>
    <n v="731"/>
    <n v="7"/>
    <n v="6"/>
    <s v="2022/01/31"/>
    <d v="2022-01-31T00:00:00"/>
    <x v="0"/>
    <s v="10:00"/>
    <n v="38"/>
    <s v="Female"/>
    <n v="36823"/>
    <x v="2"/>
    <s v="Adult"/>
    <s v="Low"/>
    <x v="1"/>
    <x v="2"/>
  </r>
  <r>
    <n v="1448"/>
    <n v="732"/>
    <n v="2"/>
    <n v="2"/>
    <s v="2022/01/31"/>
    <d v="2022-01-31T00:00:00"/>
    <x v="0"/>
    <s v="11:00"/>
    <n v="54"/>
    <s v="Female"/>
    <n v="20146"/>
    <x v="1"/>
    <s v="Middle-aged"/>
    <s v="Low"/>
    <x v="4"/>
    <x v="2"/>
  </r>
  <r>
    <n v="748"/>
    <n v="733"/>
    <n v="1"/>
    <n v="2"/>
    <s v="2022/01/31"/>
    <d v="2022-01-31T00:00:00"/>
    <x v="0"/>
    <s v="12:00"/>
    <n v="58"/>
    <s v="Male"/>
    <n v="69892"/>
    <x v="1"/>
    <s v="Middle-aged"/>
    <s v="High"/>
    <x v="2"/>
    <x v="1"/>
  </r>
  <r>
    <n v="1495"/>
    <n v="734"/>
    <n v="99"/>
    <n v="8"/>
    <s v="2022/01/31"/>
    <d v="2022-01-31T00:00:00"/>
    <x v="0"/>
    <s v="13:00"/>
    <n v="59"/>
    <s v="Female"/>
    <n v="78693"/>
    <x v="2"/>
    <s v="Middle-aged"/>
    <s v="High"/>
    <x v="2"/>
    <x v="0"/>
  </r>
  <r>
    <n v="1141"/>
    <n v="735"/>
    <n v="99"/>
    <n v="5"/>
    <s v="2022/01/31"/>
    <d v="2022-01-31T00:00:00"/>
    <x v="0"/>
    <s v="14:00"/>
    <n v="48"/>
    <s v="Female"/>
    <n v="37032"/>
    <x v="2"/>
    <s v="Middle-aged"/>
    <s v="Low"/>
    <x v="4"/>
    <x v="0"/>
  </r>
  <r>
    <n v="23"/>
    <n v="736"/>
    <n v="52"/>
    <n v="5"/>
    <s v="2022/01/31"/>
    <d v="2022-01-31T00:00:00"/>
    <x v="0"/>
    <s v="15:00"/>
    <n v="41"/>
    <s v="Male"/>
    <n v="147202"/>
    <x v="2"/>
    <s v="Middle-aged"/>
    <s v="High"/>
    <x v="2"/>
    <x v="1"/>
  </r>
  <r>
    <n v="225"/>
    <n v="737"/>
    <n v="94"/>
    <n v="8"/>
    <s v="2022/01/31"/>
    <d v="2022-01-31T00:00:00"/>
    <x v="0"/>
    <s v="16:00"/>
    <n v="52"/>
    <s v="Male"/>
    <n v="148011"/>
    <x v="1"/>
    <s v="Middle-aged"/>
    <s v="High"/>
    <x v="2"/>
    <x v="0"/>
  </r>
  <r>
    <n v="550"/>
    <n v="738"/>
    <n v="67"/>
    <n v="6"/>
    <s v="2022/01/31"/>
    <d v="2022-01-31T00:00:00"/>
    <x v="0"/>
    <s v="17:00"/>
    <n v="64"/>
    <s v="Male"/>
    <n v="136382"/>
    <x v="2"/>
    <s v="Seniors"/>
    <s v="High"/>
    <x v="3"/>
    <x v="2"/>
  </r>
  <r>
    <n v="934"/>
    <n v="739"/>
    <n v="47"/>
    <n v="4"/>
    <s v="2022/01/31"/>
    <d v="2022-01-31T00:00:00"/>
    <x v="0"/>
    <s v="18:00"/>
    <n v="28"/>
    <s v="Male"/>
    <n v="100367"/>
    <x v="1"/>
    <s v="Adult"/>
    <s v="High"/>
    <x v="0"/>
    <x v="1"/>
  </r>
  <r>
    <n v="1226"/>
    <n v="740"/>
    <n v="83"/>
    <n v="8"/>
    <s v="2022/01/31"/>
    <d v="2022-01-31T00:00:00"/>
    <x v="0"/>
    <s v="19:00"/>
    <n v="39"/>
    <s v="Female"/>
    <n v="124355"/>
    <x v="1"/>
    <s v="Adult"/>
    <s v="High"/>
    <x v="0"/>
    <x v="0"/>
  </r>
  <r>
    <n v="1031"/>
    <n v="741"/>
    <n v="10"/>
    <n v="9"/>
    <s v="2022/01/31"/>
    <d v="2022-01-31T00:00:00"/>
    <x v="0"/>
    <s v="20:00"/>
    <n v="43"/>
    <s v="Male"/>
    <n v="96016"/>
    <x v="0"/>
    <s v="Middle-aged"/>
    <s v="High"/>
    <x v="2"/>
    <x v="0"/>
  </r>
  <r>
    <n v="807"/>
    <n v="742"/>
    <n v="32"/>
    <n v="3"/>
    <s v="2022/01/31"/>
    <d v="2022-01-31T00:00:00"/>
    <x v="0"/>
    <s v="21:00"/>
    <n v="27"/>
    <s v="Male"/>
    <n v="94032"/>
    <x v="1"/>
    <s v="Adult"/>
    <s v="High"/>
    <x v="0"/>
    <x v="0"/>
  </r>
  <r>
    <n v="206"/>
    <n v="743"/>
    <n v="88"/>
    <n v="1"/>
    <s v="2022/01/31"/>
    <d v="2022-01-31T00:00:00"/>
    <x v="0"/>
    <s v="22:00"/>
    <n v="36"/>
    <s v="Male"/>
    <n v="34753"/>
    <x v="0"/>
    <s v="Adult"/>
    <s v="Low"/>
    <x v="1"/>
    <x v="2"/>
  </r>
  <r>
    <n v="453"/>
    <n v="744"/>
    <n v="79"/>
    <n v="1"/>
    <s v="2022/01/31"/>
    <d v="2022-01-31T00:00:00"/>
    <x v="0"/>
    <s v="23:00"/>
    <n v="32"/>
    <s v="Male"/>
    <n v="135409"/>
    <x v="2"/>
    <s v="Adult"/>
    <s v="High"/>
    <x v="0"/>
    <x v="1"/>
  </r>
  <r>
    <n v="247"/>
    <n v="745"/>
    <n v="35"/>
    <n v="7"/>
    <s v="2022/02/01"/>
    <d v="2022-02-01T00:00:00"/>
    <x v="1"/>
    <s v="00:00"/>
    <n v="61"/>
    <s v="Female"/>
    <n v="65477"/>
    <x v="0"/>
    <s v="Seniors"/>
    <s v="High"/>
    <x v="3"/>
    <x v="0"/>
  </r>
  <r>
    <n v="942"/>
    <n v="746"/>
    <n v="17"/>
    <n v="2"/>
    <s v="2022/02/01"/>
    <d v="2022-02-01T00:00:00"/>
    <x v="1"/>
    <s v="01:00"/>
    <n v="57"/>
    <s v="Male"/>
    <n v="53469"/>
    <x v="1"/>
    <s v="Middle-aged"/>
    <s v="Low"/>
    <x v="4"/>
    <x v="0"/>
  </r>
  <r>
    <n v="1263"/>
    <n v="747"/>
    <n v="24"/>
    <n v="3"/>
    <s v="2022/02/01"/>
    <d v="2022-02-01T00:00:00"/>
    <x v="1"/>
    <s v="02:00"/>
    <n v="49"/>
    <s v="Female"/>
    <n v="63517"/>
    <x v="0"/>
    <s v="Middle-aged"/>
    <s v="Low"/>
    <x v="4"/>
    <x v="0"/>
  </r>
  <r>
    <n v="1223"/>
    <n v="748"/>
    <n v="86"/>
    <n v="7"/>
    <s v="2022/02/01"/>
    <d v="2022-02-01T00:00:00"/>
    <x v="1"/>
    <s v="03:00"/>
    <n v="65"/>
    <s v="Female"/>
    <n v="71541"/>
    <x v="2"/>
    <s v="Seniors"/>
    <s v="High"/>
    <x v="3"/>
    <x v="0"/>
  </r>
  <r>
    <n v="1468"/>
    <n v="749"/>
    <n v="55"/>
    <n v="8"/>
    <s v="2022/02/01"/>
    <d v="2022-02-01T00:00:00"/>
    <x v="1"/>
    <s v="04:00"/>
    <n v="53"/>
    <s v="Female"/>
    <n v="41192"/>
    <x v="2"/>
    <s v="Middle-aged"/>
    <s v="Low"/>
    <x v="4"/>
    <x v="2"/>
  </r>
  <r>
    <n v="1105"/>
    <n v="750"/>
    <n v="16"/>
    <n v="6"/>
    <s v="2022/02/01"/>
    <d v="2022-02-01T00:00:00"/>
    <x v="1"/>
    <s v="05:00"/>
    <n v="61"/>
    <s v="Male"/>
    <n v="91467"/>
    <x v="2"/>
    <s v="Seniors"/>
    <s v="High"/>
    <x v="3"/>
    <x v="0"/>
  </r>
  <r>
    <n v="23"/>
    <n v="751"/>
    <n v="9"/>
    <n v="2"/>
    <s v="2022/02/01"/>
    <d v="2022-02-01T00:00:00"/>
    <x v="1"/>
    <s v="06:00"/>
    <n v="41"/>
    <s v="Male"/>
    <n v="147202"/>
    <x v="2"/>
    <s v="Middle-aged"/>
    <s v="High"/>
    <x v="2"/>
    <x v="2"/>
  </r>
  <r>
    <n v="303"/>
    <n v="752"/>
    <n v="33"/>
    <n v="7"/>
    <s v="2022/02/01"/>
    <d v="2022-02-01T00:00:00"/>
    <x v="1"/>
    <s v="07:00"/>
    <n v="39"/>
    <s v="Female"/>
    <n v="100470"/>
    <x v="1"/>
    <s v="Adult"/>
    <s v="High"/>
    <x v="0"/>
    <x v="2"/>
  </r>
  <r>
    <n v="619"/>
    <n v="753"/>
    <n v="27"/>
    <n v="9"/>
    <s v="2022/02/01"/>
    <d v="2022-02-01T00:00:00"/>
    <x v="1"/>
    <s v="08:00"/>
    <n v="69"/>
    <s v="Female"/>
    <n v="47444"/>
    <x v="1"/>
    <s v="Seniors"/>
    <s v="Low"/>
    <x v="5"/>
    <x v="1"/>
  </r>
  <r>
    <n v="777"/>
    <n v="754"/>
    <n v="95"/>
    <n v="6"/>
    <s v="2022/02/01"/>
    <d v="2022-02-01T00:00:00"/>
    <x v="1"/>
    <s v="09:00"/>
    <n v="50"/>
    <s v="Male"/>
    <n v="149898"/>
    <x v="1"/>
    <s v="Middle-aged"/>
    <s v="High"/>
    <x v="2"/>
    <x v="1"/>
  </r>
  <r>
    <n v="484"/>
    <n v="755"/>
    <n v="5"/>
    <n v="8"/>
    <s v="2022/02/01"/>
    <d v="2022-02-01T00:00:00"/>
    <x v="1"/>
    <s v="10:00"/>
    <n v="33"/>
    <s v="Male"/>
    <n v="37034"/>
    <x v="1"/>
    <s v="Adult"/>
    <s v="Low"/>
    <x v="1"/>
    <x v="2"/>
  </r>
  <r>
    <n v="758"/>
    <n v="756"/>
    <n v="59"/>
    <n v="5"/>
    <s v="2022/02/01"/>
    <d v="2022-02-01T00:00:00"/>
    <x v="1"/>
    <s v="11:00"/>
    <n v="47"/>
    <s v="Female"/>
    <n v="80659"/>
    <x v="2"/>
    <s v="Middle-aged"/>
    <s v="High"/>
    <x v="2"/>
    <x v="0"/>
  </r>
  <r>
    <n v="20"/>
    <n v="757"/>
    <n v="98"/>
    <n v="7"/>
    <s v="2022/02/01"/>
    <d v="2022-02-01T00:00:00"/>
    <x v="1"/>
    <s v="12:00"/>
    <n v="49"/>
    <s v="Male"/>
    <n v="106702"/>
    <x v="2"/>
    <s v="Middle-aged"/>
    <s v="High"/>
    <x v="2"/>
    <x v="0"/>
  </r>
  <r>
    <n v="803"/>
    <n v="758"/>
    <n v="35"/>
    <n v="7"/>
    <s v="2022/02/01"/>
    <d v="2022-02-01T00:00:00"/>
    <x v="1"/>
    <s v="13:00"/>
    <n v="37"/>
    <s v="Female"/>
    <n v="62818"/>
    <x v="2"/>
    <s v="Adult"/>
    <s v="Low"/>
    <x v="1"/>
    <x v="0"/>
  </r>
  <r>
    <n v="602"/>
    <n v="759"/>
    <n v="84"/>
    <n v="2"/>
    <s v="2022/02/01"/>
    <d v="2022-02-01T00:00:00"/>
    <x v="1"/>
    <s v="14:00"/>
    <n v="33"/>
    <s v="Male"/>
    <n v="96578"/>
    <x v="0"/>
    <s v="Adult"/>
    <s v="High"/>
    <x v="0"/>
    <x v="0"/>
  </r>
  <r>
    <n v="1320"/>
    <n v="760"/>
    <n v="99"/>
    <n v="7"/>
    <s v="2022/02/01"/>
    <d v="2022-02-01T00:00:00"/>
    <x v="1"/>
    <s v="15:00"/>
    <n v="48"/>
    <s v="Female"/>
    <n v="94427"/>
    <x v="0"/>
    <s v="Middle-aged"/>
    <s v="High"/>
    <x v="2"/>
    <x v="0"/>
  </r>
  <r>
    <n v="1125"/>
    <n v="761"/>
    <n v="42"/>
    <n v="1"/>
    <s v="2022/02/01"/>
    <d v="2022-02-01T00:00:00"/>
    <x v="1"/>
    <s v="16:00"/>
    <n v="24"/>
    <s v="Female"/>
    <n v="39261"/>
    <x v="1"/>
    <s v="Adult"/>
    <s v="Low"/>
    <x v="1"/>
    <x v="1"/>
  </r>
  <r>
    <n v="405"/>
    <n v="762"/>
    <n v="54"/>
    <n v="9"/>
    <s v="2022/02/01"/>
    <d v="2022-02-01T00:00:00"/>
    <x v="1"/>
    <s v="17:00"/>
    <n v="61"/>
    <s v="Male"/>
    <n v="46126"/>
    <x v="0"/>
    <s v="Seniors"/>
    <s v="Low"/>
    <x v="5"/>
    <x v="1"/>
  </r>
  <r>
    <n v="1399"/>
    <n v="763"/>
    <n v="19"/>
    <n v="6"/>
    <s v="2022/02/01"/>
    <d v="2022-02-01T00:00:00"/>
    <x v="1"/>
    <s v="18:00"/>
    <n v="65"/>
    <s v="Female"/>
    <n v="45579"/>
    <x v="0"/>
    <s v="Seniors"/>
    <s v="Low"/>
    <x v="5"/>
    <x v="1"/>
  </r>
  <r>
    <n v="1286"/>
    <n v="764"/>
    <n v="27"/>
    <n v="3"/>
    <s v="2022/02/01"/>
    <d v="2022-02-01T00:00:00"/>
    <x v="1"/>
    <s v="19:00"/>
    <n v="40"/>
    <s v="Female"/>
    <n v="80650"/>
    <x v="2"/>
    <s v="Adult"/>
    <s v="High"/>
    <x v="0"/>
    <x v="1"/>
  </r>
  <r>
    <n v="192"/>
    <n v="765"/>
    <n v="85"/>
    <n v="9"/>
    <s v="2022/02/01"/>
    <d v="2022-02-01T00:00:00"/>
    <x v="1"/>
    <s v="20:00"/>
    <n v="64"/>
    <s v="Female"/>
    <n v="90444"/>
    <x v="0"/>
    <s v="Seniors"/>
    <s v="High"/>
    <x v="3"/>
    <x v="1"/>
  </r>
  <r>
    <n v="584"/>
    <n v="766"/>
    <n v="46"/>
    <n v="4"/>
    <s v="2022/02/01"/>
    <d v="2022-02-01T00:00:00"/>
    <x v="1"/>
    <s v="21:00"/>
    <n v="35"/>
    <s v="Male"/>
    <n v="93471"/>
    <x v="0"/>
    <s v="Adult"/>
    <s v="High"/>
    <x v="0"/>
    <x v="1"/>
  </r>
  <r>
    <n v="503"/>
    <n v="767"/>
    <n v="2"/>
    <n v="3"/>
    <s v="2022/02/01"/>
    <d v="2022-02-01T00:00:00"/>
    <x v="1"/>
    <s v="22:00"/>
    <n v="54"/>
    <s v="Male"/>
    <n v="116623"/>
    <x v="2"/>
    <s v="Middle-aged"/>
    <s v="High"/>
    <x v="2"/>
    <x v="2"/>
  </r>
  <r>
    <n v="464"/>
    <n v="768"/>
    <n v="93"/>
    <n v="4"/>
    <s v="2022/02/01"/>
    <d v="2022-02-01T00:00:00"/>
    <x v="1"/>
    <s v="23:00"/>
    <n v="18"/>
    <s v="Male"/>
    <n v="111848"/>
    <x v="1"/>
    <s v="Adult"/>
    <s v="High"/>
    <x v="0"/>
    <x v="1"/>
  </r>
  <r>
    <n v="901"/>
    <n v="769"/>
    <n v="86"/>
    <n v="4"/>
    <s v="2022/02/02"/>
    <d v="2022-02-02T00:00:00"/>
    <x v="1"/>
    <s v="00:00"/>
    <n v="27"/>
    <s v="Male"/>
    <n v="65084"/>
    <x v="2"/>
    <s v="Adult"/>
    <s v="Low"/>
    <x v="1"/>
    <x v="0"/>
  </r>
  <r>
    <n v="112"/>
    <n v="770"/>
    <n v="85"/>
    <n v="5"/>
    <s v="2022/02/02"/>
    <d v="2022-02-02T00:00:00"/>
    <x v="1"/>
    <s v="01:00"/>
    <n v="23"/>
    <s v="Female"/>
    <n v="143312"/>
    <x v="0"/>
    <s v="Adult"/>
    <s v="High"/>
    <x v="0"/>
    <x v="1"/>
  </r>
  <r>
    <n v="1154"/>
    <n v="771"/>
    <n v="95"/>
    <n v="7"/>
    <s v="2022/02/02"/>
    <d v="2022-02-02T00:00:00"/>
    <x v="1"/>
    <s v="02:00"/>
    <n v="29"/>
    <s v="Male"/>
    <n v="38367"/>
    <x v="2"/>
    <s v="Adult"/>
    <s v="Low"/>
    <x v="1"/>
    <x v="1"/>
  </r>
  <r>
    <n v="837"/>
    <n v="772"/>
    <n v="23"/>
    <n v="2"/>
    <s v="2022/02/02"/>
    <d v="2022-02-02T00:00:00"/>
    <x v="1"/>
    <s v="03:00"/>
    <n v="58"/>
    <s v="Female"/>
    <n v="65171"/>
    <x v="1"/>
    <s v="Middle-aged"/>
    <s v="Low"/>
    <x v="4"/>
    <x v="2"/>
  </r>
  <r>
    <n v="411"/>
    <n v="773"/>
    <n v="35"/>
    <n v="1"/>
    <s v="2022/02/02"/>
    <d v="2022-02-02T00:00:00"/>
    <x v="1"/>
    <s v="04:00"/>
    <n v="53"/>
    <s v="Male"/>
    <n v="141593"/>
    <x v="1"/>
    <s v="Middle-aged"/>
    <s v="High"/>
    <x v="2"/>
    <x v="0"/>
  </r>
  <r>
    <n v="256"/>
    <n v="774"/>
    <n v="3"/>
    <n v="5"/>
    <s v="2022/02/02"/>
    <d v="2022-02-02T00:00:00"/>
    <x v="1"/>
    <s v="05:00"/>
    <n v="43"/>
    <s v="Male"/>
    <n v="23176"/>
    <x v="0"/>
    <s v="Middle-aged"/>
    <s v="Low"/>
    <x v="4"/>
    <x v="2"/>
  </r>
  <r>
    <n v="1004"/>
    <n v="775"/>
    <n v="44"/>
    <n v="2"/>
    <s v="2022/02/02"/>
    <d v="2022-02-02T00:00:00"/>
    <x v="1"/>
    <s v="06:00"/>
    <n v="23"/>
    <s v="Male"/>
    <n v="60808"/>
    <x v="0"/>
    <s v="Adult"/>
    <s v="Low"/>
    <x v="1"/>
    <x v="0"/>
  </r>
  <r>
    <n v="1246"/>
    <n v="776"/>
    <n v="84"/>
    <n v="3"/>
    <s v="2022/02/02"/>
    <d v="2022-02-02T00:00:00"/>
    <x v="1"/>
    <s v="07:00"/>
    <n v="42"/>
    <s v="Female"/>
    <n v="78565"/>
    <x v="0"/>
    <s v="Middle-aged"/>
    <s v="High"/>
    <x v="2"/>
    <x v="0"/>
  </r>
  <r>
    <n v="552"/>
    <n v="777"/>
    <n v="99"/>
    <n v="8"/>
    <s v="2022/02/02"/>
    <d v="2022-02-02T00:00:00"/>
    <x v="1"/>
    <s v="08:00"/>
    <n v="49"/>
    <s v="Male"/>
    <n v="107092"/>
    <x v="2"/>
    <s v="Middle-aged"/>
    <s v="High"/>
    <x v="2"/>
    <x v="0"/>
  </r>
  <r>
    <n v="1068"/>
    <n v="778"/>
    <n v="28"/>
    <n v="7"/>
    <s v="2022/02/02"/>
    <d v="2022-02-02T00:00:00"/>
    <x v="1"/>
    <s v="09:00"/>
    <n v="52"/>
    <s v="Male"/>
    <n v="62016"/>
    <x v="2"/>
    <s v="Middle-aged"/>
    <s v="Low"/>
    <x v="4"/>
    <x v="1"/>
  </r>
  <r>
    <n v="52"/>
    <n v="779"/>
    <n v="21"/>
    <n v="7"/>
    <s v="2022/02/02"/>
    <d v="2022-02-02T00:00:00"/>
    <x v="1"/>
    <s v="10:00"/>
    <n v="35"/>
    <s v="Male"/>
    <n v="142937"/>
    <x v="0"/>
    <s v="Adult"/>
    <s v="High"/>
    <x v="0"/>
    <x v="1"/>
  </r>
  <r>
    <n v="689"/>
    <n v="780"/>
    <n v="95"/>
    <n v="7"/>
    <s v="2022/02/02"/>
    <d v="2022-02-02T00:00:00"/>
    <x v="1"/>
    <s v="11:00"/>
    <n v="35"/>
    <s v="Female"/>
    <n v="138067"/>
    <x v="1"/>
    <s v="Adult"/>
    <s v="High"/>
    <x v="0"/>
    <x v="1"/>
  </r>
  <r>
    <n v="1117"/>
    <n v="781"/>
    <n v="89"/>
    <n v="5"/>
    <s v="2022/02/02"/>
    <d v="2022-02-02T00:00:00"/>
    <x v="1"/>
    <s v="12:00"/>
    <n v="62"/>
    <s v="Male"/>
    <n v="140821"/>
    <x v="2"/>
    <s v="Seniors"/>
    <s v="High"/>
    <x v="3"/>
    <x v="2"/>
  </r>
  <r>
    <n v="867"/>
    <n v="782"/>
    <n v="80"/>
    <n v="7"/>
    <s v="2022/02/02"/>
    <d v="2022-02-02T00:00:00"/>
    <x v="1"/>
    <s v="13:00"/>
    <n v="66"/>
    <s v="Female"/>
    <n v="79564"/>
    <x v="1"/>
    <s v="Seniors"/>
    <s v="High"/>
    <x v="3"/>
    <x v="2"/>
  </r>
  <r>
    <n v="751"/>
    <n v="783"/>
    <n v="84"/>
    <n v="4"/>
    <s v="2022/02/02"/>
    <d v="2022-02-02T00:00:00"/>
    <x v="1"/>
    <s v="14:00"/>
    <n v="37"/>
    <s v="Male"/>
    <n v="61466"/>
    <x v="2"/>
    <s v="Adult"/>
    <s v="Low"/>
    <x v="1"/>
    <x v="0"/>
  </r>
  <r>
    <n v="1311"/>
    <n v="784"/>
    <n v="23"/>
    <n v="2"/>
    <s v="2022/02/02"/>
    <d v="2022-02-02T00:00:00"/>
    <x v="1"/>
    <s v="15:00"/>
    <n v="62"/>
    <s v="Female"/>
    <n v="139082"/>
    <x v="0"/>
    <s v="Seniors"/>
    <s v="High"/>
    <x v="3"/>
    <x v="2"/>
  </r>
  <r>
    <n v="198"/>
    <n v="785"/>
    <n v="98"/>
    <n v="5"/>
    <s v="2022/02/02"/>
    <d v="2022-02-02T00:00:00"/>
    <x v="1"/>
    <s v="16:00"/>
    <n v="27"/>
    <s v="Male"/>
    <n v="76803"/>
    <x v="1"/>
    <s v="Adult"/>
    <s v="High"/>
    <x v="0"/>
    <x v="0"/>
  </r>
  <r>
    <n v="30"/>
    <n v="786"/>
    <n v="51"/>
    <n v="3"/>
    <s v="2022/02/02"/>
    <d v="2022-02-02T00:00:00"/>
    <x v="1"/>
    <s v="17:00"/>
    <n v="56"/>
    <s v="Female"/>
    <n v="73899"/>
    <x v="0"/>
    <s v="Middle-aged"/>
    <s v="High"/>
    <x v="2"/>
    <x v="1"/>
  </r>
  <r>
    <n v="1335"/>
    <n v="787"/>
    <n v="77"/>
    <n v="2"/>
    <s v="2022/02/02"/>
    <d v="2022-02-02T00:00:00"/>
    <x v="1"/>
    <s v="18:00"/>
    <n v="37"/>
    <s v="Female"/>
    <n v="136930"/>
    <x v="0"/>
    <s v="Adult"/>
    <s v="High"/>
    <x v="0"/>
    <x v="2"/>
  </r>
  <r>
    <n v="784"/>
    <n v="788"/>
    <n v="35"/>
    <n v="5"/>
    <s v="2022/02/02"/>
    <d v="2022-02-02T00:00:00"/>
    <x v="1"/>
    <s v="19:00"/>
    <n v="53"/>
    <s v="Female"/>
    <n v="86069"/>
    <x v="2"/>
    <s v="Middle-aged"/>
    <s v="High"/>
    <x v="2"/>
    <x v="0"/>
  </r>
  <r>
    <n v="1052"/>
    <n v="789"/>
    <n v="79"/>
    <n v="4"/>
    <s v="2022/02/02"/>
    <d v="2022-02-02T00:00:00"/>
    <x v="1"/>
    <s v="20:00"/>
    <n v="32"/>
    <s v="Female"/>
    <n v="21075"/>
    <x v="1"/>
    <s v="Adult"/>
    <s v="Low"/>
    <x v="1"/>
    <x v="1"/>
  </r>
  <r>
    <n v="849"/>
    <n v="790"/>
    <n v="43"/>
    <n v="3"/>
    <s v="2022/02/02"/>
    <d v="2022-02-02T00:00:00"/>
    <x v="1"/>
    <s v="21:00"/>
    <n v="21"/>
    <s v="Male"/>
    <n v="124630"/>
    <x v="2"/>
    <s v="Adult"/>
    <s v="High"/>
    <x v="0"/>
    <x v="1"/>
  </r>
  <r>
    <n v="1136"/>
    <n v="791"/>
    <n v="61"/>
    <n v="9"/>
    <s v="2022/02/02"/>
    <d v="2022-02-02T00:00:00"/>
    <x v="1"/>
    <s v="22:00"/>
    <n v="29"/>
    <s v="Female"/>
    <n v="66097"/>
    <x v="2"/>
    <s v="Adult"/>
    <s v="High"/>
    <x v="0"/>
    <x v="2"/>
  </r>
  <r>
    <n v="1253"/>
    <n v="792"/>
    <n v="54"/>
    <n v="3"/>
    <s v="2022/02/02"/>
    <d v="2022-02-02T00:00:00"/>
    <x v="1"/>
    <s v="23:00"/>
    <n v="62"/>
    <s v="Female"/>
    <n v="49513"/>
    <x v="1"/>
    <s v="Seniors"/>
    <s v="Low"/>
    <x v="5"/>
    <x v="1"/>
  </r>
  <r>
    <n v="1454"/>
    <n v="793"/>
    <n v="43"/>
    <n v="9"/>
    <s v="2022/02/03"/>
    <d v="2022-02-03T00:00:00"/>
    <x v="1"/>
    <s v="00:00"/>
    <n v="31"/>
    <s v="Female"/>
    <n v="29564"/>
    <x v="1"/>
    <s v="Adult"/>
    <s v="Low"/>
    <x v="1"/>
    <x v="1"/>
  </r>
  <r>
    <n v="1346"/>
    <n v="794"/>
    <n v="14"/>
    <n v="3"/>
    <s v="2022/02/03"/>
    <d v="2022-02-03T00:00:00"/>
    <x v="1"/>
    <s v="01:00"/>
    <n v="22"/>
    <s v="Female"/>
    <n v="75387"/>
    <x v="2"/>
    <s v="Adult"/>
    <s v="High"/>
    <x v="0"/>
    <x v="1"/>
  </r>
  <r>
    <n v="114"/>
    <n v="795"/>
    <n v="12"/>
    <n v="4"/>
    <s v="2022/02/03"/>
    <d v="2022-02-03T00:00:00"/>
    <x v="1"/>
    <s v="02:00"/>
    <n v="58"/>
    <s v="Female"/>
    <n v="52832"/>
    <x v="0"/>
    <s v="Middle-aged"/>
    <s v="Low"/>
    <x v="4"/>
    <x v="1"/>
  </r>
  <r>
    <n v="1464"/>
    <n v="796"/>
    <n v="79"/>
    <n v="2"/>
    <s v="2022/02/03"/>
    <d v="2022-02-03T00:00:00"/>
    <x v="1"/>
    <s v="03:00"/>
    <n v="41"/>
    <s v="Female"/>
    <n v="59218"/>
    <x v="0"/>
    <s v="Middle-aged"/>
    <s v="Low"/>
    <x v="4"/>
    <x v="1"/>
  </r>
  <r>
    <n v="1478"/>
    <n v="797"/>
    <n v="7"/>
    <n v="1"/>
    <s v="2022/02/03"/>
    <d v="2022-02-03T00:00:00"/>
    <x v="1"/>
    <s v="04:00"/>
    <n v="23"/>
    <s v="Female"/>
    <n v="21524"/>
    <x v="1"/>
    <s v="Adult"/>
    <s v="Low"/>
    <x v="1"/>
    <x v="2"/>
  </r>
  <r>
    <n v="37"/>
    <n v="798"/>
    <n v="97"/>
    <n v="3"/>
    <s v="2022/02/03"/>
    <d v="2022-02-03T00:00:00"/>
    <x v="1"/>
    <s v="05:00"/>
    <n v="25"/>
    <s v="Female"/>
    <n v="83233"/>
    <x v="1"/>
    <s v="Adult"/>
    <s v="High"/>
    <x v="0"/>
    <x v="1"/>
  </r>
  <r>
    <n v="1390"/>
    <n v="799"/>
    <n v="14"/>
    <n v="6"/>
    <s v="2022/02/03"/>
    <d v="2022-02-03T00:00:00"/>
    <x v="1"/>
    <s v="06:00"/>
    <n v="43"/>
    <s v="Female"/>
    <n v="102954"/>
    <x v="0"/>
    <s v="Middle-aged"/>
    <s v="High"/>
    <x v="2"/>
    <x v="1"/>
  </r>
  <r>
    <n v="985"/>
    <n v="800"/>
    <n v="9"/>
    <n v="7"/>
    <s v="2022/02/03"/>
    <d v="2022-02-03T00:00:00"/>
    <x v="1"/>
    <s v="07:00"/>
    <n v="58"/>
    <s v="Male"/>
    <n v="128317"/>
    <x v="1"/>
    <s v="Middle-aged"/>
    <s v="High"/>
    <x v="2"/>
    <x v="2"/>
  </r>
  <r>
    <n v="1161"/>
    <n v="801"/>
    <n v="38"/>
    <n v="9"/>
    <s v="2022/02/03"/>
    <d v="2022-02-03T00:00:00"/>
    <x v="1"/>
    <s v="08:00"/>
    <n v="20"/>
    <s v="Female"/>
    <n v="40468"/>
    <x v="1"/>
    <s v="Adult"/>
    <s v="Low"/>
    <x v="1"/>
    <x v="2"/>
  </r>
  <r>
    <n v="339"/>
    <n v="802"/>
    <n v="5"/>
    <n v="2"/>
    <s v="2022/02/03"/>
    <d v="2022-02-03T00:00:00"/>
    <x v="1"/>
    <s v="09:00"/>
    <n v="30"/>
    <s v="Male"/>
    <n v="135740"/>
    <x v="1"/>
    <s v="Adult"/>
    <s v="High"/>
    <x v="0"/>
    <x v="2"/>
  </r>
  <r>
    <n v="147"/>
    <n v="803"/>
    <n v="91"/>
    <n v="4"/>
    <s v="2022/02/03"/>
    <d v="2022-02-03T00:00:00"/>
    <x v="1"/>
    <s v="10:00"/>
    <n v="34"/>
    <s v="Female"/>
    <n v="75076"/>
    <x v="1"/>
    <s v="Adult"/>
    <s v="High"/>
    <x v="0"/>
    <x v="2"/>
  </r>
  <r>
    <n v="338"/>
    <n v="804"/>
    <n v="15"/>
    <n v="2"/>
    <s v="2022/02/03"/>
    <d v="2022-02-03T00:00:00"/>
    <x v="1"/>
    <s v="11:00"/>
    <n v="47"/>
    <s v="Female"/>
    <n v="26933"/>
    <x v="2"/>
    <s v="Middle-aged"/>
    <s v="Low"/>
    <x v="4"/>
    <x v="0"/>
  </r>
  <r>
    <n v="717"/>
    <n v="805"/>
    <n v="26"/>
    <n v="8"/>
    <s v="2022/02/03"/>
    <d v="2022-02-03T00:00:00"/>
    <x v="1"/>
    <s v="12:00"/>
    <n v="33"/>
    <s v="Male"/>
    <n v="68126"/>
    <x v="1"/>
    <s v="Adult"/>
    <s v="High"/>
    <x v="0"/>
    <x v="2"/>
  </r>
  <r>
    <n v="985"/>
    <n v="806"/>
    <n v="90"/>
    <n v="6"/>
    <s v="2022/02/03"/>
    <d v="2022-02-03T00:00:00"/>
    <x v="1"/>
    <s v="13:00"/>
    <n v="58"/>
    <s v="Male"/>
    <n v="128317"/>
    <x v="1"/>
    <s v="Middle-aged"/>
    <s v="High"/>
    <x v="2"/>
    <x v="0"/>
  </r>
  <r>
    <n v="31"/>
    <n v="807"/>
    <n v="99"/>
    <n v="5"/>
    <s v="2022/02/03"/>
    <d v="2022-02-03T00:00:00"/>
    <x v="1"/>
    <s v="14:00"/>
    <n v="24"/>
    <s v="Female"/>
    <n v="84000"/>
    <x v="2"/>
    <s v="Adult"/>
    <s v="High"/>
    <x v="0"/>
    <x v="0"/>
  </r>
  <r>
    <n v="176"/>
    <n v="808"/>
    <n v="91"/>
    <n v="2"/>
    <s v="2022/02/03"/>
    <d v="2022-02-03T00:00:00"/>
    <x v="1"/>
    <s v="15:00"/>
    <n v="63"/>
    <s v="Male"/>
    <n v="35067"/>
    <x v="2"/>
    <s v="Seniors"/>
    <s v="Low"/>
    <x v="5"/>
    <x v="2"/>
  </r>
  <r>
    <n v="526"/>
    <n v="809"/>
    <n v="19"/>
    <n v="5"/>
    <s v="2022/02/03"/>
    <d v="2022-02-03T00:00:00"/>
    <x v="1"/>
    <s v="16:00"/>
    <n v="52"/>
    <s v="Male"/>
    <n v="31211"/>
    <x v="1"/>
    <s v="Middle-aged"/>
    <s v="Low"/>
    <x v="4"/>
    <x v="1"/>
  </r>
  <r>
    <n v="1013"/>
    <n v="810"/>
    <n v="69"/>
    <n v="7"/>
    <s v="2022/02/03"/>
    <d v="2022-02-03T00:00:00"/>
    <x v="1"/>
    <s v="17:00"/>
    <n v="52"/>
    <s v="Female"/>
    <n v="85993"/>
    <x v="1"/>
    <s v="Middle-aged"/>
    <s v="High"/>
    <x v="2"/>
    <x v="1"/>
  </r>
  <r>
    <n v="930"/>
    <n v="811"/>
    <n v="95"/>
    <n v="5"/>
    <s v="2022/02/03"/>
    <d v="2022-02-03T00:00:00"/>
    <x v="1"/>
    <s v="18:00"/>
    <n v="43"/>
    <s v="Female"/>
    <n v="50024"/>
    <x v="2"/>
    <s v="Middle-aged"/>
    <s v="Low"/>
    <x v="4"/>
    <x v="1"/>
  </r>
  <r>
    <n v="1213"/>
    <n v="812"/>
    <n v="4"/>
    <n v="5"/>
    <s v="2022/02/03"/>
    <d v="2022-02-03T00:00:00"/>
    <x v="1"/>
    <s v="19:00"/>
    <n v="44"/>
    <s v="Male"/>
    <n v="118183"/>
    <x v="1"/>
    <s v="Middle-aged"/>
    <s v="High"/>
    <x v="2"/>
    <x v="2"/>
  </r>
  <r>
    <n v="267"/>
    <n v="813"/>
    <n v="57"/>
    <n v="1"/>
    <s v="2022/02/03"/>
    <d v="2022-02-03T00:00:00"/>
    <x v="1"/>
    <s v="20:00"/>
    <n v="43"/>
    <s v="Female"/>
    <n v="57437"/>
    <x v="1"/>
    <s v="Middle-aged"/>
    <s v="Low"/>
    <x v="4"/>
    <x v="0"/>
  </r>
  <r>
    <n v="16"/>
    <n v="814"/>
    <n v="83"/>
    <n v="7"/>
    <s v="2022/02/03"/>
    <d v="2022-02-03T00:00:00"/>
    <x v="1"/>
    <s v="21:00"/>
    <n v="68"/>
    <s v="Female"/>
    <n v="136445"/>
    <x v="2"/>
    <s v="Seniors"/>
    <s v="High"/>
    <x v="3"/>
    <x v="0"/>
  </r>
  <r>
    <n v="42"/>
    <n v="815"/>
    <n v="87"/>
    <n v="7"/>
    <s v="2022/02/03"/>
    <d v="2022-02-03T00:00:00"/>
    <x v="1"/>
    <s v="22:00"/>
    <n v="60"/>
    <s v="Female"/>
    <n v="113320"/>
    <x v="0"/>
    <s v="Seniors"/>
    <s v="High"/>
    <x v="3"/>
    <x v="1"/>
  </r>
  <r>
    <n v="142"/>
    <n v="816"/>
    <n v="85"/>
    <n v="3"/>
    <s v="2022/02/03"/>
    <d v="2022-02-03T00:00:00"/>
    <x v="1"/>
    <s v="23:00"/>
    <n v="60"/>
    <s v="Male"/>
    <n v="48213"/>
    <x v="2"/>
    <s v="Seniors"/>
    <s v="Low"/>
    <x v="5"/>
    <x v="1"/>
  </r>
  <r>
    <n v="641"/>
    <n v="817"/>
    <n v="81"/>
    <n v="2"/>
    <s v="2022/02/04"/>
    <d v="2022-02-04T00:00:00"/>
    <x v="1"/>
    <s v="00:00"/>
    <n v="65"/>
    <s v="Female"/>
    <n v="25558"/>
    <x v="0"/>
    <s v="Seniors"/>
    <s v="Low"/>
    <x v="5"/>
    <x v="0"/>
  </r>
  <r>
    <n v="183"/>
    <n v="818"/>
    <n v="68"/>
    <n v="3"/>
    <s v="2022/02/04"/>
    <d v="2022-02-04T00:00:00"/>
    <x v="1"/>
    <s v="01:00"/>
    <n v="29"/>
    <s v="Male"/>
    <n v="85327"/>
    <x v="2"/>
    <s v="Adult"/>
    <s v="High"/>
    <x v="0"/>
    <x v="0"/>
  </r>
  <r>
    <n v="94"/>
    <n v="819"/>
    <n v="66"/>
    <n v="2"/>
    <s v="2022/02/04"/>
    <d v="2022-02-04T00:00:00"/>
    <x v="1"/>
    <s v="02:00"/>
    <n v="43"/>
    <s v="Female"/>
    <n v="123426"/>
    <x v="0"/>
    <s v="Middle-aged"/>
    <s v="High"/>
    <x v="2"/>
    <x v="2"/>
  </r>
  <r>
    <n v="1372"/>
    <n v="820"/>
    <n v="24"/>
    <n v="5"/>
    <s v="2022/02/04"/>
    <d v="2022-02-04T00:00:00"/>
    <x v="1"/>
    <s v="03:00"/>
    <n v="45"/>
    <s v="Female"/>
    <n v="59873"/>
    <x v="1"/>
    <s v="Middle-aged"/>
    <s v="Low"/>
    <x v="4"/>
    <x v="0"/>
  </r>
  <r>
    <n v="390"/>
    <n v="821"/>
    <n v="58"/>
    <n v="1"/>
    <s v="2022/02/04"/>
    <d v="2022-02-04T00:00:00"/>
    <x v="1"/>
    <s v="04:00"/>
    <n v="39"/>
    <s v="Male"/>
    <n v="88151"/>
    <x v="1"/>
    <s v="Adult"/>
    <s v="High"/>
    <x v="0"/>
    <x v="2"/>
  </r>
  <r>
    <n v="1425"/>
    <n v="822"/>
    <n v="86"/>
    <n v="9"/>
    <s v="2022/02/04"/>
    <d v="2022-02-04T00:00:00"/>
    <x v="1"/>
    <s v="05:00"/>
    <n v="52"/>
    <s v="Female"/>
    <n v="37337"/>
    <x v="1"/>
    <s v="Middle-aged"/>
    <s v="Low"/>
    <x v="4"/>
    <x v="0"/>
  </r>
  <r>
    <n v="808"/>
    <n v="823"/>
    <n v="80"/>
    <n v="7"/>
    <s v="2022/02/04"/>
    <d v="2022-02-04T00:00:00"/>
    <x v="1"/>
    <s v="06:00"/>
    <n v="66"/>
    <s v="Female"/>
    <n v="77177"/>
    <x v="1"/>
    <s v="Seniors"/>
    <s v="High"/>
    <x v="3"/>
    <x v="2"/>
  </r>
  <r>
    <n v="668"/>
    <n v="824"/>
    <n v="3"/>
    <n v="8"/>
    <s v="2022/02/04"/>
    <d v="2022-02-04T00:00:00"/>
    <x v="1"/>
    <s v="07:00"/>
    <n v="60"/>
    <s v="Male"/>
    <n v="70970"/>
    <x v="1"/>
    <s v="Seniors"/>
    <s v="High"/>
    <x v="3"/>
    <x v="2"/>
  </r>
  <r>
    <n v="1121"/>
    <n v="825"/>
    <n v="50"/>
    <n v="3"/>
    <s v="2022/02/04"/>
    <d v="2022-02-04T00:00:00"/>
    <x v="1"/>
    <s v="08:00"/>
    <n v="43"/>
    <s v="Male"/>
    <n v="100371"/>
    <x v="0"/>
    <s v="Middle-aged"/>
    <s v="High"/>
    <x v="2"/>
    <x v="1"/>
  </r>
  <r>
    <n v="1171"/>
    <n v="826"/>
    <n v="63"/>
    <n v="9"/>
    <s v="2022/02/04"/>
    <d v="2022-02-04T00:00:00"/>
    <x v="1"/>
    <s v="09:00"/>
    <n v="29"/>
    <s v="Male"/>
    <n v="34211"/>
    <x v="2"/>
    <s v="Adult"/>
    <s v="Low"/>
    <x v="1"/>
    <x v="0"/>
  </r>
  <r>
    <n v="20"/>
    <n v="827"/>
    <n v="12"/>
    <n v="2"/>
    <s v="2022/02/04"/>
    <d v="2022-02-04T00:00:00"/>
    <x v="1"/>
    <s v="10:00"/>
    <n v="49"/>
    <s v="Male"/>
    <n v="106702"/>
    <x v="2"/>
    <s v="Middle-aged"/>
    <s v="High"/>
    <x v="2"/>
    <x v="1"/>
  </r>
  <r>
    <n v="916"/>
    <n v="828"/>
    <n v="93"/>
    <n v="7"/>
    <s v="2022/02/04"/>
    <d v="2022-02-04T00:00:00"/>
    <x v="1"/>
    <s v="11:00"/>
    <n v="58"/>
    <s v="Male"/>
    <n v="59072"/>
    <x v="0"/>
    <s v="Middle-aged"/>
    <s v="Low"/>
    <x v="4"/>
    <x v="1"/>
  </r>
  <r>
    <n v="913"/>
    <n v="829"/>
    <n v="1"/>
    <n v="6"/>
    <s v="2022/02/04"/>
    <d v="2022-02-04T00:00:00"/>
    <x v="1"/>
    <s v="12:00"/>
    <n v="30"/>
    <s v="Male"/>
    <n v="50016"/>
    <x v="1"/>
    <s v="Adult"/>
    <s v="Low"/>
    <x v="1"/>
    <x v="1"/>
  </r>
  <r>
    <n v="414"/>
    <n v="830"/>
    <n v="10"/>
    <n v="8"/>
    <s v="2022/02/04"/>
    <d v="2022-02-04T00:00:00"/>
    <x v="1"/>
    <s v="13:00"/>
    <n v="54"/>
    <s v="Female"/>
    <n v="54141"/>
    <x v="2"/>
    <s v="Middle-aged"/>
    <s v="Low"/>
    <x v="4"/>
    <x v="0"/>
  </r>
  <r>
    <n v="380"/>
    <n v="831"/>
    <n v="93"/>
    <n v="3"/>
    <s v="2022/02/04"/>
    <d v="2022-02-04T00:00:00"/>
    <x v="1"/>
    <s v="14:00"/>
    <n v="69"/>
    <s v="Female"/>
    <n v="148755"/>
    <x v="2"/>
    <s v="Seniors"/>
    <s v="High"/>
    <x v="3"/>
    <x v="1"/>
  </r>
  <r>
    <n v="817"/>
    <n v="832"/>
    <n v="36"/>
    <n v="5"/>
    <s v="2022/02/04"/>
    <d v="2022-02-04T00:00:00"/>
    <x v="1"/>
    <s v="15:00"/>
    <n v="31"/>
    <s v="Male"/>
    <n v="85996"/>
    <x v="2"/>
    <s v="Adult"/>
    <s v="High"/>
    <x v="0"/>
    <x v="2"/>
  </r>
  <r>
    <n v="1047"/>
    <n v="833"/>
    <n v="56"/>
    <n v="3"/>
    <s v="2022/02/04"/>
    <d v="2022-02-04T00:00:00"/>
    <x v="1"/>
    <s v="16:00"/>
    <n v="64"/>
    <s v="Female"/>
    <n v="127648"/>
    <x v="0"/>
    <s v="Seniors"/>
    <s v="High"/>
    <x v="3"/>
    <x v="1"/>
  </r>
  <r>
    <n v="1240"/>
    <n v="834"/>
    <n v="86"/>
    <n v="3"/>
    <s v="2022/02/04"/>
    <d v="2022-02-04T00:00:00"/>
    <x v="1"/>
    <s v="17:00"/>
    <n v="51"/>
    <s v="Female"/>
    <n v="35802"/>
    <x v="1"/>
    <s v="Middle-aged"/>
    <s v="Low"/>
    <x v="4"/>
    <x v="0"/>
  </r>
  <r>
    <n v="30"/>
    <n v="835"/>
    <n v="10"/>
    <n v="1"/>
    <s v="2022/02/04"/>
    <d v="2022-02-04T00:00:00"/>
    <x v="1"/>
    <s v="18:00"/>
    <n v="56"/>
    <s v="Female"/>
    <n v="73899"/>
    <x v="0"/>
    <s v="Middle-aged"/>
    <s v="High"/>
    <x v="2"/>
    <x v="0"/>
  </r>
  <r>
    <n v="598"/>
    <n v="836"/>
    <n v="82"/>
    <n v="6"/>
    <s v="2022/02/04"/>
    <d v="2022-02-04T00:00:00"/>
    <x v="1"/>
    <s v="19:00"/>
    <n v="20"/>
    <s v="Male"/>
    <n v="48291"/>
    <x v="0"/>
    <s v="Adult"/>
    <s v="Low"/>
    <x v="1"/>
    <x v="0"/>
  </r>
  <r>
    <n v="965"/>
    <n v="837"/>
    <n v="91"/>
    <n v="3"/>
    <s v="2022/02/04"/>
    <d v="2022-02-04T00:00:00"/>
    <x v="1"/>
    <s v="20:00"/>
    <n v="55"/>
    <s v="Female"/>
    <n v="24242"/>
    <x v="2"/>
    <s v="Middle-aged"/>
    <s v="Low"/>
    <x v="4"/>
    <x v="2"/>
  </r>
  <r>
    <n v="627"/>
    <n v="838"/>
    <n v="56"/>
    <n v="8"/>
    <s v="2022/02/04"/>
    <d v="2022-02-04T00:00:00"/>
    <x v="1"/>
    <s v="21:00"/>
    <n v="68"/>
    <s v="Male"/>
    <n v="144326"/>
    <x v="0"/>
    <s v="Seniors"/>
    <s v="High"/>
    <x v="3"/>
    <x v="1"/>
  </r>
  <r>
    <n v="521"/>
    <n v="839"/>
    <n v="75"/>
    <n v="5"/>
    <s v="2022/02/04"/>
    <d v="2022-02-04T00:00:00"/>
    <x v="1"/>
    <s v="22:00"/>
    <n v="36"/>
    <s v="Female"/>
    <n v="112828"/>
    <x v="1"/>
    <s v="Adult"/>
    <s v="High"/>
    <x v="0"/>
    <x v="1"/>
  </r>
  <r>
    <n v="429"/>
    <n v="840"/>
    <n v="95"/>
    <n v="6"/>
    <s v="2022/02/04"/>
    <d v="2022-02-04T00:00:00"/>
    <x v="1"/>
    <s v="23:00"/>
    <n v="25"/>
    <s v="Male"/>
    <n v="111375"/>
    <x v="1"/>
    <s v="Adult"/>
    <s v="High"/>
    <x v="0"/>
    <x v="1"/>
  </r>
  <r>
    <n v="949"/>
    <n v="841"/>
    <n v="82"/>
    <n v="4"/>
    <s v="2022/02/05"/>
    <d v="2022-02-05T00:00:00"/>
    <x v="1"/>
    <s v="00:00"/>
    <n v="57"/>
    <s v="Female"/>
    <n v="143314"/>
    <x v="0"/>
    <s v="Middle-aged"/>
    <s v="High"/>
    <x v="2"/>
    <x v="0"/>
  </r>
  <r>
    <n v="477"/>
    <n v="842"/>
    <n v="6"/>
    <n v="1"/>
    <s v="2022/02/05"/>
    <d v="2022-02-05T00:00:00"/>
    <x v="1"/>
    <s v="01:00"/>
    <n v="62"/>
    <s v="Male"/>
    <n v="95506"/>
    <x v="0"/>
    <s v="Seniors"/>
    <s v="High"/>
    <x v="3"/>
    <x v="2"/>
  </r>
  <r>
    <n v="1041"/>
    <n v="843"/>
    <n v="21"/>
    <n v="6"/>
    <s v="2022/02/05"/>
    <d v="2022-02-05T00:00:00"/>
    <x v="1"/>
    <s v="02:00"/>
    <n v="19"/>
    <s v="Male"/>
    <n v="65199"/>
    <x v="2"/>
    <s v="Adult"/>
    <s v="Low"/>
    <x v="1"/>
    <x v="1"/>
  </r>
  <r>
    <n v="1474"/>
    <n v="844"/>
    <n v="54"/>
    <n v="8"/>
    <s v="2022/02/05"/>
    <d v="2022-02-05T00:00:00"/>
    <x v="1"/>
    <s v="03:00"/>
    <n v="66"/>
    <s v="Female"/>
    <n v="109989"/>
    <x v="1"/>
    <s v="Seniors"/>
    <s v="High"/>
    <x v="3"/>
    <x v="1"/>
  </r>
  <r>
    <n v="776"/>
    <n v="845"/>
    <n v="63"/>
    <n v="1"/>
    <s v="2022/02/05"/>
    <d v="2022-02-05T00:00:00"/>
    <x v="1"/>
    <s v="04:00"/>
    <n v="29"/>
    <s v="Male"/>
    <n v="85333"/>
    <x v="0"/>
    <s v="Adult"/>
    <s v="High"/>
    <x v="0"/>
    <x v="0"/>
  </r>
  <r>
    <n v="355"/>
    <n v="846"/>
    <n v="14"/>
    <n v="8"/>
    <s v="2022/02/05"/>
    <d v="2022-02-05T00:00:00"/>
    <x v="1"/>
    <s v="05:00"/>
    <n v="30"/>
    <s v="Male"/>
    <n v="52259"/>
    <x v="0"/>
    <s v="Adult"/>
    <s v="Low"/>
    <x v="1"/>
    <x v="1"/>
  </r>
  <r>
    <n v="1060"/>
    <n v="847"/>
    <n v="84"/>
    <n v="6"/>
    <s v="2022/02/05"/>
    <d v="2022-02-05T00:00:00"/>
    <x v="1"/>
    <s v="06:00"/>
    <n v="61"/>
    <s v="Male"/>
    <n v="92840"/>
    <x v="2"/>
    <s v="Seniors"/>
    <s v="High"/>
    <x v="3"/>
    <x v="0"/>
  </r>
  <r>
    <n v="21"/>
    <n v="848"/>
    <n v="64"/>
    <n v="9"/>
    <s v="2022/02/05"/>
    <d v="2022-02-05T00:00:00"/>
    <x v="1"/>
    <s v="07:00"/>
    <n v="47"/>
    <s v="Female"/>
    <n v="125828"/>
    <x v="0"/>
    <s v="Middle-aged"/>
    <s v="High"/>
    <x v="2"/>
    <x v="0"/>
  </r>
  <r>
    <n v="260"/>
    <n v="849"/>
    <n v="76"/>
    <n v="1"/>
    <s v="2022/02/05"/>
    <d v="2022-02-05T00:00:00"/>
    <x v="1"/>
    <s v="08:00"/>
    <n v="60"/>
    <s v="Female"/>
    <n v="95336"/>
    <x v="2"/>
    <s v="Seniors"/>
    <s v="High"/>
    <x v="3"/>
    <x v="1"/>
  </r>
  <r>
    <n v="1242"/>
    <n v="850"/>
    <n v="68"/>
    <n v="1"/>
    <s v="2022/02/05"/>
    <d v="2022-02-05T00:00:00"/>
    <x v="1"/>
    <s v="09:00"/>
    <n v="52"/>
    <s v="Female"/>
    <n v="129294"/>
    <x v="1"/>
    <s v="Middle-aged"/>
    <s v="High"/>
    <x v="2"/>
    <x v="0"/>
  </r>
  <r>
    <n v="662"/>
    <n v="851"/>
    <n v="29"/>
    <n v="8"/>
    <s v="2022/02/05"/>
    <d v="2022-02-05T00:00:00"/>
    <x v="1"/>
    <s v="10:00"/>
    <n v="34"/>
    <s v="Female"/>
    <n v="75327"/>
    <x v="1"/>
    <s v="Adult"/>
    <s v="High"/>
    <x v="0"/>
    <x v="0"/>
  </r>
  <r>
    <n v="479"/>
    <n v="852"/>
    <n v="24"/>
    <n v="4"/>
    <s v="2022/02/05"/>
    <d v="2022-02-05T00:00:00"/>
    <x v="1"/>
    <s v="11:00"/>
    <n v="29"/>
    <s v="Male"/>
    <n v="61789"/>
    <x v="2"/>
    <s v="Adult"/>
    <s v="Low"/>
    <x v="1"/>
    <x v="0"/>
  </r>
  <r>
    <n v="18"/>
    <n v="853"/>
    <n v="51"/>
    <n v="7"/>
    <s v="2022/02/05"/>
    <d v="2022-02-05T00:00:00"/>
    <x v="1"/>
    <s v="12:00"/>
    <n v="67"/>
    <s v="Female"/>
    <n v="128510"/>
    <x v="2"/>
    <s v="Seniors"/>
    <s v="High"/>
    <x v="3"/>
    <x v="1"/>
  </r>
  <r>
    <n v="1382"/>
    <n v="854"/>
    <n v="50"/>
    <n v="7"/>
    <s v="2022/02/05"/>
    <d v="2022-02-05T00:00:00"/>
    <x v="1"/>
    <s v="13:00"/>
    <n v="23"/>
    <s v="Female"/>
    <n v="45091"/>
    <x v="1"/>
    <s v="Adult"/>
    <s v="Low"/>
    <x v="1"/>
    <x v="1"/>
  </r>
  <r>
    <n v="1480"/>
    <n v="855"/>
    <n v="99"/>
    <n v="8"/>
    <s v="2022/02/05"/>
    <d v="2022-02-05T00:00:00"/>
    <x v="1"/>
    <s v="14:00"/>
    <n v="43"/>
    <s v="Female"/>
    <n v="139980"/>
    <x v="0"/>
    <s v="Middle-aged"/>
    <s v="High"/>
    <x v="2"/>
    <x v="0"/>
  </r>
  <r>
    <n v="1466"/>
    <n v="856"/>
    <n v="60"/>
    <n v="2"/>
    <s v="2022/02/05"/>
    <d v="2022-02-05T00:00:00"/>
    <x v="1"/>
    <s v="15:00"/>
    <n v="31"/>
    <s v="Female"/>
    <n v="110313"/>
    <x v="1"/>
    <s v="Adult"/>
    <s v="High"/>
    <x v="0"/>
    <x v="1"/>
  </r>
  <r>
    <n v="765"/>
    <n v="857"/>
    <n v="46"/>
    <n v="6"/>
    <s v="2022/02/05"/>
    <d v="2022-02-05T00:00:00"/>
    <x v="1"/>
    <s v="16:00"/>
    <n v="18"/>
    <s v="Female"/>
    <n v="68651"/>
    <x v="2"/>
    <s v="Adult"/>
    <s v="High"/>
    <x v="0"/>
    <x v="1"/>
  </r>
  <r>
    <n v="1055"/>
    <n v="858"/>
    <n v="86"/>
    <n v="4"/>
    <s v="2022/02/05"/>
    <d v="2022-02-05T00:00:00"/>
    <x v="1"/>
    <s v="17:00"/>
    <n v="52"/>
    <s v="Male"/>
    <n v="139275"/>
    <x v="1"/>
    <s v="Middle-aged"/>
    <s v="High"/>
    <x v="2"/>
    <x v="0"/>
  </r>
  <r>
    <n v="1237"/>
    <n v="859"/>
    <n v="85"/>
    <n v="2"/>
    <s v="2022/02/05"/>
    <d v="2022-02-05T00:00:00"/>
    <x v="1"/>
    <s v="18:00"/>
    <n v="25"/>
    <s v="Female"/>
    <n v="131308"/>
    <x v="0"/>
    <s v="Adult"/>
    <s v="High"/>
    <x v="0"/>
    <x v="1"/>
  </r>
  <r>
    <n v="977"/>
    <n v="860"/>
    <n v="90"/>
    <n v="8"/>
    <s v="2022/02/05"/>
    <d v="2022-02-05T00:00:00"/>
    <x v="1"/>
    <s v="19:00"/>
    <n v="32"/>
    <s v="Male"/>
    <n v="139429"/>
    <x v="2"/>
    <s v="Adult"/>
    <s v="High"/>
    <x v="0"/>
    <x v="0"/>
  </r>
  <r>
    <n v="152"/>
    <n v="861"/>
    <n v="91"/>
    <n v="1"/>
    <s v="2022/02/05"/>
    <d v="2022-02-05T00:00:00"/>
    <x v="1"/>
    <s v="20:00"/>
    <n v="61"/>
    <s v="Male"/>
    <n v="141319"/>
    <x v="1"/>
    <s v="Seniors"/>
    <s v="High"/>
    <x v="3"/>
    <x v="2"/>
  </r>
  <r>
    <n v="811"/>
    <n v="862"/>
    <n v="79"/>
    <n v="8"/>
    <s v="2022/02/05"/>
    <d v="2022-02-05T00:00:00"/>
    <x v="1"/>
    <s v="21:00"/>
    <n v="60"/>
    <s v="Female"/>
    <n v="126035"/>
    <x v="1"/>
    <s v="Seniors"/>
    <s v="High"/>
    <x v="3"/>
    <x v="1"/>
  </r>
  <r>
    <n v="594"/>
    <n v="863"/>
    <n v="85"/>
    <n v="9"/>
    <s v="2022/02/05"/>
    <d v="2022-02-05T00:00:00"/>
    <x v="1"/>
    <s v="22:00"/>
    <n v="45"/>
    <s v="Female"/>
    <n v="122793"/>
    <x v="1"/>
    <s v="Middle-aged"/>
    <s v="High"/>
    <x v="2"/>
    <x v="1"/>
  </r>
  <r>
    <n v="24"/>
    <n v="864"/>
    <n v="95"/>
    <n v="3"/>
    <s v="2022/02/05"/>
    <d v="2022-02-05T00:00:00"/>
    <x v="1"/>
    <s v="23:00"/>
    <n v="27"/>
    <s v="Female"/>
    <n v="125504"/>
    <x v="2"/>
    <s v="Adult"/>
    <s v="High"/>
    <x v="0"/>
    <x v="1"/>
  </r>
  <r>
    <n v="814"/>
    <n v="865"/>
    <n v="5"/>
    <n v="5"/>
    <s v="2022/02/06"/>
    <d v="2022-02-06T00:00:00"/>
    <x v="1"/>
    <s v="00:00"/>
    <n v="56"/>
    <s v="Male"/>
    <n v="76871"/>
    <x v="1"/>
    <s v="Middle-aged"/>
    <s v="High"/>
    <x v="2"/>
    <x v="2"/>
  </r>
  <r>
    <n v="1261"/>
    <n v="866"/>
    <n v="80"/>
    <n v="7"/>
    <s v="2022/02/06"/>
    <d v="2022-02-06T00:00:00"/>
    <x v="1"/>
    <s v="01:00"/>
    <n v="28"/>
    <s v="Female"/>
    <n v="48025"/>
    <x v="2"/>
    <s v="Adult"/>
    <s v="Low"/>
    <x v="1"/>
    <x v="2"/>
  </r>
  <r>
    <n v="817"/>
    <n v="867"/>
    <n v="49"/>
    <n v="8"/>
    <s v="2022/02/06"/>
    <d v="2022-02-06T00:00:00"/>
    <x v="1"/>
    <s v="02:00"/>
    <n v="31"/>
    <s v="Male"/>
    <n v="85996"/>
    <x v="2"/>
    <s v="Adult"/>
    <s v="High"/>
    <x v="0"/>
    <x v="2"/>
  </r>
  <r>
    <n v="1127"/>
    <n v="868"/>
    <n v="82"/>
    <n v="3"/>
    <s v="2022/02/06"/>
    <d v="2022-02-06T00:00:00"/>
    <x v="1"/>
    <s v="03:00"/>
    <n v="25"/>
    <s v="Male"/>
    <n v="40517"/>
    <x v="0"/>
    <s v="Adult"/>
    <s v="Low"/>
    <x v="1"/>
    <x v="0"/>
  </r>
  <r>
    <n v="668"/>
    <n v="869"/>
    <n v="47"/>
    <n v="3"/>
    <s v="2022/02/06"/>
    <d v="2022-02-06T00:00:00"/>
    <x v="1"/>
    <s v="04:00"/>
    <n v="60"/>
    <s v="Male"/>
    <n v="70970"/>
    <x v="1"/>
    <s v="Seniors"/>
    <s v="High"/>
    <x v="3"/>
    <x v="1"/>
  </r>
  <r>
    <n v="1258"/>
    <n v="870"/>
    <n v="74"/>
    <n v="6"/>
    <s v="2022/02/06"/>
    <d v="2022-02-06T00:00:00"/>
    <x v="1"/>
    <s v="05:00"/>
    <n v="67"/>
    <s v="Female"/>
    <n v="52817"/>
    <x v="0"/>
    <s v="Seniors"/>
    <s v="Low"/>
    <x v="5"/>
    <x v="1"/>
  </r>
  <r>
    <n v="1224"/>
    <n v="871"/>
    <n v="97"/>
    <n v="1"/>
    <s v="2022/02/06"/>
    <d v="2022-02-06T00:00:00"/>
    <x v="1"/>
    <s v="06:00"/>
    <n v="41"/>
    <s v="Female"/>
    <n v="94104"/>
    <x v="1"/>
    <s v="Middle-aged"/>
    <s v="High"/>
    <x v="2"/>
    <x v="1"/>
  </r>
  <r>
    <n v="405"/>
    <n v="872"/>
    <n v="39"/>
    <n v="3"/>
    <s v="2022/02/06"/>
    <d v="2022-02-06T00:00:00"/>
    <x v="1"/>
    <s v="07:00"/>
    <n v="61"/>
    <s v="Male"/>
    <n v="46126"/>
    <x v="0"/>
    <s v="Seniors"/>
    <s v="Low"/>
    <x v="5"/>
    <x v="0"/>
  </r>
  <r>
    <n v="108"/>
    <n v="873"/>
    <n v="90"/>
    <n v="8"/>
    <s v="2022/02/06"/>
    <d v="2022-02-06T00:00:00"/>
    <x v="1"/>
    <s v="08:00"/>
    <n v="51"/>
    <s v="Female"/>
    <n v="122564"/>
    <x v="2"/>
    <s v="Middle-aged"/>
    <s v="High"/>
    <x v="2"/>
    <x v="0"/>
  </r>
  <r>
    <n v="6"/>
    <n v="874"/>
    <n v="79"/>
    <n v="7"/>
    <s v="2022/02/06"/>
    <d v="2022-02-06T00:00:00"/>
    <x v="1"/>
    <s v="09:00"/>
    <n v="65"/>
    <s v="Male"/>
    <n v="82735"/>
    <x v="1"/>
    <s v="Seniors"/>
    <s v="High"/>
    <x v="3"/>
    <x v="1"/>
  </r>
  <r>
    <n v="1"/>
    <n v="875"/>
    <n v="97"/>
    <n v="2"/>
    <s v="2022/02/06"/>
    <d v="2022-02-06T00:00:00"/>
    <x v="1"/>
    <s v="10:00"/>
    <n v="25"/>
    <s v="Male"/>
    <n v="124127"/>
    <x v="1"/>
    <s v="Adult"/>
    <s v="High"/>
    <x v="0"/>
    <x v="1"/>
  </r>
  <r>
    <n v="583"/>
    <n v="876"/>
    <n v="2"/>
    <n v="3"/>
    <s v="2022/02/06"/>
    <d v="2022-02-06T00:00:00"/>
    <x v="1"/>
    <s v="11:00"/>
    <n v="54"/>
    <s v="Male"/>
    <n v="22152"/>
    <x v="1"/>
    <s v="Middle-aged"/>
    <s v="Low"/>
    <x v="4"/>
    <x v="2"/>
  </r>
  <r>
    <n v="728"/>
    <n v="877"/>
    <n v="35"/>
    <n v="9"/>
    <s v="2022/02/06"/>
    <d v="2022-02-06T00:00:00"/>
    <x v="1"/>
    <s v="12:00"/>
    <n v="64"/>
    <s v="Male"/>
    <n v="78145"/>
    <x v="0"/>
    <s v="Seniors"/>
    <s v="High"/>
    <x v="3"/>
    <x v="0"/>
  </r>
  <r>
    <n v="480"/>
    <n v="878"/>
    <n v="98"/>
    <n v="7"/>
    <s v="2022/02/06"/>
    <d v="2022-02-06T00:00:00"/>
    <x v="1"/>
    <s v="13:00"/>
    <n v="23"/>
    <s v="Male"/>
    <n v="79868"/>
    <x v="0"/>
    <s v="Adult"/>
    <s v="High"/>
    <x v="0"/>
    <x v="0"/>
  </r>
  <r>
    <n v="767"/>
    <n v="879"/>
    <n v="89"/>
    <n v="7"/>
    <s v="2022/02/06"/>
    <d v="2022-02-06T00:00:00"/>
    <x v="1"/>
    <s v="14:00"/>
    <n v="47"/>
    <s v="Female"/>
    <n v="95363"/>
    <x v="0"/>
    <s v="Middle-aged"/>
    <s v="High"/>
    <x v="2"/>
    <x v="2"/>
  </r>
  <r>
    <n v="920"/>
    <n v="880"/>
    <n v="76"/>
    <n v="3"/>
    <s v="2022/02/06"/>
    <d v="2022-02-06T00:00:00"/>
    <x v="1"/>
    <s v="15:00"/>
    <n v="32"/>
    <s v="Female"/>
    <n v="58055"/>
    <x v="1"/>
    <s v="Adult"/>
    <s v="Low"/>
    <x v="1"/>
    <x v="1"/>
  </r>
  <r>
    <n v="507"/>
    <n v="881"/>
    <n v="52"/>
    <n v="1"/>
    <s v="2022/02/06"/>
    <d v="2022-02-06T00:00:00"/>
    <x v="1"/>
    <s v="16:00"/>
    <n v="56"/>
    <s v="Female"/>
    <n v="22368"/>
    <x v="0"/>
    <s v="Middle-aged"/>
    <s v="Low"/>
    <x v="4"/>
    <x v="1"/>
  </r>
  <r>
    <n v="915"/>
    <n v="882"/>
    <n v="70"/>
    <n v="3"/>
    <s v="2022/02/06"/>
    <d v="2022-02-06T00:00:00"/>
    <x v="1"/>
    <s v="17:00"/>
    <n v="56"/>
    <s v="Male"/>
    <n v="65782"/>
    <x v="1"/>
    <s v="Middle-aged"/>
    <s v="High"/>
    <x v="2"/>
    <x v="1"/>
  </r>
  <r>
    <n v="1312"/>
    <n v="883"/>
    <n v="78"/>
    <n v="9"/>
    <s v="2022/02/06"/>
    <d v="2022-02-06T00:00:00"/>
    <x v="1"/>
    <s v="18:00"/>
    <n v="46"/>
    <s v="Female"/>
    <n v="145662"/>
    <x v="2"/>
    <s v="Middle-aged"/>
    <s v="High"/>
    <x v="2"/>
    <x v="0"/>
  </r>
  <r>
    <n v="48"/>
    <n v="884"/>
    <n v="44"/>
    <n v="8"/>
    <s v="2022/02/06"/>
    <d v="2022-02-06T00:00:00"/>
    <x v="1"/>
    <s v="19:00"/>
    <n v="64"/>
    <s v="Male"/>
    <n v="30331"/>
    <x v="2"/>
    <s v="Seniors"/>
    <s v="Low"/>
    <x v="5"/>
    <x v="0"/>
  </r>
  <r>
    <n v="1412"/>
    <n v="885"/>
    <n v="83"/>
    <n v="2"/>
    <s v="2022/02/06"/>
    <d v="2022-02-06T00:00:00"/>
    <x v="1"/>
    <s v="20:00"/>
    <n v="65"/>
    <s v="Female"/>
    <n v="102632"/>
    <x v="1"/>
    <s v="Seniors"/>
    <s v="High"/>
    <x v="3"/>
    <x v="0"/>
  </r>
  <r>
    <n v="699"/>
    <n v="886"/>
    <n v="84"/>
    <n v="2"/>
    <s v="2022/02/06"/>
    <d v="2022-02-06T00:00:00"/>
    <x v="1"/>
    <s v="21:00"/>
    <n v="45"/>
    <s v="Male"/>
    <n v="102632"/>
    <x v="1"/>
    <s v="Middle-aged"/>
    <s v="High"/>
    <x v="2"/>
    <x v="0"/>
  </r>
  <r>
    <n v="602"/>
    <n v="887"/>
    <n v="32"/>
    <n v="7"/>
    <s v="2022/02/06"/>
    <d v="2022-02-06T00:00:00"/>
    <x v="1"/>
    <s v="22:00"/>
    <n v="33"/>
    <s v="Male"/>
    <n v="96578"/>
    <x v="0"/>
    <s v="Adult"/>
    <s v="High"/>
    <x v="0"/>
    <x v="0"/>
  </r>
  <r>
    <n v="562"/>
    <n v="888"/>
    <n v="91"/>
    <n v="5"/>
    <s v="2022/02/06"/>
    <d v="2022-02-06T00:00:00"/>
    <x v="1"/>
    <s v="23:00"/>
    <n v="49"/>
    <s v="Male"/>
    <n v="28392"/>
    <x v="2"/>
    <s v="Middle-aged"/>
    <s v="Low"/>
    <x v="4"/>
    <x v="2"/>
  </r>
  <r>
    <n v="265"/>
    <n v="889"/>
    <n v="60"/>
    <n v="2"/>
    <s v="2022/02/07"/>
    <d v="2022-02-07T00:00:00"/>
    <x v="1"/>
    <s v="00:00"/>
    <n v="52"/>
    <s v="Male"/>
    <n v="74887"/>
    <x v="0"/>
    <s v="Middle-aged"/>
    <s v="High"/>
    <x v="2"/>
    <x v="1"/>
  </r>
  <r>
    <n v="448"/>
    <n v="890"/>
    <n v="78"/>
    <n v="8"/>
    <s v="2022/02/07"/>
    <d v="2022-02-07T00:00:00"/>
    <x v="1"/>
    <s v="01:00"/>
    <n v="28"/>
    <s v="Male"/>
    <n v="30763"/>
    <x v="0"/>
    <s v="Adult"/>
    <s v="Low"/>
    <x v="1"/>
    <x v="0"/>
  </r>
  <r>
    <n v="41"/>
    <n v="891"/>
    <n v="19"/>
    <n v="5"/>
    <s v="2022/02/07"/>
    <d v="2022-02-07T00:00:00"/>
    <x v="1"/>
    <s v="02:00"/>
    <n v="27"/>
    <s v="Female"/>
    <n v="140017"/>
    <x v="0"/>
    <s v="Adult"/>
    <s v="High"/>
    <x v="0"/>
    <x v="1"/>
  </r>
  <r>
    <n v="373"/>
    <n v="892"/>
    <n v="58"/>
    <n v="2"/>
    <s v="2022/02/07"/>
    <d v="2022-02-07T00:00:00"/>
    <x v="1"/>
    <s v="03:00"/>
    <n v="57"/>
    <s v="Male"/>
    <n v="75650"/>
    <x v="2"/>
    <s v="Middle-aged"/>
    <s v="High"/>
    <x v="2"/>
    <x v="2"/>
  </r>
  <r>
    <n v="1168"/>
    <n v="893"/>
    <n v="56"/>
    <n v="4"/>
    <s v="2022/02/07"/>
    <d v="2022-02-07T00:00:00"/>
    <x v="1"/>
    <s v="04:00"/>
    <n v="34"/>
    <s v="Male"/>
    <n v="30410"/>
    <x v="1"/>
    <s v="Adult"/>
    <s v="Low"/>
    <x v="1"/>
    <x v="1"/>
  </r>
  <r>
    <n v="1334"/>
    <n v="894"/>
    <n v="60"/>
    <n v="9"/>
    <s v="2022/02/07"/>
    <d v="2022-02-07T00:00:00"/>
    <x v="1"/>
    <s v="05:00"/>
    <n v="26"/>
    <s v="Female"/>
    <n v="143317"/>
    <x v="0"/>
    <s v="Adult"/>
    <s v="High"/>
    <x v="0"/>
    <x v="1"/>
  </r>
  <r>
    <n v="1491"/>
    <n v="895"/>
    <n v="44"/>
    <n v="5"/>
    <s v="2022/02/07"/>
    <d v="2022-02-07T00:00:00"/>
    <x v="1"/>
    <s v="06:00"/>
    <n v="34"/>
    <s v="Female"/>
    <n v="43515"/>
    <x v="2"/>
    <s v="Adult"/>
    <s v="Low"/>
    <x v="1"/>
    <x v="0"/>
  </r>
  <r>
    <n v="1348"/>
    <n v="896"/>
    <n v="34"/>
    <n v="8"/>
    <s v="2022/02/07"/>
    <d v="2022-02-07T00:00:00"/>
    <x v="1"/>
    <s v="07:00"/>
    <n v="60"/>
    <s v="Female"/>
    <n v="98345"/>
    <x v="2"/>
    <s v="Seniors"/>
    <s v="High"/>
    <x v="3"/>
    <x v="1"/>
  </r>
  <r>
    <n v="921"/>
    <n v="897"/>
    <n v="20"/>
    <n v="4"/>
    <s v="2022/02/07"/>
    <d v="2022-02-07T00:00:00"/>
    <x v="1"/>
    <s v="08:00"/>
    <n v="59"/>
    <s v="Male"/>
    <n v="85631"/>
    <x v="1"/>
    <s v="Middle-aged"/>
    <s v="High"/>
    <x v="2"/>
    <x v="0"/>
  </r>
  <r>
    <n v="845"/>
    <n v="898"/>
    <n v="59"/>
    <n v="4"/>
    <s v="2022/02/07"/>
    <d v="2022-02-07T00:00:00"/>
    <x v="1"/>
    <s v="09:00"/>
    <n v="47"/>
    <s v="Female"/>
    <n v="136569"/>
    <x v="2"/>
    <s v="Middle-aged"/>
    <s v="High"/>
    <x v="2"/>
    <x v="0"/>
  </r>
  <r>
    <n v="260"/>
    <n v="899"/>
    <n v="72"/>
    <n v="1"/>
    <s v="2022/02/07"/>
    <d v="2022-02-07T00:00:00"/>
    <x v="1"/>
    <s v="10:00"/>
    <n v="60"/>
    <s v="Female"/>
    <n v="95336"/>
    <x v="2"/>
    <s v="Seniors"/>
    <s v="High"/>
    <x v="3"/>
    <x v="2"/>
  </r>
  <r>
    <n v="818"/>
    <n v="900"/>
    <n v="52"/>
    <n v="6"/>
    <s v="2022/02/07"/>
    <d v="2022-02-07T00:00:00"/>
    <x v="1"/>
    <s v="11:00"/>
    <n v="29"/>
    <s v="Female"/>
    <n v="55612"/>
    <x v="2"/>
    <s v="Adult"/>
    <s v="Low"/>
    <x v="1"/>
    <x v="1"/>
  </r>
  <r>
    <n v="801"/>
    <n v="901"/>
    <n v="33"/>
    <n v="4"/>
    <s v="2022/02/07"/>
    <d v="2022-02-07T00:00:00"/>
    <x v="1"/>
    <s v="12:00"/>
    <n v="25"/>
    <s v="Female"/>
    <n v="91109"/>
    <x v="1"/>
    <s v="Adult"/>
    <s v="High"/>
    <x v="0"/>
    <x v="2"/>
  </r>
  <r>
    <n v="224"/>
    <n v="902"/>
    <n v="58"/>
    <n v="4"/>
    <s v="2022/02/07"/>
    <d v="2022-02-07T00:00:00"/>
    <x v="1"/>
    <s v="13:00"/>
    <n v="56"/>
    <s v="Male"/>
    <n v="81002"/>
    <x v="2"/>
    <s v="Middle-aged"/>
    <s v="High"/>
    <x v="2"/>
    <x v="2"/>
  </r>
  <r>
    <n v="718"/>
    <n v="903"/>
    <n v="8"/>
    <n v="2"/>
    <s v="2022/02/07"/>
    <d v="2022-02-07T00:00:00"/>
    <x v="1"/>
    <s v="14:00"/>
    <n v="51"/>
    <s v="Male"/>
    <n v="22485"/>
    <x v="1"/>
    <s v="Middle-aged"/>
    <s v="Low"/>
    <x v="4"/>
    <x v="1"/>
  </r>
  <r>
    <n v="909"/>
    <n v="904"/>
    <n v="1"/>
    <n v="1"/>
    <s v="2022/02/07"/>
    <d v="2022-02-07T00:00:00"/>
    <x v="1"/>
    <s v="15:00"/>
    <n v="57"/>
    <s v="Female"/>
    <n v="40496"/>
    <x v="0"/>
    <s v="Middle-aged"/>
    <s v="Low"/>
    <x v="4"/>
    <x v="1"/>
  </r>
  <r>
    <n v="367"/>
    <n v="905"/>
    <n v="88"/>
    <n v="3"/>
    <s v="2022/02/07"/>
    <d v="2022-02-07T00:00:00"/>
    <x v="1"/>
    <s v="16:00"/>
    <n v="55"/>
    <s v="Male"/>
    <n v="109347"/>
    <x v="0"/>
    <s v="Middle-aged"/>
    <s v="High"/>
    <x v="2"/>
    <x v="2"/>
  </r>
  <r>
    <n v="158"/>
    <n v="906"/>
    <n v="64"/>
    <n v="5"/>
    <s v="2022/02/07"/>
    <d v="2022-02-07T00:00:00"/>
    <x v="1"/>
    <s v="17:00"/>
    <n v="54"/>
    <s v="Male"/>
    <n v="119933"/>
    <x v="2"/>
    <s v="Middle-aged"/>
    <s v="High"/>
    <x v="2"/>
    <x v="0"/>
  </r>
  <r>
    <n v="695"/>
    <n v="907"/>
    <n v="53"/>
    <n v="4"/>
    <s v="2022/02/07"/>
    <d v="2022-02-07T00:00:00"/>
    <x v="1"/>
    <s v="18:00"/>
    <n v="54"/>
    <s v="Female"/>
    <n v="112662"/>
    <x v="2"/>
    <s v="Middle-aged"/>
    <s v="High"/>
    <x v="2"/>
    <x v="2"/>
  </r>
  <r>
    <n v="1187"/>
    <n v="908"/>
    <n v="79"/>
    <n v="6"/>
    <s v="2022/02/07"/>
    <d v="2022-02-07T00:00:00"/>
    <x v="1"/>
    <s v="19:00"/>
    <n v="67"/>
    <s v="Female"/>
    <n v="67449"/>
    <x v="0"/>
    <s v="Seniors"/>
    <s v="High"/>
    <x v="3"/>
    <x v="1"/>
  </r>
  <r>
    <n v="1386"/>
    <n v="909"/>
    <n v="92"/>
    <n v="3"/>
    <s v="2022/02/07"/>
    <d v="2022-02-07T00:00:00"/>
    <x v="1"/>
    <s v="20:00"/>
    <n v="45"/>
    <s v="Female"/>
    <n v="79248"/>
    <x v="1"/>
    <s v="Middle-aged"/>
    <s v="High"/>
    <x v="2"/>
    <x v="0"/>
  </r>
  <r>
    <n v="451"/>
    <n v="910"/>
    <n v="28"/>
    <n v="9"/>
    <s v="2022/02/07"/>
    <d v="2022-02-07T00:00:00"/>
    <x v="1"/>
    <s v="21:00"/>
    <n v="58"/>
    <s v="Male"/>
    <n v="42421"/>
    <x v="2"/>
    <s v="Middle-aged"/>
    <s v="Low"/>
    <x v="4"/>
    <x v="1"/>
  </r>
  <r>
    <n v="713"/>
    <n v="911"/>
    <n v="35"/>
    <n v="2"/>
    <s v="2022/02/07"/>
    <d v="2022-02-07T00:00:00"/>
    <x v="1"/>
    <s v="22:00"/>
    <n v="39"/>
    <s v="Female"/>
    <n v="48873"/>
    <x v="0"/>
    <s v="Adult"/>
    <s v="Low"/>
    <x v="1"/>
    <x v="0"/>
  </r>
  <r>
    <n v="616"/>
    <n v="912"/>
    <n v="37"/>
    <n v="2"/>
    <s v="2022/02/07"/>
    <d v="2022-02-07T00:00:00"/>
    <x v="1"/>
    <s v="23:00"/>
    <n v="49"/>
    <s v="Male"/>
    <n v="100304"/>
    <x v="2"/>
    <s v="Middle-aged"/>
    <s v="High"/>
    <x v="2"/>
    <x v="1"/>
  </r>
  <r>
    <n v="483"/>
    <n v="913"/>
    <n v="57"/>
    <n v="2"/>
    <s v="2022/02/08"/>
    <d v="2022-02-08T00:00:00"/>
    <x v="1"/>
    <s v="00:00"/>
    <n v="69"/>
    <s v="Male"/>
    <n v="84540"/>
    <x v="0"/>
    <s v="Seniors"/>
    <s v="High"/>
    <x v="3"/>
    <x v="0"/>
  </r>
  <r>
    <n v="555"/>
    <n v="914"/>
    <n v="11"/>
    <n v="3"/>
    <s v="2022/02/08"/>
    <d v="2022-02-08T00:00:00"/>
    <x v="1"/>
    <s v="01:00"/>
    <n v="35"/>
    <s v="Male"/>
    <n v="84742"/>
    <x v="2"/>
    <s v="Adult"/>
    <s v="High"/>
    <x v="0"/>
    <x v="1"/>
  </r>
  <r>
    <n v="1408"/>
    <n v="915"/>
    <n v="53"/>
    <n v="5"/>
    <s v="2022/02/08"/>
    <d v="2022-02-08T00:00:00"/>
    <x v="1"/>
    <s v="02:00"/>
    <n v="59"/>
    <s v="Female"/>
    <n v="59702"/>
    <x v="1"/>
    <s v="Middle-aged"/>
    <s v="Low"/>
    <x v="4"/>
    <x v="2"/>
  </r>
  <r>
    <n v="776"/>
    <n v="916"/>
    <n v="43"/>
    <n v="6"/>
    <s v="2022/02/08"/>
    <d v="2022-02-08T00:00:00"/>
    <x v="1"/>
    <s v="03:00"/>
    <n v="29"/>
    <s v="Male"/>
    <n v="85333"/>
    <x v="0"/>
    <s v="Adult"/>
    <s v="High"/>
    <x v="0"/>
    <x v="1"/>
  </r>
  <r>
    <n v="121"/>
    <n v="917"/>
    <n v="96"/>
    <n v="5"/>
    <s v="2022/02/08"/>
    <d v="2022-02-08T00:00:00"/>
    <x v="1"/>
    <s v="04:00"/>
    <n v="59"/>
    <s v="Female"/>
    <n v="68098"/>
    <x v="2"/>
    <s v="Middle-aged"/>
    <s v="High"/>
    <x v="2"/>
    <x v="0"/>
  </r>
  <r>
    <n v="1366"/>
    <n v="918"/>
    <n v="2"/>
    <n v="1"/>
    <s v="2022/02/08"/>
    <d v="2022-02-08T00:00:00"/>
    <x v="1"/>
    <s v="05:00"/>
    <n v="30"/>
    <s v="Female"/>
    <n v="140267"/>
    <x v="2"/>
    <s v="Adult"/>
    <s v="High"/>
    <x v="0"/>
    <x v="2"/>
  </r>
  <r>
    <n v="987"/>
    <n v="919"/>
    <n v="49"/>
    <n v="7"/>
    <s v="2022/02/08"/>
    <d v="2022-02-08T00:00:00"/>
    <x v="1"/>
    <s v="06:00"/>
    <n v="32"/>
    <s v="Female"/>
    <n v="60013"/>
    <x v="0"/>
    <s v="Adult"/>
    <s v="Low"/>
    <x v="1"/>
    <x v="2"/>
  </r>
  <r>
    <n v="1365"/>
    <n v="920"/>
    <n v="92"/>
    <n v="4"/>
    <s v="2022/02/08"/>
    <d v="2022-02-08T00:00:00"/>
    <x v="1"/>
    <s v="07:00"/>
    <n v="49"/>
    <s v="Female"/>
    <n v="121081"/>
    <x v="0"/>
    <s v="Middle-aged"/>
    <s v="High"/>
    <x v="2"/>
    <x v="0"/>
  </r>
  <r>
    <n v="1422"/>
    <n v="921"/>
    <n v="59"/>
    <n v="2"/>
    <s v="2022/02/08"/>
    <d v="2022-02-08T00:00:00"/>
    <x v="1"/>
    <s v="08:00"/>
    <n v="40"/>
    <s v="Female"/>
    <n v="80380"/>
    <x v="0"/>
    <s v="Adult"/>
    <s v="High"/>
    <x v="0"/>
    <x v="0"/>
  </r>
  <r>
    <n v="1372"/>
    <n v="922"/>
    <n v="84"/>
    <n v="1"/>
    <s v="2022/02/08"/>
    <d v="2022-02-08T00:00:00"/>
    <x v="1"/>
    <s v="09:00"/>
    <n v="45"/>
    <s v="Female"/>
    <n v="59873"/>
    <x v="1"/>
    <s v="Middle-aged"/>
    <s v="Low"/>
    <x v="4"/>
    <x v="0"/>
  </r>
  <r>
    <n v="1367"/>
    <n v="923"/>
    <n v="90"/>
    <n v="8"/>
    <s v="2022/02/08"/>
    <d v="2022-02-08T00:00:00"/>
    <x v="1"/>
    <s v="10:00"/>
    <n v="39"/>
    <s v="Female"/>
    <n v="22489"/>
    <x v="1"/>
    <s v="Adult"/>
    <s v="Low"/>
    <x v="1"/>
    <x v="0"/>
  </r>
  <r>
    <n v="190"/>
    <n v="924"/>
    <n v="21"/>
    <n v="5"/>
    <s v="2022/02/08"/>
    <d v="2022-02-08T00:00:00"/>
    <x v="1"/>
    <s v="11:00"/>
    <n v="38"/>
    <s v="Female"/>
    <n v="106341"/>
    <x v="0"/>
    <s v="Adult"/>
    <s v="High"/>
    <x v="0"/>
    <x v="1"/>
  </r>
  <r>
    <n v="851"/>
    <n v="925"/>
    <n v="82"/>
    <n v="7"/>
    <s v="2022/02/08"/>
    <d v="2022-02-08T00:00:00"/>
    <x v="1"/>
    <s v="12:00"/>
    <n v="69"/>
    <s v="Male"/>
    <n v="108792"/>
    <x v="1"/>
    <s v="Seniors"/>
    <s v="High"/>
    <x v="3"/>
    <x v="0"/>
  </r>
  <r>
    <n v="92"/>
    <n v="926"/>
    <n v="79"/>
    <n v="9"/>
    <s v="2022/02/08"/>
    <d v="2022-02-08T00:00:00"/>
    <x v="1"/>
    <s v="13:00"/>
    <n v="30"/>
    <s v="Female"/>
    <n v="132443"/>
    <x v="2"/>
    <s v="Adult"/>
    <s v="High"/>
    <x v="0"/>
    <x v="1"/>
  </r>
  <r>
    <n v="1193"/>
    <n v="927"/>
    <n v="34"/>
    <n v="2"/>
    <s v="2022/02/08"/>
    <d v="2022-02-08T00:00:00"/>
    <x v="1"/>
    <s v="14:00"/>
    <n v="30"/>
    <s v="Male"/>
    <n v="80470"/>
    <x v="0"/>
    <s v="Adult"/>
    <s v="High"/>
    <x v="0"/>
    <x v="1"/>
  </r>
  <r>
    <n v="640"/>
    <n v="928"/>
    <n v="81"/>
    <n v="7"/>
    <s v="2022/02/08"/>
    <d v="2022-02-08T00:00:00"/>
    <x v="1"/>
    <s v="15:00"/>
    <n v="26"/>
    <s v="Male"/>
    <n v="86033"/>
    <x v="1"/>
    <s v="Adult"/>
    <s v="High"/>
    <x v="0"/>
    <x v="0"/>
  </r>
  <r>
    <n v="1067"/>
    <n v="929"/>
    <n v="11"/>
    <n v="8"/>
    <s v="2022/02/08"/>
    <d v="2022-02-08T00:00:00"/>
    <x v="1"/>
    <s v="16:00"/>
    <n v="26"/>
    <s v="Female"/>
    <n v="128561"/>
    <x v="1"/>
    <s v="Adult"/>
    <s v="High"/>
    <x v="0"/>
    <x v="1"/>
  </r>
  <r>
    <n v="724"/>
    <n v="930"/>
    <n v="44"/>
    <n v="6"/>
    <s v="2022/02/08"/>
    <d v="2022-02-08T00:00:00"/>
    <x v="1"/>
    <s v="17:00"/>
    <n v="31"/>
    <s v="Female"/>
    <n v="74067"/>
    <x v="1"/>
    <s v="Adult"/>
    <s v="High"/>
    <x v="0"/>
    <x v="0"/>
  </r>
  <r>
    <n v="626"/>
    <n v="931"/>
    <n v="48"/>
    <n v="3"/>
    <s v="2022/02/08"/>
    <d v="2022-02-08T00:00:00"/>
    <x v="1"/>
    <s v="18:00"/>
    <n v="67"/>
    <s v="Male"/>
    <n v="57082"/>
    <x v="1"/>
    <s v="Seniors"/>
    <s v="Low"/>
    <x v="5"/>
    <x v="1"/>
  </r>
  <r>
    <n v="633"/>
    <n v="932"/>
    <n v="65"/>
    <n v="1"/>
    <s v="2022/02/08"/>
    <d v="2022-02-08T00:00:00"/>
    <x v="1"/>
    <s v="19:00"/>
    <n v="28"/>
    <s v="Male"/>
    <n v="65997"/>
    <x v="1"/>
    <s v="Adult"/>
    <s v="High"/>
    <x v="0"/>
    <x v="2"/>
  </r>
  <r>
    <n v="948"/>
    <n v="933"/>
    <n v="30"/>
    <n v="2"/>
    <s v="2022/02/08"/>
    <d v="2022-02-08T00:00:00"/>
    <x v="1"/>
    <s v="20:00"/>
    <n v="32"/>
    <s v="Male"/>
    <n v="113211"/>
    <x v="2"/>
    <s v="Adult"/>
    <s v="High"/>
    <x v="0"/>
    <x v="1"/>
  </r>
  <r>
    <n v="810"/>
    <n v="934"/>
    <n v="67"/>
    <n v="7"/>
    <s v="2022/02/08"/>
    <d v="2022-02-08T00:00:00"/>
    <x v="1"/>
    <s v="21:00"/>
    <n v="59"/>
    <s v="Male"/>
    <n v="24612"/>
    <x v="2"/>
    <s v="Middle-aged"/>
    <s v="Low"/>
    <x v="4"/>
    <x v="2"/>
  </r>
  <r>
    <n v="1171"/>
    <n v="935"/>
    <n v="41"/>
    <n v="6"/>
    <s v="2022/02/08"/>
    <d v="2022-02-08T00:00:00"/>
    <x v="1"/>
    <s v="22:00"/>
    <n v="29"/>
    <s v="Male"/>
    <n v="34211"/>
    <x v="2"/>
    <s v="Adult"/>
    <s v="Low"/>
    <x v="1"/>
    <x v="0"/>
  </r>
  <r>
    <n v="422"/>
    <n v="936"/>
    <n v="83"/>
    <n v="9"/>
    <s v="2022/02/08"/>
    <d v="2022-02-08T00:00:00"/>
    <x v="1"/>
    <s v="23:00"/>
    <n v="30"/>
    <s v="Female"/>
    <n v="115088"/>
    <x v="0"/>
    <s v="Adult"/>
    <s v="High"/>
    <x v="0"/>
    <x v="0"/>
  </r>
  <r>
    <n v="1249"/>
    <n v="937"/>
    <n v="89"/>
    <n v="5"/>
    <s v="2022/02/09"/>
    <d v="2022-02-09T00:00:00"/>
    <x v="1"/>
    <s v="00:00"/>
    <n v="67"/>
    <s v="Female"/>
    <n v="83257"/>
    <x v="0"/>
    <s v="Seniors"/>
    <s v="High"/>
    <x v="3"/>
    <x v="2"/>
  </r>
  <r>
    <n v="254"/>
    <n v="938"/>
    <n v="85"/>
    <n v="2"/>
    <s v="2022/02/09"/>
    <d v="2022-02-09T00:00:00"/>
    <x v="1"/>
    <s v="01:00"/>
    <n v="62"/>
    <s v="Female"/>
    <n v="123551"/>
    <x v="2"/>
    <s v="Seniors"/>
    <s v="High"/>
    <x v="3"/>
    <x v="1"/>
  </r>
  <r>
    <n v="1099"/>
    <n v="939"/>
    <n v="15"/>
    <n v="7"/>
    <s v="2022/02/09"/>
    <d v="2022-02-09T00:00:00"/>
    <x v="1"/>
    <s v="02:00"/>
    <n v="56"/>
    <s v="Male"/>
    <n v="89158"/>
    <x v="1"/>
    <s v="Middle-aged"/>
    <s v="High"/>
    <x v="2"/>
    <x v="0"/>
  </r>
  <r>
    <n v="501"/>
    <n v="940"/>
    <n v="42"/>
    <n v="5"/>
    <s v="2022/02/09"/>
    <d v="2022-02-09T00:00:00"/>
    <x v="1"/>
    <s v="03:00"/>
    <n v="33"/>
    <s v="Female"/>
    <n v="128338"/>
    <x v="0"/>
    <s v="Adult"/>
    <s v="High"/>
    <x v="0"/>
    <x v="1"/>
  </r>
  <r>
    <n v="744"/>
    <n v="941"/>
    <n v="25"/>
    <n v="6"/>
    <s v="2022/02/09"/>
    <d v="2022-02-09T00:00:00"/>
    <x v="1"/>
    <s v="04:00"/>
    <n v="24"/>
    <s v="Male"/>
    <n v="72388"/>
    <x v="1"/>
    <s v="Adult"/>
    <s v="High"/>
    <x v="0"/>
    <x v="1"/>
  </r>
  <r>
    <n v="1398"/>
    <n v="942"/>
    <n v="70"/>
    <n v="1"/>
    <s v="2022/02/09"/>
    <d v="2022-02-09T00:00:00"/>
    <x v="1"/>
    <s v="05:00"/>
    <n v="20"/>
    <s v="Female"/>
    <n v="95318"/>
    <x v="2"/>
    <s v="Adult"/>
    <s v="High"/>
    <x v="0"/>
    <x v="1"/>
  </r>
  <r>
    <n v="1298"/>
    <n v="943"/>
    <n v="34"/>
    <n v="8"/>
    <s v="2022/02/09"/>
    <d v="2022-02-09T00:00:00"/>
    <x v="1"/>
    <s v="06:00"/>
    <n v="41"/>
    <s v="Female"/>
    <n v="43224"/>
    <x v="0"/>
    <s v="Middle-aged"/>
    <s v="Low"/>
    <x v="4"/>
    <x v="1"/>
  </r>
  <r>
    <n v="1214"/>
    <n v="944"/>
    <n v="2"/>
    <n v="4"/>
    <s v="2022/02/09"/>
    <d v="2022-02-09T00:00:00"/>
    <x v="1"/>
    <s v="07:00"/>
    <n v="51"/>
    <s v="Female"/>
    <n v="67388"/>
    <x v="1"/>
    <s v="Middle-aged"/>
    <s v="High"/>
    <x v="2"/>
    <x v="2"/>
  </r>
  <r>
    <n v="301"/>
    <n v="945"/>
    <n v="85"/>
    <n v="8"/>
    <s v="2022/02/09"/>
    <d v="2022-02-09T00:00:00"/>
    <x v="1"/>
    <s v="08:00"/>
    <n v="64"/>
    <s v="Female"/>
    <n v="25825"/>
    <x v="1"/>
    <s v="Seniors"/>
    <s v="Low"/>
    <x v="5"/>
    <x v="1"/>
  </r>
  <r>
    <n v="1349"/>
    <n v="946"/>
    <n v="60"/>
    <n v="7"/>
    <s v="2022/02/09"/>
    <d v="2022-02-09T00:00:00"/>
    <x v="1"/>
    <s v="09:00"/>
    <n v="48"/>
    <s v="Female"/>
    <n v="103901"/>
    <x v="1"/>
    <s v="Middle-aged"/>
    <s v="High"/>
    <x v="2"/>
    <x v="1"/>
  </r>
  <r>
    <n v="967"/>
    <n v="947"/>
    <n v="89"/>
    <n v="7"/>
    <s v="2022/02/09"/>
    <d v="2022-02-09T00:00:00"/>
    <x v="1"/>
    <s v="10:00"/>
    <n v="26"/>
    <s v="Male"/>
    <n v="62851"/>
    <x v="1"/>
    <s v="Adult"/>
    <s v="Low"/>
    <x v="1"/>
    <x v="2"/>
  </r>
  <r>
    <n v="1373"/>
    <n v="948"/>
    <n v="11"/>
    <n v="7"/>
    <s v="2022/02/09"/>
    <d v="2022-02-09T00:00:00"/>
    <x v="1"/>
    <s v="11:00"/>
    <n v="62"/>
    <s v="Female"/>
    <n v="23430"/>
    <x v="0"/>
    <s v="Seniors"/>
    <s v="Low"/>
    <x v="5"/>
    <x v="1"/>
  </r>
  <r>
    <n v="248"/>
    <n v="949"/>
    <n v="12"/>
    <n v="7"/>
    <s v="2022/02/09"/>
    <d v="2022-02-09T00:00:00"/>
    <x v="1"/>
    <s v="12:00"/>
    <n v="67"/>
    <s v="Female"/>
    <n v="60695"/>
    <x v="2"/>
    <s v="Seniors"/>
    <s v="Low"/>
    <x v="5"/>
    <x v="1"/>
  </r>
  <r>
    <n v="566"/>
    <n v="950"/>
    <n v="17"/>
    <n v="1"/>
    <s v="2022/02/09"/>
    <d v="2022-02-09T00:00:00"/>
    <x v="1"/>
    <s v="13:00"/>
    <n v="24"/>
    <s v="Male"/>
    <n v="24117"/>
    <x v="2"/>
    <s v="Adult"/>
    <s v="Low"/>
    <x v="1"/>
    <x v="0"/>
  </r>
  <r>
    <n v="408"/>
    <n v="951"/>
    <n v="20"/>
    <n v="8"/>
    <s v="2022/02/09"/>
    <d v="2022-02-09T00:00:00"/>
    <x v="1"/>
    <s v="14:00"/>
    <n v="39"/>
    <s v="Male"/>
    <n v="44350"/>
    <x v="0"/>
    <s v="Adult"/>
    <s v="Low"/>
    <x v="1"/>
    <x v="0"/>
  </r>
  <r>
    <n v="1149"/>
    <n v="952"/>
    <n v="87"/>
    <n v="6"/>
    <s v="2022/02/09"/>
    <d v="2022-02-09T00:00:00"/>
    <x v="1"/>
    <s v="15:00"/>
    <n v="51"/>
    <s v="Male"/>
    <n v="131593"/>
    <x v="2"/>
    <s v="Middle-aged"/>
    <s v="High"/>
    <x v="2"/>
    <x v="1"/>
  </r>
  <r>
    <n v="770"/>
    <n v="953"/>
    <n v="46"/>
    <n v="7"/>
    <s v="2022/02/09"/>
    <d v="2022-02-09T00:00:00"/>
    <x v="1"/>
    <s v="16:00"/>
    <n v="29"/>
    <s v="Male"/>
    <n v="50735"/>
    <x v="2"/>
    <s v="Adult"/>
    <s v="Low"/>
    <x v="1"/>
    <x v="1"/>
  </r>
  <r>
    <n v="237"/>
    <n v="954"/>
    <n v="33"/>
    <n v="8"/>
    <s v="2022/02/09"/>
    <d v="2022-02-09T00:00:00"/>
    <x v="1"/>
    <s v="17:00"/>
    <n v="34"/>
    <s v="Male"/>
    <n v="111387"/>
    <x v="2"/>
    <s v="Adult"/>
    <s v="High"/>
    <x v="0"/>
    <x v="2"/>
  </r>
  <r>
    <n v="568"/>
    <n v="955"/>
    <n v="36"/>
    <n v="5"/>
    <s v="2022/02/09"/>
    <d v="2022-02-09T00:00:00"/>
    <x v="1"/>
    <s v="18:00"/>
    <n v="24"/>
    <s v="Male"/>
    <n v="94936"/>
    <x v="0"/>
    <s v="Adult"/>
    <s v="High"/>
    <x v="0"/>
    <x v="2"/>
  </r>
  <r>
    <n v="931"/>
    <n v="956"/>
    <n v="92"/>
    <n v="5"/>
    <s v="2022/02/09"/>
    <d v="2022-02-09T00:00:00"/>
    <x v="1"/>
    <s v="19:00"/>
    <n v="23"/>
    <s v="Male"/>
    <n v="85037"/>
    <x v="0"/>
    <s v="Adult"/>
    <s v="High"/>
    <x v="0"/>
    <x v="0"/>
  </r>
  <r>
    <n v="1258"/>
    <n v="957"/>
    <n v="59"/>
    <n v="3"/>
    <s v="2022/02/09"/>
    <d v="2022-02-09T00:00:00"/>
    <x v="1"/>
    <s v="20:00"/>
    <n v="67"/>
    <s v="Female"/>
    <n v="52817"/>
    <x v="0"/>
    <s v="Seniors"/>
    <s v="Low"/>
    <x v="5"/>
    <x v="0"/>
  </r>
  <r>
    <n v="885"/>
    <n v="958"/>
    <n v="7"/>
    <n v="2"/>
    <s v="2022/02/09"/>
    <d v="2022-02-09T00:00:00"/>
    <x v="1"/>
    <s v="21:00"/>
    <n v="43"/>
    <s v="Male"/>
    <n v="62302"/>
    <x v="1"/>
    <s v="Middle-aged"/>
    <s v="Low"/>
    <x v="4"/>
    <x v="2"/>
  </r>
  <r>
    <n v="989"/>
    <n v="959"/>
    <n v="52"/>
    <n v="3"/>
    <s v="2022/02/09"/>
    <d v="2022-02-09T00:00:00"/>
    <x v="1"/>
    <s v="22:00"/>
    <n v="32"/>
    <s v="Male"/>
    <n v="34882"/>
    <x v="2"/>
    <s v="Adult"/>
    <s v="Low"/>
    <x v="1"/>
    <x v="1"/>
  </r>
  <r>
    <n v="1062"/>
    <n v="960"/>
    <n v="84"/>
    <n v="2"/>
    <s v="2022/02/09"/>
    <d v="2022-02-09T00:00:00"/>
    <x v="1"/>
    <s v="23:00"/>
    <n v="30"/>
    <s v="Male"/>
    <n v="41500"/>
    <x v="1"/>
    <s v="Adult"/>
    <s v="Low"/>
    <x v="1"/>
    <x v="0"/>
  </r>
  <r>
    <n v="935"/>
    <n v="961"/>
    <n v="57"/>
    <n v="5"/>
    <s v="2022/02/10"/>
    <d v="2022-02-10T00:00:00"/>
    <x v="1"/>
    <s v="00:00"/>
    <n v="33"/>
    <s v="Female"/>
    <n v="51108"/>
    <x v="2"/>
    <s v="Adult"/>
    <s v="Low"/>
    <x v="1"/>
    <x v="0"/>
  </r>
  <r>
    <n v="184"/>
    <n v="962"/>
    <n v="1"/>
    <n v="7"/>
    <s v="2022/02/10"/>
    <d v="2022-02-10T00:00:00"/>
    <x v="1"/>
    <s v="01:00"/>
    <n v="64"/>
    <s v="Female"/>
    <n v="97015"/>
    <x v="1"/>
    <s v="Seniors"/>
    <s v="High"/>
    <x v="3"/>
    <x v="1"/>
  </r>
  <r>
    <n v="820"/>
    <n v="963"/>
    <n v="72"/>
    <n v="2"/>
    <s v="2022/02/10"/>
    <d v="2022-02-10T00:00:00"/>
    <x v="1"/>
    <s v="02:00"/>
    <n v="56"/>
    <s v="Male"/>
    <n v="52353"/>
    <x v="0"/>
    <s v="Middle-aged"/>
    <s v="Low"/>
    <x v="4"/>
    <x v="2"/>
  </r>
  <r>
    <n v="1141"/>
    <n v="964"/>
    <n v="31"/>
    <n v="7"/>
    <s v="2022/02/10"/>
    <d v="2022-02-10T00:00:00"/>
    <x v="1"/>
    <s v="03:00"/>
    <n v="48"/>
    <s v="Female"/>
    <n v="37032"/>
    <x v="2"/>
    <s v="Middle-aged"/>
    <s v="Low"/>
    <x v="4"/>
    <x v="1"/>
  </r>
  <r>
    <n v="147"/>
    <n v="965"/>
    <n v="96"/>
    <n v="9"/>
    <s v="2022/02/10"/>
    <d v="2022-02-10T00:00:00"/>
    <x v="1"/>
    <s v="04:00"/>
    <n v="34"/>
    <s v="Female"/>
    <n v="75076"/>
    <x v="1"/>
    <s v="Adult"/>
    <s v="High"/>
    <x v="0"/>
    <x v="0"/>
  </r>
  <r>
    <n v="1283"/>
    <n v="966"/>
    <n v="42"/>
    <n v="9"/>
    <s v="2022/02/10"/>
    <d v="2022-02-10T00:00:00"/>
    <x v="1"/>
    <s v="05:00"/>
    <n v="67"/>
    <s v="Female"/>
    <n v="134245"/>
    <x v="0"/>
    <s v="Seniors"/>
    <s v="High"/>
    <x v="3"/>
    <x v="1"/>
  </r>
  <r>
    <n v="2"/>
    <n v="967"/>
    <n v="34"/>
    <n v="5"/>
    <s v="2022/02/10"/>
    <d v="2022-02-10T00:00:00"/>
    <x v="1"/>
    <s v="06:00"/>
    <n v="19"/>
    <s v="Female"/>
    <n v="113670"/>
    <x v="2"/>
    <s v="Adult"/>
    <s v="High"/>
    <x v="0"/>
    <x v="1"/>
  </r>
  <r>
    <n v="1339"/>
    <n v="968"/>
    <n v="75"/>
    <n v="9"/>
    <s v="2022/02/10"/>
    <d v="2022-02-10T00:00:00"/>
    <x v="1"/>
    <s v="07:00"/>
    <n v="61"/>
    <s v="Female"/>
    <n v="101806"/>
    <x v="2"/>
    <s v="Seniors"/>
    <s v="High"/>
    <x v="3"/>
    <x v="1"/>
  </r>
  <r>
    <n v="1070"/>
    <n v="969"/>
    <n v="95"/>
    <n v="5"/>
    <s v="2022/02/10"/>
    <d v="2022-02-10T00:00:00"/>
    <x v="1"/>
    <s v="08:00"/>
    <n v="26"/>
    <s v="Female"/>
    <n v="133710"/>
    <x v="1"/>
    <s v="Adult"/>
    <s v="High"/>
    <x v="0"/>
    <x v="1"/>
  </r>
  <r>
    <n v="287"/>
    <n v="970"/>
    <n v="68"/>
    <n v="3"/>
    <s v="2022/02/10"/>
    <d v="2022-02-10T00:00:00"/>
    <x v="1"/>
    <s v="09:00"/>
    <n v="67"/>
    <s v="Male"/>
    <n v="68335"/>
    <x v="1"/>
    <s v="Seniors"/>
    <s v="High"/>
    <x v="3"/>
    <x v="0"/>
  </r>
  <r>
    <n v="1102"/>
    <n v="971"/>
    <n v="18"/>
    <n v="9"/>
    <s v="2022/02/10"/>
    <d v="2022-02-10T00:00:00"/>
    <x v="1"/>
    <s v="10:00"/>
    <n v="34"/>
    <s v="Male"/>
    <n v="98694"/>
    <x v="0"/>
    <s v="Adult"/>
    <s v="High"/>
    <x v="0"/>
    <x v="2"/>
  </r>
  <r>
    <n v="118"/>
    <n v="972"/>
    <n v="10"/>
    <n v="6"/>
    <s v="2022/02/10"/>
    <d v="2022-02-10T00:00:00"/>
    <x v="1"/>
    <s v="11:00"/>
    <n v="43"/>
    <s v="Female"/>
    <n v="73421"/>
    <x v="2"/>
    <s v="Middle-aged"/>
    <s v="High"/>
    <x v="2"/>
    <x v="0"/>
  </r>
  <r>
    <n v="1348"/>
    <n v="973"/>
    <n v="85"/>
    <n v="7"/>
    <s v="2022/02/10"/>
    <d v="2022-02-10T00:00:00"/>
    <x v="1"/>
    <s v="12:00"/>
    <n v="60"/>
    <s v="Female"/>
    <n v="98345"/>
    <x v="2"/>
    <s v="Seniors"/>
    <s v="High"/>
    <x v="3"/>
    <x v="1"/>
  </r>
  <r>
    <n v="4"/>
    <n v="974"/>
    <n v="42"/>
    <n v="4"/>
    <s v="2022/02/10"/>
    <d v="2022-02-10T00:00:00"/>
    <x v="1"/>
    <s v="13:00"/>
    <n v="61"/>
    <s v="Female"/>
    <n v="25369"/>
    <x v="1"/>
    <s v="Seniors"/>
    <s v="Low"/>
    <x v="5"/>
    <x v="1"/>
  </r>
  <r>
    <n v="366"/>
    <n v="975"/>
    <n v="44"/>
    <n v="6"/>
    <s v="2022/02/10"/>
    <d v="2022-02-10T00:00:00"/>
    <x v="1"/>
    <s v="14:00"/>
    <n v="25"/>
    <s v="Female"/>
    <n v="86844"/>
    <x v="2"/>
    <s v="Adult"/>
    <s v="High"/>
    <x v="0"/>
    <x v="0"/>
  </r>
  <r>
    <n v="390"/>
    <n v="976"/>
    <n v="13"/>
    <n v="5"/>
    <s v="2022/02/10"/>
    <d v="2022-02-10T00:00:00"/>
    <x v="1"/>
    <s v="15:00"/>
    <n v="39"/>
    <s v="Male"/>
    <n v="88151"/>
    <x v="1"/>
    <s v="Adult"/>
    <s v="High"/>
    <x v="0"/>
    <x v="2"/>
  </r>
  <r>
    <n v="23"/>
    <n v="977"/>
    <n v="74"/>
    <n v="6"/>
    <s v="2022/02/10"/>
    <d v="2022-02-10T00:00:00"/>
    <x v="1"/>
    <s v="16:00"/>
    <n v="41"/>
    <s v="Male"/>
    <n v="147202"/>
    <x v="2"/>
    <s v="Middle-aged"/>
    <s v="High"/>
    <x v="2"/>
    <x v="1"/>
  </r>
  <r>
    <n v="1307"/>
    <n v="978"/>
    <n v="3"/>
    <n v="3"/>
    <s v="2022/02/10"/>
    <d v="2022-02-10T00:00:00"/>
    <x v="1"/>
    <s v="17:00"/>
    <n v="38"/>
    <s v="Female"/>
    <n v="34150"/>
    <x v="2"/>
    <s v="Adult"/>
    <s v="Low"/>
    <x v="1"/>
    <x v="2"/>
  </r>
  <r>
    <n v="904"/>
    <n v="979"/>
    <n v="30"/>
    <n v="9"/>
    <s v="2022/02/10"/>
    <d v="2022-02-10T00:00:00"/>
    <x v="1"/>
    <s v="18:00"/>
    <n v="24"/>
    <s v="Male"/>
    <n v="81604"/>
    <x v="2"/>
    <s v="Adult"/>
    <s v="High"/>
    <x v="0"/>
    <x v="1"/>
  </r>
  <r>
    <n v="602"/>
    <n v="980"/>
    <n v="28"/>
    <n v="9"/>
    <s v="2022/02/10"/>
    <d v="2022-02-10T00:00:00"/>
    <x v="1"/>
    <s v="19:00"/>
    <n v="33"/>
    <s v="Male"/>
    <n v="96578"/>
    <x v="0"/>
    <s v="Adult"/>
    <s v="High"/>
    <x v="0"/>
    <x v="1"/>
  </r>
  <r>
    <n v="607"/>
    <n v="981"/>
    <n v="39"/>
    <n v="4"/>
    <s v="2022/02/10"/>
    <d v="2022-02-10T00:00:00"/>
    <x v="1"/>
    <s v="20:00"/>
    <n v="26"/>
    <s v="Female"/>
    <n v="123524"/>
    <x v="2"/>
    <s v="Adult"/>
    <s v="High"/>
    <x v="0"/>
    <x v="0"/>
  </r>
  <r>
    <n v="1022"/>
    <n v="982"/>
    <n v="55"/>
    <n v="6"/>
    <s v="2022/02/10"/>
    <d v="2022-02-10T00:00:00"/>
    <x v="1"/>
    <s v="21:00"/>
    <n v="24"/>
    <s v="Male"/>
    <n v="84968"/>
    <x v="0"/>
    <s v="Adult"/>
    <s v="High"/>
    <x v="0"/>
    <x v="2"/>
  </r>
  <r>
    <n v="693"/>
    <n v="983"/>
    <n v="1"/>
    <n v="1"/>
    <s v="2022/02/10"/>
    <d v="2022-02-10T00:00:00"/>
    <x v="1"/>
    <s v="22:00"/>
    <n v="25"/>
    <s v="Female"/>
    <n v="72447"/>
    <x v="1"/>
    <s v="Adult"/>
    <s v="High"/>
    <x v="0"/>
    <x v="1"/>
  </r>
  <r>
    <n v="211"/>
    <n v="984"/>
    <n v="69"/>
    <n v="7"/>
    <s v="2022/02/10"/>
    <d v="2022-02-10T00:00:00"/>
    <x v="1"/>
    <s v="23:00"/>
    <n v="69"/>
    <s v="Male"/>
    <n v="75681"/>
    <x v="0"/>
    <s v="Seniors"/>
    <s v="High"/>
    <x v="3"/>
    <x v="1"/>
  </r>
  <r>
    <n v="1244"/>
    <n v="985"/>
    <n v="5"/>
    <n v="7"/>
    <s v="2022/02/11"/>
    <d v="2022-02-11T00:00:00"/>
    <x v="1"/>
    <s v="00:00"/>
    <n v="57"/>
    <s v="Female"/>
    <n v="90200"/>
    <x v="1"/>
    <s v="Middle-aged"/>
    <s v="High"/>
    <x v="2"/>
    <x v="2"/>
  </r>
  <r>
    <n v="54"/>
    <n v="986"/>
    <n v="68"/>
    <n v="1"/>
    <s v="2022/02/11"/>
    <d v="2022-02-11T00:00:00"/>
    <x v="1"/>
    <s v="01:00"/>
    <n v="39"/>
    <s v="Female"/>
    <n v="22660"/>
    <x v="1"/>
    <s v="Adult"/>
    <s v="Low"/>
    <x v="1"/>
    <x v="0"/>
  </r>
  <r>
    <n v="456"/>
    <n v="987"/>
    <n v="52"/>
    <n v="3"/>
    <s v="2022/02/11"/>
    <d v="2022-02-11T00:00:00"/>
    <x v="1"/>
    <s v="02:00"/>
    <n v="29"/>
    <s v="Male"/>
    <n v="95985"/>
    <x v="0"/>
    <s v="Adult"/>
    <s v="High"/>
    <x v="0"/>
    <x v="1"/>
  </r>
  <r>
    <n v="1082"/>
    <n v="988"/>
    <n v="93"/>
    <n v="7"/>
    <s v="2022/02/11"/>
    <d v="2022-02-11T00:00:00"/>
    <x v="1"/>
    <s v="03:00"/>
    <n v="25"/>
    <s v="Female"/>
    <n v="73505"/>
    <x v="1"/>
    <s v="Adult"/>
    <s v="High"/>
    <x v="0"/>
    <x v="1"/>
  </r>
  <r>
    <n v="533"/>
    <n v="989"/>
    <n v="7"/>
    <n v="7"/>
    <s v="2022/02/11"/>
    <d v="2022-02-11T00:00:00"/>
    <x v="1"/>
    <s v="04:00"/>
    <n v="42"/>
    <s v="Male"/>
    <n v="94645"/>
    <x v="1"/>
    <s v="Middle-aged"/>
    <s v="High"/>
    <x v="2"/>
    <x v="2"/>
  </r>
  <r>
    <n v="671"/>
    <n v="990"/>
    <n v="17"/>
    <n v="3"/>
    <s v="2022/02/11"/>
    <d v="2022-02-11T00:00:00"/>
    <x v="1"/>
    <s v="05:00"/>
    <n v="36"/>
    <s v="Female"/>
    <n v="48156"/>
    <x v="2"/>
    <s v="Adult"/>
    <s v="Low"/>
    <x v="1"/>
    <x v="0"/>
  </r>
  <r>
    <n v="1453"/>
    <n v="991"/>
    <n v="8"/>
    <n v="2"/>
    <s v="2022/02/11"/>
    <d v="2022-02-11T00:00:00"/>
    <x v="1"/>
    <s v="06:00"/>
    <n v="19"/>
    <s v="Female"/>
    <n v="124046"/>
    <x v="2"/>
    <s v="Adult"/>
    <s v="High"/>
    <x v="0"/>
    <x v="1"/>
  </r>
  <r>
    <n v="873"/>
    <n v="992"/>
    <n v="80"/>
    <n v="9"/>
    <s v="2022/02/11"/>
    <d v="2022-02-11T00:00:00"/>
    <x v="1"/>
    <s v="07:00"/>
    <n v="63"/>
    <s v="Male"/>
    <n v="135604"/>
    <x v="2"/>
    <s v="Seniors"/>
    <s v="High"/>
    <x v="3"/>
    <x v="2"/>
  </r>
  <r>
    <n v="123"/>
    <n v="993"/>
    <n v="59"/>
    <n v="4"/>
    <s v="2022/02/11"/>
    <d v="2022-02-11T00:00:00"/>
    <x v="1"/>
    <s v="08:00"/>
    <n v="40"/>
    <s v="Female"/>
    <n v="30996"/>
    <x v="0"/>
    <s v="Adult"/>
    <s v="Low"/>
    <x v="1"/>
    <x v="0"/>
  </r>
  <r>
    <n v="65"/>
    <n v="994"/>
    <n v="51"/>
    <n v="5"/>
    <s v="2022/02/11"/>
    <d v="2022-02-11T00:00:00"/>
    <x v="1"/>
    <s v="09:00"/>
    <n v="67"/>
    <s v="Female"/>
    <n v="21976"/>
    <x v="2"/>
    <s v="Seniors"/>
    <s v="Low"/>
    <x v="5"/>
    <x v="1"/>
  </r>
  <r>
    <n v="261"/>
    <n v="995"/>
    <n v="94"/>
    <n v="6"/>
    <s v="2022/02/11"/>
    <d v="2022-02-11T00:00:00"/>
    <x v="1"/>
    <s v="10:00"/>
    <n v="41"/>
    <s v="Female"/>
    <n v="117288"/>
    <x v="2"/>
    <s v="Middle-aged"/>
    <s v="High"/>
    <x v="2"/>
    <x v="0"/>
  </r>
  <r>
    <n v="565"/>
    <n v="996"/>
    <n v="54"/>
    <n v="5"/>
    <s v="2022/02/11"/>
    <d v="2022-02-11T00:00:00"/>
    <x v="1"/>
    <s v="11:00"/>
    <n v="19"/>
    <s v="Female"/>
    <n v="68246"/>
    <x v="2"/>
    <s v="Adult"/>
    <s v="High"/>
    <x v="0"/>
    <x v="1"/>
  </r>
  <r>
    <n v="323"/>
    <n v="997"/>
    <n v="88"/>
    <n v="1"/>
    <s v="2022/02/11"/>
    <d v="2022-02-11T00:00:00"/>
    <x v="1"/>
    <s v="12:00"/>
    <n v="23"/>
    <s v="Female"/>
    <n v="43530"/>
    <x v="1"/>
    <s v="Adult"/>
    <s v="Low"/>
    <x v="1"/>
    <x v="2"/>
  </r>
  <r>
    <n v="315"/>
    <n v="998"/>
    <n v="40"/>
    <n v="2"/>
    <s v="2022/02/11"/>
    <d v="2022-02-11T00:00:00"/>
    <x v="1"/>
    <s v="13:00"/>
    <n v="38"/>
    <s v="Male"/>
    <n v="120331"/>
    <x v="2"/>
    <s v="Adult"/>
    <s v="High"/>
    <x v="0"/>
    <x v="0"/>
  </r>
  <r>
    <n v="7"/>
    <n v="999"/>
    <n v="17"/>
    <n v="3"/>
    <s v="2022/02/11"/>
    <d v="2022-02-11T00:00:00"/>
    <x v="1"/>
    <s v="14:00"/>
    <n v="66"/>
    <s v="Female"/>
    <n v="83385"/>
    <x v="2"/>
    <s v="Seniors"/>
    <s v="High"/>
    <x v="3"/>
    <x v="0"/>
  </r>
  <r>
    <n v="1485"/>
    <n v="1000"/>
    <n v="66"/>
    <n v="6"/>
    <s v="2022/02/11"/>
    <d v="2022-02-11T00:00:00"/>
    <x v="1"/>
    <s v="15:00"/>
    <n v="53"/>
    <s v="Female"/>
    <n v="78983"/>
    <x v="1"/>
    <s v="Middle-aged"/>
    <s v="High"/>
    <x v="2"/>
    <x v="2"/>
  </r>
  <r>
    <n v="1456"/>
    <n v="1001"/>
    <n v="63"/>
    <n v="6"/>
    <s v="2022/02/11"/>
    <d v="2022-02-11T00:00:00"/>
    <x v="1"/>
    <s v="16:00"/>
    <n v="40"/>
    <s v="Female"/>
    <n v="64744"/>
    <x v="1"/>
    <s v="Adult"/>
    <s v="Low"/>
    <x v="1"/>
    <x v="0"/>
  </r>
  <r>
    <n v="1038"/>
    <n v="1002"/>
    <n v="83"/>
    <n v="1"/>
    <s v="2022/02/11"/>
    <d v="2022-02-11T00:00:00"/>
    <x v="1"/>
    <s v="17:00"/>
    <n v="57"/>
    <s v="Male"/>
    <n v="94799"/>
    <x v="2"/>
    <s v="Middle-aged"/>
    <s v="High"/>
    <x v="2"/>
    <x v="0"/>
  </r>
  <r>
    <n v="1429"/>
    <n v="1003"/>
    <n v="22"/>
    <n v="4"/>
    <s v="2022/02/11"/>
    <d v="2022-02-11T00:00:00"/>
    <x v="1"/>
    <s v="18:00"/>
    <n v="59"/>
    <s v="Female"/>
    <n v="42819"/>
    <x v="0"/>
    <s v="Middle-aged"/>
    <s v="Low"/>
    <x v="4"/>
    <x v="1"/>
  </r>
  <r>
    <n v="76"/>
    <n v="1004"/>
    <n v="72"/>
    <n v="3"/>
    <s v="2022/02/11"/>
    <d v="2022-02-11T00:00:00"/>
    <x v="1"/>
    <s v="19:00"/>
    <n v="30"/>
    <s v="Male"/>
    <n v="71834"/>
    <x v="0"/>
    <s v="Adult"/>
    <s v="High"/>
    <x v="0"/>
    <x v="2"/>
  </r>
  <r>
    <n v="1266"/>
    <n v="1005"/>
    <n v="54"/>
    <n v="1"/>
    <s v="2022/02/11"/>
    <d v="2022-02-11T00:00:00"/>
    <x v="1"/>
    <s v="20:00"/>
    <n v="59"/>
    <s v="Female"/>
    <n v="36500"/>
    <x v="1"/>
    <s v="Middle-aged"/>
    <s v="Low"/>
    <x v="4"/>
    <x v="1"/>
  </r>
  <r>
    <n v="1309"/>
    <n v="1006"/>
    <n v="3"/>
    <n v="5"/>
    <s v="2022/02/11"/>
    <d v="2022-02-11T00:00:00"/>
    <x v="1"/>
    <s v="21:00"/>
    <n v="30"/>
    <s v="Female"/>
    <n v="80549"/>
    <x v="2"/>
    <s v="Adult"/>
    <s v="High"/>
    <x v="0"/>
    <x v="2"/>
  </r>
  <r>
    <n v="91"/>
    <n v="1007"/>
    <n v="56"/>
    <n v="1"/>
    <s v="2022/02/11"/>
    <d v="2022-02-11T00:00:00"/>
    <x v="1"/>
    <s v="22:00"/>
    <n v="30"/>
    <s v="Female"/>
    <n v="73961"/>
    <x v="0"/>
    <s v="Adult"/>
    <s v="High"/>
    <x v="0"/>
    <x v="1"/>
  </r>
  <r>
    <n v="1374"/>
    <n v="1008"/>
    <n v="91"/>
    <n v="5"/>
    <s v="2022/02/11"/>
    <d v="2022-02-11T00:00:00"/>
    <x v="1"/>
    <s v="23:00"/>
    <n v="54"/>
    <s v="Female"/>
    <n v="106241"/>
    <x v="1"/>
    <s v="Middle-aged"/>
    <s v="High"/>
    <x v="2"/>
    <x v="2"/>
  </r>
  <r>
    <n v="1350"/>
    <n v="1009"/>
    <n v="74"/>
    <n v="4"/>
    <s v="2022/02/12"/>
    <d v="2022-02-12T00:00:00"/>
    <x v="1"/>
    <s v="00:00"/>
    <n v="27"/>
    <s v="Female"/>
    <n v="21841"/>
    <x v="0"/>
    <s v="Adult"/>
    <s v="Low"/>
    <x v="1"/>
    <x v="1"/>
  </r>
  <r>
    <n v="819"/>
    <n v="1010"/>
    <n v="22"/>
    <n v="7"/>
    <s v="2022/02/12"/>
    <d v="2022-02-12T00:00:00"/>
    <x v="1"/>
    <s v="01:00"/>
    <n v="51"/>
    <s v="Female"/>
    <n v="61349"/>
    <x v="0"/>
    <s v="Middle-aged"/>
    <s v="Low"/>
    <x v="4"/>
    <x v="1"/>
  </r>
  <r>
    <n v="140"/>
    <n v="1011"/>
    <n v="86"/>
    <n v="4"/>
    <s v="2022/02/12"/>
    <d v="2022-02-12T00:00:00"/>
    <x v="1"/>
    <s v="02:00"/>
    <n v="67"/>
    <s v="Male"/>
    <n v="33495"/>
    <x v="1"/>
    <s v="Seniors"/>
    <s v="Low"/>
    <x v="5"/>
    <x v="0"/>
  </r>
  <r>
    <n v="632"/>
    <n v="1012"/>
    <n v="41"/>
    <n v="3"/>
    <s v="2022/02/12"/>
    <d v="2022-02-12T00:00:00"/>
    <x v="1"/>
    <s v="03:00"/>
    <n v="54"/>
    <s v="Male"/>
    <n v="101186"/>
    <x v="2"/>
    <s v="Middle-aged"/>
    <s v="High"/>
    <x v="2"/>
    <x v="0"/>
  </r>
  <r>
    <n v="731"/>
    <n v="1013"/>
    <n v="60"/>
    <n v="4"/>
    <s v="2022/02/12"/>
    <d v="2022-02-12T00:00:00"/>
    <x v="1"/>
    <s v="04:00"/>
    <n v="61"/>
    <s v="Male"/>
    <n v="30748"/>
    <x v="1"/>
    <s v="Seniors"/>
    <s v="Low"/>
    <x v="5"/>
    <x v="1"/>
  </r>
  <r>
    <n v="1147"/>
    <n v="1014"/>
    <n v="87"/>
    <n v="9"/>
    <s v="2022/02/12"/>
    <d v="2022-02-12T00:00:00"/>
    <x v="1"/>
    <s v="05:00"/>
    <n v="54"/>
    <s v="Male"/>
    <n v="126988"/>
    <x v="1"/>
    <s v="Middle-aged"/>
    <s v="High"/>
    <x v="2"/>
    <x v="1"/>
  </r>
  <r>
    <n v="1143"/>
    <n v="1015"/>
    <n v="4"/>
    <n v="9"/>
    <s v="2022/02/12"/>
    <d v="2022-02-12T00:00:00"/>
    <x v="1"/>
    <s v="06:00"/>
    <n v="45"/>
    <s v="Male"/>
    <n v="30366"/>
    <x v="0"/>
    <s v="Middle-aged"/>
    <s v="Low"/>
    <x v="4"/>
    <x v="2"/>
  </r>
  <r>
    <n v="487"/>
    <n v="1016"/>
    <n v="74"/>
    <n v="9"/>
    <s v="2022/02/12"/>
    <d v="2022-02-12T00:00:00"/>
    <x v="1"/>
    <s v="07:00"/>
    <n v="30"/>
    <s v="Male"/>
    <n v="107823"/>
    <x v="2"/>
    <s v="Adult"/>
    <s v="High"/>
    <x v="0"/>
    <x v="1"/>
  </r>
  <r>
    <n v="606"/>
    <n v="1017"/>
    <n v="93"/>
    <n v="9"/>
    <s v="2022/02/12"/>
    <d v="2022-02-12T00:00:00"/>
    <x v="1"/>
    <s v="08:00"/>
    <n v="26"/>
    <s v="Male"/>
    <n v="103658"/>
    <x v="2"/>
    <s v="Adult"/>
    <s v="High"/>
    <x v="0"/>
    <x v="1"/>
  </r>
  <r>
    <n v="1410"/>
    <n v="1018"/>
    <n v="55"/>
    <n v="4"/>
    <s v="2022/02/12"/>
    <d v="2022-02-12T00:00:00"/>
    <x v="1"/>
    <s v="09:00"/>
    <n v="44"/>
    <s v="Female"/>
    <n v="72133"/>
    <x v="2"/>
    <s v="Middle-aged"/>
    <s v="High"/>
    <x v="2"/>
    <x v="2"/>
  </r>
  <r>
    <n v="1217"/>
    <n v="1019"/>
    <n v="20"/>
    <n v="4"/>
    <s v="2022/02/12"/>
    <d v="2022-02-12T00:00:00"/>
    <x v="1"/>
    <s v="10:00"/>
    <n v="24"/>
    <s v="Male"/>
    <n v="73388"/>
    <x v="1"/>
    <s v="Adult"/>
    <s v="High"/>
    <x v="0"/>
    <x v="0"/>
  </r>
  <r>
    <n v="222"/>
    <n v="1020"/>
    <n v="59"/>
    <n v="1"/>
    <s v="2022/02/12"/>
    <d v="2022-02-12T00:00:00"/>
    <x v="1"/>
    <s v="11:00"/>
    <n v="24"/>
    <s v="Female"/>
    <n v="57756"/>
    <x v="0"/>
    <s v="Adult"/>
    <s v="Low"/>
    <x v="1"/>
    <x v="0"/>
  </r>
  <r>
    <n v="163"/>
    <n v="1021"/>
    <n v="18"/>
    <n v="3"/>
    <s v="2022/02/12"/>
    <d v="2022-02-12T00:00:00"/>
    <x v="1"/>
    <s v="12:00"/>
    <n v="64"/>
    <s v="Female"/>
    <n v="75627"/>
    <x v="0"/>
    <s v="Seniors"/>
    <s v="High"/>
    <x v="3"/>
    <x v="2"/>
  </r>
  <r>
    <n v="486"/>
    <n v="1022"/>
    <n v="58"/>
    <n v="6"/>
    <s v="2022/02/12"/>
    <d v="2022-02-12T00:00:00"/>
    <x v="1"/>
    <s v="13:00"/>
    <n v="37"/>
    <s v="Male"/>
    <n v="35980"/>
    <x v="0"/>
    <s v="Adult"/>
    <s v="Low"/>
    <x v="1"/>
    <x v="2"/>
  </r>
  <r>
    <n v="1383"/>
    <n v="1023"/>
    <n v="39"/>
    <n v="1"/>
    <s v="2022/02/12"/>
    <d v="2022-02-12T00:00:00"/>
    <x v="1"/>
    <s v="14:00"/>
    <n v="53"/>
    <s v="Female"/>
    <n v="94571"/>
    <x v="0"/>
    <s v="Middle-aged"/>
    <s v="High"/>
    <x v="2"/>
    <x v="0"/>
  </r>
  <r>
    <n v="1022"/>
    <n v="1024"/>
    <n v="32"/>
    <n v="1"/>
    <s v="2022/02/12"/>
    <d v="2022-02-12T00:00:00"/>
    <x v="1"/>
    <s v="15:00"/>
    <n v="24"/>
    <s v="Male"/>
    <n v="84968"/>
    <x v="0"/>
    <s v="Adult"/>
    <s v="High"/>
    <x v="0"/>
    <x v="0"/>
  </r>
  <r>
    <n v="792"/>
    <n v="1025"/>
    <n v="53"/>
    <n v="4"/>
    <s v="2022/02/12"/>
    <d v="2022-02-12T00:00:00"/>
    <x v="1"/>
    <s v="16:00"/>
    <n v="26"/>
    <s v="Male"/>
    <n v="84081"/>
    <x v="1"/>
    <s v="Adult"/>
    <s v="High"/>
    <x v="0"/>
    <x v="2"/>
  </r>
  <r>
    <n v="771"/>
    <n v="1026"/>
    <n v="48"/>
    <n v="6"/>
    <s v="2022/02/12"/>
    <d v="2022-02-12T00:00:00"/>
    <x v="1"/>
    <s v="17:00"/>
    <n v="46"/>
    <s v="Male"/>
    <n v="105847"/>
    <x v="0"/>
    <s v="Middle-aged"/>
    <s v="High"/>
    <x v="2"/>
    <x v="1"/>
  </r>
  <r>
    <n v="542"/>
    <n v="1027"/>
    <n v="18"/>
    <n v="2"/>
    <s v="2022/02/12"/>
    <d v="2022-02-12T00:00:00"/>
    <x v="1"/>
    <s v="18:00"/>
    <n v="19"/>
    <s v="Male"/>
    <n v="77298"/>
    <x v="0"/>
    <s v="Adult"/>
    <s v="High"/>
    <x v="0"/>
    <x v="2"/>
  </r>
  <r>
    <n v="811"/>
    <n v="1028"/>
    <n v="36"/>
    <n v="3"/>
    <s v="2022/02/12"/>
    <d v="2022-02-12T00:00:00"/>
    <x v="1"/>
    <s v="19:00"/>
    <n v="60"/>
    <s v="Female"/>
    <n v="126035"/>
    <x v="1"/>
    <s v="Seniors"/>
    <s v="High"/>
    <x v="3"/>
    <x v="2"/>
  </r>
  <r>
    <n v="174"/>
    <n v="1029"/>
    <n v="5"/>
    <n v="2"/>
    <s v="2022/02/12"/>
    <d v="2022-02-12T00:00:00"/>
    <x v="1"/>
    <s v="20:00"/>
    <n v="50"/>
    <s v="Female"/>
    <n v="45453"/>
    <x v="0"/>
    <s v="Middle-aged"/>
    <s v="Low"/>
    <x v="4"/>
    <x v="2"/>
  </r>
  <r>
    <n v="1325"/>
    <n v="1030"/>
    <n v="76"/>
    <n v="5"/>
    <s v="2022/02/12"/>
    <d v="2022-02-12T00:00:00"/>
    <x v="1"/>
    <s v="21:00"/>
    <n v="51"/>
    <s v="Female"/>
    <n v="104097"/>
    <x v="2"/>
    <s v="Middle-aged"/>
    <s v="High"/>
    <x v="2"/>
    <x v="1"/>
  </r>
  <r>
    <n v="1162"/>
    <n v="1031"/>
    <n v="73"/>
    <n v="5"/>
    <s v="2022/02/12"/>
    <d v="2022-02-12T00:00:00"/>
    <x v="1"/>
    <s v="22:00"/>
    <n v="52"/>
    <s v="Male"/>
    <n v="120241"/>
    <x v="2"/>
    <s v="Middle-aged"/>
    <s v="High"/>
    <x v="2"/>
    <x v="0"/>
  </r>
  <r>
    <n v="452"/>
    <n v="1032"/>
    <n v="27"/>
    <n v="4"/>
    <s v="2022/02/12"/>
    <d v="2022-02-12T00:00:00"/>
    <x v="1"/>
    <s v="23:00"/>
    <n v="59"/>
    <s v="Male"/>
    <n v="65213"/>
    <x v="0"/>
    <s v="Middle-aged"/>
    <s v="Low"/>
    <x v="4"/>
    <x v="1"/>
  </r>
  <r>
    <n v="1151"/>
    <n v="1033"/>
    <n v="87"/>
    <n v="6"/>
    <s v="2022/02/13"/>
    <d v="2022-02-13T00:00:00"/>
    <x v="1"/>
    <s v="00:00"/>
    <n v="66"/>
    <s v="Female"/>
    <n v="65390"/>
    <x v="0"/>
    <s v="Seniors"/>
    <s v="Low"/>
    <x v="5"/>
    <x v="1"/>
  </r>
  <r>
    <n v="264"/>
    <n v="1034"/>
    <n v="98"/>
    <n v="8"/>
    <s v="2022/02/13"/>
    <d v="2022-02-13T00:00:00"/>
    <x v="1"/>
    <s v="01:00"/>
    <n v="54"/>
    <s v="Male"/>
    <n v="88268"/>
    <x v="0"/>
    <s v="Middle-aged"/>
    <s v="High"/>
    <x v="2"/>
    <x v="0"/>
  </r>
  <r>
    <n v="470"/>
    <n v="1035"/>
    <n v="51"/>
    <n v="4"/>
    <s v="2022/02/13"/>
    <d v="2022-02-13T00:00:00"/>
    <x v="1"/>
    <s v="02:00"/>
    <n v="47"/>
    <s v="Male"/>
    <n v="33590"/>
    <x v="1"/>
    <s v="Middle-aged"/>
    <s v="Low"/>
    <x v="4"/>
    <x v="1"/>
  </r>
  <r>
    <n v="22"/>
    <n v="1036"/>
    <n v="26"/>
    <n v="9"/>
    <s v="2022/02/13"/>
    <d v="2022-02-13T00:00:00"/>
    <x v="1"/>
    <s v="03:00"/>
    <n v="44"/>
    <s v="Female"/>
    <n v="102847"/>
    <x v="0"/>
    <s v="Middle-aged"/>
    <s v="High"/>
    <x v="2"/>
    <x v="2"/>
  </r>
  <r>
    <n v="492"/>
    <n v="1037"/>
    <n v="33"/>
    <n v="2"/>
    <s v="2022/02/13"/>
    <d v="2022-02-13T00:00:00"/>
    <x v="1"/>
    <s v="04:00"/>
    <n v="44"/>
    <s v="Male"/>
    <n v="141551"/>
    <x v="2"/>
    <s v="Middle-aged"/>
    <s v="High"/>
    <x v="2"/>
    <x v="2"/>
  </r>
  <r>
    <n v="428"/>
    <n v="1038"/>
    <n v="76"/>
    <n v="1"/>
    <s v="2022/02/13"/>
    <d v="2022-02-13T00:00:00"/>
    <x v="1"/>
    <s v="05:00"/>
    <n v="30"/>
    <s v="Female"/>
    <n v="122821"/>
    <x v="1"/>
    <s v="Adult"/>
    <s v="High"/>
    <x v="0"/>
    <x v="1"/>
  </r>
  <r>
    <n v="1386"/>
    <n v="1039"/>
    <n v="5"/>
    <n v="5"/>
    <s v="2022/02/13"/>
    <d v="2022-02-13T00:00:00"/>
    <x v="1"/>
    <s v="06:00"/>
    <n v="45"/>
    <s v="Female"/>
    <n v="79248"/>
    <x v="1"/>
    <s v="Middle-aged"/>
    <s v="High"/>
    <x v="2"/>
    <x v="2"/>
  </r>
  <r>
    <n v="1014"/>
    <n v="1040"/>
    <n v="7"/>
    <n v="4"/>
    <s v="2022/02/13"/>
    <d v="2022-02-13T00:00:00"/>
    <x v="1"/>
    <s v="07:00"/>
    <n v="20"/>
    <s v="Male"/>
    <n v="33796"/>
    <x v="2"/>
    <s v="Adult"/>
    <s v="Low"/>
    <x v="1"/>
    <x v="2"/>
  </r>
  <r>
    <n v="6"/>
    <n v="1041"/>
    <n v="43"/>
    <n v="7"/>
    <s v="2022/02/13"/>
    <d v="2022-02-13T00:00:00"/>
    <x v="1"/>
    <s v="08:00"/>
    <n v="65"/>
    <s v="Male"/>
    <n v="82735"/>
    <x v="1"/>
    <s v="Seniors"/>
    <s v="High"/>
    <x v="3"/>
    <x v="1"/>
  </r>
  <r>
    <n v="1393"/>
    <n v="1042"/>
    <n v="45"/>
    <n v="3"/>
    <s v="2022/02/13"/>
    <d v="2022-02-13T00:00:00"/>
    <x v="1"/>
    <s v="09:00"/>
    <n v="27"/>
    <s v="Female"/>
    <n v="46825"/>
    <x v="1"/>
    <s v="Adult"/>
    <s v="Low"/>
    <x v="1"/>
    <x v="2"/>
  </r>
  <r>
    <n v="288"/>
    <n v="1043"/>
    <n v="84"/>
    <n v="3"/>
    <s v="2022/02/13"/>
    <d v="2022-02-13T00:00:00"/>
    <x v="1"/>
    <s v="10:00"/>
    <n v="44"/>
    <s v="Male"/>
    <n v="39890"/>
    <x v="0"/>
    <s v="Middle-aged"/>
    <s v="Low"/>
    <x v="4"/>
    <x v="0"/>
  </r>
  <r>
    <n v="683"/>
    <n v="1044"/>
    <n v="24"/>
    <n v="8"/>
    <s v="2022/02/13"/>
    <d v="2022-02-13T00:00:00"/>
    <x v="1"/>
    <s v="11:00"/>
    <n v="65"/>
    <s v="Male"/>
    <n v="30390"/>
    <x v="1"/>
    <s v="Seniors"/>
    <s v="Low"/>
    <x v="5"/>
    <x v="0"/>
  </r>
  <r>
    <n v="1450"/>
    <n v="1045"/>
    <n v="23"/>
    <n v="1"/>
    <s v="2022/02/13"/>
    <d v="2022-02-13T00:00:00"/>
    <x v="1"/>
    <s v="12:00"/>
    <n v="35"/>
    <s v="Female"/>
    <n v="98694"/>
    <x v="0"/>
    <s v="Adult"/>
    <s v="High"/>
    <x v="0"/>
    <x v="2"/>
  </r>
  <r>
    <n v="1335"/>
    <n v="1046"/>
    <n v="12"/>
    <n v="8"/>
    <s v="2022/02/13"/>
    <d v="2022-02-13T00:00:00"/>
    <x v="1"/>
    <s v="13:00"/>
    <n v="37"/>
    <s v="Female"/>
    <n v="136930"/>
    <x v="0"/>
    <s v="Adult"/>
    <s v="High"/>
    <x v="0"/>
    <x v="1"/>
  </r>
  <r>
    <n v="1236"/>
    <n v="1047"/>
    <n v="46"/>
    <n v="4"/>
    <s v="2022/02/13"/>
    <d v="2022-02-13T00:00:00"/>
    <x v="1"/>
    <s v="14:00"/>
    <n v="67"/>
    <s v="Female"/>
    <n v="25288"/>
    <x v="2"/>
    <s v="Seniors"/>
    <s v="Low"/>
    <x v="5"/>
    <x v="1"/>
  </r>
  <r>
    <n v="1064"/>
    <n v="1048"/>
    <n v="54"/>
    <n v="3"/>
    <s v="2022/02/13"/>
    <d v="2022-02-13T00:00:00"/>
    <x v="1"/>
    <s v="15:00"/>
    <n v="38"/>
    <s v="Male"/>
    <n v="82954"/>
    <x v="1"/>
    <s v="Adult"/>
    <s v="High"/>
    <x v="0"/>
    <x v="1"/>
  </r>
  <r>
    <n v="218"/>
    <n v="1049"/>
    <n v="65"/>
    <n v="4"/>
    <s v="2022/02/13"/>
    <d v="2022-02-13T00:00:00"/>
    <x v="1"/>
    <s v="16:00"/>
    <n v="67"/>
    <s v="Male"/>
    <n v="81561"/>
    <x v="2"/>
    <s v="Seniors"/>
    <s v="High"/>
    <x v="3"/>
    <x v="2"/>
  </r>
  <r>
    <n v="1257"/>
    <n v="1050"/>
    <n v="60"/>
    <n v="1"/>
    <s v="2022/02/13"/>
    <d v="2022-02-13T00:00:00"/>
    <x v="1"/>
    <s v="17:00"/>
    <n v="35"/>
    <s v="Female"/>
    <n v="139567"/>
    <x v="0"/>
    <s v="Adult"/>
    <s v="High"/>
    <x v="0"/>
    <x v="1"/>
  </r>
  <r>
    <n v="1314"/>
    <n v="1051"/>
    <n v="6"/>
    <n v="9"/>
    <s v="2022/02/13"/>
    <d v="2022-02-13T00:00:00"/>
    <x v="1"/>
    <s v="18:00"/>
    <n v="53"/>
    <s v="Female"/>
    <n v="42774"/>
    <x v="0"/>
    <s v="Middle-aged"/>
    <s v="Low"/>
    <x v="4"/>
    <x v="2"/>
  </r>
  <r>
    <n v="931"/>
    <n v="1052"/>
    <n v="41"/>
    <n v="9"/>
    <s v="2022/02/13"/>
    <d v="2022-02-13T00:00:00"/>
    <x v="1"/>
    <s v="19:00"/>
    <n v="23"/>
    <s v="Male"/>
    <n v="85037"/>
    <x v="0"/>
    <s v="Adult"/>
    <s v="High"/>
    <x v="0"/>
    <x v="0"/>
  </r>
  <r>
    <n v="1141"/>
    <n v="1053"/>
    <n v="37"/>
    <n v="3"/>
    <s v="2022/02/13"/>
    <d v="2022-02-13T00:00:00"/>
    <x v="1"/>
    <s v="20:00"/>
    <n v="48"/>
    <s v="Female"/>
    <n v="37032"/>
    <x v="2"/>
    <s v="Middle-aged"/>
    <s v="Low"/>
    <x v="4"/>
    <x v="1"/>
  </r>
  <r>
    <n v="289"/>
    <n v="1054"/>
    <n v="52"/>
    <n v="3"/>
    <s v="2022/02/13"/>
    <d v="2022-02-13T00:00:00"/>
    <x v="1"/>
    <s v="21:00"/>
    <n v="52"/>
    <s v="Male"/>
    <n v="108498"/>
    <x v="0"/>
    <s v="Middle-aged"/>
    <s v="High"/>
    <x v="2"/>
    <x v="1"/>
  </r>
  <r>
    <n v="1224"/>
    <n v="1055"/>
    <n v="73"/>
    <n v="5"/>
    <s v="2022/02/13"/>
    <d v="2022-02-13T00:00:00"/>
    <x v="1"/>
    <s v="22:00"/>
    <n v="41"/>
    <s v="Female"/>
    <n v="94104"/>
    <x v="1"/>
    <s v="Middle-aged"/>
    <s v="High"/>
    <x v="2"/>
    <x v="0"/>
  </r>
  <r>
    <n v="81"/>
    <n v="1056"/>
    <n v="61"/>
    <n v="9"/>
    <s v="2022/02/13"/>
    <d v="2022-02-13T00:00:00"/>
    <x v="1"/>
    <s v="23:00"/>
    <n v="64"/>
    <s v="Male"/>
    <n v="113879"/>
    <x v="0"/>
    <s v="Seniors"/>
    <s v="High"/>
    <x v="3"/>
    <x v="2"/>
  </r>
  <r>
    <n v="951"/>
    <n v="1057"/>
    <n v="14"/>
    <n v="7"/>
    <s v="2022/02/14"/>
    <d v="2022-02-14T00:00:00"/>
    <x v="1"/>
    <s v="00:00"/>
    <n v="23"/>
    <s v="Female"/>
    <n v="100010"/>
    <x v="1"/>
    <s v="Adult"/>
    <s v="High"/>
    <x v="0"/>
    <x v="1"/>
  </r>
  <r>
    <n v="790"/>
    <n v="1058"/>
    <n v="53"/>
    <n v="2"/>
    <s v="2022/02/14"/>
    <d v="2022-02-14T00:00:00"/>
    <x v="1"/>
    <s v="01:00"/>
    <n v="44"/>
    <s v="Male"/>
    <n v="84970"/>
    <x v="0"/>
    <s v="Middle-aged"/>
    <s v="High"/>
    <x v="2"/>
    <x v="2"/>
  </r>
  <r>
    <n v="195"/>
    <n v="1059"/>
    <n v="68"/>
    <n v="3"/>
    <s v="2022/02/14"/>
    <d v="2022-02-14T00:00:00"/>
    <x v="1"/>
    <s v="02:00"/>
    <n v="46"/>
    <s v="Male"/>
    <n v="52173"/>
    <x v="0"/>
    <s v="Middle-aged"/>
    <s v="Low"/>
    <x v="4"/>
    <x v="0"/>
  </r>
  <r>
    <n v="181"/>
    <n v="1060"/>
    <n v="73"/>
    <n v="4"/>
    <s v="2022/02/14"/>
    <d v="2022-02-14T00:00:00"/>
    <x v="1"/>
    <s v="03:00"/>
    <n v="43"/>
    <s v="Male"/>
    <n v="116241"/>
    <x v="2"/>
    <s v="Middle-aged"/>
    <s v="High"/>
    <x v="2"/>
    <x v="0"/>
  </r>
  <r>
    <n v="1046"/>
    <n v="1061"/>
    <n v="68"/>
    <n v="3"/>
    <s v="2022/02/14"/>
    <d v="2022-02-14T00:00:00"/>
    <x v="1"/>
    <s v="04:00"/>
    <n v="69"/>
    <s v="Male"/>
    <n v="144553"/>
    <x v="0"/>
    <s v="Seniors"/>
    <s v="High"/>
    <x v="3"/>
    <x v="0"/>
  </r>
  <r>
    <n v="737"/>
    <n v="1062"/>
    <n v="87"/>
    <n v="5"/>
    <s v="2022/02/14"/>
    <d v="2022-02-14T00:00:00"/>
    <x v="1"/>
    <s v="05:00"/>
    <n v="67"/>
    <s v="Female"/>
    <n v="138077"/>
    <x v="0"/>
    <s v="Seniors"/>
    <s v="High"/>
    <x v="3"/>
    <x v="1"/>
  </r>
  <r>
    <n v="128"/>
    <n v="1063"/>
    <n v="25"/>
    <n v="5"/>
    <s v="2022/02/14"/>
    <d v="2022-02-14T00:00:00"/>
    <x v="1"/>
    <s v="06:00"/>
    <n v="18"/>
    <s v="Female"/>
    <n v="119642"/>
    <x v="2"/>
    <s v="Adult"/>
    <s v="High"/>
    <x v="0"/>
    <x v="1"/>
  </r>
  <r>
    <n v="795"/>
    <n v="1064"/>
    <n v="19"/>
    <n v="8"/>
    <s v="2022/02/14"/>
    <d v="2022-02-14T00:00:00"/>
    <x v="1"/>
    <s v="07:00"/>
    <n v="33"/>
    <s v="Female"/>
    <n v="149012"/>
    <x v="1"/>
    <s v="Adult"/>
    <s v="High"/>
    <x v="0"/>
    <x v="1"/>
  </r>
  <r>
    <n v="638"/>
    <n v="1065"/>
    <n v="75"/>
    <n v="3"/>
    <s v="2022/02/14"/>
    <d v="2022-02-14T00:00:00"/>
    <x v="1"/>
    <s v="08:00"/>
    <n v="33"/>
    <s v="Female"/>
    <n v="65135"/>
    <x v="1"/>
    <s v="Adult"/>
    <s v="Low"/>
    <x v="1"/>
    <x v="1"/>
  </r>
  <r>
    <n v="998"/>
    <n v="1066"/>
    <n v="43"/>
    <n v="9"/>
    <s v="2022/02/14"/>
    <d v="2022-02-14T00:00:00"/>
    <x v="1"/>
    <s v="09:00"/>
    <n v="27"/>
    <s v="Male"/>
    <n v="89532"/>
    <x v="1"/>
    <s v="Adult"/>
    <s v="High"/>
    <x v="0"/>
    <x v="1"/>
  </r>
  <r>
    <n v="1342"/>
    <n v="1067"/>
    <n v="98"/>
    <n v="6"/>
    <s v="2022/02/14"/>
    <d v="2022-02-14T00:00:00"/>
    <x v="1"/>
    <s v="10:00"/>
    <n v="69"/>
    <s v="Female"/>
    <n v="65606"/>
    <x v="0"/>
    <s v="Seniors"/>
    <s v="High"/>
    <x v="3"/>
    <x v="0"/>
  </r>
  <r>
    <n v="1440"/>
    <n v="1068"/>
    <n v="40"/>
    <n v="8"/>
    <s v="2022/02/14"/>
    <d v="2022-02-14T00:00:00"/>
    <x v="1"/>
    <s v="11:00"/>
    <n v="32"/>
    <s v="Female"/>
    <n v="25588"/>
    <x v="2"/>
    <s v="Adult"/>
    <s v="Low"/>
    <x v="1"/>
    <x v="0"/>
  </r>
  <r>
    <n v="301"/>
    <n v="1069"/>
    <n v="39"/>
    <n v="4"/>
    <s v="2022/02/14"/>
    <d v="2022-02-14T00:00:00"/>
    <x v="1"/>
    <s v="12:00"/>
    <n v="64"/>
    <s v="Female"/>
    <n v="25825"/>
    <x v="1"/>
    <s v="Seniors"/>
    <s v="Low"/>
    <x v="5"/>
    <x v="0"/>
  </r>
  <r>
    <n v="990"/>
    <n v="1070"/>
    <n v="50"/>
    <n v="7"/>
    <s v="2022/02/14"/>
    <d v="2022-02-14T00:00:00"/>
    <x v="1"/>
    <s v="13:00"/>
    <n v="20"/>
    <s v="Male"/>
    <n v="125008"/>
    <x v="1"/>
    <s v="Adult"/>
    <s v="High"/>
    <x v="0"/>
    <x v="1"/>
  </r>
  <r>
    <n v="559"/>
    <n v="1071"/>
    <n v="97"/>
    <n v="3"/>
    <s v="2022/02/14"/>
    <d v="2022-02-14T00:00:00"/>
    <x v="1"/>
    <s v="14:00"/>
    <n v="62"/>
    <s v="Female"/>
    <n v="25530"/>
    <x v="0"/>
    <s v="Seniors"/>
    <s v="Low"/>
    <x v="5"/>
    <x v="1"/>
  </r>
  <r>
    <n v="767"/>
    <n v="1072"/>
    <n v="96"/>
    <n v="4"/>
    <s v="2022/02/14"/>
    <d v="2022-02-14T00:00:00"/>
    <x v="1"/>
    <s v="15:00"/>
    <n v="47"/>
    <s v="Female"/>
    <n v="95363"/>
    <x v="0"/>
    <s v="Middle-aged"/>
    <s v="High"/>
    <x v="2"/>
    <x v="0"/>
  </r>
  <r>
    <n v="690"/>
    <n v="1073"/>
    <n v="46"/>
    <n v="7"/>
    <s v="2022/02/14"/>
    <d v="2022-02-14T00:00:00"/>
    <x v="1"/>
    <s v="16:00"/>
    <n v="58"/>
    <s v="Male"/>
    <n v="131090"/>
    <x v="0"/>
    <s v="Middle-aged"/>
    <s v="High"/>
    <x v="2"/>
    <x v="1"/>
  </r>
  <r>
    <n v="1140"/>
    <n v="1074"/>
    <n v="88"/>
    <n v="8"/>
    <s v="2022/02/14"/>
    <d v="2022-02-14T00:00:00"/>
    <x v="1"/>
    <s v="17:00"/>
    <n v="32"/>
    <s v="Female"/>
    <n v="141759"/>
    <x v="1"/>
    <s v="Adult"/>
    <s v="High"/>
    <x v="0"/>
    <x v="2"/>
  </r>
  <r>
    <n v="741"/>
    <n v="1075"/>
    <n v="61"/>
    <n v="9"/>
    <s v="2022/02/14"/>
    <d v="2022-02-14T00:00:00"/>
    <x v="1"/>
    <s v="18:00"/>
    <n v="61"/>
    <s v="Male"/>
    <n v="60063"/>
    <x v="0"/>
    <s v="Seniors"/>
    <s v="Low"/>
    <x v="5"/>
    <x v="2"/>
  </r>
  <r>
    <n v="879"/>
    <n v="1076"/>
    <n v="63"/>
    <n v="6"/>
    <s v="2022/02/14"/>
    <d v="2022-02-14T00:00:00"/>
    <x v="1"/>
    <s v="19:00"/>
    <n v="39"/>
    <s v="Female"/>
    <n v="109304"/>
    <x v="0"/>
    <s v="Adult"/>
    <s v="High"/>
    <x v="0"/>
    <x v="0"/>
  </r>
  <r>
    <n v="1199"/>
    <n v="1077"/>
    <n v="42"/>
    <n v="2"/>
    <s v="2022/02/14"/>
    <d v="2022-02-14T00:00:00"/>
    <x v="1"/>
    <s v="20:00"/>
    <n v="61"/>
    <s v="Male"/>
    <n v="68137"/>
    <x v="1"/>
    <s v="Seniors"/>
    <s v="High"/>
    <x v="3"/>
    <x v="1"/>
  </r>
  <r>
    <n v="291"/>
    <n v="1078"/>
    <n v="47"/>
    <n v="2"/>
    <s v="2022/02/14"/>
    <d v="2022-02-14T00:00:00"/>
    <x v="1"/>
    <s v="21:00"/>
    <n v="58"/>
    <s v="Female"/>
    <n v="60950"/>
    <x v="1"/>
    <s v="Middle-aged"/>
    <s v="Low"/>
    <x v="4"/>
    <x v="1"/>
  </r>
  <r>
    <n v="302"/>
    <n v="1079"/>
    <n v="64"/>
    <n v="2"/>
    <s v="2022/02/14"/>
    <d v="2022-02-14T00:00:00"/>
    <x v="1"/>
    <s v="22:00"/>
    <n v="36"/>
    <s v="Male"/>
    <n v="91125"/>
    <x v="0"/>
    <s v="Adult"/>
    <s v="High"/>
    <x v="0"/>
    <x v="0"/>
  </r>
  <r>
    <n v="971"/>
    <n v="1080"/>
    <n v="18"/>
    <n v="1"/>
    <s v="2022/02/14"/>
    <d v="2022-02-14T00:00:00"/>
    <x v="1"/>
    <s v="23:00"/>
    <n v="28"/>
    <s v="Male"/>
    <n v="28127"/>
    <x v="2"/>
    <s v="Adult"/>
    <s v="Low"/>
    <x v="1"/>
    <x v="2"/>
  </r>
  <r>
    <n v="891"/>
    <n v="1081"/>
    <n v="19"/>
    <n v="6"/>
    <s v="2022/02/15"/>
    <d v="2022-02-15T00:00:00"/>
    <x v="1"/>
    <s v="00:00"/>
    <n v="59"/>
    <s v="Male"/>
    <n v="137588"/>
    <x v="1"/>
    <s v="Middle-aged"/>
    <s v="High"/>
    <x v="2"/>
    <x v="1"/>
  </r>
  <r>
    <n v="1378"/>
    <n v="1082"/>
    <n v="22"/>
    <n v="4"/>
    <s v="2022/02/15"/>
    <d v="2022-02-15T00:00:00"/>
    <x v="1"/>
    <s v="01:00"/>
    <n v="28"/>
    <s v="Female"/>
    <n v="69946"/>
    <x v="2"/>
    <s v="Adult"/>
    <s v="High"/>
    <x v="0"/>
    <x v="1"/>
  </r>
  <r>
    <n v="679"/>
    <n v="1083"/>
    <n v="57"/>
    <n v="3"/>
    <s v="2022/02/15"/>
    <d v="2022-02-15T00:00:00"/>
    <x v="1"/>
    <s v="02:00"/>
    <n v="45"/>
    <s v="Female"/>
    <n v="44556"/>
    <x v="1"/>
    <s v="Middle-aged"/>
    <s v="Low"/>
    <x v="4"/>
    <x v="0"/>
  </r>
  <r>
    <n v="185"/>
    <n v="1084"/>
    <n v="81"/>
    <n v="3"/>
    <s v="2022/02/15"/>
    <d v="2022-02-15T00:00:00"/>
    <x v="1"/>
    <s v="03:00"/>
    <n v="30"/>
    <s v="Female"/>
    <n v="114008"/>
    <x v="1"/>
    <s v="Adult"/>
    <s v="High"/>
    <x v="0"/>
    <x v="0"/>
  </r>
  <r>
    <n v="693"/>
    <n v="1085"/>
    <n v="88"/>
    <n v="5"/>
    <s v="2022/02/15"/>
    <d v="2022-02-15T00:00:00"/>
    <x v="1"/>
    <s v="04:00"/>
    <n v="25"/>
    <s v="Female"/>
    <n v="72447"/>
    <x v="1"/>
    <s v="Adult"/>
    <s v="High"/>
    <x v="0"/>
    <x v="2"/>
  </r>
  <r>
    <n v="1384"/>
    <n v="1086"/>
    <n v="63"/>
    <n v="2"/>
    <s v="2022/02/15"/>
    <d v="2022-02-15T00:00:00"/>
    <x v="1"/>
    <s v="05:00"/>
    <n v="18"/>
    <s v="Female"/>
    <n v="44862"/>
    <x v="1"/>
    <s v="Adult"/>
    <s v="Low"/>
    <x v="1"/>
    <x v="0"/>
  </r>
  <r>
    <n v="1370"/>
    <n v="1087"/>
    <n v="95"/>
    <n v="1"/>
    <s v="2022/02/15"/>
    <d v="2022-02-15T00:00:00"/>
    <x v="1"/>
    <s v="06:00"/>
    <n v="66"/>
    <s v="Female"/>
    <n v="84606"/>
    <x v="2"/>
    <s v="Seniors"/>
    <s v="High"/>
    <x v="3"/>
    <x v="1"/>
  </r>
  <r>
    <n v="1376"/>
    <n v="1088"/>
    <n v="67"/>
    <n v="4"/>
    <s v="2022/02/15"/>
    <d v="2022-02-15T00:00:00"/>
    <x v="1"/>
    <s v="07:00"/>
    <n v="47"/>
    <s v="Female"/>
    <n v="65497"/>
    <x v="0"/>
    <s v="Middle-aged"/>
    <s v="High"/>
    <x v="2"/>
    <x v="2"/>
  </r>
  <r>
    <n v="55"/>
    <n v="1089"/>
    <n v="25"/>
    <n v="6"/>
    <s v="2022/02/15"/>
    <d v="2022-02-15T00:00:00"/>
    <x v="1"/>
    <s v="08:00"/>
    <n v="62"/>
    <s v="Female"/>
    <n v="63523"/>
    <x v="0"/>
    <s v="Seniors"/>
    <s v="Low"/>
    <x v="5"/>
    <x v="1"/>
  </r>
  <r>
    <n v="346"/>
    <n v="1090"/>
    <n v="89"/>
    <n v="6"/>
    <s v="2022/02/15"/>
    <d v="2022-02-15T00:00:00"/>
    <x v="1"/>
    <s v="09:00"/>
    <n v="21"/>
    <s v="Male"/>
    <n v="43937"/>
    <x v="1"/>
    <s v="Adult"/>
    <s v="Low"/>
    <x v="1"/>
    <x v="2"/>
  </r>
  <r>
    <n v="628"/>
    <n v="1091"/>
    <n v="42"/>
    <n v="9"/>
    <s v="2022/02/15"/>
    <d v="2022-02-15T00:00:00"/>
    <x v="1"/>
    <s v="10:00"/>
    <n v="55"/>
    <s v="Female"/>
    <n v="143661"/>
    <x v="1"/>
    <s v="Middle-aged"/>
    <s v="High"/>
    <x v="2"/>
    <x v="1"/>
  </r>
  <r>
    <n v="1257"/>
    <n v="1092"/>
    <n v="22"/>
    <n v="7"/>
    <s v="2022/02/15"/>
    <d v="2022-02-15T00:00:00"/>
    <x v="1"/>
    <s v="11:00"/>
    <n v="35"/>
    <s v="Female"/>
    <n v="139567"/>
    <x v="0"/>
    <s v="Adult"/>
    <s v="High"/>
    <x v="0"/>
    <x v="1"/>
  </r>
  <r>
    <n v="1363"/>
    <n v="1093"/>
    <n v="34"/>
    <n v="6"/>
    <s v="2022/02/15"/>
    <d v="2022-02-15T00:00:00"/>
    <x v="1"/>
    <s v="12:00"/>
    <n v="44"/>
    <s v="Female"/>
    <n v="114658"/>
    <x v="0"/>
    <s v="Middle-aged"/>
    <s v="High"/>
    <x v="2"/>
    <x v="1"/>
  </r>
  <r>
    <n v="621"/>
    <n v="1094"/>
    <n v="47"/>
    <n v="6"/>
    <s v="2022/02/15"/>
    <d v="2022-02-15T00:00:00"/>
    <x v="1"/>
    <s v="13:00"/>
    <n v="58"/>
    <s v="Male"/>
    <n v="62011"/>
    <x v="2"/>
    <s v="Middle-aged"/>
    <s v="Low"/>
    <x v="4"/>
    <x v="1"/>
  </r>
  <r>
    <n v="1149"/>
    <n v="1095"/>
    <n v="32"/>
    <n v="5"/>
    <s v="2022/02/15"/>
    <d v="2022-02-15T00:00:00"/>
    <x v="1"/>
    <s v="14:00"/>
    <n v="51"/>
    <s v="Male"/>
    <n v="131593"/>
    <x v="2"/>
    <s v="Middle-aged"/>
    <s v="High"/>
    <x v="2"/>
    <x v="0"/>
  </r>
  <r>
    <n v="60"/>
    <n v="1096"/>
    <n v="77"/>
    <n v="3"/>
    <s v="2022/02/15"/>
    <d v="2022-02-15T00:00:00"/>
    <x v="1"/>
    <s v="15:00"/>
    <n v="41"/>
    <s v="Female"/>
    <n v="145894"/>
    <x v="2"/>
    <s v="Middle-aged"/>
    <s v="High"/>
    <x v="2"/>
    <x v="2"/>
  </r>
  <r>
    <n v="1081"/>
    <n v="1097"/>
    <n v="3"/>
    <n v="4"/>
    <s v="2022/02/15"/>
    <d v="2022-02-15T00:00:00"/>
    <x v="1"/>
    <s v="16:00"/>
    <n v="49"/>
    <s v="Male"/>
    <n v="37582"/>
    <x v="0"/>
    <s v="Middle-aged"/>
    <s v="Low"/>
    <x v="4"/>
    <x v="2"/>
  </r>
  <r>
    <n v="1296"/>
    <n v="1098"/>
    <n v="99"/>
    <n v="4"/>
    <s v="2022/02/15"/>
    <d v="2022-02-15T00:00:00"/>
    <x v="1"/>
    <s v="17:00"/>
    <n v="67"/>
    <s v="Female"/>
    <n v="148516"/>
    <x v="2"/>
    <s v="Seniors"/>
    <s v="High"/>
    <x v="3"/>
    <x v="0"/>
  </r>
  <r>
    <n v="586"/>
    <n v="1099"/>
    <n v="55"/>
    <n v="2"/>
    <s v="2022/02/15"/>
    <d v="2022-02-15T00:00:00"/>
    <x v="1"/>
    <s v="18:00"/>
    <n v="52"/>
    <s v="Male"/>
    <n v="75953"/>
    <x v="2"/>
    <s v="Middle-aged"/>
    <s v="High"/>
    <x v="2"/>
    <x v="2"/>
  </r>
  <r>
    <n v="324"/>
    <n v="1100"/>
    <n v="33"/>
    <n v="6"/>
    <s v="2022/02/15"/>
    <d v="2022-02-15T00:00:00"/>
    <x v="1"/>
    <s v="19:00"/>
    <n v="67"/>
    <s v="Male"/>
    <n v="115648"/>
    <x v="0"/>
    <s v="Seniors"/>
    <s v="High"/>
    <x v="3"/>
    <x v="2"/>
  </r>
  <r>
    <n v="1056"/>
    <n v="1101"/>
    <n v="21"/>
    <n v="8"/>
    <s v="2022/02/15"/>
    <d v="2022-02-15T00:00:00"/>
    <x v="1"/>
    <s v="20:00"/>
    <n v="37"/>
    <s v="Female"/>
    <n v="73389"/>
    <x v="0"/>
    <s v="Adult"/>
    <s v="High"/>
    <x v="0"/>
    <x v="1"/>
  </r>
  <r>
    <n v="654"/>
    <n v="1102"/>
    <n v="55"/>
    <n v="2"/>
    <s v="2022/02/15"/>
    <d v="2022-02-15T00:00:00"/>
    <x v="1"/>
    <s v="21:00"/>
    <n v="19"/>
    <s v="Male"/>
    <n v="42616"/>
    <x v="2"/>
    <s v="Adult"/>
    <s v="Low"/>
    <x v="1"/>
    <x v="2"/>
  </r>
  <r>
    <n v="1099"/>
    <n v="1103"/>
    <n v="35"/>
    <n v="5"/>
    <s v="2022/02/15"/>
    <d v="2022-02-15T00:00:00"/>
    <x v="1"/>
    <s v="22:00"/>
    <n v="56"/>
    <s v="Male"/>
    <n v="89158"/>
    <x v="1"/>
    <s v="Middle-aged"/>
    <s v="High"/>
    <x v="2"/>
    <x v="0"/>
  </r>
  <r>
    <n v="1236"/>
    <n v="1104"/>
    <n v="58"/>
    <n v="5"/>
    <s v="2022/02/15"/>
    <d v="2022-02-15T00:00:00"/>
    <x v="1"/>
    <s v="23:00"/>
    <n v="67"/>
    <s v="Female"/>
    <n v="25288"/>
    <x v="2"/>
    <s v="Seniors"/>
    <s v="Low"/>
    <x v="5"/>
    <x v="2"/>
  </r>
  <r>
    <n v="998"/>
    <n v="1105"/>
    <n v="89"/>
    <n v="2"/>
    <s v="2022/02/16"/>
    <d v="2022-02-16T00:00:00"/>
    <x v="1"/>
    <s v="00:00"/>
    <n v="27"/>
    <s v="Male"/>
    <n v="89532"/>
    <x v="1"/>
    <s v="Adult"/>
    <s v="High"/>
    <x v="0"/>
    <x v="2"/>
  </r>
  <r>
    <n v="949"/>
    <n v="1106"/>
    <n v="24"/>
    <n v="7"/>
    <s v="2022/02/16"/>
    <d v="2022-02-16T00:00:00"/>
    <x v="1"/>
    <s v="01:00"/>
    <n v="57"/>
    <s v="Female"/>
    <n v="143314"/>
    <x v="0"/>
    <s v="Middle-aged"/>
    <s v="High"/>
    <x v="2"/>
    <x v="0"/>
  </r>
  <r>
    <n v="162"/>
    <n v="1107"/>
    <n v="18"/>
    <n v="5"/>
    <s v="2022/02/16"/>
    <d v="2022-02-16T00:00:00"/>
    <x v="1"/>
    <s v="02:00"/>
    <n v="39"/>
    <s v="Female"/>
    <n v="82166"/>
    <x v="2"/>
    <s v="Adult"/>
    <s v="High"/>
    <x v="0"/>
    <x v="2"/>
  </r>
  <r>
    <n v="162"/>
    <n v="1108"/>
    <n v="33"/>
    <n v="5"/>
    <s v="2022/02/16"/>
    <d v="2022-02-16T00:00:00"/>
    <x v="1"/>
    <s v="03:00"/>
    <n v="39"/>
    <s v="Female"/>
    <n v="82166"/>
    <x v="2"/>
    <s v="Adult"/>
    <s v="High"/>
    <x v="0"/>
    <x v="2"/>
  </r>
  <r>
    <n v="773"/>
    <n v="1109"/>
    <n v="81"/>
    <n v="4"/>
    <s v="2022/02/16"/>
    <d v="2022-02-16T00:00:00"/>
    <x v="1"/>
    <s v="04:00"/>
    <n v="55"/>
    <s v="Male"/>
    <n v="68655"/>
    <x v="1"/>
    <s v="Middle-aged"/>
    <s v="High"/>
    <x v="2"/>
    <x v="0"/>
  </r>
  <r>
    <n v="973"/>
    <n v="1110"/>
    <n v="22"/>
    <n v="8"/>
    <s v="2022/02/16"/>
    <d v="2022-02-16T00:00:00"/>
    <x v="1"/>
    <s v="05:00"/>
    <n v="58"/>
    <s v="Male"/>
    <n v="81208"/>
    <x v="2"/>
    <s v="Middle-aged"/>
    <s v="High"/>
    <x v="2"/>
    <x v="1"/>
  </r>
  <r>
    <n v="1321"/>
    <n v="1111"/>
    <n v="12"/>
    <n v="7"/>
    <s v="2022/02/16"/>
    <d v="2022-02-16T00:00:00"/>
    <x v="1"/>
    <s v="06:00"/>
    <n v="59"/>
    <s v="Female"/>
    <n v="143817"/>
    <x v="2"/>
    <s v="Middle-aged"/>
    <s v="High"/>
    <x v="2"/>
    <x v="1"/>
  </r>
  <r>
    <n v="594"/>
    <n v="1112"/>
    <n v="3"/>
    <n v="8"/>
    <s v="2022/02/16"/>
    <d v="2022-02-16T00:00:00"/>
    <x v="1"/>
    <s v="07:00"/>
    <n v="45"/>
    <s v="Female"/>
    <n v="122793"/>
    <x v="1"/>
    <s v="Middle-aged"/>
    <s v="High"/>
    <x v="2"/>
    <x v="2"/>
  </r>
  <r>
    <n v="482"/>
    <n v="1113"/>
    <n v="87"/>
    <n v="3"/>
    <s v="2022/02/16"/>
    <d v="2022-02-16T00:00:00"/>
    <x v="1"/>
    <s v="08:00"/>
    <n v="24"/>
    <s v="Male"/>
    <n v="128727"/>
    <x v="2"/>
    <s v="Adult"/>
    <s v="High"/>
    <x v="0"/>
    <x v="1"/>
  </r>
  <r>
    <n v="1010"/>
    <n v="1114"/>
    <n v="34"/>
    <n v="7"/>
    <s v="2022/02/16"/>
    <d v="2022-02-16T00:00:00"/>
    <x v="1"/>
    <s v="09:00"/>
    <n v="53"/>
    <s v="Male"/>
    <n v="108673"/>
    <x v="0"/>
    <s v="Middle-aged"/>
    <s v="High"/>
    <x v="2"/>
    <x v="1"/>
  </r>
  <r>
    <n v="1055"/>
    <n v="1115"/>
    <n v="59"/>
    <n v="8"/>
    <s v="2022/02/16"/>
    <d v="2022-02-16T00:00:00"/>
    <x v="1"/>
    <s v="10:00"/>
    <n v="52"/>
    <s v="Male"/>
    <n v="139275"/>
    <x v="1"/>
    <s v="Middle-aged"/>
    <s v="High"/>
    <x v="2"/>
    <x v="0"/>
  </r>
  <r>
    <n v="783"/>
    <n v="1116"/>
    <n v="27"/>
    <n v="1"/>
    <s v="2022/02/16"/>
    <d v="2022-02-16T00:00:00"/>
    <x v="1"/>
    <s v="11:00"/>
    <n v="31"/>
    <s v="Female"/>
    <n v="39358"/>
    <x v="2"/>
    <s v="Adult"/>
    <s v="Low"/>
    <x v="1"/>
    <x v="1"/>
  </r>
  <r>
    <n v="315"/>
    <n v="1117"/>
    <n v="58"/>
    <n v="7"/>
    <s v="2022/02/16"/>
    <d v="2022-02-16T00:00:00"/>
    <x v="1"/>
    <s v="12:00"/>
    <n v="38"/>
    <s v="Male"/>
    <n v="120331"/>
    <x v="2"/>
    <s v="Adult"/>
    <s v="High"/>
    <x v="0"/>
    <x v="2"/>
  </r>
  <r>
    <n v="610"/>
    <n v="1118"/>
    <n v="71"/>
    <n v="4"/>
    <s v="2022/02/16"/>
    <d v="2022-02-16T00:00:00"/>
    <x v="1"/>
    <s v="13:00"/>
    <n v="31"/>
    <s v="Male"/>
    <n v="54381"/>
    <x v="2"/>
    <s v="Adult"/>
    <s v="Low"/>
    <x v="1"/>
    <x v="2"/>
  </r>
  <r>
    <n v="1235"/>
    <n v="1119"/>
    <n v="14"/>
    <n v="4"/>
    <s v="2022/02/16"/>
    <d v="2022-02-16T00:00:00"/>
    <x v="1"/>
    <s v="14:00"/>
    <n v="33"/>
    <s v="Female"/>
    <n v="99574"/>
    <x v="0"/>
    <s v="Adult"/>
    <s v="High"/>
    <x v="0"/>
    <x v="1"/>
  </r>
  <r>
    <n v="895"/>
    <n v="1120"/>
    <n v="9"/>
    <n v="7"/>
    <s v="2022/02/16"/>
    <d v="2022-02-16T00:00:00"/>
    <x v="1"/>
    <s v="15:00"/>
    <n v="37"/>
    <s v="Female"/>
    <n v="145426"/>
    <x v="2"/>
    <s v="Adult"/>
    <s v="High"/>
    <x v="0"/>
    <x v="2"/>
  </r>
  <r>
    <n v="347"/>
    <n v="1121"/>
    <n v="35"/>
    <n v="4"/>
    <s v="2022/02/16"/>
    <d v="2022-02-16T00:00:00"/>
    <x v="1"/>
    <s v="16:00"/>
    <n v="41"/>
    <s v="Female"/>
    <n v="63648"/>
    <x v="1"/>
    <s v="Middle-aged"/>
    <s v="Low"/>
    <x v="4"/>
    <x v="0"/>
  </r>
  <r>
    <n v="56"/>
    <n v="1122"/>
    <n v="95"/>
    <n v="1"/>
    <s v="2022/02/16"/>
    <d v="2022-02-16T00:00:00"/>
    <x v="1"/>
    <s v="17:00"/>
    <n v="30"/>
    <s v="Male"/>
    <n v="54507"/>
    <x v="0"/>
    <s v="Adult"/>
    <s v="Low"/>
    <x v="1"/>
    <x v="1"/>
  </r>
  <r>
    <n v="376"/>
    <n v="1123"/>
    <n v="57"/>
    <n v="3"/>
    <s v="2022/02/16"/>
    <d v="2022-02-16T00:00:00"/>
    <x v="1"/>
    <s v="18:00"/>
    <n v="28"/>
    <s v="Male"/>
    <n v="117978"/>
    <x v="1"/>
    <s v="Adult"/>
    <s v="High"/>
    <x v="0"/>
    <x v="0"/>
  </r>
  <r>
    <n v="1302"/>
    <n v="1124"/>
    <n v="83"/>
    <n v="1"/>
    <s v="2022/02/16"/>
    <d v="2022-02-16T00:00:00"/>
    <x v="1"/>
    <s v="19:00"/>
    <n v="68"/>
    <s v="Female"/>
    <n v="45696"/>
    <x v="1"/>
    <s v="Seniors"/>
    <s v="Low"/>
    <x v="5"/>
    <x v="0"/>
  </r>
  <r>
    <n v="1158"/>
    <n v="1125"/>
    <n v="31"/>
    <n v="1"/>
    <s v="2022/02/16"/>
    <d v="2022-02-16T00:00:00"/>
    <x v="1"/>
    <s v="20:00"/>
    <n v="30"/>
    <s v="Female"/>
    <n v="121743"/>
    <x v="0"/>
    <s v="Adult"/>
    <s v="High"/>
    <x v="0"/>
    <x v="1"/>
  </r>
  <r>
    <n v="991"/>
    <n v="1126"/>
    <n v="65"/>
    <n v="4"/>
    <s v="2022/02/16"/>
    <d v="2022-02-16T00:00:00"/>
    <x v="1"/>
    <s v="21:00"/>
    <n v="60"/>
    <s v="Male"/>
    <n v="110541"/>
    <x v="2"/>
    <s v="Seniors"/>
    <s v="High"/>
    <x v="3"/>
    <x v="2"/>
  </r>
  <r>
    <n v="386"/>
    <n v="1127"/>
    <n v="16"/>
    <n v="4"/>
    <s v="2022/02/16"/>
    <d v="2022-02-16T00:00:00"/>
    <x v="1"/>
    <s v="22:00"/>
    <n v="50"/>
    <s v="Male"/>
    <n v="125448"/>
    <x v="0"/>
    <s v="Middle-aged"/>
    <s v="High"/>
    <x v="2"/>
    <x v="0"/>
  </r>
  <r>
    <n v="195"/>
    <n v="1128"/>
    <n v="75"/>
    <n v="5"/>
    <s v="2022/02/16"/>
    <d v="2022-02-16T00:00:00"/>
    <x v="1"/>
    <s v="23:00"/>
    <n v="46"/>
    <s v="Male"/>
    <n v="52173"/>
    <x v="0"/>
    <s v="Middle-aged"/>
    <s v="Low"/>
    <x v="4"/>
    <x v="1"/>
  </r>
  <r>
    <n v="459"/>
    <n v="1129"/>
    <n v="9"/>
    <n v="7"/>
    <s v="2022/02/17"/>
    <d v="2022-02-17T00:00:00"/>
    <x v="1"/>
    <s v="00:00"/>
    <n v="52"/>
    <s v="Male"/>
    <n v="116750"/>
    <x v="2"/>
    <s v="Middle-aged"/>
    <s v="High"/>
    <x v="2"/>
    <x v="2"/>
  </r>
  <r>
    <n v="752"/>
    <n v="1130"/>
    <n v="51"/>
    <n v="6"/>
    <s v="2022/02/17"/>
    <d v="2022-02-17T00:00:00"/>
    <x v="1"/>
    <s v="01:00"/>
    <n v="54"/>
    <s v="Male"/>
    <n v="85218"/>
    <x v="1"/>
    <s v="Middle-aged"/>
    <s v="High"/>
    <x v="2"/>
    <x v="1"/>
  </r>
  <r>
    <n v="376"/>
    <n v="1131"/>
    <n v="50"/>
    <n v="3"/>
    <s v="2022/02/17"/>
    <d v="2022-02-17T00:00:00"/>
    <x v="1"/>
    <s v="02:00"/>
    <n v="28"/>
    <s v="Male"/>
    <n v="117978"/>
    <x v="1"/>
    <s v="Adult"/>
    <s v="High"/>
    <x v="0"/>
    <x v="1"/>
  </r>
  <r>
    <n v="490"/>
    <n v="1132"/>
    <n v="88"/>
    <n v="4"/>
    <s v="2022/02/17"/>
    <d v="2022-02-17T00:00:00"/>
    <x v="1"/>
    <s v="03:00"/>
    <n v="32"/>
    <s v="Female"/>
    <n v="145670"/>
    <x v="2"/>
    <s v="Adult"/>
    <s v="High"/>
    <x v="0"/>
    <x v="2"/>
  </r>
  <r>
    <n v="1060"/>
    <n v="1133"/>
    <n v="51"/>
    <n v="6"/>
    <s v="2022/02/17"/>
    <d v="2022-02-17T00:00:00"/>
    <x v="1"/>
    <s v="04:00"/>
    <n v="61"/>
    <s v="Male"/>
    <n v="92840"/>
    <x v="2"/>
    <s v="Seniors"/>
    <s v="High"/>
    <x v="3"/>
    <x v="1"/>
  </r>
  <r>
    <n v="1120"/>
    <n v="1134"/>
    <n v="67"/>
    <n v="9"/>
    <s v="2022/02/17"/>
    <d v="2022-02-17T00:00:00"/>
    <x v="1"/>
    <s v="05:00"/>
    <n v="39"/>
    <s v="Female"/>
    <n v="88651"/>
    <x v="1"/>
    <s v="Adult"/>
    <s v="High"/>
    <x v="0"/>
    <x v="2"/>
  </r>
  <r>
    <n v="1412"/>
    <n v="1135"/>
    <n v="91"/>
    <n v="9"/>
    <s v="2022/02/17"/>
    <d v="2022-02-17T00:00:00"/>
    <x v="1"/>
    <s v="06:00"/>
    <n v="65"/>
    <s v="Female"/>
    <n v="102632"/>
    <x v="1"/>
    <s v="Seniors"/>
    <s v="High"/>
    <x v="3"/>
    <x v="2"/>
  </r>
  <r>
    <n v="626"/>
    <n v="1136"/>
    <n v="91"/>
    <n v="9"/>
    <s v="2022/02/17"/>
    <d v="2022-02-17T00:00:00"/>
    <x v="1"/>
    <s v="07:00"/>
    <n v="67"/>
    <s v="Male"/>
    <n v="57082"/>
    <x v="1"/>
    <s v="Seniors"/>
    <s v="Low"/>
    <x v="5"/>
    <x v="2"/>
  </r>
  <r>
    <n v="357"/>
    <n v="1137"/>
    <n v="9"/>
    <n v="5"/>
    <s v="2022/02/17"/>
    <d v="2022-02-17T00:00:00"/>
    <x v="1"/>
    <s v="08:00"/>
    <n v="68"/>
    <s v="Male"/>
    <n v="129080"/>
    <x v="0"/>
    <s v="Seniors"/>
    <s v="High"/>
    <x v="3"/>
    <x v="2"/>
  </r>
  <r>
    <n v="715"/>
    <n v="1138"/>
    <n v="93"/>
    <n v="7"/>
    <s v="2022/02/17"/>
    <d v="2022-02-17T00:00:00"/>
    <x v="1"/>
    <s v="09:00"/>
    <n v="63"/>
    <s v="Male"/>
    <n v="111876"/>
    <x v="0"/>
    <s v="Seniors"/>
    <s v="High"/>
    <x v="3"/>
    <x v="1"/>
  </r>
  <r>
    <n v="531"/>
    <n v="1139"/>
    <n v="50"/>
    <n v="7"/>
    <s v="2022/02/17"/>
    <d v="2022-02-17T00:00:00"/>
    <x v="1"/>
    <s v="10:00"/>
    <n v="54"/>
    <s v="Male"/>
    <n v="89979"/>
    <x v="1"/>
    <s v="Middle-aged"/>
    <s v="High"/>
    <x v="2"/>
    <x v="1"/>
  </r>
  <r>
    <n v="1255"/>
    <n v="1140"/>
    <n v="95"/>
    <n v="6"/>
    <s v="2022/02/17"/>
    <d v="2022-02-17T00:00:00"/>
    <x v="1"/>
    <s v="11:00"/>
    <n v="30"/>
    <s v="Female"/>
    <n v="96143"/>
    <x v="1"/>
    <s v="Adult"/>
    <s v="High"/>
    <x v="0"/>
    <x v="1"/>
  </r>
  <r>
    <n v="99"/>
    <n v="1141"/>
    <n v="14"/>
    <n v="6"/>
    <s v="2022/02/17"/>
    <d v="2022-02-17T00:00:00"/>
    <x v="1"/>
    <s v="12:00"/>
    <n v="22"/>
    <s v="Male"/>
    <n v="119757"/>
    <x v="2"/>
    <s v="Adult"/>
    <s v="High"/>
    <x v="0"/>
    <x v="1"/>
  </r>
  <r>
    <n v="402"/>
    <n v="1142"/>
    <n v="11"/>
    <n v="7"/>
    <s v="2022/02/17"/>
    <d v="2022-02-17T00:00:00"/>
    <x v="1"/>
    <s v="13:00"/>
    <n v="36"/>
    <s v="Male"/>
    <n v="43584"/>
    <x v="2"/>
    <s v="Adult"/>
    <s v="Low"/>
    <x v="1"/>
    <x v="1"/>
  </r>
  <r>
    <n v="269"/>
    <n v="1143"/>
    <n v="57"/>
    <n v="1"/>
    <s v="2022/02/17"/>
    <d v="2022-02-17T00:00:00"/>
    <x v="1"/>
    <s v="14:00"/>
    <n v="32"/>
    <s v="Male"/>
    <n v="60029"/>
    <x v="2"/>
    <s v="Adult"/>
    <s v="Low"/>
    <x v="1"/>
    <x v="0"/>
  </r>
  <r>
    <n v="621"/>
    <n v="1144"/>
    <n v="92"/>
    <n v="2"/>
    <s v="2022/02/17"/>
    <d v="2022-02-17T00:00:00"/>
    <x v="1"/>
    <s v="15:00"/>
    <n v="58"/>
    <s v="Male"/>
    <n v="62011"/>
    <x v="2"/>
    <s v="Middle-aged"/>
    <s v="Low"/>
    <x v="4"/>
    <x v="0"/>
  </r>
  <r>
    <n v="757"/>
    <n v="1145"/>
    <n v="18"/>
    <n v="1"/>
    <s v="2022/02/17"/>
    <d v="2022-02-17T00:00:00"/>
    <x v="1"/>
    <s v="16:00"/>
    <n v="36"/>
    <s v="Male"/>
    <n v="29272"/>
    <x v="2"/>
    <s v="Adult"/>
    <s v="Low"/>
    <x v="1"/>
    <x v="2"/>
  </r>
  <r>
    <n v="267"/>
    <n v="1146"/>
    <n v="9"/>
    <n v="3"/>
    <s v="2022/02/17"/>
    <d v="2022-02-17T00:00:00"/>
    <x v="1"/>
    <s v="17:00"/>
    <n v="43"/>
    <s v="Female"/>
    <n v="57437"/>
    <x v="1"/>
    <s v="Middle-aged"/>
    <s v="Low"/>
    <x v="4"/>
    <x v="2"/>
  </r>
  <r>
    <n v="22"/>
    <n v="1147"/>
    <n v="71"/>
    <n v="9"/>
    <s v="2022/02/17"/>
    <d v="2022-02-17T00:00:00"/>
    <x v="1"/>
    <s v="18:00"/>
    <n v="44"/>
    <s v="Female"/>
    <n v="102847"/>
    <x v="0"/>
    <s v="Middle-aged"/>
    <s v="High"/>
    <x v="2"/>
    <x v="2"/>
  </r>
  <r>
    <n v="1337"/>
    <n v="1148"/>
    <n v="69"/>
    <n v="4"/>
    <s v="2022/02/17"/>
    <d v="2022-02-17T00:00:00"/>
    <x v="1"/>
    <s v="19:00"/>
    <n v="66"/>
    <s v="Female"/>
    <n v="59322"/>
    <x v="0"/>
    <s v="Seniors"/>
    <s v="Low"/>
    <x v="5"/>
    <x v="1"/>
  </r>
  <r>
    <n v="709"/>
    <n v="1149"/>
    <n v="71"/>
    <n v="5"/>
    <s v="2022/02/17"/>
    <d v="2022-02-17T00:00:00"/>
    <x v="1"/>
    <s v="20:00"/>
    <n v="47"/>
    <s v="Female"/>
    <n v="24351"/>
    <x v="1"/>
    <s v="Middle-aged"/>
    <s v="Low"/>
    <x v="4"/>
    <x v="2"/>
  </r>
  <r>
    <n v="653"/>
    <n v="1150"/>
    <n v="21"/>
    <n v="9"/>
    <s v="2022/02/17"/>
    <d v="2022-02-17T00:00:00"/>
    <x v="1"/>
    <s v="21:00"/>
    <n v="61"/>
    <s v="Male"/>
    <n v="103795"/>
    <x v="0"/>
    <s v="Seniors"/>
    <s v="High"/>
    <x v="3"/>
    <x v="1"/>
  </r>
  <r>
    <n v="1428"/>
    <n v="1151"/>
    <n v="46"/>
    <n v="4"/>
    <s v="2022/02/17"/>
    <d v="2022-02-17T00:00:00"/>
    <x v="1"/>
    <s v="22:00"/>
    <n v="28"/>
    <s v="Female"/>
    <n v="58192"/>
    <x v="0"/>
    <s v="Adult"/>
    <s v="Low"/>
    <x v="1"/>
    <x v="1"/>
  </r>
  <r>
    <n v="774"/>
    <n v="1152"/>
    <n v="73"/>
    <n v="1"/>
    <s v="2022/02/17"/>
    <d v="2022-02-17T00:00:00"/>
    <x v="1"/>
    <s v="23:00"/>
    <n v="58"/>
    <s v="Male"/>
    <n v="89912"/>
    <x v="0"/>
    <s v="Middle-aged"/>
    <s v="High"/>
    <x v="2"/>
    <x v="0"/>
  </r>
  <r>
    <n v="883"/>
    <n v="1153"/>
    <n v="51"/>
    <n v="4"/>
    <s v="2022/02/18"/>
    <d v="2022-02-18T00:00:00"/>
    <x v="1"/>
    <s v="00:00"/>
    <n v="23"/>
    <s v="Male"/>
    <n v="74467"/>
    <x v="1"/>
    <s v="Adult"/>
    <s v="High"/>
    <x v="0"/>
    <x v="1"/>
  </r>
  <r>
    <n v="1018"/>
    <n v="1154"/>
    <n v="29"/>
    <n v="4"/>
    <s v="2022/02/18"/>
    <d v="2022-02-18T00:00:00"/>
    <x v="1"/>
    <s v="01:00"/>
    <n v="41"/>
    <s v="Female"/>
    <n v="145093"/>
    <x v="1"/>
    <s v="Middle-aged"/>
    <s v="High"/>
    <x v="2"/>
    <x v="0"/>
  </r>
  <r>
    <n v="1494"/>
    <n v="1155"/>
    <n v="68"/>
    <n v="4"/>
    <s v="2022/02/18"/>
    <d v="2022-02-18T00:00:00"/>
    <x v="1"/>
    <s v="02:00"/>
    <n v="19"/>
    <s v="Female"/>
    <n v="53648"/>
    <x v="0"/>
    <s v="Adult"/>
    <s v="Low"/>
    <x v="1"/>
    <x v="0"/>
  </r>
  <r>
    <n v="209"/>
    <n v="1156"/>
    <n v="85"/>
    <n v="4"/>
    <s v="2022/02/18"/>
    <d v="2022-02-18T00:00:00"/>
    <x v="1"/>
    <s v="03:00"/>
    <n v="47"/>
    <s v="Female"/>
    <n v="44420"/>
    <x v="1"/>
    <s v="Middle-aged"/>
    <s v="Low"/>
    <x v="4"/>
    <x v="1"/>
  </r>
  <r>
    <n v="1402"/>
    <n v="1157"/>
    <n v="71"/>
    <n v="3"/>
    <s v="2022/02/18"/>
    <d v="2022-02-18T00:00:00"/>
    <x v="1"/>
    <s v="04:00"/>
    <n v="60"/>
    <s v="Female"/>
    <n v="118754"/>
    <x v="1"/>
    <s v="Seniors"/>
    <s v="High"/>
    <x v="3"/>
    <x v="2"/>
  </r>
  <r>
    <n v="617"/>
    <n v="1158"/>
    <n v="1"/>
    <n v="9"/>
    <s v="2022/02/18"/>
    <d v="2022-02-18T00:00:00"/>
    <x v="1"/>
    <s v="05:00"/>
    <n v="46"/>
    <s v="Male"/>
    <n v="95128"/>
    <x v="0"/>
    <s v="Middle-aged"/>
    <s v="High"/>
    <x v="2"/>
    <x v="1"/>
  </r>
  <r>
    <n v="552"/>
    <n v="1159"/>
    <n v="7"/>
    <n v="7"/>
    <s v="2022/02/18"/>
    <d v="2022-02-18T00:00:00"/>
    <x v="1"/>
    <s v="06:00"/>
    <n v="49"/>
    <s v="Male"/>
    <n v="107092"/>
    <x v="2"/>
    <s v="Middle-aged"/>
    <s v="High"/>
    <x v="2"/>
    <x v="2"/>
  </r>
  <r>
    <n v="270"/>
    <n v="1160"/>
    <n v="24"/>
    <n v="6"/>
    <s v="2022/02/18"/>
    <d v="2022-02-18T00:00:00"/>
    <x v="1"/>
    <s v="07:00"/>
    <n v="50"/>
    <s v="Male"/>
    <n v="52711"/>
    <x v="1"/>
    <s v="Middle-aged"/>
    <s v="Low"/>
    <x v="4"/>
    <x v="0"/>
  </r>
  <r>
    <n v="1445"/>
    <n v="1161"/>
    <n v="57"/>
    <n v="3"/>
    <s v="2022/02/18"/>
    <d v="2022-02-18T00:00:00"/>
    <x v="1"/>
    <s v="08:00"/>
    <n v="59"/>
    <s v="Female"/>
    <n v="105540"/>
    <x v="2"/>
    <s v="Middle-aged"/>
    <s v="High"/>
    <x v="2"/>
    <x v="0"/>
  </r>
  <r>
    <n v="248"/>
    <n v="1162"/>
    <n v="93"/>
    <n v="6"/>
    <s v="2022/02/18"/>
    <d v="2022-02-18T00:00:00"/>
    <x v="1"/>
    <s v="09:00"/>
    <n v="67"/>
    <s v="Female"/>
    <n v="60695"/>
    <x v="2"/>
    <s v="Seniors"/>
    <s v="Low"/>
    <x v="5"/>
    <x v="1"/>
  </r>
  <r>
    <n v="876"/>
    <n v="1163"/>
    <n v="76"/>
    <n v="4"/>
    <s v="2022/02/18"/>
    <d v="2022-02-18T00:00:00"/>
    <x v="1"/>
    <s v="10:00"/>
    <n v="42"/>
    <s v="Female"/>
    <n v="45293"/>
    <x v="1"/>
    <s v="Middle-aged"/>
    <s v="Low"/>
    <x v="4"/>
    <x v="1"/>
  </r>
  <r>
    <n v="1350"/>
    <n v="1164"/>
    <n v="74"/>
    <n v="9"/>
    <s v="2022/02/18"/>
    <d v="2022-02-18T00:00:00"/>
    <x v="1"/>
    <s v="11:00"/>
    <n v="27"/>
    <s v="Female"/>
    <n v="21841"/>
    <x v="0"/>
    <s v="Adult"/>
    <s v="Low"/>
    <x v="1"/>
    <x v="1"/>
  </r>
  <r>
    <n v="1399"/>
    <n v="1165"/>
    <n v="63"/>
    <n v="3"/>
    <s v="2022/02/18"/>
    <d v="2022-02-18T00:00:00"/>
    <x v="1"/>
    <s v="12:00"/>
    <n v="65"/>
    <s v="Female"/>
    <n v="45579"/>
    <x v="0"/>
    <s v="Seniors"/>
    <s v="Low"/>
    <x v="5"/>
    <x v="0"/>
  </r>
  <r>
    <n v="1387"/>
    <n v="1166"/>
    <n v="28"/>
    <n v="5"/>
    <s v="2022/02/18"/>
    <d v="2022-02-18T00:00:00"/>
    <x v="1"/>
    <s v="13:00"/>
    <n v="38"/>
    <s v="Female"/>
    <n v="33550"/>
    <x v="0"/>
    <s v="Adult"/>
    <s v="Low"/>
    <x v="1"/>
    <x v="1"/>
  </r>
  <r>
    <n v="940"/>
    <n v="1167"/>
    <n v="17"/>
    <n v="3"/>
    <s v="2022/02/18"/>
    <d v="2022-02-18T00:00:00"/>
    <x v="1"/>
    <s v="14:00"/>
    <n v="22"/>
    <s v="Female"/>
    <n v="125826"/>
    <x v="2"/>
    <s v="Adult"/>
    <s v="High"/>
    <x v="0"/>
    <x v="0"/>
  </r>
  <r>
    <n v="599"/>
    <n v="1168"/>
    <n v="99"/>
    <n v="3"/>
    <s v="2022/02/18"/>
    <d v="2022-02-18T00:00:00"/>
    <x v="1"/>
    <s v="15:00"/>
    <n v="32"/>
    <s v="Male"/>
    <n v="126993"/>
    <x v="1"/>
    <s v="Adult"/>
    <s v="High"/>
    <x v="0"/>
    <x v="0"/>
  </r>
  <r>
    <n v="565"/>
    <n v="1169"/>
    <n v="11"/>
    <n v="4"/>
    <s v="2022/02/18"/>
    <d v="2022-02-18T00:00:00"/>
    <x v="1"/>
    <s v="16:00"/>
    <n v="19"/>
    <s v="Female"/>
    <n v="68246"/>
    <x v="2"/>
    <s v="Adult"/>
    <s v="High"/>
    <x v="0"/>
    <x v="1"/>
  </r>
  <r>
    <n v="1375"/>
    <n v="1170"/>
    <n v="80"/>
    <n v="2"/>
    <s v="2022/02/18"/>
    <d v="2022-02-18T00:00:00"/>
    <x v="1"/>
    <s v="17:00"/>
    <n v="53"/>
    <s v="Female"/>
    <n v="145695"/>
    <x v="0"/>
    <s v="Middle-aged"/>
    <s v="High"/>
    <x v="2"/>
    <x v="2"/>
  </r>
  <r>
    <n v="1359"/>
    <n v="1171"/>
    <n v="86"/>
    <n v="9"/>
    <s v="2022/02/18"/>
    <d v="2022-02-18T00:00:00"/>
    <x v="1"/>
    <s v="18:00"/>
    <n v="20"/>
    <s v="Female"/>
    <n v="34928"/>
    <x v="2"/>
    <s v="Adult"/>
    <s v="Low"/>
    <x v="1"/>
    <x v="0"/>
  </r>
  <r>
    <n v="1337"/>
    <n v="1172"/>
    <n v="65"/>
    <n v="5"/>
    <s v="2022/02/18"/>
    <d v="2022-02-18T00:00:00"/>
    <x v="1"/>
    <s v="19:00"/>
    <n v="66"/>
    <s v="Female"/>
    <n v="59322"/>
    <x v="0"/>
    <s v="Seniors"/>
    <s v="Low"/>
    <x v="5"/>
    <x v="2"/>
  </r>
  <r>
    <n v="799"/>
    <n v="1173"/>
    <n v="61"/>
    <n v="6"/>
    <s v="2022/02/18"/>
    <d v="2022-02-18T00:00:00"/>
    <x v="1"/>
    <s v="20:00"/>
    <n v="66"/>
    <s v="Male"/>
    <n v="48161"/>
    <x v="0"/>
    <s v="Seniors"/>
    <s v="Low"/>
    <x v="5"/>
    <x v="2"/>
  </r>
  <r>
    <n v="414"/>
    <n v="1174"/>
    <n v="45"/>
    <n v="7"/>
    <s v="2022/02/18"/>
    <d v="2022-02-18T00:00:00"/>
    <x v="1"/>
    <s v="21:00"/>
    <n v="54"/>
    <s v="Female"/>
    <n v="54141"/>
    <x v="2"/>
    <s v="Middle-aged"/>
    <s v="Low"/>
    <x v="4"/>
    <x v="2"/>
  </r>
  <r>
    <n v="578"/>
    <n v="1175"/>
    <n v="31"/>
    <n v="9"/>
    <s v="2022/02/18"/>
    <d v="2022-02-18T00:00:00"/>
    <x v="1"/>
    <s v="22:00"/>
    <n v="32"/>
    <s v="Female"/>
    <n v="37035"/>
    <x v="2"/>
    <s v="Adult"/>
    <s v="Low"/>
    <x v="1"/>
    <x v="1"/>
  </r>
  <r>
    <n v="200"/>
    <n v="1176"/>
    <n v="58"/>
    <n v="7"/>
    <s v="2022/02/18"/>
    <d v="2022-02-18T00:00:00"/>
    <x v="1"/>
    <s v="23:00"/>
    <n v="48"/>
    <s v="Male"/>
    <n v="73549"/>
    <x v="0"/>
    <s v="Middle-aged"/>
    <s v="High"/>
    <x v="2"/>
    <x v="2"/>
  </r>
  <r>
    <n v="30"/>
    <n v="1177"/>
    <n v="50"/>
    <n v="4"/>
    <s v="2022/02/19"/>
    <d v="2022-02-19T00:00:00"/>
    <x v="1"/>
    <s v="00:00"/>
    <n v="56"/>
    <s v="Female"/>
    <n v="73899"/>
    <x v="0"/>
    <s v="Middle-aged"/>
    <s v="High"/>
    <x v="2"/>
    <x v="1"/>
  </r>
  <r>
    <n v="1327"/>
    <n v="1178"/>
    <n v="5"/>
    <n v="9"/>
    <s v="2022/02/19"/>
    <d v="2022-02-19T00:00:00"/>
    <x v="1"/>
    <s v="01:00"/>
    <n v="59"/>
    <s v="Female"/>
    <n v="71625"/>
    <x v="1"/>
    <s v="Middle-aged"/>
    <s v="High"/>
    <x v="2"/>
    <x v="2"/>
  </r>
  <r>
    <n v="1369"/>
    <n v="1179"/>
    <n v="20"/>
    <n v="8"/>
    <s v="2022/02/19"/>
    <d v="2022-02-19T00:00:00"/>
    <x v="1"/>
    <s v="02:00"/>
    <n v="57"/>
    <s v="Female"/>
    <n v="71456"/>
    <x v="2"/>
    <s v="Middle-aged"/>
    <s v="High"/>
    <x v="2"/>
    <x v="0"/>
  </r>
  <r>
    <n v="569"/>
    <n v="1180"/>
    <n v="79"/>
    <n v="2"/>
    <s v="2022/02/19"/>
    <d v="2022-02-19T00:00:00"/>
    <x v="1"/>
    <s v="03:00"/>
    <n v="22"/>
    <s v="Male"/>
    <n v="25373"/>
    <x v="2"/>
    <s v="Adult"/>
    <s v="Low"/>
    <x v="1"/>
    <x v="1"/>
  </r>
  <r>
    <n v="709"/>
    <n v="1181"/>
    <n v="90"/>
    <n v="7"/>
    <s v="2022/02/19"/>
    <d v="2022-02-19T00:00:00"/>
    <x v="1"/>
    <s v="04:00"/>
    <n v="47"/>
    <s v="Female"/>
    <n v="24351"/>
    <x v="1"/>
    <s v="Middle-aged"/>
    <s v="Low"/>
    <x v="4"/>
    <x v="0"/>
  </r>
  <r>
    <n v="870"/>
    <n v="1182"/>
    <n v="60"/>
    <n v="8"/>
    <s v="2022/02/19"/>
    <d v="2022-02-19T00:00:00"/>
    <x v="1"/>
    <s v="05:00"/>
    <n v="62"/>
    <s v="Male"/>
    <n v="54612"/>
    <x v="1"/>
    <s v="Seniors"/>
    <s v="Low"/>
    <x v="5"/>
    <x v="1"/>
  </r>
  <r>
    <n v="590"/>
    <n v="1183"/>
    <n v="96"/>
    <n v="3"/>
    <s v="2022/02/19"/>
    <d v="2022-02-19T00:00:00"/>
    <x v="1"/>
    <s v="06:00"/>
    <n v="23"/>
    <s v="Male"/>
    <n v="70799"/>
    <x v="1"/>
    <s v="Adult"/>
    <s v="High"/>
    <x v="0"/>
    <x v="0"/>
  </r>
  <r>
    <n v="538"/>
    <n v="1184"/>
    <n v="16"/>
    <n v="5"/>
    <s v="2022/02/19"/>
    <d v="2022-02-19T00:00:00"/>
    <x v="1"/>
    <s v="07:00"/>
    <n v="41"/>
    <s v="Male"/>
    <n v="51901"/>
    <x v="2"/>
    <s v="Middle-aged"/>
    <s v="Low"/>
    <x v="4"/>
    <x v="0"/>
  </r>
  <r>
    <n v="672"/>
    <n v="1185"/>
    <n v="94"/>
    <n v="6"/>
    <s v="2022/02/19"/>
    <d v="2022-02-19T00:00:00"/>
    <x v="1"/>
    <s v="08:00"/>
    <n v="19"/>
    <s v="Female"/>
    <n v="92437"/>
    <x v="2"/>
    <s v="Adult"/>
    <s v="High"/>
    <x v="0"/>
    <x v="0"/>
  </r>
  <r>
    <n v="384"/>
    <n v="1186"/>
    <n v="62"/>
    <n v="4"/>
    <s v="2022/02/19"/>
    <d v="2022-02-19T00:00:00"/>
    <x v="1"/>
    <s v="09:00"/>
    <n v="28"/>
    <s v="Male"/>
    <n v="86843"/>
    <x v="0"/>
    <s v="Adult"/>
    <s v="High"/>
    <x v="0"/>
    <x v="0"/>
  </r>
  <r>
    <n v="1399"/>
    <n v="1187"/>
    <n v="64"/>
    <n v="3"/>
    <s v="2022/02/19"/>
    <d v="2022-02-19T00:00:00"/>
    <x v="1"/>
    <s v="10:00"/>
    <n v="65"/>
    <s v="Female"/>
    <n v="45579"/>
    <x v="0"/>
    <s v="Seniors"/>
    <s v="Low"/>
    <x v="5"/>
    <x v="0"/>
  </r>
  <r>
    <n v="419"/>
    <n v="1188"/>
    <n v="23"/>
    <n v="7"/>
    <s v="2022/02/19"/>
    <d v="2022-02-19T00:00:00"/>
    <x v="1"/>
    <s v="11:00"/>
    <n v="37"/>
    <s v="Male"/>
    <n v="103110"/>
    <x v="0"/>
    <s v="Adult"/>
    <s v="High"/>
    <x v="0"/>
    <x v="2"/>
  </r>
  <r>
    <n v="682"/>
    <n v="1189"/>
    <n v="28"/>
    <n v="3"/>
    <s v="2022/02/19"/>
    <d v="2022-02-19T00:00:00"/>
    <x v="1"/>
    <s v="12:00"/>
    <n v="20"/>
    <s v="Male"/>
    <n v="86859"/>
    <x v="2"/>
    <s v="Adult"/>
    <s v="High"/>
    <x v="0"/>
    <x v="1"/>
  </r>
  <r>
    <n v="563"/>
    <n v="1190"/>
    <n v="24"/>
    <n v="3"/>
    <s v="2022/02/19"/>
    <d v="2022-02-19T00:00:00"/>
    <x v="1"/>
    <s v="13:00"/>
    <n v="19"/>
    <s v="Female"/>
    <n v="64378"/>
    <x v="1"/>
    <s v="Adult"/>
    <s v="Low"/>
    <x v="1"/>
    <x v="0"/>
  </r>
  <r>
    <n v="461"/>
    <n v="1191"/>
    <n v="71"/>
    <n v="1"/>
    <s v="2022/02/19"/>
    <d v="2022-02-19T00:00:00"/>
    <x v="1"/>
    <s v="14:00"/>
    <n v="22"/>
    <s v="Male"/>
    <n v="149199"/>
    <x v="2"/>
    <s v="Adult"/>
    <s v="High"/>
    <x v="0"/>
    <x v="2"/>
  </r>
  <r>
    <n v="1487"/>
    <n v="1192"/>
    <n v="62"/>
    <n v="2"/>
    <s v="2022/02/19"/>
    <d v="2022-02-19T00:00:00"/>
    <x v="1"/>
    <s v="15:00"/>
    <n v="49"/>
    <s v="Female"/>
    <n v="41043"/>
    <x v="0"/>
    <s v="Middle-aged"/>
    <s v="Low"/>
    <x v="4"/>
    <x v="0"/>
  </r>
  <r>
    <n v="488"/>
    <n v="1193"/>
    <n v="28"/>
    <n v="9"/>
    <s v="2022/02/19"/>
    <d v="2022-02-19T00:00:00"/>
    <x v="1"/>
    <s v="16:00"/>
    <n v="32"/>
    <s v="Male"/>
    <n v="140171"/>
    <x v="1"/>
    <s v="Adult"/>
    <s v="High"/>
    <x v="0"/>
    <x v="1"/>
  </r>
  <r>
    <n v="425"/>
    <n v="1194"/>
    <n v="54"/>
    <n v="6"/>
    <s v="2022/02/19"/>
    <d v="2022-02-19T00:00:00"/>
    <x v="1"/>
    <s v="17:00"/>
    <n v="46"/>
    <s v="Female"/>
    <n v="46333"/>
    <x v="1"/>
    <s v="Middle-aged"/>
    <s v="Low"/>
    <x v="4"/>
    <x v="1"/>
  </r>
  <r>
    <n v="222"/>
    <n v="1195"/>
    <n v="66"/>
    <n v="6"/>
    <s v="2022/02/19"/>
    <d v="2022-02-19T00:00:00"/>
    <x v="1"/>
    <s v="18:00"/>
    <n v="24"/>
    <s v="Female"/>
    <n v="57756"/>
    <x v="0"/>
    <s v="Adult"/>
    <s v="Low"/>
    <x v="1"/>
    <x v="2"/>
  </r>
  <r>
    <n v="1249"/>
    <n v="1196"/>
    <n v="40"/>
    <n v="7"/>
    <s v="2022/02/19"/>
    <d v="2022-02-19T00:00:00"/>
    <x v="1"/>
    <s v="19:00"/>
    <n v="67"/>
    <s v="Female"/>
    <n v="83257"/>
    <x v="0"/>
    <s v="Seniors"/>
    <s v="High"/>
    <x v="3"/>
    <x v="0"/>
  </r>
  <r>
    <n v="1077"/>
    <n v="1197"/>
    <n v="70"/>
    <n v="4"/>
    <s v="2022/02/19"/>
    <d v="2022-02-19T00:00:00"/>
    <x v="1"/>
    <s v="20:00"/>
    <n v="56"/>
    <s v="Male"/>
    <n v="121892"/>
    <x v="0"/>
    <s v="Middle-aged"/>
    <s v="High"/>
    <x v="2"/>
    <x v="1"/>
  </r>
  <r>
    <n v="819"/>
    <n v="1198"/>
    <n v="71"/>
    <n v="2"/>
    <s v="2022/02/19"/>
    <d v="2022-02-19T00:00:00"/>
    <x v="1"/>
    <s v="21:00"/>
    <n v="51"/>
    <s v="Female"/>
    <n v="61349"/>
    <x v="0"/>
    <s v="Middle-aged"/>
    <s v="Low"/>
    <x v="4"/>
    <x v="2"/>
  </r>
  <r>
    <n v="568"/>
    <n v="1199"/>
    <n v="96"/>
    <n v="7"/>
    <s v="2022/02/19"/>
    <d v="2022-02-19T00:00:00"/>
    <x v="1"/>
    <s v="22:00"/>
    <n v="24"/>
    <s v="Male"/>
    <n v="94936"/>
    <x v="0"/>
    <s v="Adult"/>
    <s v="High"/>
    <x v="0"/>
    <x v="0"/>
  </r>
  <r>
    <n v="1285"/>
    <n v="1200"/>
    <n v="27"/>
    <n v="8"/>
    <s v="2022/02/19"/>
    <d v="2022-02-19T00:00:00"/>
    <x v="1"/>
    <s v="23:00"/>
    <n v="60"/>
    <s v="Female"/>
    <n v="112481"/>
    <x v="0"/>
    <s v="Seniors"/>
    <s v="High"/>
    <x v="3"/>
    <x v="1"/>
  </r>
  <r>
    <n v="1109"/>
    <n v="1201"/>
    <n v="37"/>
    <n v="1"/>
    <s v="2022/02/20"/>
    <d v="2022-02-20T00:00:00"/>
    <x v="1"/>
    <s v="00:00"/>
    <n v="20"/>
    <s v="Female"/>
    <n v="48149"/>
    <x v="1"/>
    <s v="Adult"/>
    <s v="Low"/>
    <x v="1"/>
    <x v="1"/>
  </r>
  <r>
    <n v="676"/>
    <n v="1202"/>
    <n v="21"/>
    <n v="9"/>
    <s v="2022/02/20"/>
    <d v="2022-02-20T00:00:00"/>
    <x v="1"/>
    <s v="01:00"/>
    <n v="35"/>
    <s v="Male"/>
    <n v="97598"/>
    <x v="2"/>
    <s v="Adult"/>
    <s v="High"/>
    <x v="0"/>
    <x v="1"/>
  </r>
  <r>
    <n v="896"/>
    <n v="1203"/>
    <n v="28"/>
    <n v="2"/>
    <s v="2022/02/20"/>
    <d v="2022-02-20T00:00:00"/>
    <x v="1"/>
    <s v="02:00"/>
    <n v="41"/>
    <s v="Male"/>
    <n v="49637"/>
    <x v="1"/>
    <s v="Middle-aged"/>
    <s v="Low"/>
    <x v="4"/>
    <x v="1"/>
  </r>
  <r>
    <n v="455"/>
    <n v="1204"/>
    <n v="70"/>
    <n v="8"/>
    <s v="2022/02/20"/>
    <d v="2022-02-20T00:00:00"/>
    <x v="1"/>
    <s v="03:00"/>
    <n v="22"/>
    <s v="Female"/>
    <n v="136779"/>
    <x v="0"/>
    <s v="Adult"/>
    <s v="High"/>
    <x v="0"/>
    <x v="1"/>
  </r>
  <r>
    <n v="439"/>
    <n v="1205"/>
    <n v="97"/>
    <n v="9"/>
    <s v="2022/02/20"/>
    <d v="2022-02-20T00:00:00"/>
    <x v="1"/>
    <s v="04:00"/>
    <n v="37"/>
    <s v="Male"/>
    <n v="80726"/>
    <x v="2"/>
    <s v="Adult"/>
    <s v="High"/>
    <x v="0"/>
    <x v="1"/>
  </r>
  <r>
    <n v="756"/>
    <n v="1206"/>
    <n v="63"/>
    <n v="3"/>
    <s v="2022/02/20"/>
    <d v="2022-02-20T00:00:00"/>
    <x v="1"/>
    <s v="05:00"/>
    <n v="54"/>
    <s v="Female"/>
    <n v="48373"/>
    <x v="1"/>
    <s v="Middle-aged"/>
    <s v="Low"/>
    <x v="4"/>
    <x v="0"/>
  </r>
  <r>
    <n v="867"/>
    <n v="1207"/>
    <n v="84"/>
    <n v="2"/>
    <s v="2022/02/20"/>
    <d v="2022-02-20T00:00:00"/>
    <x v="1"/>
    <s v="06:00"/>
    <n v="66"/>
    <s v="Female"/>
    <n v="79564"/>
    <x v="1"/>
    <s v="Seniors"/>
    <s v="High"/>
    <x v="3"/>
    <x v="0"/>
  </r>
  <r>
    <n v="252"/>
    <n v="1208"/>
    <n v="25"/>
    <n v="6"/>
    <s v="2022/02/20"/>
    <d v="2022-02-20T00:00:00"/>
    <x v="1"/>
    <s v="07:00"/>
    <n v="23"/>
    <s v="Male"/>
    <n v="98163"/>
    <x v="2"/>
    <s v="Adult"/>
    <s v="High"/>
    <x v="0"/>
    <x v="1"/>
  </r>
  <r>
    <n v="514"/>
    <n v="1209"/>
    <n v="77"/>
    <n v="5"/>
    <s v="2022/02/20"/>
    <d v="2022-02-20T00:00:00"/>
    <x v="1"/>
    <s v="08:00"/>
    <n v="58"/>
    <s v="Male"/>
    <n v="112784"/>
    <x v="1"/>
    <s v="Middle-aged"/>
    <s v="High"/>
    <x v="2"/>
    <x v="2"/>
  </r>
  <r>
    <n v="377"/>
    <n v="1210"/>
    <n v="51"/>
    <n v="7"/>
    <s v="2022/02/20"/>
    <d v="2022-02-20T00:00:00"/>
    <x v="1"/>
    <s v="09:00"/>
    <n v="21"/>
    <s v="Male"/>
    <n v="84914"/>
    <x v="0"/>
    <s v="Adult"/>
    <s v="High"/>
    <x v="0"/>
    <x v="1"/>
  </r>
  <r>
    <n v="1423"/>
    <n v="1211"/>
    <n v="3"/>
    <n v="5"/>
    <s v="2022/02/20"/>
    <d v="2022-02-20T00:00:00"/>
    <x v="1"/>
    <s v="10:00"/>
    <n v="57"/>
    <s v="Female"/>
    <n v="138630"/>
    <x v="2"/>
    <s v="Middle-aged"/>
    <s v="High"/>
    <x v="2"/>
    <x v="2"/>
  </r>
  <r>
    <n v="1123"/>
    <n v="1212"/>
    <n v="45"/>
    <n v="5"/>
    <s v="2022/02/20"/>
    <d v="2022-02-20T00:00:00"/>
    <x v="1"/>
    <s v="11:00"/>
    <n v="25"/>
    <s v="Male"/>
    <n v="70217"/>
    <x v="1"/>
    <s v="Adult"/>
    <s v="High"/>
    <x v="0"/>
    <x v="2"/>
  </r>
  <r>
    <n v="79"/>
    <n v="1213"/>
    <n v="41"/>
    <n v="2"/>
    <s v="2022/02/20"/>
    <d v="2022-02-20T00:00:00"/>
    <x v="1"/>
    <s v="12:00"/>
    <n v="19"/>
    <s v="Female"/>
    <n v="125944"/>
    <x v="2"/>
    <s v="Adult"/>
    <s v="High"/>
    <x v="0"/>
    <x v="0"/>
  </r>
  <r>
    <n v="188"/>
    <n v="1214"/>
    <n v="74"/>
    <n v="1"/>
    <s v="2022/02/20"/>
    <d v="2022-02-20T00:00:00"/>
    <x v="1"/>
    <s v="13:00"/>
    <n v="52"/>
    <s v="Female"/>
    <n v="114049"/>
    <x v="0"/>
    <s v="Middle-aged"/>
    <s v="High"/>
    <x v="2"/>
    <x v="1"/>
  </r>
  <r>
    <n v="133"/>
    <n v="1215"/>
    <n v="34"/>
    <n v="3"/>
    <s v="2022/02/20"/>
    <d v="2022-02-20T00:00:00"/>
    <x v="1"/>
    <s v="14:00"/>
    <n v="29"/>
    <s v="Male"/>
    <n v="97290"/>
    <x v="0"/>
    <s v="Adult"/>
    <s v="High"/>
    <x v="0"/>
    <x v="1"/>
  </r>
  <r>
    <n v="1262"/>
    <n v="1216"/>
    <n v="71"/>
    <n v="7"/>
    <s v="2022/02/20"/>
    <d v="2022-02-20T00:00:00"/>
    <x v="1"/>
    <s v="15:00"/>
    <n v="35"/>
    <s v="Female"/>
    <n v="32231"/>
    <x v="2"/>
    <s v="Adult"/>
    <s v="Low"/>
    <x v="1"/>
    <x v="2"/>
  </r>
  <r>
    <n v="634"/>
    <n v="1217"/>
    <n v="83"/>
    <n v="4"/>
    <s v="2022/02/20"/>
    <d v="2022-02-20T00:00:00"/>
    <x v="1"/>
    <s v="16:00"/>
    <n v="25"/>
    <s v="Male"/>
    <n v="62064"/>
    <x v="0"/>
    <s v="Adult"/>
    <s v="Low"/>
    <x v="1"/>
    <x v="0"/>
  </r>
  <r>
    <n v="1265"/>
    <n v="1218"/>
    <n v="89"/>
    <n v="2"/>
    <s v="2022/02/20"/>
    <d v="2022-02-20T00:00:00"/>
    <x v="1"/>
    <s v="17:00"/>
    <n v="45"/>
    <s v="Female"/>
    <n v="84668"/>
    <x v="2"/>
    <s v="Middle-aged"/>
    <s v="High"/>
    <x v="2"/>
    <x v="2"/>
  </r>
  <r>
    <n v="732"/>
    <n v="1219"/>
    <n v="86"/>
    <n v="4"/>
    <s v="2022/02/20"/>
    <d v="2022-02-20T00:00:00"/>
    <x v="1"/>
    <s v="18:00"/>
    <n v="36"/>
    <s v="Female"/>
    <n v="56434"/>
    <x v="0"/>
    <s v="Adult"/>
    <s v="Low"/>
    <x v="1"/>
    <x v="0"/>
  </r>
  <r>
    <n v="477"/>
    <n v="1220"/>
    <n v="79"/>
    <n v="1"/>
    <s v="2022/02/20"/>
    <d v="2022-02-20T00:00:00"/>
    <x v="1"/>
    <s v="19:00"/>
    <n v="62"/>
    <s v="Male"/>
    <n v="95506"/>
    <x v="0"/>
    <s v="Seniors"/>
    <s v="High"/>
    <x v="3"/>
    <x v="1"/>
  </r>
  <r>
    <n v="1083"/>
    <n v="1221"/>
    <n v="69"/>
    <n v="8"/>
    <s v="2022/02/20"/>
    <d v="2022-02-20T00:00:00"/>
    <x v="1"/>
    <s v="20:00"/>
    <n v="40"/>
    <s v="Male"/>
    <n v="27701"/>
    <x v="0"/>
    <s v="Adult"/>
    <s v="Low"/>
    <x v="1"/>
    <x v="1"/>
  </r>
  <r>
    <n v="764"/>
    <n v="1222"/>
    <n v="31"/>
    <n v="7"/>
    <s v="2022/02/20"/>
    <d v="2022-02-20T00:00:00"/>
    <x v="1"/>
    <s v="21:00"/>
    <n v="50"/>
    <s v="Male"/>
    <n v="143238"/>
    <x v="1"/>
    <s v="Middle-aged"/>
    <s v="High"/>
    <x v="2"/>
    <x v="1"/>
  </r>
  <r>
    <n v="1428"/>
    <n v="1223"/>
    <n v="23"/>
    <n v="4"/>
    <s v="2022/02/20"/>
    <d v="2022-02-20T00:00:00"/>
    <x v="1"/>
    <s v="22:00"/>
    <n v="28"/>
    <s v="Female"/>
    <n v="58192"/>
    <x v="0"/>
    <s v="Adult"/>
    <s v="Low"/>
    <x v="1"/>
    <x v="2"/>
  </r>
  <r>
    <n v="923"/>
    <n v="1224"/>
    <n v="62"/>
    <n v="5"/>
    <s v="2022/02/20"/>
    <d v="2022-02-20T00:00:00"/>
    <x v="1"/>
    <s v="23:00"/>
    <n v="49"/>
    <s v="Male"/>
    <n v="143009"/>
    <x v="0"/>
    <s v="Middle-aged"/>
    <s v="High"/>
    <x v="2"/>
    <x v="0"/>
  </r>
  <r>
    <n v="1478"/>
    <n v="1225"/>
    <n v="1"/>
    <n v="4"/>
    <s v="2022/02/21"/>
    <d v="2022-02-21T00:00:00"/>
    <x v="1"/>
    <s v="00:00"/>
    <n v="23"/>
    <s v="Female"/>
    <n v="21524"/>
    <x v="1"/>
    <s v="Adult"/>
    <s v="Low"/>
    <x v="1"/>
    <x v="1"/>
  </r>
  <r>
    <n v="1105"/>
    <n v="1226"/>
    <n v="15"/>
    <n v="1"/>
    <s v="2022/02/21"/>
    <d v="2022-02-21T00:00:00"/>
    <x v="1"/>
    <s v="01:00"/>
    <n v="61"/>
    <s v="Male"/>
    <n v="91467"/>
    <x v="2"/>
    <s v="Seniors"/>
    <s v="High"/>
    <x v="3"/>
    <x v="0"/>
  </r>
  <r>
    <n v="142"/>
    <n v="1227"/>
    <n v="35"/>
    <n v="1"/>
    <s v="2022/02/21"/>
    <d v="2022-02-21T00:00:00"/>
    <x v="1"/>
    <s v="02:00"/>
    <n v="60"/>
    <s v="Male"/>
    <n v="48213"/>
    <x v="2"/>
    <s v="Seniors"/>
    <s v="Low"/>
    <x v="5"/>
    <x v="0"/>
  </r>
  <r>
    <n v="1330"/>
    <n v="1228"/>
    <n v="84"/>
    <n v="9"/>
    <s v="2022/02/21"/>
    <d v="2022-02-21T00:00:00"/>
    <x v="1"/>
    <s v="03:00"/>
    <n v="41"/>
    <s v="Female"/>
    <n v="32861"/>
    <x v="1"/>
    <s v="Middle-aged"/>
    <s v="Low"/>
    <x v="4"/>
    <x v="0"/>
  </r>
  <r>
    <n v="1249"/>
    <n v="1229"/>
    <n v="88"/>
    <n v="5"/>
    <s v="2022/02/21"/>
    <d v="2022-02-21T00:00:00"/>
    <x v="1"/>
    <s v="04:00"/>
    <n v="67"/>
    <s v="Female"/>
    <n v="83257"/>
    <x v="0"/>
    <s v="Seniors"/>
    <s v="High"/>
    <x v="3"/>
    <x v="2"/>
  </r>
  <r>
    <n v="1420"/>
    <n v="1230"/>
    <n v="83"/>
    <n v="2"/>
    <s v="2022/02/21"/>
    <d v="2022-02-21T00:00:00"/>
    <x v="1"/>
    <s v="05:00"/>
    <n v="66"/>
    <s v="Female"/>
    <n v="86936"/>
    <x v="2"/>
    <s v="Seniors"/>
    <s v="High"/>
    <x v="3"/>
    <x v="0"/>
  </r>
  <r>
    <n v="1344"/>
    <n v="1231"/>
    <n v="41"/>
    <n v="7"/>
    <s v="2022/02/21"/>
    <d v="2022-02-21T00:00:00"/>
    <x v="1"/>
    <s v="06:00"/>
    <n v="33"/>
    <s v="Female"/>
    <n v="99541"/>
    <x v="2"/>
    <s v="Adult"/>
    <s v="High"/>
    <x v="0"/>
    <x v="0"/>
  </r>
  <r>
    <n v="193"/>
    <n v="1232"/>
    <n v="49"/>
    <n v="6"/>
    <s v="2022/02/21"/>
    <d v="2022-02-21T00:00:00"/>
    <x v="1"/>
    <s v="07:00"/>
    <n v="54"/>
    <s v="Male"/>
    <n v="27591"/>
    <x v="0"/>
    <s v="Middle-aged"/>
    <s v="Low"/>
    <x v="4"/>
    <x v="2"/>
  </r>
  <r>
    <n v="483"/>
    <n v="1233"/>
    <n v="16"/>
    <n v="1"/>
    <s v="2022/02/21"/>
    <d v="2022-02-21T00:00:00"/>
    <x v="1"/>
    <s v="08:00"/>
    <n v="69"/>
    <s v="Male"/>
    <n v="84540"/>
    <x v="0"/>
    <s v="Seniors"/>
    <s v="High"/>
    <x v="3"/>
    <x v="0"/>
  </r>
  <r>
    <n v="915"/>
    <n v="1234"/>
    <n v="8"/>
    <n v="4"/>
    <s v="2022/02/21"/>
    <d v="2022-02-21T00:00:00"/>
    <x v="1"/>
    <s v="09:00"/>
    <n v="56"/>
    <s v="Male"/>
    <n v="65782"/>
    <x v="1"/>
    <s v="Middle-aged"/>
    <s v="High"/>
    <x v="2"/>
    <x v="1"/>
  </r>
  <r>
    <n v="1092"/>
    <n v="1235"/>
    <n v="51"/>
    <n v="1"/>
    <s v="2022/02/21"/>
    <d v="2022-02-21T00:00:00"/>
    <x v="1"/>
    <s v="10:00"/>
    <n v="47"/>
    <s v="Female"/>
    <n v="110987"/>
    <x v="1"/>
    <s v="Middle-aged"/>
    <s v="High"/>
    <x v="2"/>
    <x v="1"/>
  </r>
  <r>
    <n v="647"/>
    <n v="1236"/>
    <n v="90"/>
    <n v="5"/>
    <s v="2022/02/21"/>
    <d v="2022-02-21T00:00:00"/>
    <x v="1"/>
    <s v="11:00"/>
    <n v="65"/>
    <s v="Female"/>
    <n v="36427"/>
    <x v="2"/>
    <s v="Seniors"/>
    <s v="Low"/>
    <x v="5"/>
    <x v="0"/>
  </r>
  <r>
    <n v="1178"/>
    <n v="1237"/>
    <n v="79"/>
    <n v="2"/>
    <s v="2022/02/21"/>
    <d v="2022-02-21T00:00:00"/>
    <x v="1"/>
    <s v="12:00"/>
    <n v="29"/>
    <s v="Male"/>
    <n v="111106"/>
    <x v="2"/>
    <s v="Adult"/>
    <s v="High"/>
    <x v="0"/>
    <x v="1"/>
  </r>
  <r>
    <n v="377"/>
    <n v="1238"/>
    <n v="68"/>
    <n v="1"/>
    <s v="2022/02/21"/>
    <d v="2022-02-21T00:00:00"/>
    <x v="1"/>
    <s v="13:00"/>
    <n v="21"/>
    <s v="Male"/>
    <n v="84914"/>
    <x v="0"/>
    <s v="Adult"/>
    <s v="High"/>
    <x v="0"/>
    <x v="0"/>
  </r>
  <r>
    <n v="391"/>
    <n v="1239"/>
    <n v="62"/>
    <n v="4"/>
    <s v="2022/02/21"/>
    <d v="2022-02-21T00:00:00"/>
    <x v="1"/>
    <s v="14:00"/>
    <n v="33"/>
    <s v="Female"/>
    <n v="144724"/>
    <x v="0"/>
    <s v="Adult"/>
    <s v="High"/>
    <x v="0"/>
    <x v="0"/>
  </r>
  <r>
    <n v="279"/>
    <n v="1240"/>
    <n v="8"/>
    <n v="7"/>
    <s v="2022/02/21"/>
    <d v="2022-02-21T00:00:00"/>
    <x v="1"/>
    <s v="15:00"/>
    <n v="67"/>
    <s v="Male"/>
    <n v="120822"/>
    <x v="0"/>
    <s v="Seniors"/>
    <s v="High"/>
    <x v="3"/>
    <x v="1"/>
  </r>
  <r>
    <n v="396"/>
    <n v="1241"/>
    <n v="4"/>
    <n v="6"/>
    <s v="2022/02/21"/>
    <d v="2022-02-21T00:00:00"/>
    <x v="1"/>
    <s v="16:00"/>
    <n v="37"/>
    <s v="Male"/>
    <n v="101173"/>
    <x v="1"/>
    <s v="Adult"/>
    <s v="High"/>
    <x v="0"/>
    <x v="2"/>
  </r>
  <r>
    <n v="864"/>
    <n v="1242"/>
    <n v="93"/>
    <n v="8"/>
    <s v="2022/02/21"/>
    <d v="2022-02-21T00:00:00"/>
    <x v="1"/>
    <s v="17:00"/>
    <n v="62"/>
    <s v="Female"/>
    <n v="104942"/>
    <x v="0"/>
    <s v="Seniors"/>
    <s v="High"/>
    <x v="3"/>
    <x v="1"/>
  </r>
  <r>
    <n v="194"/>
    <n v="1243"/>
    <n v="50"/>
    <n v="7"/>
    <s v="2022/02/21"/>
    <d v="2022-02-21T00:00:00"/>
    <x v="1"/>
    <s v="18:00"/>
    <n v="37"/>
    <s v="Male"/>
    <n v="140582"/>
    <x v="0"/>
    <s v="Adult"/>
    <s v="High"/>
    <x v="0"/>
    <x v="1"/>
  </r>
  <r>
    <n v="702"/>
    <n v="1244"/>
    <n v="46"/>
    <n v="2"/>
    <s v="2022/02/21"/>
    <d v="2022-02-21T00:00:00"/>
    <x v="1"/>
    <s v="19:00"/>
    <n v="58"/>
    <s v="Male"/>
    <n v="135196"/>
    <x v="0"/>
    <s v="Middle-aged"/>
    <s v="High"/>
    <x v="2"/>
    <x v="1"/>
  </r>
  <r>
    <n v="1080"/>
    <n v="1245"/>
    <n v="59"/>
    <n v="1"/>
    <s v="2022/02/21"/>
    <d v="2022-02-21T00:00:00"/>
    <x v="1"/>
    <s v="20:00"/>
    <n v="66"/>
    <s v="Male"/>
    <n v="142891"/>
    <x v="1"/>
    <s v="Seniors"/>
    <s v="High"/>
    <x v="3"/>
    <x v="0"/>
  </r>
  <r>
    <n v="76"/>
    <n v="1246"/>
    <n v="99"/>
    <n v="9"/>
    <s v="2022/02/21"/>
    <d v="2022-02-21T00:00:00"/>
    <x v="1"/>
    <s v="21:00"/>
    <n v="30"/>
    <s v="Male"/>
    <n v="71834"/>
    <x v="0"/>
    <s v="Adult"/>
    <s v="High"/>
    <x v="0"/>
    <x v="0"/>
  </r>
  <r>
    <n v="372"/>
    <n v="1247"/>
    <n v="27"/>
    <n v="9"/>
    <s v="2022/02/21"/>
    <d v="2022-02-21T00:00:00"/>
    <x v="1"/>
    <s v="22:00"/>
    <n v="67"/>
    <s v="Male"/>
    <n v="33874"/>
    <x v="2"/>
    <s v="Seniors"/>
    <s v="Low"/>
    <x v="5"/>
    <x v="1"/>
  </r>
  <r>
    <n v="1063"/>
    <n v="1248"/>
    <n v="4"/>
    <n v="4"/>
    <s v="2022/02/21"/>
    <d v="2022-02-21T00:00:00"/>
    <x v="1"/>
    <s v="23:00"/>
    <n v="22"/>
    <s v="Male"/>
    <n v="115768"/>
    <x v="0"/>
    <s v="Adult"/>
    <s v="High"/>
    <x v="0"/>
    <x v="2"/>
  </r>
  <r>
    <n v="1208"/>
    <n v="1249"/>
    <n v="15"/>
    <n v="2"/>
    <s v="2022/02/22"/>
    <d v="2022-02-22T00:00:00"/>
    <x v="1"/>
    <s v="00:00"/>
    <n v="20"/>
    <s v="Male"/>
    <n v="38511"/>
    <x v="2"/>
    <s v="Adult"/>
    <s v="Low"/>
    <x v="1"/>
    <x v="0"/>
  </r>
  <r>
    <n v="1014"/>
    <n v="1250"/>
    <n v="78"/>
    <n v="7"/>
    <s v="2022/02/22"/>
    <d v="2022-02-22T00:00:00"/>
    <x v="1"/>
    <s v="01:00"/>
    <n v="20"/>
    <s v="Male"/>
    <n v="33796"/>
    <x v="2"/>
    <s v="Adult"/>
    <s v="Low"/>
    <x v="1"/>
    <x v="0"/>
  </r>
  <r>
    <n v="865"/>
    <n v="1251"/>
    <n v="1"/>
    <n v="5"/>
    <s v="2022/02/22"/>
    <d v="2022-02-22T00:00:00"/>
    <x v="1"/>
    <s v="02:00"/>
    <n v="35"/>
    <s v="Male"/>
    <n v="99685"/>
    <x v="1"/>
    <s v="Adult"/>
    <s v="High"/>
    <x v="0"/>
    <x v="1"/>
  </r>
  <r>
    <n v="1055"/>
    <n v="1252"/>
    <n v="4"/>
    <n v="4"/>
    <s v="2022/02/22"/>
    <d v="2022-02-22T00:00:00"/>
    <x v="1"/>
    <s v="03:00"/>
    <n v="52"/>
    <s v="Male"/>
    <n v="139275"/>
    <x v="1"/>
    <s v="Middle-aged"/>
    <s v="High"/>
    <x v="2"/>
    <x v="2"/>
  </r>
  <r>
    <n v="1363"/>
    <n v="1253"/>
    <n v="9"/>
    <n v="6"/>
    <s v="2022/02/22"/>
    <d v="2022-02-22T00:00:00"/>
    <x v="1"/>
    <s v="04:00"/>
    <n v="44"/>
    <s v="Female"/>
    <n v="114658"/>
    <x v="0"/>
    <s v="Middle-aged"/>
    <s v="High"/>
    <x v="2"/>
    <x v="2"/>
  </r>
  <r>
    <n v="478"/>
    <n v="1254"/>
    <n v="96"/>
    <n v="6"/>
    <s v="2022/02/22"/>
    <d v="2022-02-22T00:00:00"/>
    <x v="1"/>
    <s v="05:00"/>
    <n v="38"/>
    <s v="Female"/>
    <n v="20288"/>
    <x v="1"/>
    <s v="Adult"/>
    <s v="Low"/>
    <x v="1"/>
    <x v="0"/>
  </r>
  <r>
    <n v="1351"/>
    <n v="1255"/>
    <n v="12"/>
    <n v="6"/>
    <s v="2022/02/22"/>
    <d v="2022-02-22T00:00:00"/>
    <x v="1"/>
    <s v="06:00"/>
    <n v="54"/>
    <s v="Female"/>
    <n v="70682"/>
    <x v="2"/>
    <s v="Middle-aged"/>
    <s v="High"/>
    <x v="2"/>
    <x v="1"/>
  </r>
  <r>
    <n v="1253"/>
    <n v="1256"/>
    <n v="61"/>
    <n v="3"/>
    <s v="2022/02/22"/>
    <d v="2022-02-22T00:00:00"/>
    <x v="1"/>
    <s v="07:00"/>
    <n v="62"/>
    <s v="Female"/>
    <n v="49513"/>
    <x v="1"/>
    <s v="Seniors"/>
    <s v="Low"/>
    <x v="5"/>
    <x v="2"/>
  </r>
  <r>
    <n v="782"/>
    <n v="1257"/>
    <n v="19"/>
    <n v="4"/>
    <s v="2022/02/22"/>
    <d v="2022-02-22T00:00:00"/>
    <x v="1"/>
    <s v="08:00"/>
    <n v="60"/>
    <s v="Male"/>
    <n v="24047"/>
    <x v="0"/>
    <s v="Seniors"/>
    <s v="Low"/>
    <x v="5"/>
    <x v="1"/>
  </r>
  <r>
    <n v="48"/>
    <n v="1258"/>
    <n v="30"/>
    <n v="5"/>
    <s v="2022/02/22"/>
    <d v="2022-02-22T00:00:00"/>
    <x v="1"/>
    <s v="09:00"/>
    <n v="64"/>
    <s v="Male"/>
    <n v="30331"/>
    <x v="2"/>
    <s v="Seniors"/>
    <s v="Low"/>
    <x v="5"/>
    <x v="1"/>
  </r>
  <r>
    <n v="598"/>
    <n v="1259"/>
    <n v="58"/>
    <n v="2"/>
    <s v="2022/02/22"/>
    <d v="2022-02-22T00:00:00"/>
    <x v="1"/>
    <s v="10:00"/>
    <n v="20"/>
    <s v="Male"/>
    <n v="48291"/>
    <x v="0"/>
    <s v="Adult"/>
    <s v="Low"/>
    <x v="1"/>
    <x v="2"/>
  </r>
  <r>
    <n v="588"/>
    <n v="1260"/>
    <n v="58"/>
    <n v="3"/>
    <s v="2022/02/22"/>
    <d v="2022-02-22T00:00:00"/>
    <x v="1"/>
    <s v="11:00"/>
    <n v="49"/>
    <s v="Male"/>
    <n v="70670"/>
    <x v="1"/>
    <s v="Middle-aged"/>
    <s v="High"/>
    <x v="2"/>
    <x v="2"/>
  </r>
  <r>
    <n v="644"/>
    <n v="1261"/>
    <n v="66"/>
    <n v="9"/>
    <s v="2022/02/22"/>
    <d v="2022-02-22T00:00:00"/>
    <x v="1"/>
    <s v="12:00"/>
    <n v="58"/>
    <s v="Male"/>
    <n v="125273"/>
    <x v="1"/>
    <s v="Middle-aged"/>
    <s v="High"/>
    <x v="2"/>
    <x v="2"/>
  </r>
  <r>
    <n v="1446"/>
    <n v="1262"/>
    <n v="13"/>
    <n v="9"/>
    <s v="2022/02/22"/>
    <d v="2022-02-22T00:00:00"/>
    <x v="1"/>
    <s v="13:00"/>
    <n v="24"/>
    <s v="Female"/>
    <n v="93209"/>
    <x v="2"/>
    <s v="Adult"/>
    <s v="High"/>
    <x v="0"/>
    <x v="2"/>
  </r>
  <r>
    <n v="683"/>
    <n v="1263"/>
    <n v="37"/>
    <n v="5"/>
    <s v="2022/02/22"/>
    <d v="2022-02-22T00:00:00"/>
    <x v="1"/>
    <s v="14:00"/>
    <n v="65"/>
    <s v="Male"/>
    <n v="30390"/>
    <x v="1"/>
    <s v="Seniors"/>
    <s v="Low"/>
    <x v="5"/>
    <x v="1"/>
  </r>
  <r>
    <n v="1292"/>
    <n v="1264"/>
    <n v="91"/>
    <n v="7"/>
    <s v="2022/02/22"/>
    <d v="2022-02-22T00:00:00"/>
    <x v="1"/>
    <s v="15:00"/>
    <n v="46"/>
    <s v="Female"/>
    <n v="66912"/>
    <x v="1"/>
    <s v="Middle-aged"/>
    <s v="High"/>
    <x v="2"/>
    <x v="2"/>
  </r>
  <r>
    <n v="993"/>
    <n v="1265"/>
    <n v="88"/>
    <n v="9"/>
    <s v="2022/02/22"/>
    <d v="2022-02-22T00:00:00"/>
    <x v="1"/>
    <s v="16:00"/>
    <n v="21"/>
    <s v="Female"/>
    <n v="85411"/>
    <x v="0"/>
    <s v="Adult"/>
    <s v="High"/>
    <x v="0"/>
    <x v="2"/>
  </r>
  <r>
    <n v="725"/>
    <n v="1266"/>
    <n v="61"/>
    <n v="8"/>
    <s v="2022/02/22"/>
    <d v="2022-02-22T00:00:00"/>
    <x v="1"/>
    <s v="17:00"/>
    <n v="42"/>
    <s v="Female"/>
    <n v="144170"/>
    <x v="2"/>
    <s v="Middle-aged"/>
    <s v="High"/>
    <x v="2"/>
    <x v="2"/>
  </r>
  <r>
    <n v="1290"/>
    <n v="1267"/>
    <n v="75"/>
    <n v="8"/>
    <s v="2022/02/22"/>
    <d v="2022-02-22T00:00:00"/>
    <x v="1"/>
    <s v="18:00"/>
    <n v="23"/>
    <s v="Female"/>
    <n v="89607"/>
    <x v="1"/>
    <s v="Adult"/>
    <s v="High"/>
    <x v="0"/>
    <x v="1"/>
  </r>
  <r>
    <n v="269"/>
    <n v="1268"/>
    <n v="3"/>
    <n v="1"/>
    <s v="2022/02/22"/>
    <d v="2022-02-22T00:00:00"/>
    <x v="1"/>
    <s v="19:00"/>
    <n v="32"/>
    <s v="Male"/>
    <n v="60029"/>
    <x v="2"/>
    <s v="Adult"/>
    <s v="Low"/>
    <x v="1"/>
    <x v="2"/>
  </r>
  <r>
    <n v="762"/>
    <n v="1269"/>
    <n v="61"/>
    <n v="2"/>
    <s v="2022/02/22"/>
    <d v="2022-02-22T00:00:00"/>
    <x v="1"/>
    <s v="20:00"/>
    <n v="51"/>
    <s v="Male"/>
    <n v="86110"/>
    <x v="1"/>
    <s v="Middle-aged"/>
    <s v="High"/>
    <x v="2"/>
    <x v="2"/>
  </r>
  <r>
    <n v="190"/>
    <n v="1270"/>
    <n v="38"/>
    <n v="4"/>
    <s v="2022/02/22"/>
    <d v="2022-02-22T00:00:00"/>
    <x v="1"/>
    <s v="21:00"/>
    <n v="38"/>
    <s v="Female"/>
    <n v="106341"/>
    <x v="0"/>
    <s v="Adult"/>
    <s v="High"/>
    <x v="0"/>
    <x v="2"/>
  </r>
  <r>
    <n v="929"/>
    <n v="1271"/>
    <n v="4"/>
    <n v="9"/>
    <s v="2022/02/22"/>
    <d v="2022-02-22T00:00:00"/>
    <x v="1"/>
    <s v="22:00"/>
    <n v="34"/>
    <s v="Male"/>
    <n v="62651"/>
    <x v="0"/>
    <s v="Adult"/>
    <s v="Low"/>
    <x v="1"/>
    <x v="2"/>
  </r>
  <r>
    <n v="993"/>
    <n v="1272"/>
    <n v="79"/>
    <n v="5"/>
    <s v="2022/02/22"/>
    <d v="2022-02-22T00:00:00"/>
    <x v="1"/>
    <s v="23:00"/>
    <n v="21"/>
    <s v="Female"/>
    <n v="85411"/>
    <x v="0"/>
    <s v="Adult"/>
    <s v="High"/>
    <x v="0"/>
    <x v="1"/>
  </r>
  <r>
    <n v="440"/>
    <n v="1273"/>
    <n v="5"/>
    <n v="3"/>
    <s v="2022/02/23"/>
    <d v="2022-02-23T00:00:00"/>
    <x v="1"/>
    <s v="00:00"/>
    <n v="26"/>
    <s v="Female"/>
    <n v="113592"/>
    <x v="0"/>
    <s v="Adult"/>
    <s v="High"/>
    <x v="0"/>
    <x v="2"/>
  </r>
  <r>
    <n v="125"/>
    <n v="1274"/>
    <n v="65"/>
    <n v="9"/>
    <s v="2022/02/23"/>
    <d v="2022-02-23T00:00:00"/>
    <x v="1"/>
    <s v="01:00"/>
    <n v="52"/>
    <s v="Female"/>
    <n v="95801"/>
    <x v="2"/>
    <s v="Middle-aged"/>
    <s v="High"/>
    <x v="2"/>
    <x v="2"/>
  </r>
  <r>
    <n v="1400"/>
    <n v="1275"/>
    <n v="72"/>
    <n v="1"/>
    <s v="2022/02/23"/>
    <d v="2022-02-23T00:00:00"/>
    <x v="1"/>
    <s v="02:00"/>
    <n v="33"/>
    <s v="Female"/>
    <n v="91269"/>
    <x v="1"/>
    <s v="Adult"/>
    <s v="High"/>
    <x v="0"/>
    <x v="2"/>
  </r>
  <r>
    <n v="711"/>
    <n v="1276"/>
    <n v="96"/>
    <n v="7"/>
    <s v="2022/02/23"/>
    <d v="2022-02-23T00:00:00"/>
    <x v="1"/>
    <s v="03:00"/>
    <n v="62"/>
    <s v="Male"/>
    <n v="84545"/>
    <x v="0"/>
    <s v="Seniors"/>
    <s v="High"/>
    <x v="3"/>
    <x v="0"/>
  </r>
  <r>
    <n v="289"/>
    <n v="1277"/>
    <n v="16"/>
    <n v="9"/>
    <s v="2022/02/23"/>
    <d v="2022-02-23T00:00:00"/>
    <x v="1"/>
    <s v="04:00"/>
    <n v="52"/>
    <s v="Male"/>
    <n v="108498"/>
    <x v="0"/>
    <s v="Middle-aged"/>
    <s v="High"/>
    <x v="2"/>
    <x v="0"/>
  </r>
  <r>
    <n v="658"/>
    <n v="1278"/>
    <n v="28"/>
    <n v="1"/>
    <s v="2022/02/23"/>
    <d v="2022-02-23T00:00:00"/>
    <x v="1"/>
    <s v="05:00"/>
    <n v="54"/>
    <s v="Male"/>
    <n v="117673"/>
    <x v="1"/>
    <s v="Middle-aged"/>
    <s v="High"/>
    <x v="2"/>
    <x v="1"/>
  </r>
  <r>
    <n v="129"/>
    <n v="1279"/>
    <n v="89"/>
    <n v="3"/>
    <s v="2022/02/23"/>
    <d v="2022-02-23T00:00:00"/>
    <x v="1"/>
    <s v="06:00"/>
    <n v="52"/>
    <s v="Male"/>
    <n v="97057"/>
    <x v="2"/>
    <s v="Middle-aged"/>
    <s v="High"/>
    <x v="2"/>
    <x v="2"/>
  </r>
  <r>
    <n v="886"/>
    <n v="1280"/>
    <n v="46"/>
    <n v="3"/>
    <s v="2022/02/23"/>
    <d v="2022-02-23T00:00:00"/>
    <x v="1"/>
    <s v="07:00"/>
    <n v="36"/>
    <s v="Male"/>
    <n v="65960"/>
    <x v="1"/>
    <s v="Adult"/>
    <s v="High"/>
    <x v="0"/>
    <x v="1"/>
  </r>
  <r>
    <n v="893"/>
    <n v="1281"/>
    <n v="49"/>
    <n v="2"/>
    <s v="2022/02/23"/>
    <d v="2022-02-23T00:00:00"/>
    <x v="1"/>
    <s v="08:00"/>
    <n v="56"/>
    <s v="Male"/>
    <n v="147583"/>
    <x v="1"/>
    <s v="Middle-aged"/>
    <s v="High"/>
    <x v="2"/>
    <x v="2"/>
  </r>
  <r>
    <n v="686"/>
    <n v="1282"/>
    <n v="64"/>
    <n v="4"/>
    <s v="2022/02/23"/>
    <d v="2022-02-23T00:00:00"/>
    <x v="1"/>
    <s v="09:00"/>
    <n v="44"/>
    <s v="Male"/>
    <n v="26525"/>
    <x v="2"/>
    <s v="Middle-aged"/>
    <s v="Low"/>
    <x v="4"/>
    <x v="0"/>
  </r>
  <r>
    <n v="119"/>
    <n v="1283"/>
    <n v="62"/>
    <n v="1"/>
    <s v="2022/02/23"/>
    <d v="2022-02-23T00:00:00"/>
    <x v="1"/>
    <s v="10:00"/>
    <n v="44"/>
    <s v="Female"/>
    <n v="99677"/>
    <x v="1"/>
    <s v="Middle-aged"/>
    <s v="High"/>
    <x v="2"/>
    <x v="0"/>
  </r>
  <r>
    <n v="390"/>
    <n v="1284"/>
    <n v="92"/>
    <n v="2"/>
    <s v="2022/02/23"/>
    <d v="2022-02-23T00:00:00"/>
    <x v="1"/>
    <s v="11:00"/>
    <n v="39"/>
    <s v="Male"/>
    <n v="88151"/>
    <x v="1"/>
    <s v="Adult"/>
    <s v="High"/>
    <x v="0"/>
    <x v="0"/>
  </r>
  <r>
    <n v="304"/>
    <n v="1285"/>
    <n v="32"/>
    <n v="2"/>
    <s v="2022/02/23"/>
    <d v="2022-02-23T00:00:00"/>
    <x v="1"/>
    <s v="12:00"/>
    <n v="50"/>
    <s v="Female"/>
    <n v="43477"/>
    <x v="1"/>
    <s v="Middle-aged"/>
    <s v="Low"/>
    <x v="4"/>
    <x v="0"/>
  </r>
  <r>
    <n v="458"/>
    <n v="1286"/>
    <n v="35"/>
    <n v="8"/>
    <s v="2022/02/23"/>
    <d v="2022-02-23T00:00:00"/>
    <x v="1"/>
    <s v="13:00"/>
    <n v="36"/>
    <s v="Female"/>
    <n v="98816"/>
    <x v="0"/>
    <s v="Adult"/>
    <s v="High"/>
    <x v="0"/>
    <x v="0"/>
  </r>
  <r>
    <n v="258"/>
    <n v="1287"/>
    <n v="76"/>
    <n v="9"/>
    <s v="2022/02/23"/>
    <d v="2022-02-23T00:00:00"/>
    <x v="1"/>
    <s v="14:00"/>
    <n v="42"/>
    <s v="Male"/>
    <n v="139222"/>
    <x v="1"/>
    <s v="Middle-aged"/>
    <s v="High"/>
    <x v="2"/>
    <x v="1"/>
  </r>
  <r>
    <n v="292"/>
    <n v="1288"/>
    <n v="26"/>
    <n v="8"/>
    <s v="2022/02/23"/>
    <d v="2022-02-23T00:00:00"/>
    <x v="1"/>
    <s v="15:00"/>
    <n v="54"/>
    <s v="Male"/>
    <n v="59951"/>
    <x v="0"/>
    <s v="Middle-aged"/>
    <s v="Low"/>
    <x v="4"/>
    <x v="2"/>
  </r>
  <r>
    <n v="266"/>
    <n v="1289"/>
    <n v="63"/>
    <n v="2"/>
    <s v="2022/02/23"/>
    <d v="2022-02-23T00:00:00"/>
    <x v="1"/>
    <s v="16:00"/>
    <n v="42"/>
    <s v="Male"/>
    <n v="147230"/>
    <x v="1"/>
    <s v="Middle-aged"/>
    <s v="High"/>
    <x v="2"/>
    <x v="0"/>
  </r>
  <r>
    <n v="1108"/>
    <n v="1290"/>
    <n v="87"/>
    <n v="8"/>
    <s v="2022/02/23"/>
    <d v="2022-02-23T00:00:00"/>
    <x v="1"/>
    <s v="17:00"/>
    <n v="59"/>
    <s v="Male"/>
    <n v="127490"/>
    <x v="0"/>
    <s v="Middle-aged"/>
    <s v="High"/>
    <x v="2"/>
    <x v="1"/>
  </r>
  <r>
    <n v="1465"/>
    <n v="1291"/>
    <n v="9"/>
    <n v="9"/>
    <s v="2022/02/23"/>
    <d v="2022-02-23T00:00:00"/>
    <x v="1"/>
    <s v="18:00"/>
    <n v="42"/>
    <s v="Female"/>
    <n v="45029"/>
    <x v="1"/>
    <s v="Middle-aged"/>
    <s v="Low"/>
    <x v="4"/>
    <x v="2"/>
  </r>
  <r>
    <n v="719"/>
    <n v="1292"/>
    <n v="14"/>
    <n v="6"/>
    <s v="2022/02/23"/>
    <d v="2022-02-23T00:00:00"/>
    <x v="1"/>
    <s v="19:00"/>
    <n v="55"/>
    <s v="Male"/>
    <n v="115218"/>
    <x v="0"/>
    <s v="Middle-aged"/>
    <s v="High"/>
    <x v="2"/>
    <x v="1"/>
  </r>
  <r>
    <n v="14"/>
    <n v="1293"/>
    <n v="94"/>
    <n v="9"/>
    <s v="2022/02/23"/>
    <d v="2022-02-23T00:00:00"/>
    <x v="1"/>
    <s v="20:00"/>
    <n v="57"/>
    <s v="Female"/>
    <n v="89535"/>
    <x v="2"/>
    <s v="Middle-aged"/>
    <s v="High"/>
    <x v="2"/>
    <x v="0"/>
  </r>
  <r>
    <n v="515"/>
    <n v="1294"/>
    <n v="48"/>
    <n v="6"/>
    <s v="2022/02/23"/>
    <d v="2022-02-23T00:00:00"/>
    <x v="1"/>
    <s v="21:00"/>
    <n v="35"/>
    <s v="Male"/>
    <n v="22290"/>
    <x v="2"/>
    <s v="Adult"/>
    <s v="Low"/>
    <x v="1"/>
    <x v="1"/>
  </r>
  <r>
    <n v="108"/>
    <n v="1295"/>
    <n v="29"/>
    <n v="4"/>
    <s v="2022/02/23"/>
    <d v="2022-02-23T00:00:00"/>
    <x v="1"/>
    <s v="22:00"/>
    <n v="51"/>
    <s v="Female"/>
    <n v="122564"/>
    <x v="2"/>
    <s v="Middle-aged"/>
    <s v="High"/>
    <x v="2"/>
    <x v="0"/>
  </r>
  <r>
    <n v="131"/>
    <n v="1296"/>
    <n v="41"/>
    <n v="8"/>
    <s v="2022/02/23"/>
    <d v="2022-02-23T00:00:00"/>
    <x v="1"/>
    <s v="23:00"/>
    <n v="25"/>
    <s v="Female"/>
    <n v="143285"/>
    <x v="2"/>
    <s v="Adult"/>
    <s v="High"/>
    <x v="0"/>
    <x v="0"/>
  </r>
  <r>
    <n v="937"/>
    <n v="1297"/>
    <n v="98"/>
    <n v="4"/>
    <s v="2022/02/24"/>
    <d v="2022-02-24T00:00:00"/>
    <x v="1"/>
    <s v="00:00"/>
    <n v="61"/>
    <s v="Male"/>
    <n v="110695"/>
    <x v="1"/>
    <s v="Seniors"/>
    <s v="High"/>
    <x v="3"/>
    <x v="0"/>
  </r>
  <r>
    <n v="579"/>
    <n v="1298"/>
    <n v="83"/>
    <n v="3"/>
    <s v="2022/02/24"/>
    <d v="2022-02-24T00:00:00"/>
    <x v="1"/>
    <s v="01:00"/>
    <n v="52"/>
    <s v="Male"/>
    <n v="66019"/>
    <x v="1"/>
    <s v="Middle-aged"/>
    <s v="High"/>
    <x v="2"/>
    <x v="0"/>
  </r>
  <r>
    <n v="1324"/>
    <n v="1299"/>
    <n v="45"/>
    <n v="6"/>
    <s v="2022/02/24"/>
    <d v="2022-02-24T00:00:00"/>
    <x v="1"/>
    <s v="02:00"/>
    <n v="40"/>
    <s v="Female"/>
    <n v="62004"/>
    <x v="0"/>
    <s v="Adult"/>
    <s v="Low"/>
    <x v="1"/>
    <x v="2"/>
  </r>
  <r>
    <n v="1046"/>
    <n v="1300"/>
    <n v="29"/>
    <n v="7"/>
    <s v="2022/02/24"/>
    <d v="2022-02-24T00:00:00"/>
    <x v="1"/>
    <s v="03:00"/>
    <n v="69"/>
    <s v="Male"/>
    <n v="144553"/>
    <x v="0"/>
    <s v="Seniors"/>
    <s v="High"/>
    <x v="3"/>
    <x v="0"/>
  </r>
  <r>
    <n v="555"/>
    <n v="1301"/>
    <n v="34"/>
    <n v="1"/>
    <s v="2022/02/24"/>
    <d v="2022-02-24T00:00:00"/>
    <x v="1"/>
    <s v="04:00"/>
    <n v="35"/>
    <s v="Male"/>
    <n v="84742"/>
    <x v="2"/>
    <s v="Adult"/>
    <s v="High"/>
    <x v="0"/>
    <x v="1"/>
  </r>
  <r>
    <n v="1353"/>
    <n v="1302"/>
    <n v="34"/>
    <n v="7"/>
    <s v="2022/02/24"/>
    <d v="2022-02-24T00:00:00"/>
    <x v="1"/>
    <s v="05:00"/>
    <n v="19"/>
    <s v="Female"/>
    <n v="92152"/>
    <x v="0"/>
    <s v="Adult"/>
    <s v="High"/>
    <x v="0"/>
    <x v="1"/>
  </r>
  <r>
    <n v="738"/>
    <n v="1303"/>
    <n v="13"/>
    <n v="6"/>
    <s v="2022/02/24"/>
    <d v="2022-02-24T00:00:00"/>
    <x v="1"/>
    <s v="06:00"/>
    <n v="20"/>
    <s v="Female"/>
    <n v="64687"/>
    <x v="0"/>
    <s v="Adult"/>
    <s v="Low"/>
    <x v="1"/>
    <x v="2"/>
  </r>
  <r>
    <n v="900"/>
    <n v="1304"/>
    <n v="48"/>
    <n v="6"/>
    <s v="2022/02/24"/>
    <d v="2022-02-24T00:00:00"/>
    <x v="1"/>
    <s v="07:00"/>
    <n v="27"/>
    <s v="Male"/>
    <n v="83048"/>
    <x v="0"/>
    <s v="Adult"/>
    <s v="High"/>
    <x v="0"/>
    <x v="1"/>
  </r>
  <r>
    <n v="455"/>
    <n v="1305"/>
    <n v="45"/>
    <n v="9"/>
    <s v="2022/02/24"/>
    <d v="2022-02-24T00:00:00"/>
    <x v="1"/>
    <s v="08:00"/>
    <n v="22"/>
    <s v="Female"/>
    <n v="136779"/>
    <x v="0"/>
    <s v="Adult"/>
    <s v="High"/>
    <x v="0"/>
    <x v="2"/>
  </r>
  <r>
    <n v="309"/>
    <n v="1306"/>
    <n v="63"/>
    <n v="9"/>
    <s v="2022/02/24"/>
    <d v="2022-02-24T00:00:00"/>
    <x v="1"/>
    <s v="09:00"/>
    <n v="62"/>
    <s v="Female"/>
    <n v="65705"/>
    <x v="0"/>
    <s v="Seniors"/>
    <s v="High"/>
    <x v="3"/>
    <x v="0"/>
  </r>
  <r>
    <n v="1497"/>
    <n v="1307"/>
    <n v="11"/>
    <n v="6"/>
    <s v="2022/02/24"/>
    <d v="2022-02-24T00:00:00"/>
    <x v="1"/>
    <s v="10:00"/>
    <n v="23"/>
    <s v="Female"/>
    <n v="82942"/>
    <x v="0"/>
    <s v="Adult"/>
    <s v="High"/>
    <x v="0"/>
    <x v="1"/>
  </r>
  <r>
    <n v="157"/>
    <n v="1308"/>
    <n v="11"/>
    <n v="4"/>
    <s v="2022/02/24"/>
    <d v="2022-02-24T00:00:00"/>
    <x v="1"/>
    <s v="11:00"/>
    <n v="43"/>
    <s v="Male"/>
    <n v="48678"/>
    <x v="0"/>
    <s v="Middle-aged"/>
    <s v="Low"/>
    <x v="4"/>
    <x v="1"/>
  </r>
  <r>
    <n v="466"/>
    <n v="1309"/>
    <n v="11"/>
    <n v="1"/>
    <s v="2022/02/24"/>
    <d v="2022-02-24T00:00:00"/>
    <x v="1"/>
    <s v="12:00"/>
    <n v="22"/>
    <s v="Male"/>
    <n v="46089"/>
    <x v="0"/>
    <s v="Adult"/>
    <s v="Low"/>
    <x v="1"/>
    <x v="1"/>
  </r>
  <r>
    <n v="1201"/>
    <n v="1310"/>
    <n v="16"/>
    <n v="7"/>
    <s v="2022/02/24"/>
    <d v="2022-02-24T00:00:00"/>
    <x v="1"/>
    <s v="13:00"/>
    <n v="30"/>
    <s v="Female"/>
    <n v="45380"/>
    <x v="2"/>
    <s v="Adult"/>
    <s v="Low"/>
    <x v="1"/>
    <x v="0"/>
  </r>
  <r>
    <n v="138"/>
    <n v="1311"/>
    <n v="80"/>
    <n v="9"/>
    <s v="2022/02/24"/>
    <d v="2022-02-24T00:00:00"/>
    <x v="1"/>
    <s v="14:00"/>
    <n v="64"/>
    <s v="Female"/>
    <n v="148026"/>
    <x v="1"/>
    <s v="Seniors"/>
    <s v="High"/>
    <x v="3"/>
    <x v="2"/>
  </r>
  <r>
    <n v="670"/>
    <n v="1312"/>
    <n v="15"/>
    <n v="1"/>
    <s v="2022/02/24"/>
    <d v="2022-02-24T00:00:00"/>
    <x v="1"/>
    <s v="15:00"/>
    <n v="44"/>
    <s v="Female"/>
    <n v="48401"/>
    <x v="1"/>
    <s v="Middle-aged"/>
    <s v="Low"/>
    <x v="4"/>
    <x v="0"/>
  </r>
  <r>
    <n v="718"/>
    <n v="1313"/>
    <n v="37"/>
    <n v="1"/>
    <s v="2022/02/24"/>
    <d v="2022-02-24T00:00:00"/>
    <x v="1"/>
    <s v="16:00"/>
    <n v="51"/>
    <s v="Male"/>
    <n v="22485"/>
    <x v="1"/>
    <s v="Middle-aged"/>
    <s v="Low"/>
    <x v="4"/>
    <x v="1"/>
  </r>
  <r>
    <n v="374"/>
    <n v="1314"/>
    <n v="68"/>
    <n v="6"/>
    <s v="2022/02/24"/>
    <d v="2022-02-24T00:00:00"/>
    <x v="1"/>
    <s v="17:00"/>
    <n v="44"/>
    <s v="Male"/>
    <n v="117766"/>
    <x v="1"/>
    <s v="Middle-aged"/>
    <s v="High"/>
    <x v="2"/>
    <x v="0"/>
  </r>
  <r>
    <n v="1194"/>
    <n v="1315"/>
    <n v="38"/>
    <n v="5"/>
    <s v="2022/02/24"/>
    <d v="2022-02-24T00:00:00"/>
    <x v="1"/>
    <s v="18:00"/>
    <n v="61"/>
    <s v="Female"/>
    <n v="135780"/>
    <x v="0"/>
    <s v="Seniors"/>
    <s v="High"/>
    <x v="3"/>
    <x v="2"/>
  </r>
  <r>
    <n v="590"/>
    <n v="1316"/>
    <n v="8"/>
    <n v="2"/>
    <s v="2022/02/24"/>
    <d v="2022-02-24T00:00:00"/>
    <x v="1"/>
    <s v="19:00"/>
    <n v="23"/>
    <s v="Male"/>
    <n v="70799"/>
    <x v="1"/>
    <s v="Adult"/>
    <s v="High"/>
    <x v="0"/>
    <x v="1"/>
  </r>
  <r>
    <n v="1369"/>
    <n v="1317"/>
    <n v="16"/>
    <n v="2"/>
    <s v="2022/02/24"/>
    <d v="2022-02-24T00:00:00"/>
    <x v="1"/>
    <s v="20:00"/>
    <n v="57"/>
    <s v="Female"/>
    <n v="71456"/>
    <x v="2"/>
    <s v="Middle-aged"/>
    <s v="High"/>
    <x v="2"/>
    <x v="0"/>
  </r>
  <r>
    <n v="1486"/>
    <n v="1318"/>
    <n v="75"/>
    <n v="4"/>
    <s v="2022/02/24"/>
    <d v="2022-02-24T00:00:00"/>
    <x v="1"/>
    <s v="21:00"/>
    <n v="42"/>
    <s v="Female"/>
    <n v="36065"/>
    <x v="0"/>
    <s v="Middle-aged"/>
    <s v="Low"/>
    <x v="4"/>
    <x v="1"/>
  </r>
  <r>
    <n v="688"/>
    <n v="1319"/>
    <n v="70"/>
    <n v="3"/>
    <s v="2022/02/24"/>
    <d v="2022-02-24T00:00:00"/>
    <x v="1"/>
    <s v="22:00"/>
    <n v="29"/>
    <s v="Female"/>
    <n v="127740"/>
    <x v="1"/>
    <s v="Adult"/>
    <s v="High"/>
    <x v="0"/>
    <x v="1"/>
  </r>
  <r>
    <n v="1187"/>
    <n v="1320"/>
    <n v="55"/>
    <n v="4"/>
    <s v="2022/02/24"/>
    <d v="2022-02-24T00:00:00"/>
    <x v="1"/>
    <s v="23:00"/>
    <n v="67"/>
    <s v="Female"/>
    <n v="67449"/>
    <x v="0"/>
    <s v="Seniors"/>
    <s v="High"/>
    <x v="3"/>
    <x v="2"/>
  </r>
  <r>
    <n v="106"/>
    <n v="1321"/>
    <n v="58"/>
    <n v="1"/>
    <s v="2022/02/25"/>
    <d v="2022-02-25T00:00:00"/>
    <x v="1"/>
    <s v="00:00"/>
    <n v="53"/>
    <s v="Male"/>
    <n v="44993"/>
    <x v="0"/>
    <s v="Middle-aged"/>
    <s v="Low"/>
    <x v="4"/>
    <x v="2"/>
  </r>
  <r>
    <n v="440"/>
    <n v="1322"/>
    <n v="45"/>
    <n v="4"/>
    <s v="2022/02/25"/>
    <d v="2022-02-25T00:00:00"/>
    <x v="1"/>
    <s v="01:00"/>
    <n v="26"/>
    <s v="Female"/>
    <n v="113592"/>
    <x v="0"/>
    <s v="Adult"/>
    <s v="High"/>
    <x v="0"/>
    <x v="2"/>
  </r>
  <r>
    <n v="1442"/>
    <n v="1323"/>
    <n v="23"/>
    <n v="1"/>
    <s v="2022/02/25"/>
    <d v="2022-02-25T00:00:00"/>
    <x v="1"/>
    <s v="02:00"/>
    <n v="61"/>
    <s v="Female"/>
    <n v="32932"/>
    <x v="2"/>
    <s v="Seniors"/>
    <s v="Low"/>
    <x v="5"/>
    <x v="2"/>
  </r>
  <r>
    <n v="1494"/>
    <n v="1324"/>
    <n v="61"/>
    <n v="5"/>
    <s v="2022/02/25"/>
    <d v="2022-02-25T00:00:00"/>
    <x v="1"/>
    <s v="03:00"/>
    <n v="19"/>
    <s v="Female"/>
    <n v="53648"/>
    <x v="0"/>
    <s v="Adult"/>
    <s v="Low"/>
    <x v="1"/>
    <x v="2"/>
  </r>
  <r>
    <n v="910"/>
    <n v="1325"/>
    <n v="43"/>
    <n v="1"/>
    <s v="2022/02/25"/>
    <d v="2022-02-25T00:00:00"/>
    <x v="1"/>
    <s v="04:00"/>
    <n v="62"/>
    <s v="Male"/>
    <n v="24920"/>
    <x v="1"/>
    <s v="Seniors"/>
    <s v="Low"/>
    <x v="5"/>
    <x v="1"/>
  </r>
  <r>
    <n v="1059"/>
    <n v="1326"/>
    <n v="8"/>
    <n v="8"/>
    <s v="2022/02/25"/>
    <d v="2022-02-25T00:00:00"/>
    <x v="1"/>
    <s v="05:00"/>
    <n v="60"/>
    <s v="Male"/>
    <n v="128726"/>
    <x v="0"/>
    <s v="Seniors"/>
    <s v="High"/>
    <x v="3"/>
    <x v="1"/>
  </r>
  <r>
    <n v="898"/>
    <n v="1327"/>
    <n v="92"/>
    <n v="2"/>
    <s v="2022/02/25"/>
    <d v="2022-02-25T00:00:00"/>
    <x v="1"/>
    <s v="06:00"/>
    <n v="64"/>
    <s v="Male"/>
    <n v="55426"/>
    <x v="1"/>
    <s v="Seniors"/>
    <s v="Low"/>
    <x v="5"/>
    <x v="0"/>
  </r>
  <r>
    <n v="881"/>
    <n v="1328"/>
    <n v="79"/>
    <n v="3"/>
    <s v="2022/02/25"/>
    <d v="2022-02-25T00:00:00"/>
    <x v="1"/>
    <s v="07:00"/>
    <n v="21"/>
    <s v="Male"/>
    <n v="75593"/>
    <x v="0"/>
    <s v="Adult"/>
    <s v="High"/>
    <x v="0"/>
    <x v="1"/>
  </r>
  <r>
    <n v="561"/>
    <n v="1329"/>
    <n v="40"/>
    <n v="6"/>
    <s v="2022/02/25"/>
    <d v="2022-02-25T00:00:00"/>
    <x v="1"/>
    <s v="08:00"/>
    <n v="28"/>
    <s v="Male"/>
    <n v="129613"/>
    <x v="2"/>
    <s v="Adult"/>
    <s v="High"/>
    <x v="0"/>
    <x v="0"/>
  </r>
  <r>
    <n v="529"/>
    <n v="1330"/>
    <n v="34"/>
    <n v="5"/>
    <s v="2022/02/25"/>
    <d v="2022-02-25T00:00:00"/>
    <x v="1"/>
    <s v="09:00"/>
    <n v="18"/>
    <s v="Male"/>
    <n v="139077"/>
    <x v="0"/>
    <s v="Adult"/>
    <s v="High"/>
    <x v="0"/>
    <x v="1"/>
  </r>
  <r>
    <n v="1053"/>
    <n v="1331"/>
    <n v="45"/>
    <n v="1"/>
    <s v="2022/02/25"/>
    <d v="2022-02-25T00:00:00"/>
    <x v="1"/>
    <s v="10:00"/>
    <n v="25"/>
    <s v="Male"/>
    <n v="69509"/>
    <x v="2"/>
    <s v="Adult"/>
    <s v="High"/>
    <x v="0"/>
    <x v="2"/>
  </r>
  <r>
    <n v="370"/>
    <n v="1332"/>
    <n v="11"/>
    <n v="3"/>
    <s v="2022/02/25"/>
    <d v="2022-02-25T00:00:00"/>
    <x v="1"/>
    <s v="11:00"/>
    <n v="67"/>
    <s v="Female"/>
    <n v="105425"/>
    <x v="1"/>
    <s v="Seniors"/>
    <s v="High"/>
    <x v="3"/>
    <x v="1"/>
  </r>
  <r>
    <n v="1459"/>
    <n v="1333"/>
    <n v="19"/>
    <n v="6"/>
    <s v="2022/02/25"/>
    <d v="2022-02-25T00:00:00"/>
    <x v="1"/>
    <s v="12:00"/>
    <n v="61"/>
    <s v="Female"/>
    <n v="22363"/>
    <x v="2"/>
    <s v="Seniors"/>
    <s v="Low"/>
    <x v="5"/>
    <x v="1"/>
  </r>
  <r>
    <n v="1410"/>
    <n v="1334"/>
    <n v="71"/>
    <n v="1"/>
    <s v="2022/02/25"/>
    <d v="2022-02-25T00:00:00"/>
    <x v="1"/>
    <s v="13:00"/>
    <n v="44"/>
    <s v="Female"/>
    <n v="72133"/>
    <x v="2"/>
    <s v="Middle-aged"/>
    <s v="High"/>
    <x v="2"/>
    <x v="2"/>
  </r>
  <r>
    <n v="819"/>
    <n v="1335"/>
    <n v="79"/>
    <n v="4"/>
    <s v="2022/02/25"/>
    <d v="2022-02-25T00:00:00"/>
    <x v="1"/>
    <s v="14:00"/>
    <n v="51"/>
    <s v="Female"/>
    <n v="61349"/>
    <x v="0"/>
    <s v="Middle-aged"/>
    <s v="Low"/>
    <x v="4"/>
    <x v="1"/>
  </r>
  <r>
    <n v="547"/>
    <n v="1336"/>
    <n v="72"/>
    <n v="4"/>
    <s v="2022/02/25"/>
    <d v="2022-02-25T00:00:00"/>
    <x v="1"/>
    <s v="15:00"/>
    <n v="42"/>
    <s v="Female"/>
    <n v="43289"/>
    <x v="2"/>
    <s v="Middle-aged"/>
    <s v="Low"/>
    <x v="4"/>
    <x v="2"/>
  </r>
  <r>
    <n v="162"/>
    <n v="1337"/>
    <n v="61"/>
    <n v="6"/>
    <s v="2022/02/25"/>
    <d v="2022-02-25T00:00:00"/>
    <x v="1"/>
    <s v="16:00"/>
    <n v="39"/>
    <s v="Female"/>
    <n v="82166"/>
    <x v="2"/>
    <s v="Adult"/>
    <s v="High"/>
    <x v="0"/>
    <x v="2"/>
  </r>
  <r>
    <n v="344"/>
    <n v="1338"/>
    <n v="37"/>
    <n v="1"/>
    <s v="2022/02/25"/>
    <d v="2022-02-25T00:00:00"/>
    <x v="1"/>
    <s v="17:00"/>
    <n v="32"/>
    <s v="Female"/>
    <n v="132595"/>
    <x v="2"/>
    <s v="Adult"/>
    <s v="High"/>
    <x v="0"/>
    <x v="1"/>
  </r>
  <r>
    <n v="594"/>
    <n v="1339"/>
    <n v="82"/>
    <n v="7"/>
    <s v="2022/02/25"/>
    <d v="2022-02-25T00:00:00"/>
    <x v="1"/>
    <s v="18:00"/>
    <n v="45"/>
    <s v="Female"/>
    <n v="122793"/>
    <x v="1"/>
    <s v="Middle-aged"/>
    <s v="High"/>
    <x v="2"/>
    <x v="0"/>
  </r>
  <r>
    <n v="1252"/>
    <n v="1340"/>
    <n v="89"/>
    <n v="5"/>
    <s v="2022/02/25"/>
    <d v="2022-02-25T00:00:00"/>
    <x v="1"/>
    <s v="19:00"/>
    <n v="22"/>
    <s v="Female"/>
    <n v="135101"/>
    <x v="0"/>
    <s v="Adult"/>
    <s v="High"/>
    <x v="0"/>
    <x v="2"/>
  </r>
  <r>
    <n v="484"/>
    <n v="1341"/>
    <n v="76"/>
    <n v="1"/>
    <s v="2022/02/25"/>
    <d v="2022-02-25T00:00:00"/>
    <x v="1"/>
    <s v="20:00"/>
    <n v="33"/>
    <s v="Male"/>
    <n v="37034"/>
    <x v="1"/>
    <s v="Adult"/>
    <s v="Low"/>
    <x v="1"/>
    <x v="1"/>
  </r>
  <r>
    <n v="1430"/>
    <n v="1342"/>
    <n v="95"/>
    <n v="6"/>
    <s v="2022/02/25"/>
    <d v="2022-02-25T00:00:00"/>
    <x v="1"/>
    <s v="21:00"/>
    <n v="55"/>
    <s v="Female"/>
    <n v="118046"/>
    <x v="1"/>
    <s v="Middle-aged"/>
    <s v="High"/>
    <x v="2"/>
    <x v="1"/>
  </r>
  <r>
    <n v="675"/>
    <n v="1343"/>
    <n v="84"/>
    <n v="4"/>
    <s v="2022/02/25"/>
    <d v="2022-02-25T00:00:00"/>
    <x v="1"/>
    <s v="22:00"/>
    <n v="31"/>
    <s v="Male"/>
    <n v="74015"/>
    <x v="2"/>
    <s v="Adult"/>
    <s v="High"/>
    <x v="0"/>
    <x v="0"/>
  </r>
  <r>
    <n v="175"/>
    <n v="1344"/>
    <n v="85"/>
    <n v="7"/>
    <s v="2022/02/25"/>
    <d v="2022-02-25T00:00:00"/>
    <x v="1"/>
    <s v="23:00"/>
    <n v="40"/>
    <s v="Female"/>
    <n v="136187"/>
    <x v="2"/>
    <s v="Adult"/>
    <s v="High"/>
    <x v="0"/>
    <x v="1"/>
  </r>
  <r>
    <n v="824"/>
    <n v="1345"/>
    <n v="36"/>
    <n v="3"/>
    <s v="2022/02/26"/>
    <d v="2022-02-26T00:00:00"/>
    <x v="1"/>
    <s v="00:00"/>
    <n v="58"/>
    <s v="Female"/>
    <n v="141268"/>
    <x v="2"/>
    <s v="Middle-aged"/>
    <s v="High"/>
    <x v="2"/>
    <x v="2"/>
  </r>
  <r>
    <n v="740"/>
    <n v="1346"/>
    <n v="47"/>
    <n v="7"/>
    <s v="2022/02/26"/>
    <d v="2022-02-26T00:00:00"/>
    <x v="1"/>
    <s v="01:00"/>
    <n v="48"/>
    <s v="Male"/>
    <n v="36919"/>
    <x v="2"/>
    <s v="Middle-aged"/>
    <s v="Low"/>
    <x v="4"/>
    <x v="1"/>
  </r>
  <r>
    <n v="1444"/>
    <n v="1347"/>
    <n v="64"/>
    <n v="5"/>
    <s v="2022/02/26"/>
    <d v="2022-02-26T00:00:00"/>
    <x v="1"/>
    <s v="02:00"/>
    <n v="42"/>
    <s v="Female"/>
    <n v="133898"/>
    <x v="2"/>
    <s v="Middle-aged"/>
    <s v="High"/>
    <x v="2"/>
    <x v="0"/>
  </r>
  <r>
    <n v="1245"/>
    <n v="1348"/>
    <n v="71"/>
    <n v="4"/>
    <s v="2022/02/26"/>
    <d v="2022-02-26T00:00:00"/>
    <x v="1"/>
    <s v="03:00"/>
    <n v="62"/>
    <s v="Female"/>
    <n v="41999"/>
    <x v="2"/>
    <s v="Seniors"/>
    <s v="Low"/>
    <x v="5"/>
    <x v="2"/>
  </r>
  <r>
    <n v="765"/>
    <n v="1349"/>
    <n v="16"/>
    <n v="7"/>
    <s v="2022/02/26"/>
    <d v="2022-02-26T00:00:00"/>
    <x v="1"/>
    <s v="04:00"/>
    <n v="18"/>
    <s v="Female"/>
    <n v="68651"/>
    <x v="2"/>
    <s v="Adult"/>
    <s v="High"/>
    <x v="0"/>
    <x v="0"/>
  </r>
  <r>
    <n v="9"/>
    <n v="1350"/>
    <n v="14"/>
    <n v="5"/>
    <s v="2022/02/26"/>
    <d v="2022-02-26T00:00:00"/>
    <x v="1"/>
    <s v="05:00"/>
    <n v="32"/>
    <s v="Male"/>
    <n v="144852"/>
    <x v="1"/>
    <s v="Adult"/>
    <s v="High"/>
    <x v="0"/>
    <x v="1"/>
  </r>
  <r>
    <n v="22"/>
    <n v="1351"/>
    <n v="49"/>
    <n v="3"/>
    <s v="2022/02/26"/>
    <d v="2022-02-26T00:00:00"/>
    <x v="1"/>
    <s v="06:00"/>
    <n v="44"/>
    <s v="Female"/>
    <n v="102847"/>
    <x v="0"/>
    <s v="Middle-aged"/>
    <s v="High"/>
    <x v="2"/>
    <x v="2"/>
  </r>
  <r>
    <n v="43"/>
    <n v="1352"/>
    <n v="12"/>
    <n v="8"/>
    <s v="2022/02/26"/>
    <d v="2022-02-26T00:00:00"/>
    <x v="1"/>
    <s v="07:00"/>
    <n v="33"/>
    <s v="Female"/>
    <n v="26511"/>
    <x v="0"/>
    <s v="Adult"/>
    <s v="Low"/>
    <x v="1"/>
    <x v="1"/>
  </r>
  <r>
    <n v="288"/>
    <n v="1353"/>
    <n v="30"/>
    <n v="3"/>
    <s v="2022/02/26"/>
    <d v="2022-02-26T00:00:00"/>
    <x v="1"/>
    <s v="08:00"/>
    <n v="44"/>
    <s v="Male"/>
    <n v="39890"/>
    <x v="0"/>
    <s v="Middle-aged"/>
    <s v="Low"/>
    <x v="4"/>
    <x v="1"/>
  </r>
  <r>
    <n v="1389"/>
    <n v="1354"/>
    <n v="25"/>
    <n v="7"/>
    <s v="2022/02/26"/>
    <d v="2022-02-26T00:00:00"/>
    <x v="1"/>
    <s v="09:00"/>
    <n v="66"/>
    <s v="Female"/>
    <n v="100653"/>
    <x v="0"/>
    <s v="Seniors"/>
    <s v="High"/>
    <x v="3"/>
    <x v="1"/>
  </r>
  <r>
    <n v="217"/>
    <n v="1355"/>
    <n v="20"/>
    <n v="6"/>
    <s v="2022/02/26"/>
    <d v="2022-02-26T00:00:00"/>
    <x v="1"/>
    <s v="10:00"/>
    <n v="38"/>
    <s v="Male"/>
    <n v="68817"/>
    <x v="0"/>
    <s v="Adult"/>
    <s v="High"/>
    <x v="0"/>
    <x v="0"/>
  </r>
  <r>
    <n v="124"/>
    <n v="1356"/>
    <n v="17"/>
    <n v="7"/>
    <s v="2022/02/26"/>
    <d v="2022-02-26T00:00:00"/>
    <x v="1"/>
    <s v="11:00"/>
    <n v="40"/>
    <s v="Male"/>
    <n v="99610"/>
    <x v="0"/>
    <s v="Adult"/>
    <s v="High"/>
    <x v="0"/>
    <x v="0"/>
  </r>
  <r>
    <n v="162"/>
    <n v="1357"/>
    <n v="17"/>
    <n v="6"/>
    <s v="2022/02/26"/>
    <d v="2022-02-26T00:00:00"/>
    <x v="1"/>
    <s v="12:00"/>
    <n v="39"/>
    <s v="Female"/>
    <n v="82166"/>
    <x v="2"/>
    <s v="Adult"/>
    <s v="High"/>
    <x v="0"/>
    <x v="0"/>
  </r>
  <r>
    <n v="652"/>
    <n v="1358"/>
    <n v="25"/>
    <n v="1"/>
    <s v="2022/02/26"/>
    <d v="2022-02-26T00:00:00"/>
    <x v="1"/>
    <s v="13:00"/>
    <n v="29"/>
    <s v="Male"/>
    <n v="137109"/>
    <x v="1"/>
    <s v="Adult"/>
    <s v="High"/>
    <x v="0"/>
    <x v="1"/>
  </r>
  <r>
    <n v="602"/>
    <n v="1359"/>
    <n v="24"/>
    <n v="9"/>
    <s v="2022/02/26"/>
    <d v="2022-02-26T00:00:00"/>
    <x v="1"/>
    <s v="14:00"/>
    <n v="33"/>
    <s v="Male"/>
    <n v="96578"/>
    <x v="0"/>
    <s v="Adult"/>
    <s v="High"/>
    <x v="0"/>
    <x v="0"/>
  </r>
  <r>
    <n v="19"/>
    <n v="1360"/>
    <n v="37"/>
    <n v="9"/>
    <s v="2022/02/26"/>
    <d v="2022-02-26T00:00:00"/>
    <x v="1"/>
    <s v="15:00"/>
    <n v="28"/>
    <s v="Male"/>
    <n v="63852"/>
    <x v="2"/>
    <s v="Adult"/>
    <s v="Low"/>
    <x v="1"/>
    <x v="1"/>
  </r>
  <r>
    <n v="1275"/>
    <n v="1361"/>
    <n v="29"/>
    <n v="6"/>
    <s v="2022/02/26"/>
    <d v="2022-02-26T00:00:00"/>
    <x v="1"/>
    <s v="16:00"/>
    <n v="53"/>
    <s v="Female"/>
    <n v="56271"/>
    <x v="1"/>
    <s v="Middle-aged"/>
    <s v="Low"/>
    <x v="4"/>
    <x v="0"/>
  </r>
  <r>
    <n v="135"/>
    <n v="1362"/>
    <n v="11"/>
    <n v="8"/>
    <s v="2022/02/26"/>
    <d v="2022-02-26T00:00:00"/>
    <x v="1"/>
    <s v="17:00"/>
    <n v="59"/>
    <s v="Male"/>
    <n v="35360"/>
    <x v="0"/>
    <s v="Middle-aged"/>
    <s v="Low"/>
    <x v="4"/>
    <x v="1"/>
  </r>
  <r>
    <n v="791"/>
    <n v="1363"/>
    <n v="86"/>
    <n v="8"/>
    <s v="2022/02/26"/>
    <d v="2022-02-26T00:00:00"/>
    <x v="1"/>
    <s v="18:00"/>
    <n v="29"/>
    <s v="Male"/>
    <n v="110396"/>
    <x v="1"/>
    <s v="Adult"/>
    <s v="High"/>
    <x v="0"/>
    <x v="0"/>
  </r>
  <r>
    <n v="949"/>
    <n v="1364"/>
    <n v="30"/>
    <n v="3"/>
    <s v="2022/02/26"/>
    <d v="2022-02-26T00:00:00"/>
    <x v="1"/>
    <s v="19:00"/>
    <n v="57"/>
    <s v="Female"/>
    <n v="143314"/>
    <x v="0"/>
    <s v="Middle-aged"/>
    <s v="High"/>
    <x v="2"/>
    <x v="1"/>
  </r>
  <r>
    <n v="202"/>
    <n v="1365"/>
    <n v="73"/>
    <n v="7"/>
    <s v="2022/02/26"/>
    <d v="2022-02-26T00:00:00"/>
    <x v="1"/>
    <s v="20:00"/>
    <n v="37"/>
    <s v="Male"/>
    <n v="47478"/>
    <x v="1"/>
    <s v="Adult"/>
    <s v="Low"/>
    <x v="1"/>
    <x v="0"/>
  </r>
  <r>
    <n v="1060"/>
    <n v="1366"/>
    <n v="48"/>
    <n v="4"/>
    <s v="2022/02/26"/>
    <d v="2022-02-26T00:00:00"/>
    <x v="1"/>
    <s v="21:00"/>
    <n v="61"/>
    <s v="Male"/>
    <n v="92840"/>
    <x v="2"/>
    <s v="Seniors"/>
    <s v="High"/>
    <x v="3"/>
    <x v="1"/>
  </r>
  <r>
    <n v="1310"/>
    <n v="1367"/>
    <n v="83"/>
    <n v="9"/>
    <s v="2022/02/26"/>
    <d v="2022-02-26T00:00:00"/>
    <x v="1"/>
    <s v="22:00"/>
    <n v="53"/>
    <s v="Female"/>
    <n v="71674"/>
    <x v="2"/>
    <s v="Middle-aged"/>
    <s v="High"/>
    <x v="2"/>
    <x v="0"/>
  </r>
  <r>
    <n v="910"/>
    <n v="1368"/>
    <n v="85"/>
    <n v="8"/>
    <s v="2022/02/26"/>
    <d v="2022-02-26T00:00:00"/>
    <x v="1"/>
    <s v="23:00"/>
    <n v="62"/>
    <s v="Male"/>
    <n v="24920"/>
    <x v="1"/>
    <s v="Seniors"/>
    <s v="Low"/>
    <x v="5"/>
    <x v="1"/>
  </r>
  <r>
    <n v="698"/>
    <n v="1369"/>
    <n v="19"/>
    <n v="8"/>
    <s v="2022/02/27"/>
    <d v="2022-02-27T00:00:00"/>
    <x v="1"/>
    <s v="00:00"/>
    <n v="31"/>
    <s v="Male"/>
    <n v="88637"/>
    <x v="2"/>
    <s v="Adult"/>
    <s v="High"/>
    <x v="0"/>
    <x v="1"/>
  </r>
  <r>
    <n v="106"/>
    <n v="1370"/>
    <n v="62"/>
    <n v="5"/>
    <s v="2022/02/27"/>
    <d v="2022-02-27T00:00:00"/>
    <x v="1"/>
    <s v="01:00"/>
    <n v="53"/>
    <s v="Male"/>
    <n v="44993"/>
    <x v="0"/>
    <s v="Middle-aged"/>
    <s v="Low"/>
    <x v="4"/>
    <x v="0"/>
  </r>
  <r>
    <n v="547"/>
    <n v="1371"/>
    <n v="83"/>
    <n v="7"/>
    <s v="2022/02/27"/>
    <d v="2022-02-27T00:00:00"/>
    <x v="1"/>
    <s v="02:00"/>
    <n v="42"/>
    <s v="Female"/>
    <n v="43289"/>
    <x v="2"/>
    <s v="Middle-aged"/>
    <s v="Low"/>
    <x v="4"/>
    <x v="0"/>
  </r>
  <r>
    <n v="201"/>
    <n v="1372"/>
    <n v="85"/>
    <n v="8"/>
    <s v="2022/02/27"/>
    <d v="2022-02-27T00:00:00"/>
    <x v="1"/>
    <s v="03:00"/>
    <n v="62"/>
    <s v="Female"/>
    <n v="90003"/>
    <x v="0"/>
    <s v="Seniors"/>
    <s v="High"/>
    <x v="3"/>
    <x v="1"/>
  </r>
  <r>
    <n v="433"/>
    <n v="1373"/>
    <n v="81"/>
    <n v="8"/>
    <s v="2022/02/27"/>
    <d v="2022-02-27T00:00:00"/>
    <x v="1"/>
    <s v="04:00"/>
    <n v="67"/>
    <s v="Male"/>
    <n v="138008"/>
    <x v="1"/>
    <s v="Seniors"/>
    <s v="High"/>
    <x v="3"/>
    <x v="0"/>
  </r>
  <r>
    <n v="1250"/>
    <n v="1374"/>
    <n v="92"/>
    <n v="4"/>
    <s v="2022/02/27"/>
    <d v="2022-02-27T00:00:00"/>
    <x v="1"/>
    <s v="05:00"/>
    <n v="19"/>
    <s v="Female"/>
    <n v="66472"/>
    <x v="2"/>
    <s v="Adult"/>
    <s v="High"/>
    <x v="0"/>
    <x v="0"/>
  </r>
  <r>
    <n v="1006"/>
    <n v="1375"/>
    <n v="68"/>
    <n v="3"/>
    <s v="2022/02/27"/>
    <d v="2022-02-27T00:00:00"/>
    <x v="1"/>
    <s v="06:00"/>
    <n v="62"/>
    <s v="Female"/>
    <n v="120226"/>
    <x v="2"/>
    <s v="Seniors"/>
    <s v="High"/>
    <x v="3"/>
    <x v="0"/>
  </r>
  <r>
    <n v="18"/>
    <n v="1376"/>
    <n v="28"/>
    <n v="3"/>
    <s v="2022/02/27"/>
    <d v="2022-02-27T00:00:00"/>
    <x v="1"/>
    <s v="07:00"/>
    <n v="67"/>
    <s v="Female"/>
    <n v="128510"/>
    <x v="2"/>
    <s v="Seniors"/>
    <s v="High"/>
    <x v="3"/>
    <x v="1"/>
  </r>
  <r>
    <n v="749"/>
    <n v="1377"/>
    <n v="44"/>
    <n v="1"/>
    <s v="2022/02/27"/>
    <d v="2022-02-27T00:00:00"/>
    <x v="1"/>
    <s v="08:00"/>
    <n v="43"/>
    <s v="Male"/>
    <n v="135271"/>
    <x v="2"/>
    <s v="Middle-aged"/>
    <s v="High"/>
    <x v="2"/>
    <x v="0"/>
  </r>
  <r>
    <n v="505"/>
    <n v="1378"/>
    <n v="91"/>
    <n v="7"/>
    <s v="2022/02/27"/>
    <d v="2022-02-27T00:00:00"/>
    <x v="1"/>
    <s v="09:00"/>
    <n v="37"/>
    <s v="Male"/>
    <n v="33283"/>
    <x v="1"/>
    <s v="Adult"/>
    <s v="Low"/>
    <x v="1"/>
    <x v="2"/>
  </r>
  <r>
    <n v="122"/>
    <n v="1379"/>
    <n v="93"/>
    <n v="3"/>
    <s v="2022/02/27"/>
    <d v="2022-02-27T00:00:00"/>
    <x v="1"/>
    <s v="10:00"/>
    <n v="21"/>
    <s v="Male"/>
    <n v="42583"/>
    <x v="2"/>
    <s v="Adult"/>
    <s v="Low"/>
    <x v="1"/>
    <x v="1"/>
  </r>
  <r>
    <n v="253"/>
    <n v="1380"/>
    <n v="48"/>
    <n v="1"/>
    <s v="2022/02/27"/>
    <d v="2022-02-27T00:00:00"/>
    <x v="1"/>
    <s v="11:00"/>
    <n v="64"/>
    <s v="Female"/>
    <n v="126183"/>
    <x v="2"/>
    <s v="Seniors"/>
    <s v="High"/>
    <x v="3"/>
    <x v="1"/>
  </r>
  <r>
    <n v="1457"/>
    <n v="1381"/>
    <n v="14"/>
    <n v="8"/>
    <s v="2022/02/27"/>
    <d v="2022-02-27T00:00:00"/>
    <x v="1"/>
    <s v="12:00"/>
    <n v="24"/>
    <s v="Female"/>
    <n v="134884"/>
    <x v="2"/>
    <s v="Adult"/>
    <s v="High"/>
    <x v="0"/>
    <x v="1"/>
  </r>
  <r>
    <n v="436"/>
    <n v="1382"/>
    <n v="68"/>
    <n v="2"/>
    <s v="2022/02/27"/>
    <d v="2022-02-27T00:00:00"/>
    <x v="1"/>
    <s v="13:00"/>
    <n v="58"/>
    <s v="Male"/>
    <n v="125693"/>
    <x v="0"/>
    <s v="Middle-aged"/>
    <s v="High"/>
    <x v="2"/>
    <x v="0"/>
  </r>
  <r>
    <n v="265"/>
    <n v="1383"/>
    <n v="58"/>
    <n v="1"/>
    <s v="2022/02/27"/>
    <d v="2022-02-27T00:00:00"/>
    <x v="1"/>
    <s v="14:00"/>
    <n v="52"/>
    <s v="Male"/>
    <n v="74887"/>
    <x v="0"/>
    <s v="Middle-aged"/>
    <s v="High"/>
    <x v="2"/>
    <x v="2"/>
  </r>
  <r>
    <n v="1331"/>
    <n v="1384"/>
    <n v="37"/>
    <n v="1"/>
    <s v="2022/02/27"/>
    <d v="2022-02-27T00:00:00"/>
    <x v="1"/>
    <s v="15:00"/>
    <n v="48"/>
    <s v="Female"/>
    <n v="136492"/>
    <x v="2"/>
    <s v="Middle-aged"/>
    <s v="High"/>
    <x v="2"/>
    <x v="1"/>
  </r>
  <r>
    <n v="871"/>
    <n v="1385"/>
    <n v="12"/>
    <n v="8"/>
    <s v="2022/02/27"/>
    <d v="2022-02-27T00:00:00"/>
    <x v="1"/>
    <s v="16:00"/>
    <n v="67"/>
    <s v="Male"/>
    <n v="95976"/>
    <x v="1"/>
    <s v="Seniors"/>
    <s v="High"/>
    <x v="3"/>
    <x v="1"/>
  </r>
  <r>
    <n v="484"/>
    <n v="1386"/>
    <n v="61"/>
    <n v="3"/>
    <s v="2022/02/27"/>
    <d v="2022-02-27T00:00:00"/>
    <x v="1"/>
    <s v="17:00"/>
    <n v="33"/>
    <s v="Male"/>
    <n v="37034"/>
    <x v="1"/>
    <s v="Adult"/>
    <s v="Low"/>
    <x v="1"/>
    <x v="2"/>
  </r>
  <r>
    <n v="1071"/>
    <n v="1387"/>
    <n v="63"/>
    <n v="6"/>
    <s v="2022/02/27"/>
    <d v="2022-02-27T00:00:00"/>
    <x v="1"/>
    <s v="18:00"/>
    <n v="40"/>
    <s v="Female"/>
    <n v="65811"/>
    <x v="0"/>
    <s v="Adult"/>
    <s v="High"/>
    <x v="0"/>
    <x v="0"/>
  </r>
  <r>
    <n v="163"/>
    <n v="1388"/>
    <n v="90"/>
    <n v="6"/>
    <s v="2022/02/27"/>
    <d v="2022-02-27T00:00:00"/>
    <x v="1"/>
    <s v="19:00"/>
    <n v="64"/>
    <s v="Female"/>
    <n v="75627"/>
    <x v="0"/>
    <s v="Seniors"/>
    <s v="High"/>
    <x v="3"/>
    <x v="0"/>
  </r>
  <r>
    <n v="1384"/>
    <n v="1389"/>
    <n v="53"/>
    <n v="5"/>
    <s v="2022/02/27"/>
    <d v="2022-02-27T00:00:00"/>
    <x v="1"/>
    <s v="20:00"/>
    <n v="18"/>
    <s v="Female"/>
    <n v="44862"/>
    <x v="1"/>
    <s v="Adult"/>
    <s v="Low"/>
    <x v="1"/>
    <x v="2"/>
  </r>
  <r>
    <n v="1344"/>
    <n v="1390"/>
    <n v="72"/>
    <n v="3"/>
    <s v="2022/02/27"/>
    <d v="2022-02-27T00:00:00"/>
    <x v="1"/>
    <s v="21:00"/>
    <n v="33"/>
    <s v="Female"/>
    <n v="99541"/>
    <x v="2"/>
    <s v="Adult"/>
    <s v="High"/>
    <x v="0"/>
    <x v="2"/>
  </r>
  <r>
    <n v="1291"/>
    <n v="1391"/>
    <n v="64"/>
    <n v="1"/>
    <s v="2022/02/27"/>
    <d v="2022-02-27T00:00:00"/>
    <x v="1"/>
    <s v="22:00"/>
    <n v="63"/>
    <s v="Female"/>
    <n v="80604"/>
    <x v="2"/>
    <s v="Seniors"/>
    <s v="High"/>
    <x v="3"/>
    <x v="0"/>
  </r>
  <r>
    <n v="625"/>
    <n v="1392"/>
    <n v="3"/>
    <n v="1"/>
    <s v="2022/02/27"/>
    <d v="2022-02-27T00:00:00"/>
    <x v="1"/>
    <s v="23:00"/>
    <n v="68"/>
    <s v="Male"/>
    <n v="129790"/>
    <x v="1"/>
    <s v="Seniors"/>
    <s v="High"/>
    <x v="3"/>
    <x v="2"/>
  </r>
  <r>
    <n v="1209"/>
    <n v="1393"/>
    <n v="6"/>
    <n v="3"/>
    <s v="2022/02/28"/>
    <d v="2022-02-28T00:00:00"/>
    <x v="1"/>
    <s v="00:00"/>
    <n v="46"/>
    <s v="Female"/>
    <n v="48698"/>
    <x v="1"/>
    <s v="Middle-aged"/>
    <s v="Low"/>
    <x v="4"/>
    <x v="2"/>
  </r>
  <r>
    <n v="268"/>
    <n v="1394"/>
    <n v="11"/>
    <n v="4"/>
    <s v="2022/02/28"/>
    <d v="2022-02-28T00:00:00"/>
    <x v="1"/>
    <s v="01:00"/>
    <n v="24"/>
    <s v="Male"/>
    <n v="138772"/>
    <x v="1"/>
    <s v="Adult"/>
    <s v="High"/>
    <x v="0"/>
    <x v="1"/>
  </r>
  <r>
    <n v="1321"/>
    <n v="1395"/>
    <n v="35"/>
    <n v="6"/>
    <s v="2022/02/28"/>
    <d v="2022-02-28T00:00:00"/>
    <x v="1"/>
    <s v="02:00"/>
    <n v="59"/>
    <s v="Female"/>
    <n v="143817"/>
    <x v="2"/>
    <s v="Middle-aged"/>
    <s v="High"/>
    <x v="2"/>
    <x v="0"/>
  </r>
  <r>
    <n v="378"/>
    <n v="1396"/>
    <n v="75"/>
    <n v="2"/>
    <s v="2022/02/28"/>
    <d v="2022-02-28T00:00:00"/>
    <x v="1"/>
    <s v="03:00"/>
    <n v="51"/>
    <s v="Female"/>
    <n v="80592"/>
    <x v="1"/>
    <s v="Middle-aged"/>
    <s v="High"/>
    <x v="2"/>
    <x v="1"/>
  </r>
  <r>
    <n v="1349"/>
    <n v="1397"/>
    <n v="77"/>
    <n v="2"/>
    <s v="2022/02/28"/>
    <d v="2022-02-28T00:00:00"/>
    <x v="1"/>
    <s v="04:00"/>
    <n v="48"/>
    <s v="Female"/>
    <n v="103901"/>
    <x v="1"/>
    <s v="Middle-aged"/>
    <s v="High"/>
    <x v="2"/>
    <x v="2"/>
  </r>
  <r>
    <n v="1064"/>
    <n v="1398"/>
    <n v="50"/>
    <n v="9"/>
    <s v="2022/02/28"/>
    <d v="2022-02-28T00:00:00"/>
    <x v="1"/>
    <s v="05:00"/>
    <n v="38"/>
    <s v="Male"/>
    <n v="82954"/>
    <x v="1"/>
    <s v="Adult"/>
    <s v="High"/>
    <x v="0"/>
    <x v="1"/>
  </r>
  <r>
    <n v="1098"/>
    <n v="1399"/>
    <n v="80"/>
    <n v="3"/>
    <s v="2022/02/28"/>
    <d v="2022-02-28T00:00:00"/>
    <x v="1"/>
    <s v="06:00"/>
    <n v="53"/>
    <s v="Male"/>
    <n v="69815"/>
    <x v="2"/>
    <s v="Middle-aged"/>
    <s v="High"/>
    <x v="2"/>
    <x v="2"/>
  </r>
  <r>
    <n v="71"/>
    <n v="1400"/>
    <n v="21"/>
    <n v="8"/>
    <s v="2022/02/28"/>
    <d v="2022-02-28T00:00:00"/>
    <x v="1"/>
    <s v="07:00"/>
    <n v="59"/>
    <s v="Female"/>
    <n v="105434"/>
    <x v="1"/>
    <s v="Middle-aged"/>
    <s v="High"/>
    <x v="2"/>
    <x v="1"/>
  </r>
  <r>
    <n v="757"/>
    <n v="1401"/>
    <n v="22"/>
    <n v="7"/>
    <s v="2022/02/28"/>
    <d v="2022-02-28T00:00:00"/>
    <x v="1"/>
    <s v="08:00"/>
    <n v="36"/>
    <s v="Male"/>
    <n v="29272"/>
    <x v="2"/>
    <s v="Adult"/>
    <s v="Low"/>
    <x v="1"/>
    <x v="1"/>
  </r>
  <r>
    <n v="1214"/>
    <n v="1402"/>
    <n v="74"/>
    <n v="1"/>
    <s v="2022/02/28"/>
    <d v="2022-02-28T00:00:00"/>
    <x v="1"/>
    <s v="09:00"/>
    <n v="51"/>
    <s v="Female"/>
    <n v="67388"/>
    <x v="1"/>
    <s v="Middle-aged"/>
    <s v="High"/>
    <x v="2"/>
    <x v="1"/>
  </r>
  <r>
    <n v="659"/>
    <n v="1403"/>
    <n v="31"/>
    <n v="1"/>
    <s v="2022/02/28"/>
    <d v="2022-02-28T00:00:00"/>
    <x v="1"/>
    <s v="10:00"/>
    <n v="19"/>
    <s v="Female"/>
    <n v="65131"/>
    <x v="2"/>
    <s v="Adult"/>
    <s v="Low"/>
    <x v="1"/>
    <x v="1"/>
  </r>
  <r>
    <n v="1399"/>
    <n v="1404"/>
    <n v="75"/>
    <n v="7"/>
    <s v="2022/02/28"/>
    <d v="2022-02-28T00:00:00"/>
    <x v="1"/>
    <s v="11:00"/>
    <n v="65"/>
    <s v="Female"/>
    <n v="45579"/>
    <x v="0"/>
    <s v="Seniors"/>
    <s v="Low"/>
    <x v="5"/>
    <x v="1"/>
  </r>
  <r>
    <n v="169"/>
    <n v="1405"/>
    <n v="99"/>
    <n v="3"/>
    <s v="2022/02/28"/>
    <d v="2022-02-28T00:00:00"/>
    <x v="1"/>
    <s v="12:00"/>
    <n v="62"/>
    <s v="Female"/>
    <n v="125632"/>
    <x v="1"/>
    <s v="Seniors"/>
    <s v="High"/>
    <x v="3"/>
    <x v="0"/>
  </r>
  <r>
    <n v="1263"/>
    <n v="1406"/>
    <n v="48"/>
    <n v="5"/>
    <s v="2022/02/28"/>
    <d v="2022-02-28T00:00:00"/>
    <x v="1"/>
    <s v="13:00"/>
    <n v="49"/>
    <s v="Female"/>
    <n v="63517"/>
    <x v="0"/>
    <s v="Middle-aged"/>
    <s v="Low"/>
    <x v="4"/>
    <x v="1"/>
  </r>
  <r>
    <n v="1442"/>
    <n v="1407"/>
    <n v="57"/>
    <n v="7"/>
    <s v="2022/02/28"/>
    <d v="2022-02-28T00:00:00"/>
    <x v="1"/>
    <s v="14:00"/>
    <n v="61"/>
    <s v="Female"/>
    <n v="32932"/>
    <x v="2"/>
    <s v="Seniors"/>
    <s v="Low"/>
    <x v="5"/>
    <x v="0"/>
  </r>
  <r>
    <n v="1019"/>
    <n v="1408"/>
    <n v="77"/>
    <n v="4"/>
    <s v="2022/02/28"/>
    <d v="2022-02-28T00:00:00"/>
    <x v="1"/>
    <s v="15:00"/>
    <n v="41"/>
    <s v="Male"/>
    <n v="40901"/>
    <x v="0"/>
    <s v="Middle-aged"/>
    <s v="Low"/>
    <x v="4"/>
    <x v="2"/>
  </r>
  <r>
    <n v="587"/>
    <n v="1409"/>
    <n v="11"/>
    <n v="7"/>
    <s v="2022/02/28"/>
    <d v="2022-02-28T00:00:00"/>
    <x v="1"/>
    <s v="16:00"/>
    <n v="39"/>
    <s v="Male"/>
    <n v="116417"/>
    <x v="1"/>
    <s v="Adult"/>
    <s v="High"/>
    <x v="0"/>
    <x v="1"/>
  </r>
  <r>
    <n v="1024"/>
    <n v="1410"/>
    <n v="23"/>
    <n v="5"/>
    <s v="2022/02/28"/>
    <d v="2022-02-28T00:00:00"/>
    <x v="1"/>
    <s v="17:00"/>
    <n v="31"/>
    <s v="Male"/>
    <n v="51997"/>
    <x v="1"/>
    <s v="Adult"/>
    <s v="Low"/>
    <x v="1"/>
    <x v="2"/>
  </r>
  <r>
    <n v="616"/>
    <n v="1411"/>
    <n v="88"/>
    <n v="6"/>
    <s v="2022/02/28"/>
    <d v="2022-02-28T00:00:00"/>
    <x v="1"/>
    <s v="18:00"/>
    <n v="49"/>
    <s v="Male"/>
    <n v="100304"/>
    <x v="2"/>
    <s v="Middle-aged"/>
    <s v="High"/>
    <x v="2"/>
    <x v="2"/>
  </r>
  <r>
    <n v="745"/>
    <n v="1412"/>
    <n v="4"/>
    <n v="5"/>
    <s v="2022/02/28"/>
    <d v="2022-02-28T00:00:00"/>
    <x v="1"/>
    <s v="19:00"/>
    <n v="20"/>
    <s v="Male"/>
    <n v="40913"/>
    <x v="1"/>
    <s v="Adult"/>
    <s v="Low"/>
    <x v="1"/>
    <x v="2"/>
  </r>
  <r>
    <n v="265"/>
    <n v="1413"/>
    <n v="59"/>
    <n v="4"/>
    <s v="2022/02/28"/>
    <d v="2022-02-28T00:00:00"/>
    <x v="1"/>
    <s v="20:00"/>
    <n v="52"/>
    <s v="Male"/>
    <n v="74887"/>
    <x v="0"/>
    <s v="Middle-aged"/>
    <s v="High"/>
    <x v="2"/>
    <x v="0"/>
  </r>
  <r>
    <n v="1384"/>
    <n v="1414"/>
    <n v="53"/>
    <n v="4"/>
    <s v="2022/02/28"/>
    <d v="2022-02-28T00:00:00"/>
    <x v="1"/>
    <s v="21:00"/>
    <n v="18"/>
    <s v="Female"/>
    <n v="44862"/>
    <x v="1"/>
    <s v="Adult"/>
    <s v="Low"/>
    <x v="1"/>
    <x v="2"/>
  </r>
  <r>
    <n v="846"/>
    <n v="1415"/>
    <n v="60"/>
    <n v="2"/>
    <s v="2022/02/28"/>
    <d v="2022-02-28T00:00:00"/>
    <x v="1"/>
    <s v="22:00"/>
    <n v="44"/>
    <s v="Female"/>
    <n v="120775"/>
    <x v="1"/>
    <s v="Middle-aged"/>
    <s v="High"/>
    <x v="2"/>
    <x v="1"/>
  </r>
  <r>
    <n v="609"/>
    <n v="1416"/>
    <n v="61"/>
    <n v="4"/>
    <s v="2022/02/28"/>
    <d v="2022-02-28T00:00:00"/>
    <x v="1"/>
    <s v="23:00"/>
    <n v="65"/>
    <s v="Male"/>
    <n v="75793"/>
    <x v="0"/>
    <s v="Seniors"/>
    <s v="High"/>
    <x v="3"/>
    <x v="2"/>
  </r>
  <r>
    <n v="308"/>
    <n v="1417"/>
    <n v="68"/>
    <n v="1"/>
    <s v="2022/03/01"/>
    <d v="2022-03-01T00:00:00"/>
    <x v="2"/>
    <s v="00:00"/>
    <n v="61"/>
    <s v="Male"/>
    <n v="147367"/>
    <x v="2"/>
    <s v="Seniors"/>
    <s v="High"/>
    <x v="3"/>
    <x v="0"/>
  </r>
  <r>
    <n v="746"/>
    <n v="1418"/>
    <n v="77"/>
    <n v="8"/>
    <s v="2022/03/01"/>
    <d v="2022-03-01T00:00:00"/>
    <x v="2"/>
    <s v="01:00"/>
    <n v="22"/>
    <s v="Female"/>
    <n v="123468"/>
    <x v="2"/>
    <s v="Adult"/>
    <s v="High"/>
    <x v="0"/>
    <x v="2"/>
  </r>
  <r>
    <n v="887"/>
    <n v="1419"/>
    <n v="36"/>
    <n v="3"/>
    <s v="2022/03/01"/>
    <d v="2022-03-01T00:00:00"/>
    <x v="2"/>
    <s v="02:00"/>
    <n v="36"/>
    <s v="Male"/>
    <n v="134773"/>
    <x v="0"/>
    <s v="Adult"/>
    <s v="High"/>
    <x v="0"/>
    <x v="2"/>
  </r>
  <r>
    <n v="511"/>
    <n v="1420"/>
    <n v="48"/>
    <n v="2"/>
    <s v="2022/03/01"/>
    <d v="2022-03-01T00:00:00"/>
    <x v="2"/>
    <s v="03:00"/>
    <n v="64"/>
    <s v="Male"/>
    <n v="93859"/>
    <x v="0"/>
    <s v="Seniors"/>
    <s v="High"/>
    <x v="3"/>
    <x v="1"/>
  </r>
  <r>
    <n v="1083"/>
    <n v="1421"/>
    <n v="31"/>
    <n v="6"/>
    <s v="2022/03/01"/>
    <d v="2022-03-01T00:00:00"/>
    <x v="2"/>
    <s v="04:00"/>
    <n v="40"/>
    <s v="Male"/>
    <n v="27701"/>
    <x v="0"/>
    <s v="Adult"/>
    <s v="Low"/>
    <x v="1"/>
    <x v="1"/>
  </r>
  <r>
    <n v="90"/>
    <n v="1422"/>
    <n v="96"/>
    <n v="3"/>
    <s v="2022/03/01"/>
    <d v="2022-03-01T00:00:00"/>
    <x v="2"/>
    <s v="05:00"/>
    <n v="50"/>
    <s v="Female"/>
    <n v="64636"/>
    <x v="2"/>
    <s v="Middle-aged"/>
    <s v="Low"/>
    <x v="4"/>
    <x v="0"/>
  </r>
  <r>
    <n v="806"/>
    <n v="1423"/>
    <n v="82"/>
    <n v="3"/>
    <s v="2022/03/01"/>
    <d v="2022-03-01T00:00:00"/>
    <x v="2"/>
    <s v="06:00"/>
    <n v="22"/>
    <s v="Female"/>
    <n v="63784"/>
    <x v="0"/>
    <s v="Adult"/>
    <s v="Low"/>
    <x v="1"/>
    <x v="0"/>
  </r>
  <r>
    <n v="138"/>
    <n v="1424"/>
    <n v="21"/>
    <n v="7"/>
    <s v="2022/03/01"/>
    <d v="2022-03-01T00:00:00"/>
    <x v="2"/>
    <s v="07:00"/>
    <n v="64"/>
    <s v="Female"/>
    <n v="148026"/>
    <x v="1"/>
    <s v="Seniors"/>
    <s v="High"/>
    <x v="3"/>
    <x v="1"/>
  </r>
  <r>
    <n v="311"/>
    <n v="1425"/>
    <n v="10"/>
    <n v="6"/>
    <s v="2022/03/01"/>
    <d v="2022-03-01T00:00:00"/>
    <x v="2"/>
    <s v="08:00"/>
    <n v="31"/>
    <s v="Male"/>
    <n v="96326"/>
    <x v="2"/>
    <s v="Adult"/>
    <s v="High"/>
    <x v="0"/>
    <x v="0"/>
  </r>
  <r>
    <n v="583"/>
    <n v="1426"/>
    <n v="41"/>
    <n v="9"/>
    <s v="2022/03/01"/>
    <d v="2022-03-01T00:00:00"/>
    <x v="2"/>
    <s v="09:00"/>
    <n v="54"/>
    <s v="Male"/>
    <n v="22152"/>
    <x v="1"/>
    <s v="Middle-aged"/>
    <s v="Low"/>
    <x v="4"/>
    <x v="0"/>
  </r>
  <r>
    <n v="915"/>
    <n v="1427"/>
    <n v="99"/>
    <n v="5"/>
    <s v="2022/03/01"/>
    <d v="2022-03-01T00:00:00"/>
    <x v="2"/>
    <s v="10:00"/>
    <n v="56"/>
    <s v="Male"/>
    <n v="65782"/>
    <x v="1"/>
    <s v="Middle-aged"/>
    <s v="High"/>
    <x v="2"/>
    <x v="0"/>
  </r>
  <r>
    <n v="1108"/>
    <n v="1428"/>
    <n v="43"/>
    <n v="8"/>
    <s v="2022/03/01"/>
    <d v="2022-03-01T00:00:00"/>
    <x v="2"/>
    <s v="11:00"/>
    <n v="59"/>
    <s v="Male"/>
    <n v="127490"/>
    <x v="0"/>
    <s v="Middle-aged"/>
    <s v="High"/>
    <x v="2"/>
    <x v="1"/>
  </r>
  <r>
    <n v="361"/>
    <n v="1429"/>
    <n v="79"/>
    <n v="6"/>
    <s v="2022/03/01"/>
    <d v="2022-03-01T00:00:00"/>
    <x v="2"/>
    <s v="12:00"/>
    <n v="39"/>
    <s v="Male"/>
    <n v="63679"/>
    <x v="2"/>
    <s v="Adult"/>
    <s v="Low"/>
    <x v="1"/>
    <x v="1"/>
  </r>
  <r>
    <n v="1096"/>
    <n v="1430"/>
    <n v="40"/>
    <n v="1"/>
    <s v="2022/03/01"/>
    <d v="2022-03-01T00:00:00"/>
    <x v="2"/>
    <s v="13:00"/>
    <n v="59"/>
    <s v="Male"/>
    <n v="60706"/>
    <x v="1"/>
    <s v="Middle-aged"/>
    <s v="Low"/>
    <x v="4"/>
    <x v="0"/>
  </r>
  <r>
    <n v="476"/>
    <n v="1431"/>
    <n v="97"/>
    <n v="7"/>
    <s v="2022/03/01"/>
    <d v="2022-03-01T00:00:00"/>
    <x v="2"/>
    <s v="14:00"/>
    <n v="27"/>
    <s v="Female"/>
    <n v="109686"/>
    <x v="1"/>
    <s v="Adult"/>
    <s v="High"/>
    <x v="0"/>
    <x v="1"/>
  </r>
  <r>
    <n v="1060"/>
    <n v="1432"/>
    <n v="38"/>
    <n v="4"/>
    <s v="2022/03/01"/>
    <d v="2022-03-01T00:00:00"/>
    <x v="2"/>
    <s v="15:00"/>
    <n v="61"/>
    <s v="Male"/>
    <n v="92840"/>
    <x v="2"/>
    <s v="Seniors"/>
    <s v="High"/>
    <x v="3"/>
    <x v="2"/>
  </r>
  <r>
    <n v="1062"/>
    <n v="1433"/>
    <n v="56"/>
    <n v="4"/>
    <s v="2022/03/01"/>
    <d v="2022-03-01T00:00:00"/>
    <x v="2"/>
    <s v="16:00"/>
    <n v="30"/>
    <s v="Male"/>
    <n v="41500"/>
    <x v="1"/>
    <s v="Adult"/>
    <s v="Low"/>
    <x v="1"/>
    <x v="1"/>
  </r>
  <r>
    <n v="1374"/>
    <n v="1434"/>
    <n v="10"/>
    <n v="4"/>
    <s v="2022/03/01"/>
    <d v="2022-03-01T00:00:00"/>
    <x v="2"/>
    <s v="17:00"/>
    <n v="54"/>
    <s v="Female"/>
    <n v="106241"/>
    <x v="1"/>
    <s v="Middle-aged"/>
    <s v="High"/>
    <x v="2"/>
    <x v="0"/>
  </r>
  <r>
    <n v="150"/>
    <n v="1435"/>
    <n v="95"/>
    <n v="9"/>
    <s v="2022/03/01"/>
    <d v="2022-03-01T00:00:00"/>
    <x v="2"/>
    <s v="18:00"/>
    <n v="67"/>
    <s v="Male"/>
    <n v="58650"/>
    <x v="1"/>
    <s v="Seniors"/>
    <s v="Low"/>
    <x v="5"/>
    <x v="1"/>
  </r>
  <r>
    <n v="440"/>
    <n v="1436"/>
    <n v="42"/>
    <n v="7"/>
    <s v="2022/03/01"/>
    <d v="2022-03-01T00:00:00"/>
    <x v="2"/>
    <s v="19:00"/>
    <n v="26"/>
    <s v="Female"/>
    <n v="113592"/>
    <x v="0"/>
    <s v="Adult"/>
    <s v="High"/>
    <x v="0"/>
    <x v="1"/>
  </r>
  <r>
    <n v="441"/>
    <n v="1437"/>
    <n v="99"/>
    <n v="6"/>
    <s v="2022/03/01"/>
    <d v="2022-03-01T00:00:00"/>
    <x v="2"/>
    <s v="20:00"/>
    <n v="50"/>
    <s v="Male"/>
    <n v="61766"/>
    <x v="0"/>
    <s v="Middle-aged"/>
    <s v="Low"/>
    <x v="4"/>
    <x v="0"/>
  </r>
  <r>
    <n v="561"/>
    <n v="1438"/>
    <n v="29"/>
    <n v="8"/>
    <s v="2022/03/01"/>
    <d v="2022-03-01T00:00:00"/>
    <x v="2"/>
    <s v="21:00"/>
    <n v="28"/>
    <s v="Male"/>
    <n v="129613"/>
    <x v="2"/>
    <s v="Adult"/>
    <s v="High"/>
    <x v="0"/>
    <x v="0"/>
  </r>
  <r>
    <n v="252"/>
    <n v="1439"/>
    <n v="59"/>
    <n v="9"/>
    <s v="2022/03/01"/>
    <d v="2022-03-01T00:00:00"/>
    <x v="2"/>
    <s v="22:00"/>
    <n v="23"/>
    <s v="Male"/>
    <n v="98163"/>
    <x v="2"/>
    <s v="Adult"/>
    <s v="High"/>
    <x v="0"/>
    <x v="0"/>
  </r>
  <r>
    <n v="691"/>
    <n v="1440"/>
    <n v="19"/>
    <n v="3"/>
    <s v="2022/03/01"/>
    <d v="2022-03-01T00:00:00"/>
    <x v="2"/>
    <s v="23:00"/>
    <n v="40"/>
    <s v="Female"/>
    <n v="124397"/>
    <x v="2"/>
    <s v="Adult"/>
    <s v="High"/>
    <x v="0"/>
    <x v="1"/>
  </r>
  <r>
    <n v="1087"/>
    <n v="1441"/>
    <n v="22"/>
    <n v="3"/>
    <s v="2022/03/02"/>
    <d v="2022-03-02T00:00:00"/>
    <x v="2"/>
    <s v="00:00"/>
    <n v="64"/>
    <s v="Female"/>
    <n v="70244"/>
    <x v="0"/>
    <s v="Seniors"/>
    <s v="High"/>
    <x v="3"/>
    <x v="1"/>
  </r>
  <r>
    <n v="1416"/>
    <n v="1442"/>
    <n v="67"/>
    <n v="7"/>
    <s v="2022/03/02"/>
    <d v="2022-03-02T00:00:00"/>
    <x v="2"/>
    <s v="01:00"/>
    <n v="49"/>
    <s v="Female"/>
    <n v="118683"/>
    <x v="2"/>
    <s v="Middle-aged"/>
    <s v="High"/>
    <x v="2"/>
    <x v="2"/>
  </r>
  <r>
    <n v="1160"/>
    <n v="1443"/>
    <n v="77"/>
    <n v="9"/>
    <s v="2022/03/02"/>
    <d v="2022-03-02T00:00:00"/>
    <x v="2"/>
    <s v="02:00"/>
    <n v="51"/>
    <s v="Male"/>
    <n v="149973"/>
    <x v="2"/>
    <s v="Middle-aged"/>
    <s v="High"/>
    <x v="2"/>
    <x v="2"/>
  </r>
  <r>
    <n v="87"/>
    <n v="1444"/>
    <n v="83"/>
    <n v="9"/>
    <s v="2022/03/02"/>
    <d v="2022-03-02T00:00:00"/>
    <x v="2"/>
    <s v="03:00"/>
    <n v="25"/>
    <s v="Male"/>
    <n v="111798"/>
    <x v="1"/>
    <s v="Adult"/>
    <s v="High"/>
    <x v="0"/>
    <x v="0"/>
  </r>
  <r>
    <n v="249"/>
    <n v="1445"/>
    <n v="75"/>
    <n v="5"/>
    <s v="2022/03/02"/>
    <d v="2022-03-02T00:00:00"/>
    <x v="2"/>
    <s v="04:00"/>
    <n v="36"/>
    <s v="Male"/>
    <n v="92990"/>
    <x v="2"/>
    <s v="Adult"/>
    <s v="High"/>
    <x v="0"/>
    <x v="1"/>
  </r>
  <r>
    <n v="697"/>
    <n v="1446"/>
    <n v="21"/>
    <n v="5"/>
    <s v="2022/03/02"/>
    <d v="2022-03-02T00:00:00"/>
    <x v="2"/>
    <s v="05:00"/>
    <n v="67"/>
    <s v="Male"/>
    <n v="67078"/>
    <x v="2"/>
    <s v="Seniors"/>
    <s v="High"/>
    <x v="3"/>
    <x v="1"/>
  </r>
  <r>
    <n v="734"/>
    <n v="1447"/>
    <n v="13"/>
    <n v="7"/>
    <s v="2022/03/02"/>
    <d v="2022-03-02T00:00:00"/>
    <x v="2"/>
    <s v="06:00"/>
    <n v="65"/>
    <s v="Female"/>
    <n v="133431"/>
    <x v="2"/>
    <s v="Seniors"/>
    <s v="High"/>
    <x v="3"/>
    <x v="2"/>
  </r>
  <r>
    <n v="1228"/>
    <n v="1448"/>
    <n v="18"/>
    <n v="2"/>
    <s v="2022/03/02"/>
    <d v="2022-03-02T00:00:00"/>
    <x v="2"/>
    <s v="07:00"/>
    <n v="48"/>
    <s v="Female"/>
    <n v="148922"/>
    <x v="0"/>
    <s v="Middle-aged"/>
    <s v="High"/>
    <x v="2"/>
    <x v="2"/>
  </r>
  <r>
    <n v="254"/>
    <n v="1449"/>
    <n v="50"/>
    <n v="8"/>
    <s v="2022/03/02"/>
    <d v="2022-03-02T00:00:00"/>
    <x v="2"/>
    <s v="08:00"/>
    <n v="62"/>
    <s v="Female"/>
    <n v="123551"/>
    <x v="2"/>
    <s v="Seniors"/>
    <s v="High"/>
    <x v="3"/>
    <x v="1"/>
  </r>
  <r>
    <n v="111"/>
    <n v="1450"/>
    <n v="5"/>
    <n v="2"/>
    <s v="2022/03/02"/>
    <d v="2022-03-02T00:00:00"/>
    <x v="2"/>
    <s v="09:00"/>
    <n v="55"/>
    <s v="Female"/>
    <n v="68096"/>
    <x v="0"/>
    <s v="Middle-aged"/>
    <s v="High"/>
    <x v="2"/>
    <x v="2"/>
  </r>
  <r>
    <n v="1337"/>
    <n v="1451"/>
    <n v="5"/>
    <n v="8"/>
    <s v="2022/03/02"/>
    <d v="2022-03-02T00:00:00"/>
    <x v="2"/>
    <s v="10:00"/>
    <n v="66"/>
    <s v="Female"/>
    <n v="59322"/>
    <x v="0"/>
    <s v="Seniors"/>
    <s v="Low"/>
    <x v="5"/>
    <x v="2"/>
  </r>
  <r>
    <n v="1180"/>
    <n v="1452"/>
    <n v="49"/>
    <n v="7"/>
    <s v="2022/03/02"/>
    <d v="2022-03-02T00:00:00"/>
    <x v="2"/>
    <s v="11:00"/>
    <n v="61"/>
    <s v="Male"/>
    <n v="148625"/>
    <x v="2"/>
    <s v="Seniors"/>
    <s v="High"/>
    <x v="3"/>
    <x v="2"/>
  </r>
  <r>
    <n v="362"/>
    <n v="1453"/>
    <n v="31"/>
    <n v="2"/>
    <s v="2022/03/02"/>
    <d v="2022-03-02T00:00:00"/>
    <x v="2"/>
    <s v="12:00"/>
    <n v="35"/>
    <s v="Male"/>
    <n v="81819"/>
    <x v="0"/>
    <s v="Adult"/>
    <s v="High"/>
    <x v="0"/>
    <x v="1"/>
  </r>
  <r>
    <n v="177"/>
    <n v="1454"/>
    <n v="95"/>
    <n v="6"/>
    <s v="2022/03/02"/>
    <d v="2022-03-02T00:00:00"/>
    <x v="2"/>
    <s v="13:00"/>
    <n v="60"/>
    <s v="Male"/>
    <n v="60543"/>
    <x v="1"/>
    <s v="Seniors"/>
    <s v="Low"/>
    <x v="5"/>
    <x v="1"/>
  </r>
  <r>
    <n v="709"/>
    <n v="1455"/>
    <n v="57"/>
    <n v="5"/>
    <s v="2022/03/02"/>
    <d v="2022-03-02T00:00:00"/>
    <x v="2"/>
    <s v="14:00"/>
    <n v="47"/>
    <s v="Female"/>
    <n v="24351"/>
    <x v="1"/>
    <s v="Middle-aged"/>
    <s v="Low"/>
    <x v="4"/>
    <x v="0"/>
  </r>
  <r>
    <n v="1482"/>
    <n v="1456"/>
    <n v="54"/>
    <n v="4"/>
    <s v="2022/03/02"/>
    <d v="2022-03-02T00:00:00"/>
    <x v="2"/>
    <s v="15:00"/>
    <n v="26"/>
    <s v="Female"/>
    <n v="22330"/>
    <x v="0"/>
    <s v="Adult"/>
    <s v="Low"/>
    <x v="1"/>
    <x v="1"/>
  </r>
  <r>
    <n v="770"/>
    <n v="1457"/>
    <n v="25"/>
    <n v="6"/>
    <s v="2022/03/02"/>
    <d v="2022-03-02T00:00:00"/>
    <x v="2"/>
    <s v="16:00"/>
    <n v="29"/>
    <s v="Male"/>
    <n v="50735"/>
    <x v="2"/>
    <s v="Adult"/>
    <s v="Low"/>
    <x v="1"/>
    <x v="1"/>
  </r>
  <r>
    <n v="1419"/>
    <n v="1458"/>
    <n v="54"/>
    <n v="4"/>
    <s v="2022/03/02"/>
    <d v="2022-03-02T00:00:00"/>
    <x v="2"/>
    <s v="17:00"/>
    <n v="23"/>
    <s v="Female"/>
    <n v="98941"/>
    <x v="2"/>
    <s v="Adult"/>
    <s v="High"/>
    <x v="0"/>
    <x v="1"/>
  </r>
  <r>
    <n v="365"/>
    <n v="1459"/>
    <n v="59"/>
    <n v="9"/>
    <s v="2022/03/02"/>
    <d v="2022-03-02T00:00:00"/>
    <x v="2"/>
    <s v="18:00"/>
    <n v="66"/>
    <s v="Male"/>
    <n v="48635"/>
    <x v="1"/>
    <s v="Seniors"/>
    <s v="Low"/>
    <x v="5"/>
    <x v="0"/>
  </r>
  <r>
    <n v="703"/>
    <n v="1460"/>
    <n v="76"/>
    <n v="5"/>
    <s v="2022/03/02"/>
    <d v="2022-03-02T00:00:00"/>
    <x v="2"/>
    <s v="19:00"/>
    <n v="40"/>
    <s v="Male"/>
    <n v="120662"/>
    <x v="2"/>
    <s v="Adult"/>
    <s v="High"/>
    <x v="0"/>
    <x v="1"/>
  </r>
  <r>
    <n v="1003"/>
    <n v="1461"/>
    <n v="79"/>
    <n v="3"/>
    <s v="2022/03/02"/>
    <d v="2022-03-02T00:00:00"/>
    <x v="2"/>
    <s v="20:00"/>
    <n v="40"/>
    <s v="Male"/>
    <n v="74668"/>
    <x v="2"/>
    <s v="Adult"/>
    <s v="High"/>
    <x v="0"/>
    <x v="1"/>
  </r>
  <r>
    <n v="124"/>
    <n v="1462"/>
    <n v="69"/>
    <n v="4"/>
    <s v="2022/03/02"/>
    <d v="2022-03-02T00:00:00"/>
    <x v="2"/>
    <s v="21:00"/>
    <n v="40"/>
    <s v="Male"/>
    <n v="99610"/>
    <x v="0"/>
    <s v="Adult"/>
    <s v="High"/>
    <x v="0"/>
    <x v="1"/>
  </r>
  <r>
    <n v="1394"/>
    <n v="1463"/>
    <n v="67"/>
    <n v="7"/>
    <s v="2022/03/02"/>
    <d v="2022-03-02T00:00:00"/>
    <x v="2"/>
    <s v="22:00"/>
    <n v="53"/>
    <s v="Female"/>
    <n v="33220"/>
    <x v="1"/>
    <s v="Middle-aged"/>
    <s v="Low"/>
    <x v="4"/>
    <x v="2"/>
  </r>
  <r>
    <n v="734"/>
    <n v="1464"/>
    <n v="8"/>
    <n v="5"/>
    <s v="2022/03/02"/>
    <d v="2022-03-02T00:00:00"/>
    <x v="2"/>
    <s v="23:00"/>
    <n v="65"/>
    <s v="Female"/>
    <n v="133431"/>
    <x v="2"/>
    <s v="Seniors"/>
    <s v="High"/>
    <x v="3"/>
    <x v="1"/>
  </r>
  <r>
    <n v="1415"/>
    <n v="1465"/>
    <n v="86"/>
    <n v="1"/>
    <s v="2022/03/03"/>
    <d v="2022-03-03T00:00:00"/>
    <x v="2"/>
    <s v="00:00"/>
    <n v="53"/>
    <s v="Female"/>
    <n v="77815"/>
    <x v="0"/>
    <s v="Middle-aged"/>
    <s v="High"/>
    <x v="2"/>
    <x v="0"/>
  </r>
  <r>
    <n v="1172"/>
    <n v="1466"/>
    <n v="20"/>
    <n v="9"/>
    <s v="2022/03/03"/>
    <d v="2022-03-03T00:00:00"/>
    <x v="2"/>
    <s v="01:00"/>
    <n v="22"/>
    <s v="Female"/>
    <n v="127411"/>
    <x v="1"/>
    <s v="Adult"/>
    <s v="High"/>
    <x v="0"/>
    <x v="0"/>
  </r>
  <r>
    <n v="602"/>
    <n v="1467"/>
    <n v="99"/>
    <n v="1"/>
    <s v="2022/03/03"/>
    <d v="2022-03-03T00:00:00"/>
    <x v="2"/>
    <s v="02:00"/>
    <n v="33"/>
    <s v="Male"/>
    <n v="96578"/>
    <x v="0"/>
    <s v="Adult"/>
    <s v="High"/>
    <x v="0"/>
    <x v="0"/>
  </r>
  <r>
    <n v="1331"/>
    <n v="1468"/>
    <n v="56"/>
    <n v="2"/>
    <s v="2022/03/03"/>
    <d v="2022-03-03T00:00:00"/>
    <x v="2"/>
    <s v="03:00"/>
    <n v="48"/>
    <s v="Female"/>
    <n v="136492"/>
    <x v="2"/>
    <s v="Middle-aged"/>
    <s v="High"/>
    <x v="2"/>
    <x v="1"/>
  </r>
  <r>
    <n v="1220"/>
    <n v="1469"/>
    <n v="33"/>
    <n v="4"/>
    <s v="2022/03/03"/>
    <d v="2022-03-03T00:00:00"/>
    <x v="2"/>
    <s v="04:00"/>
    <n v="34"/>
    <s v="Female"/>
    <n v="136928"/>
    <x v="2"/>
    <s v="Adult"/>
    <s v="High"/>
    <x v="0"/>
    <x v="2"/>
  </r>
  <r>
    <n v="403"/>
    <n v="1470"/>
    <n v="27"/>
    <n v="8"/>
    <s v="2022/03/03"/>
    <d v="2022-03-03T00:00:00"/>
    <x v="2"/>
    <s v="05:00"/>
    <n v="55"/>
    <s v="Male"/>
    <n v="120445"/>
    <x v="2"/>
    <s v="Middle-aged"/>
    <s v="High"/>
    <x v="2"/>
    <x v="1"/>
  </r>
  <r>
    <n v="324"/>
    <n v="1471"/>
    <n v="6"/>
    <n v="7"/>
    <s v="2022/03/03"/>
    <d v="2022-03-03T00:00:00"/>
    <x v="2"/>
    <s v="06:00"/>
    <n v="67"/>
    <s v="Male"/>
    <n v="115648"/>
    <x v="0"/>
    <s v="Seniors"/>
    <s v="High"/>
    <x v="3"/>
    <x v="2"/>
  </r>
  <r>
    <n v="7"/>
    <n v="1472"/>
    <n v="29"/>
    <n v="4"/>
    <s v="2022/03/03"/>
    <d v="2022-03-03T00:00:00"/>
    <x v="2"/>
    <s v="07:00"/>
    <n v="66"/>
    <s v="Female"/>
    <n v="83385"/>
    <x v="2"/>
    <s v="Seniors"/>
    <s v="High"/>
    <x v="3"/>
    <x v="0"/>
  </r>
  <r>
    <n v="1101"/>
    <n v="1473"/>
    <n v="25"/>
    <n v="6"/>
    <s v="2022/03/03"/>
    <d v="2022-03-03T00:00:00"/>
    <x v="2"/>
    <s v="08:00"/>
    <n v="50"/>
    <s v="Male"/>
    <n v="72639"/>
    <x v="1"/>
    <s v="Middle-aged"/>
    <s v="High"/>
    <x v="2"/>
    <x v="1"/>
  </r>
  <r>
    <n v="583"/>
    <n v="1474"/>
    <n v="40"/>
    <n v="4"/>
    <s v="2022/03/03"/>
    <d v="2022-03-03T00:00:00"/>
    <x v="2"/>
    <s v="09:00"/>
    <n v="54"/>
    <s v="Male"/>
    <n v="22152"/>
    <x v="1"/>
    <s v="Middle-aged"/>
    <s v="Low"/>
    <x v="4"/>
    <x v="0"/>
  </r>
  <r>
    <n v="909"/>
    <n v="1475"/>
    <n v="95"/>
    <n v="6"/>
    <s v="2022/03/03"/>
    <d v="2022-03-03T00:00:00"/>
    <x v="2"/>
    <s v="10:00"/>
    <n v="57"/>
    <s v="Female"/>
    <n v="40496"/>
    <x v="0"/>
    <s v="Middle-aged"/>
    <s v="Low"/>
    <x v="4"/>
    <x v="1"/>
  </r>
  <r>
    <n v="778"/>
    <n v="1476"/>
    <n v="78"/>
    <n v="9"/>
    <s v="2022/03/03"/>
    <d v="2022-03-03T00:00:00"/>
    <x v="2"/>
    <s v="11:00"/>
    <n v="66"/>
    <s v="Female"/>
    <n v="92080"/>
    <x v="2"/>
    <s v="Seniors"/>
    <s v="High"/>
    <x v="3"/>
    <x v="0"/>
  </r>
  <r>
    <n v="1043"/>
    <n v="1477"/>
    <n v="77"/>
    <n v="9"/>
    <s v="2022/03/03"/>
    <d v="2022-03-03T00:00:00"/>
    <x v="2"/>
    <s v="12:00"/>
    <n v="56"/>
    <s v="Male"/>
    <n v="103168"/>
    <x v="1"/>
    <s v="Middle-aged"/>
    <s v="High"/>
    <x v="2"/>
    <x v="2"/>
  </r>
  <r>
    <n v="774"/>
    <n v="1478"/>
    <n v="92"/>
    <n v="5"/>
    <s v="2022/03/03"/>
    <d v="2022-03-03T00:00:00"/>
    <x v="2"/>
    <s v="13:00"/>
    <n v="58"/>
    <s v="Male"/>
    <n v="89912"/>
    <x v="0"/>
    <s v="Middle-aged"/>
    <s v="High"/>
    <x v="2"/>
    <x v="0"/>
  </r>
  <r>
    <n v="1288"/>
    <n v="1479"/>
    <n v="40"/>
    <n v="2"/>
    <s v="2022/03/03"/>
    <d v="2022-03-03T00:00:00"/>
    <x v="2"/>
    <s v="14:00"/>
    <n v="40"/>
    <s v="Female"/>
    <n v="75555"/>
    <x v="1"/>
    <s v="Adult"/>
    <s v="High"/>
    <x v="0"/>
    <x v="0"/>
  </r>
  <r>
    <n v="110"/>
    <n v="1480"/>
    <n v="24"/>
    <n v="5"/>
    <s v="2022/03/03"/>
    <d v="2022-03-03T00:00:00"/>
    <x v="2"/>
    <s v="15:00"/>
    <n v="25"/>
    <s v="Male"/>
    <n v="50278"/>
    <x v="0"/>
    <s v="Adult"/>
    <s v="Low"/>
    <x v="1"/>
    <x v="0"/>
  </r>
  <r>
    <n v="1012"/>
    <n v="1481"/>
    <n v="21"/>
    <n v="2"/>
    <s v="2022/03/03"/>
    <d v="2022-03-03T00:00:00"/>
    <x v="2"/>
    <s v="16:00"/>
    <n v="32"/>
    <s v="Male"/>
    <n v="21727"/>
    <x v="0"/>
    <s v="Adult"/>
    <s v="Low"/>
    <x v="1"/>
    <x v="1"/>
  </r>
  <r>
    <n v="1418"/>
    <n v="1482"/>
    <n v="13"/>
    <n v="4"/>
    <s v="2022/03/03"/>
    <d v="2022-03-03T00:00:00"/>
    <x v="2"/>
    <s v="17:00"/>
    <n v="53"/>
    <s v="Female"/>
    <n v="34082"/>
    <x v="0"/>
    <s v="Middle-aged"/>
    <s v="Low"/>
    <x v="4"/>
    <x v="2"/>
  </r>
  <r>
    <n v="1290"/>
    <n v="1483"/>
    <n v="35"/>
    <n v="4"/>
    <s v="2022/03/03"/>
    <d v="2022-03-03T00:00:00"/>
    <x v="2"/>
    <s v="18:00"/>
    <n v="23"/>
    <s v="Female"/>
    <n v="89607"/>
    <x v="1"/>
    <s v="Adult"/>
    <s v="High"/>
    <x v="0"/>
    <x v="0"/>
  </r>
  <r>
    <n v="1416"/>
    <n v="1484"/>
    <n v="43"/>
    <n v="8"/>
    <s v="2022/03/03"/>
    <d v="2022-03-03T00:00:00"/>
    <x v="2"/>
    <s v="19:00"/>
    <n v="49"/>
    <s v="Female"/>
    <n v="118683"/>
    <x v="2"/>
    <s v="Middle-aged"/>
    <s v="High"/>
    <x v="2"/>
    <x v="1"/>
  </r>
  <r>
    <n v="1394"/>
    <n v="1485"/>
    <n v="36"/>
    <n v="7"/>
    <s v="2022/03/03"/>
    <d v="2022-03-03T00:00:00"/>
    <x v="2"/>
    <s v="20:00"/>
    <n v="53"/>
    <s v="Female"/>
    <n v="33220"/>
    <x v="1"/>
    <s v="Middle-aged"/>
    <s v="Low"/>
    <x v="4"/>
    <x v="2"/>
  </r>
  <r>
    <n v="586"/>
    <n v="1486"/>
    <n v="24"/>
    <n v="3"/>
    <s v="2022/03/03"/>
    <d v="2022-03-03T00:00:00"/>
    <x v="2"/>
    <s v="21:00"/>
    <n v="52"/>
    <s v="Male"/>
    <n v="75953"/>
    <x v="2"/>
    <s v="Middle-aged"/>
    <s v="High"/>
    <x v="2"/>
    <x v="0"/>
  </r>
  <r>
    <n v="1390"/>
    <n v="1487"/>
    <n v="12"/>
    <n v="2"/>
    <s v="2022/03/03"/>
    <d v="2022-03-03T00:00:00"/>
    <x v="2"/>
    <s v="22:00"/>
    <n v="43"/>
    <s v="Female"/>
    <n v="102954"/>
    <x v="0"/>
    <s v="Middle-aged"/>
    <s v="High"/>
    <x v="2"/>
    <x v="1"/>
  </r>
  <r>
    <n v="1342"/>
    <n v="1488"/>
    <n v="41"/>
    <n v="3"/>
    <s v="2022/03/03"/>
    <d v="2022-03-03T00:00:00"/>
    <x v="2"/>
    <s v="23:00"/>
    <n v="69"/>
    <s v="Female"/>
    <n v="65606"/>
    <x v="0"/>
    <s v="Seniors"/>
    <s v="High"/>
    <x v="3"/>
    <x v="0"/>
  </r>
  <r>
    <n v="190"/>
    <n v="1489"/>
    <n v="13"/>
    <n v="1"/>
    <s v="2022/03/04"/>
    <d v="2022-03-04T00:00:00"/>
    <x v="2"/>
    <s v="00:00"/>
    <n v="38"/>
    <s v="Female"/>
    <n v="106341"/>
    <x v="0"/>
    <s v="Adult"/>
    <s v="High"/>
    <x v="0"/>
    <x v="2"/>
  </r>
  <r>
    <n v="920"/>
    <n v="1490"/>
    <n v="48"/>
    <n v="3"/>
    <s v="2022/03/04"/>
    <d v="2022-03-04T00:00:00"/>
    <x v="2"/>
    <s v="01:00"/>
    <n v="32"/>
    <s v="Female"/>
    <n v="58055"/>
    <x v="1"/>
    <s v="Adult"/>
    <s v="Low"/>
    <x v="1"/>
    <x v="1"/>
  </r>
  <r>
    <n v="381"/>
    <n v="1491"/>
    <n v="59"/>
    <n v="2"/>
    <s v="2022/03/04"/>
    <d v="2022-03-04T00:00:00"/>
    <x v="2"/>
    <s v="02:00"/>
    <n v="65"/>
    <s v="Female"/>
    <n v="52697"/>
    <x v="1"/>
    <s v="Seniors"/>
    <s v="Low"/>
    <x v="5"/>
    <x v="0"/>
  </r>
  <r>
    <n v="296"/>
    <n v="1492"/>
    <n v="93"/>
    <n v="4"/>
    <s v="2022/03/04"/>
    <d v="2022-03-04T00:00:00"/>
    <x v="2"/>
    <s v="03:00"/>
    <n v="65"/>
    <s v="Female"/>
    <n v="67131"/>
    <x v="2"/>
    <s v="Seniors"/>
    <s v="High"/>
    <x v="3"/>
    <x v="1"/>
  </r>
  <r>
    <n v="1484"/>
    <n v="1493"/>
    <n v="27"/>
    <n v="9"/>
    <s v="2022/03/04"/>
    <d v="2022-03-04T00:00:00"/>
    <x v="2"/>
    <s v="04:00"/>
    <n v="26"/>
    <s v="Female"/>
    <n v="144657"/>
    <x v="2"/>
    <s v="Adult"/>
    <s v="High"/>
    <x v="0"/>
    <x v="1"/>
  </r>
  <r>
    <n v="574"/>
    <n v="1494"/>
    <n v="49"/>
    <n v="2"/>
    <s v="2022/03/04"/>
    <d v="2022-03-04T00:00:00"/>
    <x v="2"/>
    <s v="05:00"/>
    <n v="23"/>
    <s v="Male"/>
    <n v="33865"/>
    <x v="1"/>
    <s v="Adult"/>
    <s v="Low"/>
    <x v="1"/>
    <x v="2"/>
  </r>
  <r>
    <n v="1034"/>
    <n v="1495"/>
    <n v="36"/>
    <n v="7"/>
    <s v="2022/03/04"/>
    <d v="2022-03-04T00:00:00"/>
    <x v="2"/>
    <s v="06:00"/>
    <n v="38"/>
    <s v="Male"/>
    <n v="101748"/>
    <x v="1"/>
    <s v="Adult"/>
    <s v="High"/>
    <x v="0"/>
    <x v="2"/>
  </r>
  <r>
    <n v="822"/>
    <n v="1496"/>
    <n v="87"/>
    <n v="5"/>
    <s v="2022/03/04"/>
    <d v="2022-03-04T00:00:00"/>
    <x v="2"/>
    <s v="07:00"/>
    <n v="54"/>
    <s v="Male"/>
    <n v="84818"/>
    <x v="1"/>
    <s v="Middle-aged"/>
    <s v="High"/>
    <x v="2"/>
    <x v="1"/>
  </r>
  <r>
    <n v="67"/>
    <n v="1497"/>
    <n v="7"/>
    <n v="2"/>
    <s v="2022/03/04"/>
    <d v="2022-03-04T00:00:00"/>
    <x v="2"/>
    <s v="08:00"/>
    <n v="53"/>
    <s v="Female"/>
    <n v="63859"/>
    <x v="2"/>
    <s v="Middle-aged"/>
    <s v="Low"/>
    <x v="4"/>
    <x v="2"/>
  </r>
  <r>
    <n v="339"/>
    <n v="1498"/>
    <n v="52"/>
    <n v="3"/>
    <s v="2022/03/04"/>
    <d v="2022-03-04T00:00:00"/>
    <x v="2"/>
    <s v="09:00"/>
    <n v="30"/>
    <s v="Male"/>
    <n v="135740"/>
    <x v="1"/>
    <s v="Adult"/>
    <s v="High"/>
    <x v="0"/>
    <x v="1"/>
  </r>
  <r>
    <n v="493"/>
    <n v="1499"/>
    <n v="51"/>
    <n v="5"/>
    <s v="2022/03/04"/>
    <d v="2022-03-04T00:00:00"/>
    <x v="2"/>
    <s v="10:00"/>
    <n v="23"/>
    <s v="Male"/>
    <n v="102080"/>
    <x v="0"/>
    <s v="Adult"/>
    <s v="High"/>
    <x v="0"/>
    <x v="1"/>
  </r>
  <r>
    <n v="116"/>
    <n v="1500"/>
    <n v="31"/>
    <n v="8"/>
    <s v="2022/03/04"/>
    <d v="2022-03-04T00:00:00"/>
    <x v="2"/>
    <s v="11:00"/>
    <n v="20"/>
    <s v="Female"/>
    <n v="45351"/>
    <x v="0"/>
    <s v="Adult"/>
    <s v="Low"/>
    <x v="1"/>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1">
  <r>
    <n v="1"/>
    <n v="90"/>
    <n v="88"/>
    <s v="High"/>
    <n v="5"/>
    <n v="3"/>
    <s v="Warehouse B"/>
    <n v="264"/>
    <x v="0"/>
  </r>
  <r>
    <n v="2"/>
    <n v="123"/>
    <n v="67"/>
    <s v="High"/>
    <n v="10"/>
    <n v="3"/>
    <s v="Warehouse C"/>
    <n v="195"/>
    <x v="0"/>
  </r>
  <r>
    <n v="3"/>
    <n v="130"/>
    <n v="65"/>
    <s v="High"/>
    <n v="2"/>
    <n v="1"/>
    <s v="Warehouse C"/>
    <n v="35"/>
    <x v="0"/>
  </r>
  <r>
    <n v="4"/>
    <n v="149"/>
    <n v="59"/>
    <s v="High"/>
    <n v="3"/>
    <n v="6"/>
    <s v="Warehouse C"/>
    <n v="227"/>
    <x v="0"/>
  </r>
  <r>
    <n v="5"/>
    <n v="154"/>
    <n v="74"/>
    <s v="High"/>
    <n v="5"/>
    <n v="4"/>
    <s v="Warehouse C"/>
    <n v="347"/>
    <x v="0"/>
  </r>
  <r>
    <n v="6"/>
    <n v="17"/>
    <n v="51"/>
    <s v="Low"/>
    <n v="0"/>
    <n v="3"/>
    <s v="Warehouse C"/>
    <n v="108"/>
    <x v="0"/>
  </r>
  <r>
    <n v="7"/>
    <n v="90"/>
    <n v="70"/>
    <s v="High"/>
    <n v="1"/>
    <n v="9"/>
    <s v="Warehouse C"/>
    <n v="339"/>
    <x v="1"/>
  </r>
  <r>
    <n v="8"/>
    <n v="107"/>
    <n v="65"/>
    <s v="High"/>
    <n v="5"/>
    <n v="1"/>
    <s v="Warehouse B"/>
    <n v="40"/>
    <x v="0"/>
  </r>
  <r>
    <n v="9"/>
    <n v="51"/>
    <n v="79"/>
    <s v="Low"/>
    <n v="10"/>
    <n v="2"/>
    <s v="Warehouse C"/>
    <n v="297"/>
    <x v="1"/>
  </r>
  <r>
    <n v="10"/>
    <n v="117"/>
    <n v="67"/>
    <s v="High"/>
    <n v="10"/>
    <n v="2"/>
    <s v="Warehouse A"/>
    <n v="139"/>
    <x v="0"/>
  </r>
  <r>
    <n v="11"/>
    <n v="74"/>
    <n v="98"/>
    <s v="Low"/>
    <n v="9"/>
    <n v="1"/>
    <s v="Warehouse B"/>
    <n v="79"/>
    <x v="1"/>
  </r>
  <r>
    <n v="12"/>
    <n v="40"/>
    <n v="109"/>
    <s v="Low"/>
    <n v="14"/>
    <n v="4"/>
    <s v="Warehouse B"/>
    <n v="168"/>
    <x v="0"/>
  </r>
  <r>
    <n v="13"/>
    <n v="175"/>
    <n v="73"/>
    <s v="High"/>
    <n v="12"/>
    <n v="3"/>
    <s v="Warehouse C"/>
    <n v="179"/>
    <x v="0"/>
  </r>
  <r>
    <n v="14"/>
    <n v="148"/>
    <n v="81"/>
    <s v="High"/>
    <n v="9"/>
    <n v="3"/>
    <s v="Warehouse B"/>
    <n v="350"/>
    <x v="0"/>
  </r>
  <r>
    <n v="15"/>
    <n v="16"/>
    <n v="61"/>
    <s v="Low"/>
    <n v="4"/>
    <n v="8"/>
    <s v="Warehouse A"/>
    <n v="340"/>
    <x v="0"/>
  </r>
  <r>
    <n v="16"/>
    <n v="183"/>
    <n v="60"/>
    <s v="High"/>
    <n v="9"/>
    <n v="6"/>
    <s v="Warehouse A"/>
    <n v="211"/>
    <x v="0"/>
  </r>
  <r>
    <n v="17"/>
    <n v="187"/>
    <n v="78"/>
    <s v="High"/>
    <n v="10"/>
    <n v="3"/>
    <s v="Warehouse A"/>
    <n v="200"/>
    <x v="0"/>
  </r>
  <r>
    <n v="18"/>
    <n v="194"/>
    <n v="47"/>
    <s v="High"/>
    <n v="10"/>
    <n v="6"/>
    <s v="Warehouse C"/>
    <n v="216"/>
    <x v="0"/>
  </r>
  <r>
    <n v="19"/>
    <n v="63"/>
    <n v="83"/>
    <s v="Low"/>
    <n v="1"/>
    <n v="8"/>
    <s v="Warehouse B"/>
    <n v="124"/>
    <x v="1"/>
  </r>
  <r>
    <n v="20"/>
    <n v="172"/>
    <n v="71"/>
    <s v="High"/>
    <n v="1"/>
    <n v="6"/>
    <s v="Warehouse A"/>
    <n v="139"/>
    <x v="0"/>
  </r>
  <r>
    <n v="21"/>
    <n v="126"/>
    <n v="122"/>
    <s v="High"/>
    <n v="7"/>
    <n v="1"/>
    <s v="Warehouse B"/>
    <n v="144"/>
    <x v="1"/>
  </r>
  <r>
    <n v="22"/>
    <n v="136"/>
    <n v="66"/>
    <s v="High"/>
    <n v="3"/>
    <n v="3"/>
    <s v="Warehouse B"/>
    <n v="192"/>
    <x v="1"/>
  </r>
  <r>
    <n v="23"/>
    <n v="80"/>
    <n v="51"/>
    <s v="High"/>
    <n v="7"/>
    <n v="8"/>
    <s v="Warehouse C"/>
    <n v="67"/>
    <x v="0"/>
  </r>
  <r>
    <n v="24"/>
    <n v="146"/>
    <n v="84"/>
    <s v="High"/>
    <n v="14"/>
    <n v="2"/>
    <s v="Warehouse A"/>
    <n v="238"/>
    <x v="1"/>
  </r>
  <r>
    <n v="25"/>
    <n v="107"/>
    <n v="73"/>
    <s v="High"/>
    <n v="9"/>
    <n v="8"/>
    <s v="Warehouse B"/>
    <n v="216"/>
    <x v="0"/>
  </r>
  <r>
    <n v="26"/>
    <n v="148"/>
    <n v="71"/>
    <s v="High"/>
    <n v="7"/>
    <n v="1"/>
    <s v="Warehouse C"/>
    <n v="194"/>
    <x v="0"/>
  </r>
  <r>
    <n v="27"/>
    <n v="86"/>
    <n v="69"/>
    <s v="High"/>
    <n v="0"/>
    <n v="4"/>
    <s v="Warehouse B"/>
    <n v="296"/>
    <x v="1"/>
  </r>
  <r>
    <n v="28"/>
    <n v="12"/>
    <n v="78"/>
    <s v="Low"/>
    <n v="9"/>
    <n v="6"/>
    <s v="Warehouse B"/>
    <n v="180"/>
    <x v="1"/>
  </r>
  <r>
    <n v="29"/>
    <n v="167"/>
    <n v="66"/>
    <s v="High"/>
    <n v="1"/>
    <n v="3"/>
    <s v="Warehouse A"/>
    <n v="183"/>
    <x v="0"/>
  </r>
  <r>
    <n v="30"/>
    <n v="123"/>
    <n v="51"/>
    <s v="High"/>
    <n v="11"/>
    <n v="5"/>
    <s v="Warehouse B"/>
    <n v="188"/>
    <x v="0"/>
  </r>
  <r>
    <n v="31"/>
    <n v="16"/>
    <n v="83"/>
    <s v="Low"/>
    <n v="5"/>
    <n v="1"/>
    <s v="Warehouse B"/>
    <n v="194"/>
    <x v="0"/>
  </r>
  <r>
    <n v="32"/>
    <n v="104"/>
    <n v="56"/>
    <s v="High"/>
    <n v="0"/>
    <n v="8"/>
    <s v="Warehouse A"/>
    <n v="237"/>
    <x v="0"/>
  </r>
  <r>
    <n v="33"/>
    <n v="153"/>
    <n v="52"/>
    <s v="High"/>
    <n v="4"/>
    <n v="6"/>
    <s v="Warehouse C"/>
    <n v="327"/>
    <x v="0"/>
  </r>
  <r>
    <n v="34"/>
    <n v="53"/>
    <n v="99"/>
    <s v="Low"/>
    <n v="4"/>
    <n v="6"/>
    <s v="Warehouse B"/>
    <n v="306"/>
    <x v="1"/>
  </r>
  <r>
    <n v="35"/>
    <n v="95"/>
    <n v="95"/>
    <s v="High"/>
    <n v="2"/>
    <n v="3"/>
    <s v="Warehouse A"/>
    <n v="220"/>
    <x v="1"/>
  </r>
  <r>
    <n v="36"/>
    <n v="60"/>
    <n v="94"/>
    <s v="Low"/>
    <n v="7"/>
    <n v="5"/>
    <s v="Warehouse C"/>
    <n v="85"/>
    <x v="1"/>
  </r>
  <r>
    <n v="37"/>
    <n v="87"/>
    <n v="42"/>
    <s v="High"/>
    <n v="6"/>
    <n v="4"/>
    <s v="Warehouse B"/>
    <n v="60"/>
    <x v="0"/>
  </r>
  <r>
    <n v="38"/>
    <n v="186"/>
    <n v="49"/>
    <s v="High"/>
    <n v="10"/>
    <n v="9"/>
    <s v="Warehouse C"/>
    <n v="287"/>
    <x v="0"/>
  </r>
  <r>
    <n v="39"/>
    <n v="174"/>
    <n v="51"/>
    <s v="High"/>
    <n v="4"/>
    <n v="6"/>
    <s v="Warehouse A"/>
    <n v="186"/>
    <x v="0"/>
  </r>
  <r>
    <n v="40"/>
    <n v="82"/>
    <n v="73"/>
    <s v="High"/>
    <n v="12"/>
    <n v="6"/>
    <s v="Warehouse A"/>
    <n v="194"/>
    <x v="0"/>
  </r>
  <r>
    <n v="41"/>
    <n v="188"/>
    <n v="68"/>
    <s v="High"/>
    <n v="0"/>
    <n v="3"/>
    <s v="Warehouse A"/>
    <n v="55"/>
    <x v="0"/>
  </r>
  <r>
    <n v="42"/>
    <n v="172"/>
    <n v="72"/>
    <s v="High"/>
    <n v="14"/>
    <n v="9"/>
    <s v="Warehouse B"/>
    <n v="134"/>
    <x v="0"/>
  </r>
  <r>
    <n v="43"/>
    <n v="118"/>
    <n v="99"/>
    <s v="High"/>
    <n v="1"/>
    <n v="5"/>
    <s v="Warehouse B"/>
    <n v="156"/>
    <x v="0"/>
  </r>
  <r>
    <n v="44"/>
    <n v="44"/>
    <n v="72"/>
    <s v="Low"/>
    <n v="11"/>
    <n v="4"/>
    <s v="Warehouse A"/>
    <n v="254"/>
    <x v="0"/>
  </r>
  <r>
    <n v="45"/>
    <n v="127"/>
    <n v="85"/>
    <s v="High"/>
    <n v="14"/>
    <n v="9"/>
    <s v="Warehouse C"/>
    <n v="355"/>
    <x v="0"/>
  </r>
  <r>
    <n v="46"/>
    <n v="116"/>
    <n v="73"/>
    <s v="High"/>
    <n v="7"/>
    <n v="7"/>
    <s v="Warehouse B"/>
    <n v="329"/>
    <x v="0"/>
  </r>
  <r>
    <n v="47"/>
    <n v="82"/>
    <n v="74"/>
    <s v="High"/>
    <n v="2"/>
    <n v="1"/>
    <s v="Warehouse B"/>
    <n v="244"/>
    <x v="1"/>
  </r>
  <r>
    <n v="48"/>
    <n v="181"/>
    <n v="65"/>
    <s v="High"/>
    <n v="4"/>
    <n v="5"/>
    <s v="Warehouse B"/>
    <n v="229"/>
    <x v="1"/>
  </r>
  <r>
    <n v="49"/>
    <n v="147"/>
    <n v="61"/>
    <s v="High"/>
    <n v="10"/>
    <n v="3"/>
    <s v="Warehouse C"/>
    <n v="95"/>
    <x v="0"/>
  </r>
  <r>
    <n v="50"/>
    <n v="49"/>
    <n v="89"/>
    <s v="Low"/>
    <n v="11"/>
    <n v="6"/>
    <s v="Warehouse B"/>
    <n v="298"/>
    <x v="0"/>
  </r>
  <r>
    <n v="51"/>
    <n v="194"/>
    <n v="95"/>
    <s v="High"/>
    <n v="7"/>
    <n v="8"/>
    <s v="Warehouse B"/>
    <n v="252"/>
    <x v="0"/>
  </r>
  <r>
    <n v="52"/>
    <n v="189"/>
    <n v="54"/>
    <s v="High"/>
    <n v="6"/>
    <n v="2"/>
    <s v="Warehouse B"/>
    <n v="119"/>
    <x v="0"/>
  </r>
  <r>
    <n v="53"/>
    <n v="28"/>
    <n v="54"/>
    <s v="Low"/>
    <n v="11"/>
    <n v="1"/>
    <s v="Warehouse C"/>
    <n v="322"/>
    <x v="1"/>
  </r>
  <r>
    <n v="54"/>
    <n v="185"/>
    <n v="69"/>
    <s v="High"/>
    <n v="0"/>
    <n v="4"/>
    <s v="Warehouse B"/>
    <n v="55"/>
    <x v="0"/>
  </r>
  <r>
    <n v="55"/>
    <n v="198"/>
    <n v="55"/>
    <s v="High"/>
    <n v="14"/>
    <n v="8"/>
    <s v="Warehouse C"/>
    <n v="308"/>
    <x v="0"/>
  </r>
  <r>
    <n v="56"/>
    <n v="177"/>
    <n v="65"/>
    <s v="High"/>
    <n v="10"/>
    <n v="5"/>
    <s v="Warehouse B"/>
    <n v="203"/>
    <x v="0"/>
  </r>
  <r>
    <n v="57"/>
    <n v="38"/>
    <n v="59"/>
    <s v="Low"/>
    <n v="2"/>
    <n v="2"/>
    <s v="Warehouse A"/>
    <n v="221"/>
    <x v="0"/>
  </r>
  <r>
    <n v="58"/>
    <n v="181"/>
    <n v="76"/>
    <s v="High"/>
    <n v="13"/>
    <n v="6"/>
    <s v="Warehouse C"/>
    <n v="60"/>
    <x v="0"/>
  </r>
  <r>
    <n v="59"/>
    <n v="132"/>
    <n v="101"/>
    <s v="High"/>
    <n v="13"/>
    <n v="3"/>
    <s v="Warehouse A"/>
    <n v="321"/>
    <x v="0"/>
  </r>
  <r>
    <n v="60"/>
    <n v="43"/>
    <n v="51"/>
    <s v="Low"/>
    <n v="5"/>
    <n v="9"/>
    <s v="Warehouse B"/>
    <n v="134"/>
    <x v="0"/>
  </r>
  <r>
    <n v="61"/>
    <n v="132"/>
    <n v="101"/>
    <s v="High"/>
    <n v="9"/>
    <n v="6"/>
    <s v="Warehouse C"/>
    <n v="220"/>
    <x v="1"/>
  </r>
  <r>
    <n v="62"/>
    <n v="78"/>
    <n v="40"/>
    <s v="High"/>
    <n v="11"/>
    <n v="2"/>
    <s v="Warehouse A"/>
    <n v="136"/>
    <x v="0"/>
  </r>
  <r>
    <n v="63"/>
    <n v="73"/>
    <n v="79"/>
    <s v="Low"/>
    <n v="5"/>
    <n v="3"/>
    <s v="Warehouse A"/>
    <n v="283"/>
    <x v="0"/>
  </r>
  <r>
    <n v="64"/>
    <n v="180"/>
    <n v="48"/>
    <s v="High"/>
    <n v="5"/>
    <n v="2"/>
    <s v="Warehouse A"/>
    <n v="188"/>
    <x v="0"/>
  </r>
  <r>
    <n v="65"/>
    <n v="122"/>
    <n v="49"/>
    <s v="High"/>
    <n v="6"/>
    <n v="8"/>
    <s v="Warehouse C"/>
    <n v="169"/>
    <x v="0"/>
  </r>
  <r>
    <n v="66"/>
    <n v="137"/>
    <n v="57"/>
    <s v="High"/>
    <n v="4"/>
    <n v="7"/>
    <s v="Warehouse C"/>
    <n v="255"/>
    <x v="0"/>
  </r>
  <r>
    <n v="67"/>
    <n v="154"/>
    <n v="81"/>
    <s v="High"/>
    <n v="9"/>
    <n v="9"/>
    <s v="Warehouse C"/>
    <n v="359"/>
    <x v="1"/>
  </r>
  <r>
    <n v="68"/>
    <n v="97"/>
    <n v="102"/>
    <s v="Low"/>
    <n v="8"/>
    <n v="5"/>
    <s v="Warehouse A"/>
    <n v="80"/>
    <x v="1"/>
  </r>
  <r>
    <n v="69"/>
    <n v="121"/>
    <n v="92"/>
    <s v="High"/>
    <n v="12"/>
    <n v="7"/>
    <s v="Warehouse B"/>
    <n v="281"/>
    <x v="1"/>
  </r>
  <r>
    <n v="70"/>
    <n v="32"/>
    <n v="35"/>
    <s v="Low"/>
    <n v="14"/>
    <n v="1"/>
    <s v="Warehouse B"/>
    <n v="133"/>
    <x v="0"/>
  </r>
  <r>
    <n v="71"/>
    <n v="191"/>
    <n v="66"/>
    <s v="High"/>
    <n v="4"/>
    <n v="8"/>
    <s v="Warehouse C"/>
    <n v="284"/>
    <x v="0"/>
  </r>
  <r>
    <n v="72"/>
    <n v="124"/>
    <n v="37"/>
    <s v="High"/>
    <n v="2"/>
    <n v="1"/>
    <s v="Warehouse C"/>
    <n v="309"/>
    <x v="0"/>
  </r>
  <r>
    <n v="73"/>
    <n v="100"/>
    <n v="48"/>
    <s v="High"/>
    <n v="3"/>
    <n v="1"/>
    <s v="Warehouse A"/>
    <n v="207"/>
    <x v="0"/>
  </r>
  <r>
    <n v="74"/>
    <n v="101"/>
    <n v="76"/>
    <s v="High"/>
    <n v="1"/>
    <n v="8"/>
    <s v="Warehouse B"/>
    <n v="289"/>
    <x v="1"/>
  </r>
  <r>
    <n v="75"/>
    <n v="198"/>
    <n v="64"/>
    <s v="High"/>
    <n v="11"/>
    <n v="7"/>
    <s v="Warehouse B"/>
    <n v="279"/>
    <x v="0"/>
  </r>
  <r>
    <n v="76"/>
    <n v="25"/>
    <n v="44"/>
    <s v="Low"/>
    <n v="10"/>
    <n v="3"/>
    <s v="Warehouse B"/>
    <n v="152"/>
    <x v="0"/>
  </r>
  <r>
    <n v="77"/>
    <n v="26"/>
    <n v="90"/>
    <s v="Low"/>
    <n v="7"/>
    <n v="6"/>
    <s v="Warehouse C"/>
    <n v="275"/>
    <x v="1"/>
  </r>
  <r>
    <n v="78"/>
    <n v="44"/>
    <n v="92"/>
    <s v="Low"/>
    <n v="5"/>
    <n v="5"/>
    <s v="Warehouse A"/>
    <n v="270"/>
    <x v="0"/>
  </r>
  <r>
    <n v="79"/>
    <n v="101"/>
    <n v="114"/>
    <s v="Low"/>
    <n v="12"/>
    <n v="7"/>
    <s v="Warehouse B"/>
    <n v="163"/>
    <x v="0"/>
  </r>
  <r>
    <n v="80"/>
    <n v="128"/>
    <n v="64"/>
    <s v="High"/>
    <n v="13"/>
    <n v="5"/>
    <s v="Warehouse C"/>
    <n v="96"/>
    <x v="1"/>
  </r>
  <r>
    <n v="81"/>
    <n v="44"/>
    <n v="72"/>
    <s v="Low"/>
    <n v="5"/>
    <n v="3"/>
    <s v="Warehouse A"/>
    <n v="255"/>
    <x v="0"/>
  </r>
  <r>
    <n v="82"/>
    <n v="68"/>
    <n v="75"/>
    <s v="Low"/>
    <n v="7"/>
    <n v="2"/>
    <s v="Warehouse A"/>
    <n v="73"/>
    <x v="0"/>
  </r>
  <r>
    <n v="83"/>
    <n v="164"/>
    <n v="127"/>
    <s v="High"/>
    <n v="2"/>
    <n v="1"/>
    <s v="Warehouse A"/>
    <n v="141"/>
    <x v="1"/>
  </r>
  <r>
    <n v="84"/>
    <n v="13"/>
    <n v="63"/>
    <s v="Low"/>
    <n v="12"/>
    <n v="4"/>
    <s v="Warehouse A"/>
    <n v="250"/>
    <x v="0"/>
  </r>
  <r>
    <n v="85"/>
    <n v="35"/>
    <n v="121"/>
    <s v="Low"/>
    <n v="13"/>
    <n v="5"/>
    <s v="Warehouse B"/>
    <n v="337"/>
    <x v="1"/>
  </r>
  <r>
    <n v="86"/>
    <n v="43"/>
    <n v="86"/>
    <s v="Low"/>
    <n v="2"/>
    <n v="2"/>
    <s v="Warehouse A"/>
    <n v="73"/>
    <x v="0"/>
  </r>
  <r>
    <n v="87"/>
    <n v="122"/>
    <n v="78"/>
    <s v="High"/>
    <n v="2"/>
    <n v="2"/>
    <s v="Warehouse B"/>
    <n v="191"/>
    <x v="0"/>
  </r>
  <r>
    <n v="88"/>
    <n v="92"/>
    <n v="84"/>
    <s v="High"/>
    <n v="8"/>
    <n v="9"/>
    <s v="Warehouse C"/>
    <n v="262"/>
    <x v="0"/>
  </r>
  <r>
    <n v="89"/>
    <n v="52"/>
    <n v="93"/>
    <s v="Low"/>
    <n v="14"/>
    <n v="2"/>
    <s v="Warehouse C"/>
    <n v="268"/>
    <x v="1"/>
  </r>
  <r>
    <n v="90"/>
    <n v="193"/>
    <n v="103"/>
    <s v="High"/>
    <n v="14"/>
    <n v="5"/>
    <s v="Warehouse A"/>
    <n v="178"/>
    <x v="0"/>
  </r>
  <r>
    <n v="91"/>
    <n v="75"/>
    <n v="104"/>
    <s v="Low"/>
    <n v="12"/>
    <n v="1"/>
    <s v="Warehouse C"/>
    <n v="145"/>
    <x v="1"/>
  </r>
  <r>
    <n v="92"/>
    <n v="67"/>
    <n v="55"/>
    <s v="High"/>
    <n v="14"/>
    <n v="9"/>
    <s v="Warehouse A"/>
    <n v="112"/>
    <x v="0"/>
  </r>
  <r>
    <n v="93"/>
    <n v="192"/>
    <n v="93"/>
    <s v="High"/>
    <n v="4"/>
    <n v="3"/>
    <s v="Warehouse B"/>
    <n v="136"/>
    <x v="1"/>
  </r>
  <r>
    <n v="94"/>
    <n v="38"/>
    <n v="61"/>
    <s v="Low"/>
    <n v="3"/>
    <n v="9"/>
    <s v="Warehouse A"/>
    <n v="265"/>
    <x v="1"/>
  </r>
  <r>
    <n v="95"/>
    <n v="173"/>
    <n v="110"/>
    <s v="High"/>
    <n v="1"/>
    <n v="5"/>
    <s v="Warehouse B"/>
    <n v="182"/>
    <x v="1"/>
  </r>
  <r>
    <n v="96"/>
    <n v="75"/>
    <n v="69"/>
    <s v="High"/>
    <n v="2"/>
    <n v="5"/>
    <s v="Warehouse A"/>
    <n v="170"/>
    <x v="0"/>
  </r>
  <r>
    <n v="97"/>
    <n v="57"/>
    <n v="42"/>
    <s v="High"/>
    <n v="8"/>
    <n v="1"/>
    <s v="Warehouse B"/>
    <n v="335"/>
    <x v="0"/>
  </r>
  <r>
    <n v="98"/>
    <n v="16"/>
    <n v="90"/>
    <s v="Low"/>
    <n v="9"/>
    <n v="6"/>
    <s v="Warehouse A"/>
    <n v="269"/>
    <x v="0"/>
  </r>
  <r>
    <n v="99"/>
    <n v="143"/>
    <n v="100"/>
    <s v="High"/>
    <n v="10"/>
    <n v="2"/>
    <s v="Warehouse A"/>
    <n v="174"/>
    <x v="1"/>
  </r>
  <r>
    <n v="100"/>
    <n v="48"/>
    <n v="1"/>
    <s v="High"/>
    <n v="3"/>
    <n v="4"/>
    <s v="Warehouse C"/>
    <n v="133"/>
    <x v="0"/>
  </r>
  <r>
    <m/>
    <m/>
    <m/>
    <m/>
    <m/>
    <m/>
    <m/>
    <m/>
    <x v="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0">
  <r>
    <n v="1"/>
    <n v="25"/>
    <s v="Male"/>
    <n v="124127"/>
    <s v="City B"/>
    <x v="0"/>
    <x v="0"/>
  </r>
  <r>
    <n v="2"/>
    <n v="19"/>
    <s v="Female"/>
    <n v="113670"/>
    <s v="City C"/>
    <x v="0"/>
    <x v="0"/>
  </r>
  <r>
    <n v="3"/>
    <n v="54"/>
    <s v="Male"/>
    <n v="97608"/>
    <s v="City B"/>
    <x v="1"/>
    <x v="0"/>
  </r>
  <r>
    <n v="4"/>
    <n v="61"/>
    <s v="Female"/>
    <n v="25369"/>
    <s v="City B"/>
    <x v="2"/>
    <x v="1"/>
  </r>
  <r>
    <n v="5"/>
    <n v="43"/>
    <s v="Female"/>
    <n v="87570"/>
    <s v="City B"/>
    <x v="1"/>
    <x v="0"/>
  </r>
  <r>
    <n v="6"/>
    <n v="65"/>
    <s v="Male"/>
    <n v="82735"/>
    <s v="City B"/>
    <x v="2"/>
    <x v="0"/>
  </r>
  <r>
    <n v="7"/>
    <n v="66"/>
    <s v="Female"/>
    <n v="83385"/>
    <s v="City C"/>
    <x v="2"/>
    <x v="0"/>
  </r>
  <r>
    <n v="8"/>
    <n v="31"/>
    <s v="Female"/>
    <n v="39596"/>
    <s v="City B"/>
    <x v="0"/>
    <x v="1"/>
  </r>
  <r>
    <n v="9"/>
    <n v="32"/>
    <s v="Male"/>
    <n v="144852"/>
    <s v="City B"/>
    <x v="0"/>
    <x v="0"/>
  </r>
  <r>
    <n v="10"/>
    <n v="43"/>
    <s v="Male"/>
    <n v="32258"/>
    <s v="City B"/>
    <x v="1"/>
    <x v="1"/>
  </r>
  <r>
    <n v="11"/>
    <n v="68"/>
    <s v="Female"/>
    <n v="30080"/>
    <s v="City A"/>
    <x v="2"/>
    <x v="1"/>
  </r>
  <r>
    <n v="12"/>
    <n v="43"/>
    <s v="Female"/>
    <n v="91868"/>
    <s v="City A"/>
    <x v="1"/>
    <x v="0"/>
  </r>
  <r>
    <n v="13"/>
    <n v="40"/>
    <s v="Male"/>
    <n v="49546"/>
    <s v="City C"/>
    <x v="0"/>
    <x v="1"/>
  </r>
  <r>
    <n v="14"/>
    <n v="57"/>
    <s v="Female"/>
    <n v="89535"/>
    <s v="City C"/>
    <x v="1"/>
    <x v="0"/>
  </r>
  <r>
    <n v="15"/>
    <n v="42"/>
    <s v="Female"/>
    <n v="82202"/>
    <s v="City A"/>
    <x v="1"/>
    <x v="0"/>
  </r>
  <r>
    <n v="16"/>
    <n v="68"/>
    <s v="Female"/>
    <n v="136445"/>
    <s v="City C"/>
    <x v="2"/>
    <x v="0"/>
  </r>
  <r>
    <n v="17"/>
    <n v="25"/>
    <s v="Male"/>
    <n v="28625"/>
    <s v="City C"/>
    <x v="0"/>
    <x v="1"/>
  </r>
  <r>
    <n v="18"/>
    <n v="67"/>
    <s v="Female"/>
    <n v="128510"/>
    <s v="City C"/>
    <x v="2"/>
    <x v="0"/>
  </r>
  <r>
    <n v="19"/>
    <n v="28"/>
    <s v="Male"/>
    <n v="63852"/>
    <s v="City C"/>
    <x v="0"/>
    <x v="1"/>
  </r>
  <r>
    <n v="20"/>
    <n v="49"/>
    <s v="Male"/>
    <n v="106702"/>
    <s v="City C"/>
    <x v="1"/>
    <x v="0"/>
  </r>
  <r>
    <n v="21"/>
    <n v="47"/>
    <s v="Female"/>
    <n v="125828"/>
    <s v="City A"/>
    <x v="1"/>
    <x v="0"/>
  </r>
  <r>
    <n v="22"/>
    <n v="44"/>
    <s v="Female"/>
    <n v="102847"/>
    <s v="City A"/>
    <x v="1"/>
    <x v="0"/>
  </r>
  <r>
    <n v="23"/>
    <n v="41"/>
    <s v="Male"/>
    <n v="147202"/>
    <s v="City C"/>
    <x v="1"/>
    <x v="0"/>
  </r>
  <r>
    <n v="24"/>
    <n v="27"/>
    <s v="Female"/>
    <n v="125504"/>
    <s v="City C"/>
    <x v="0"/>
    <x v="0"/>
  </r>
  <r>
    <n v="25"/>
    <n v="63"/>
    <s v="Female"/>
    <n v="49030"/>
    <s v="City C"/>
    <x v="2"/>
    <x v="1"/>
  </r>
  <r>
    <n v="26"/>
    <n v="37"/>
    <s v="Female"/>
    <n v="125792"/>
    <s v="City A"/>
    <x v="0"/>
    <x v="0"/>
  </r>
  <r>
    <n v="27"/>
    <n v="37"/>
    <s v="Male"/>
    <n v="88479"/>
    <s v="City B"/>
    <x v="0"/>
    <x v="0"/>
  </r>
  <r>
    <n v="28"/>
    <n v="18"/>
    <s v="Female"/>
    <n v="129986"/>
    <s v="City B"/>
    <x v="0"/>
    <x v="0"/>
  </r>
  <r>
    <n v="29"/>
    <n v="19"/>
    <s v="Male"/>
    <n v="22788"/>
    <s v="City A"/>
    <x v="0"/>
    <x v="1"/>
  </r>
  <r>
    <n v="30"/>
    <n v="56"/>
    <s v="Female"/>
    <n v="73899"/>
    <s v="City A"/>
    <x v="1"/>
    <x v="0"/>
  </r>
  <r>
    <n v="31"/>
    <n v="24"/>
    <s v="Female"/>
    <n v="84000"/>
    <s v="City C"/>
    <x v="0"/>
    <x v="0"/>
  </r>
  <r>
    <n v="32"/>
    <n v="68"/>
    <s v="Male"/>
    <n v="141482"/>
    <s v="City C"/>
    <x v="2"/>
    <x v="0"/>
  </r>
  <r>
    <n v="33"/>
    <n v="63"/>
    <s v="Female"/>
    <n v="80592"/>
    <s v="City C"/>
    <x v="2"/>
    <x v="0"/>
  </r>
  <r>
    <n v="34"/>
    <n v="69"/>
    <s v="Female"/>
    <n v="91022"/>
    <s v="City A"/>
    <x v="2"/>
    <x v="0"/>
  </r>
  <r>
    <n v="35"/>
    <n v="66"/>
    <s v="Female"/>
    <n v="80611"/>
    <s v="City C"/>
    <x v="2"/>
    <x v="0"/>
  </r>
  <r>
    <n v="36"/>
    <n v="23"/>
    <s v="Male"/>
    <n v="100085"/>
    <s v="City A"/>
    <x v="0"/>
    <x v="0"/>
  </r>
  <r>
    <n v="37"/>
    <n v="25"/>
    <s v="Female"/>
    <n v="83233"/>
    <s v="City B"/>
    <x v="0"/>
    <x v="0"/>
  </r>
  <r>
    <n v="38"/>
    <n v="28"/>
    <s v="Female"/>
    <n v="57308"/>
    <s v="City C"/>
    <x v="0"/>
    <x v="1"/>
  </r>
  <r>
    <n v="39"/>
    <n v="33"/>
    <s v="Female"/>
    <n v="106469"/>
    <s v="City C"/>
    <x v="0"/>
    <x v="0"/>
  </r>
  <r>
    <n v="40"/>
    <n v="69"/>
    <s v="Male"/>
    <n v="78818"/>
    <s v="City B"/>
    <x v="2"/>
    <x v="0"/>
  </r>
  <r>
    <n v="41"/>
    <n v="27"/>
    <s v="Female"/>
    <n v="140017"/>
    <s v="City A"/>
    <x v="0"/>
    <x v="0"/>
  </r>
  <r>
    <n v="42"/>
    <n v="60"/>
    <s v="Female"/>
    <n v="113320"/>
    <s v="City A"/>
    <x v="2"/>
    <x v="0"/>
  </r>
  <r>
    <n v="43"/>
    <n v="33"/>
    <s v="Female"/>
    <n v="26511"/>
    <s v="City A"/>
    <x v="0"/>
    <x v="1"/>
  </r>
  <r>
    <n v="44"/>
    <n v="66"/>
    <s v="Female"/>
    <n v="59310"/>
    <s v="City A"/>
    <x v="2"/>
    <x v="1"/>
  </r>
  <r>
    <n v="45"/>
    <n v="44"/>
    <s v="Male"/>
    <n v="40379"/>
    <s v="City B"/>
    <x v="1"/>
    <x v="1"/>
  </r>
  <r>
    <n v="46"/>
    <n v="40"/>
    <s v="Female"/>
    <n v="142239"/>
    <s v="City C"/>
    <x v="0"/>
    <x v="0"/>
  </r>
  <r>
    <n v="47"/>
    <n v="51"/>
    <s v="Male"/>
    <n v="135876"/>
    <s v="City C"/>
    <x v="1"/>
    <x v="0"/>
  </r>
  <r>
    <n v="48"/>
    <n v="64"/>
    <s v="Male"/>
    <n v="30331"/>
    <s v="City C"/>
    <x v="2"/>
    <x v="1"/>
  </r>
  <r>
    <n v="49"/>
    <n v="36"/>
    <s v="Male"/>
    <n v="82549"/>
    <s v="City A"/>
    <x v="0"/>
    <x v="0"/>
  </r>
  <r>
    <n v="50"/>
    <n v="18"/>
    <s v="Male"/>
    <n v="75122"/>
    <s v="City A"/>
    <x v="0"/>
    <x v="0"/>
  </r>
  <r>
    <n v="51"/>
    <n v="49"/>
    <s v="Female"/>
    <n v="81516"/>
    <s v="City C"/>
    <x v="1"/>
    <x v="0"/>
  </r>
  <r>
    <n v="52"/>
    <n v="35"/>
    <s v="Male"/>
    <n v="142937"/>
    <s v="City A"/>
    <x v="0"/>
    <x v="0"/>
  </r>
  <r>
    <n v="53"/>
    <n v="65"/>
    <s v="Female"/>
    <n v="24122"/>
    <s v="City B"/>
    <x v="2"/>
    <x v="1"/>
  </r>
  <r>
    <n v="54"/>
    <n v="39"/>
    <s v="Female"/>
    <n v="22660"/>
    <s v="City B"/>
    <x v="0"/>
    <x v="1"/>
  </r>
  <r>
    <n v="55"/>
    <n v="62"/>
    <s v="Female"/>
    <n v="63523"/>
    <s v="City A"/>
    <x v="2"/>
    <x v="1"/>
  </r>
  <r>
    <n v="56"/>
    <n v="30"/>
    <s v="Male"/>
    <n v="54507"/>
    <s v="City A"/>
    <x v="0"/>
    <x v="1"/>
  </r>
  <r>
    <n v="57"/>
    <n v="53"/>
    <s v="Male"/>
    <n v="74042"/>
    <s v="City B"/>
    <x v="1"/>
    <x v="0"/>
  </r>
  <r>
    <n v="58"/>
    <n v="20"/>
    <s v="Female"/>
    <n v="36200"/>
    <s v="City B"/>
    <x v="0"/>
    <x v="1"/>
  </r>
  <r>
    <n v="59"/>
    <n v="22"/>
    <s v="Female"/>
    <n v="27352"/>
    <s v="City A"/>
    <x v="0"/>
    <x v="1"/>
  </r>
  <r>
    <n v="60"/>
    <n v="41"/>
    <s v="Female"/>
    <n v="145894"/>
    <s v="City C"/>
    <x v="1"/>
    <x v="0"/>
  </r>
  <r>
    <n v="61"/>
    <n v="58"/>
    <s v="Male"/>
    <n v="148156"/>
    <s v="City C"/>
    <x v="1"/>
    <x v="0"/>
  </r>
  <r>
    <n v="62"/>
    <n v="50"/>
    <s v="Female"/>
    <n v="24885"/>
    <s v="City B"/>
    <x v="1"/>
    <x v="1"/>
  </r>
  <r>
    <n v="63"/>
    <n v="36"/>
    <s v="Male"/>
    <n v="64520"/>
    <s v="City A"/>
    <x v="0"/>
    <x v="1"/>
  </r>
  <r>
    <n v="64"/>
    <n v="51"/>
    <s v="Female"/>
    <n v="44074"/>
    <s v="City A"/>
    <x v="1"/>
    <x v="1"/>
  </r>
  <r>
    <n v="65"/>
    <n v="67"/>
    <s v="Female"/>
    <n v="21976"/>
    <s v="City C"/>
    <x v="2"/>
    <x v="1"/>
  </r>
  <r>
    <n v="66"/>
    <n v="52"/>
    <s v="Male"/>
    <n v="46906"/>
    <s v="City C"/>
    <x v="1"/>
    <x v="1"/>
  </r>
  <r>
    <n v="67"/>
    <n v="53"/>
    <s v="Female"/>
    <n v="63859"/>
    <s v="City C"/>
    <x v="1"/>
    <x v="1"/>
  </r>
  <r>
    <n v="68"/>
    <n v="53"/>
    <s v="Female"/>
    <n v="77634"/>
    <s v="City C"/>
    <x v="1"/>
    <x v="0"/>
  </r>
  <r>
    <n v="69"/>
    <n v="44"/>
    <s v="Female"/>
    <n v="148423"/>
    <s v="City B"/>
    <x v="1"/>
    <x v="0"/>
  </r>
  <r>
    <n v="70"/>
    <n v="38"/>
    <s v="Female"/>
    <n v="93158"/>
    <s v="City B"/>
    <x v="0"/>
    <x v="0"/>
  </r>
  <r>
    <n v="71"/>
    <n v="59"/>
    <s v="Female"/>
    <n v="105434"/>
    <s v="City B"/>
    <x v="1"/>
    <x v="0"/>
  </r>
  <r>
    <n v="72"/>
    <n v="35"/>
    <s v="Female"/>
    <n v="65146"/>
    <s v="City C"/>
    <x v="0"/>
    <x v="1"/>
  </r>
  <r>
    <n v="73"/>
    <n v="40"/>
    <s v="Female"/>
    <n v="29388"/>
    <s v="City A"/>
    <x v="0"/>
    <x v="1"/>
  </r>
  <r>
    <n v="74"/>
    <n v="60"/>
    <s v="Female"/>
    <n v="35770"/>
    <s v="City A"/>
    <x v="2"/>
    <x v="1"/>
  </r>
  <r>
    <n v="75"/>
    <n v="51"/>
    <s v="Male"/>
    <n v="138437"/>
    <s v="City B"/>
    <x v="1"/>
    <x v="0"/>
  </r>
  <r>
    <n v="76"/>
    <n v="30"/>
    <s v="Male"/>
    <n v="71834"/>
    <s v="City A"/>
    <x v="0"/>
    <x v="0"/>
  </r>
  <r>
    <n v="77"/>
    <n v="63"/>
    <s v="Male"/>
    <n v="133782"/>
    <s v="City A"/>
    <x v="2"/>
    <x v="0"/>
  </r>
  <r>
    <n v="78"/>
    <n v="51"/>
    <s v="Female"/>
    <n v="38425"/>
    <s v="City A"/>
    <x v="1"/>
    <x v="1"/>
  </r>
  <r>
    <n v="79"/>
    <n v="19"/>
    <s v="Female"/>
    <n v="125944"/>
    <s v="City C"/>
    <x v="0"/>
    <x v="0"/>
  </r>
  <r>
    <n v="80"/>
    <n v="45"/>
    <s v="Male"/>
    <n v="130916"/>
    <s v="City A"/>
    <x v="1"/>
    <x v="0"/>
  </r>
  <r>
    <n v="81"/>
    <n v="64"/>
    <s v="Male"/>
    <n v="113879"/>
    <s v="City A"/>
    <x v="2"/>
    <x v="0"/>
  </r>
  <r>
    <n v="82"/>
    <n v="18"/>
    <s v="Female"/>
    <n v="84281"/>
    <s v="City A"/>
    <x v="0"/>
    <x v="0"/>
  </r>
  <r>
    <n v="83"/>
    <n v="33"/>
    <s v="Female"/>
    <n v="98217"/>
    <s v="City B"/>
    <x v="0"/>
    <x v="0"/>
  </r>
  <r>
    <n v="84"/>
    <n v="42"/>
    <s v="Female"/>
    <n v="28516"/>
    <s v="City A"/>
    <x v="1"/>
    <x v="1"/>
  </r>
  <r>
    <n v="85"/>
    <n v="43"/>
    <s v="Male"/>
    <n v="38952"/>
    <s v="City A"/>
    <x v="1"/>
    <x v="1"/>
  </r>
  <r>
    <n v="86"/>
    <n v="46"/>
    <s v="Female"/>
    <n v="117142"/>
    <s v="City C"/>
    <x v="1"/>
    <x v="0"/>
  </r>
  <r>
    <n v="87"/>
    <n v="25"/>
    <s v="Male"/>
    <n v="111798"/>
    <s v="City B"/>
    <x v="0"/>
    <x v="0"/>
  </r>
  <r>
    <n v="88"/>
    <n v="53"/>
    <s v="Male"/>
    <n v="60483"/>
    <s v="City C"/>
    <x v="1"/>
    <x v="1"/>
  </r>
  <r>
    <n v="89"/>
    <n v="30"/>
    <s v="Male"/>
    <n v="47298"/>
    <s v="City A"/>
    <x v="0"/>
    <x v="1"/>
  </r>
  <r>
    <n v="90"/>
    <n v="50"/>
    <s v="Female"/>
    <n v="64636"/>
    <s v="City C"/>
    <x v="1"/>
    <x v="1"/>
  </r>
  <r>
    <n v="91"/>
    <n v="30"/>
    <s v="Female"/>
    <n v="73961"/>
    <s v="City A"/>
    <x v="0"/>
    <x v="0"/>
  </r>
  <r>
    <n v="92"/>
    <n v="30"/>
    <s v="Female"/>
    <n v="132443"/>
    <s v="City C"/>
    <x v="0"/>
    <x v="0"/>
  </r>
  <r>
    <n v="93"/>
    <n v="48"/>
    <s v="Female"/>
    <n v="149143"/>
    <s v="City C"/>
    <x v="1"/>
    <x v="0"/>
  </r>
  <r>
    <n v="94"/>
    <n v="43"/>
    <s v="Female"/>
    <n v="123426"/>
    <s v="City A"/>
    <x v="1"/>
    <x v="0"/>
  </r>
  <r>
    <n v="95"/>
    <n v="44"/>
    <s v="Male"/>
    <n v="108762"/>
    <s v="City B"/>
    <x v="1"/>
    <x v="0"/>
  </r>
  <r>
    <n v="96"/>
    <n v="44"/>
    <s v="Female"/>
    <n v="113075"/>
    <s v="City A"/>
    <x v="1"/>
    <x v="0"/>
  </r>
  <r>
    <n v="97"/>
    <n v="50"/>
    <s v="Female"/>
    <n v="37879"/>
    <s v="City B"/>
    <x v="1"/>
    <x v="1"/>
  </r>
  <r>
    <n v="98"/>
    <n v="61"/>
    <s v="Male"/>
    <n v="59823"/>
    <s v="City C"/>
    <x v="2"/>
    <x v="1"/>
  </r>
  <r>
    <n v="99"/>
    <n v="22"/>
    <s v="Male"/>
    <n v="119757"/>
    <s v="City C"/>
    <x v="0"/>
    <x v="0"/>
  </r>
  <r>
    <n v="100"/>
    <n v="31"/>
    <s v="Female"/>
    <n v="39858"/>
    <s v="City C"/>
    <x v="0"/>
    <x v="1"/>
  </r>
  <r>
    <n v="101"/>
    <n v="67"/>
    <s v="Female"/>
    <n v="92051"/>
    <s v="City A"/>
    <x v="2"/>
    <x v="0"/>
  </r>
  <r>
    <n v="102"/>
    <n v="31"/>
    <s v="Female"/>
    <n v="33982"/>
    <s v="City B"/>
    <x v="0"/>
    <x v="1"/>
  </r>
  <r>
    <n v="103"/>
    <n v="40"/>
    <s v="Male"/>
    <n v="32771"/>
    <s v="City A"/>
    <x v="0"/>
    <x v="1"/>
  </r>
  <r>
    <n v="104"/>
    <n v="18"/>
    <s v="Male"/>
    <n v="85469"/>
    <s v="City A"/>
    <x v="0"/>
    <x v="0"/>
  </r>
  <r>
    <n v="105"/>
    <n v="50"/>
    <s v="Male"/>
    <n v="66996"/>
    <s v="City C"/>
    <x v="1"/>
    <x v="0"/>
  </r>
  <r>
    <n v="106"/>
    <n v="53"/>
    <s v="Male"/>
    <n v="44993"/>
    <s v="City A"/>
    <x v="1"/>
    <x v="1"/>
  </r>
  <r>
    <n v="107"/>
    <n v="62"/>
    <s v="Female"/>
    <n v="115063"/>
    <s v="City A"/>
    <x v="2"/>
    <x v="0"/>
  </r>
  <r>
    <n v="108"/>
    <n v="51"/>
    <s v="Female"/>
    <n v="122564"/>
    <s v="City C"/>
    <x v="1"/>
    <x v="0"/>
  </r>
  <r>
    <n v="109"/>
    <n v="27"/>
    <s v="Female"/>
    <n v="130643"/>
    <s v="City A"/>
    <x v="0"/>
    <x v="0"/>
  </r>
  <r>
    <n v="110"/>
    <n v="25"/>
    <s v="Male"/>
    <n v="50278"/>
    <s v="City A"/>
    <x v="0"/>
    <x v="1"/>
  </r>
  <r>
    <n v="111"/>
    <n v="55"/>
    <s v="Female"/>
    <n v="68096"/>
    <s v="City A"/>
    <x v="1"/>
    <x v="0"/>
  </r>
  <r>
    <n v="112"/>
    <n v="23"/>
    <s v="Female"/>
    <n v="143312"/>
    <s v="City A"/>
    <x v="0"/>
    <x v="0"/>
  </r>
  <r>
    <n v="113"/>
    <n v="42"/>
    <s v="Female"/>
    <n v="121713"/>
    <s v="City B"/>
    <x v="1"/>
    <x v="0"/>
  </r>
  <r>
    <n v="114"/>
    <n v="58"/>
    <s v="Female"/>
    <n v="52832"/>
    <s v="City A"/>
    <x v="1"/>
    <x v="1"/>
  </r>
  <r>
    <n v="115"/>
    <n v="56"/>
    <s v="Female"/>
    <n v="122337"/>
    <s v="City C"/>
    <x v="1"/>
    <x v="0"/>
  </r>
  <r>
    <n v="116"/>
    <n v="20"/>
    <s v="Female"/>
    <n v="45351"/>
    <s v="City A"/>
    <x v="0"/>
    <x v="1"/>
  </r>
  <r>
    <n v="117"/>
    <n v="37"/>
    <s v="Female"/>
    <n v="105067"/>
    <s v="City B"/>
    <x v="0"/>
    <x v="0"/>
  </r>
  <r>
    <n v="118"/>
    <n v="43"/>
    <s v="Female"/>
    <n v="73421"/>
    <s v="City C"/>
    <x v="1"/>
    <x v="0"/>
  </r>
  <r>
    <n v="119"/>
    <n v="44"/>
    <s v="Female"/>
    <n v="99677"/>
    <s v="City B"/>
    <x v="1"/>
    <x v="0"/>
  </r>
  <r>
    <n v="120"/>
    <n v="56"/>
    <s v="Male"/>
    <n v="57153"/>
    <s v="City C"/>
    <x v="1"/>
    <x v="1"/>
  </r>
  <r>
    <n v="121"/>
    <n v="59"/>
    <s v="Female"/>
    <n v="68098"/>
    <s v="City C"/>
    <x v="1"/>
    <x v="0"/>
  </r>
  <r>
    <n v="122"/>
    <n v="21"/>
    <s v="Male"/>
    <n v="42583"/>
    <s v="City C"/>
    <x v="0"/>
    <x v="1"/>
  </r>
  <r>
    <n v="123"/>
    <n v="40"/>
    <s v="Female"/>
    <n v="30996"/>
    <s v="City A"/>
    <x v="0"/>
    <x v="1"/>
  </r>
  <r>
    <n v="124"/>
    <n v="40"/>
    <s v="Male"/>
    <n v="99610"/>
    <s v="City A"/>
    <x v="0"/>
    <x v="0"/>
  </r>
  <r>
    <n v="125"/>
    <n v="52"/>
    <s v="Female"/>
    <n v="95801"/>
    <s v="City C"/>
    <x v="1"/>
    <x v="0"/>
  </r>
  <r>
    <n v="126"/>
    <n v="61"/>
    <s v="Male"/>
    <n v="149426"/>
    <s v="City C"/>
    <x v="2"/>
    <x v="0"/>
  </r>
  <r>
    <n v="127"/>
    <n v="28"/>
    <s v="Male"/>
    <n v="75786"/>
    <s v="City A"/>
    <x v="0"/>
    <x v="0"/>
  </r>
  <r>
    <n v="128"/>
    <n v="18"/>
    <s v="Female"/>
    <n v="119642"/>
    <s v="City C"/>
    <x v="0"/>
    <x v="0"/>
  </r>
  <r>
    <n v="129"/>
    <n v="52"/>
    <s v="Male"/>
    <n v="97057"/>
    <s v="City C"/>
    <x v="1"/>
    <x v="0"/>
  </r>
  <r>
    <n v="130"/>
    <n v="29"/>
    <s v="Female"/>
    <n v="41380"/>
    <s v="City C"/>
    <x v="0"/>
    <x v="1"/>
  </r>
  <r>
    <n v="131"/>
    <n v="25"/>
    <s v="Female"/>
    <n v="143285"/>
    <s v="City C"/>
    <x v="0"/>
    <x v="0"/>
  </r>
  <r>
    <n v="132"/>
    <n v="32"/>
    <s v="Female"/>
    <n v="56830"/>
    <s v="City A"/>
    <x v="0"/>
    <x v="1"/>
  </r>
  <r>
    <n v="133"/>
    <n v="29"/>
    <s v="Male"/>
    <n v="97290"/>
    <s v="City A"/>
    <x v="0"/>
    <x v="0"/>
  </r>
  <r>
    <n v="134"/>
    <n v="58"/>
    <s v="Female"/>
    <n v="87963"/>
    <s v="City B"/>
    <x v="1"/>
    <x v="0"/>
  </r>
  <r>
    <n v="135"/>
    <n v="59"/>
    <s v="Male"/>
    <n v="35360"/>
    <s v="City A"/>
    <x v="1"/>
    <x v="1"/>
  </r>
  <r>
    <n v="136"/>
    <n v="58"/>
    <s v="Female"/>
    <n v="115756"/>
    <s v="City A"/>
    <x v="1"/>
    <x v="0"/>
  </r>
  <r>
    <n v="137"/>
    <n v="19"/>
    <s v="Female"/>
    <n v="48213"/>
    <s v="City C"/>
    <x v="0"/>
    <x v="1"/>
  </r>
  <r>
    <n v="138"/>
    <n v="64"/>
    <s v="Female"/>
    <n v="148026"/>
    <s v="City B"/>
    <x v="2"/>
    <x v="0"/>
  </r>
  <r>
    <n v="139"/>
    <n v="37"/>
    <s v="Male"/>
    <n v="102967"/>
    <s v="City B"/>
    <x v="0"/>
    <x v="0"/>
  </r>
  <r>
    <n v="140"/>
    <n v="67"/>
    <s v="Male"/>
    <n v="33495"/>
    <s v="City B"/>
    <x v="2"/>
    <x v="1"/>
  </r>
  <r>
    <n v="141"/>
    <n v="31"/>
    <s v="Female"/>
    <n v="38543"/>
    <s v="City A"/>
    <x v="0"/>
    <x v="1"/>
  </r>
  <r>
    <n v="142"/>
    <n v="60"/>
    <s v="Male"/>
    <n v="48213"/>
    <s v="City C"/>
    <x v="2"/>
    <x v="1"/>
  </r>
  <r>
    <n v="143"/>
    <n v="25"/>
    <s v="Female"/>
    <n v="57420"/>
    <s v="City A"/>
    <x v="0"/>
    <x v="1"/>
  </r>
  <r>
    <n v="144"/>
    <n v="28"/>
    <s v="Female"/>
    <n v="25536"/>
    <s v="City A"/>
    <x v="0"/>
    <x v="1"/>
  </r>
  <r>
    <n v="145"/>
    <n v="58"/>
    <s v="Male"/>
    <n v="105426"/>
    <s v="City C"/>
    <x v="1"/>
    <x v="0"/>
  </r>
  <r>
    <n v="146"/>
    <n v="51"/>
    <s v="Female"/>
    <n v="72580"/>
    <s v="City B"/>
    <x v="1"/>
    <x v="0"/>
  </r>
  <r>
    <n v="147"/>
    <n v="34"/>
    <s v="Female"/>
    <n v="75076"/>
    <s v="City B"/>
    <x v="0"/>
    <x v="0"/>
  </r>
  <r>
    <n v="148"/>
    <n v="27"/>
    <s v="Female"/>
    <n v="141604"/>
    <s v="City C"/>
    <x v="0"/>
    <x v="0"/>
  </r>
  <r>
    <n v="149"/>
    <n v="28"/>
    <s v="Female"/>
    <n v="57380"/>
    <s v="City C"/>
    <x v="0"/>
    <x v="1"/>
  </r>
  <r>
    <n v="150"/>
    <n v="67"/>
    <s v="Male"/>
    <n v="58650"/>
    <s v="City B"/>
    <x v="2"/>
    <x v="1"/>
  </r>
  <r>
    <n v="151"/>
    <n v="53"/>
    <s v="Male"/>
    <n v="20700"/>
    <s v="City B"/>
    <x v="1"/>
    <x v="1"/>
  </r>
  <r>
    <n v="152"/>
    <n v="61"/>
    <s v="Male"/>
    <n v="141319"/>
    <s v="City B"/>
    <x v="2"/>
    <x v="0"/>
  </r>
  <r>
    <n v="153"/>
    <n v="29"/>
    <s v="Male"/>
    <n v="23803"/>
    <s v="City C"/>
    <x v="0"/>
    <x v="1"/>
  </r>
  <r>
    <n v="154"/>
    <n v="40"/>
    <s v="Female"/>
    <n v="49898"/>
    <s v="City C"/>
    <x v="0"/>
    <x v="1"/>
  </r>
  <r>
    <n v="155"/>
    <n v="33"/>
    <s v="Male"/>
    <n v="46717"/>
    <s v="City C"/>
    <x v="0"/>
    <x v="1"/>
  </r>
  <r>
    <n v="156"/>
    <n v="36"/>
    <s v="Male"/>
    <n v="117257"/>
    <s v="City A"/>
    <x v="0"/>
    <x v="0"/>
  </r>
  <r>
    <n v="157"/>
    <n v="43"/>
    <s v="Male"/>
    <n v="48678"/>
    <s v="City A"/>
    <x v="1"/>
    <x v="1"/>
  </r>
  <r>
    <n v="158"/>
    <n v="54"/>
    <s v="Male"/>
    <n v="119933"/>
    <s v="City C"/>
    <x v="1"/>
    <x v="0"/>
  </r>
  <r>
    <n v="159"/>
    <n v="18"/>
    <s v="Male"/>
    <n v="78908"/>
    <s v="City B"/>
    <x v="0"/>
    <x v="0"/>
  </r>
  <r>
    <n v="160"/>
    <n v="54"/>
    <s v="Male"/>
    <n v="108345"/>
    <s v="City A"/>
    <x v="1"/>
    <x v="0"/>
  </r>
  <r>
    <n v="161"/>
    <n v="63"/>
    <s v="Male"/>
    <n v="46139"/>
    <s v="City B"/>
    <x v="2"/>
    <x v="1"/>
  </r>
  <r>
    <n v="162"/>
    <n v="39"/>
    <s v="Female"/>
    <n v="82166"/>
    <s v="City C"/>
    <x v="0"/>
    <x v="0"/>
  </r>
  <r>
    <n v="163"/>
    <n v="64"/>
    <s v="Female"/>
    <n v="75627"/>
    <s v="City A"/>
    <x v="2"/>
    <x v="0"/>
  </r>
  <r>
    <n v="164"/>
    <n v="44"/>
    <s v="Male"/>
    <n v="41594"/>
    <s v="City B"/>
    <x v="1"/>
    <x v="1"/>
  </r>
  <r>
    <n v="165"/>
    <n v="52"/>
    <s v="Female"/>
    <n v="22208"/>
    <s v="City A"/>
    <x v="1"/>
    <x v="1"/>
  </r>
  <r>
    <n v="166"/>
    <n v="25"/>
    <s v="Female"/>
    <n v="115923"/>
    <s v="City B"/>
    <x v="0"/>
    <x v="0"/>
  </r>
  <r>
    <n v="167"/>
    <n v="55"/>
    <s v="Female"/>
    <n v="54419"/>
    <s v="City C"/>
    <x v="1"/>
    <x v="1"/>
  </r>
  <r>
    <n v="168"/>
    <n v="24"/>
    <s v="Female"/>
    <n v="79284"/>
    <s v="City A"/>
    <x v="0"/>
    <x v="0"/>
  </r>
  <r>
    <n v="169"/>
    <n v="62"/>
    <s v="Female"/>
    <n v="125632"/>
    <s v="City B"/>
    <x v="2"/>
    <x v="0"/>
  </r>
  <r>
    <n v="170"/>
    <n v="39"/>
    <s v="Male"/>
    <n v="80337"/>
    <s v="City B"/>
    <x v="0"/>
    <x v="0"/>
  </r>
  <r>
    <n v="171"/>
    <n v="39"/>
    <s v="Male"/>
    <n v="143896"/>
    <s v="City A"/>
    <x v="0"/>
    <x v="0"/>
  </r>
  <r>
    <n v="172"/>
    <n v="37"/>
    <s v="Male"/>
    <n v="101323"/>
    <s v="City B"/>
    <x v="0"/>
    <x v="0"/>
  </r>
  <r>
    <n v="173"/>
    <n v="58"/>
    <s v="Female"/>
    <n v="137850"/>
    <s v="City A"/>
    <x v="1"/>
    <x v="0"/>
  </r>
  <r>
    <n v="174"/>
    <n v="50"/>
    <s v="Female"/>
    <n v="45453"/>
    <s v="City A"/>
    <x v="1"/>
    <x v="1"/>
  </r>
  <r>
    <n v="175"/>
    <n v="40"/>
    <s v="Female"/>
    <n v="136187"/>
    <s v="City C"/>
    <x v="0"/>
    <x v="0"/>
  </r>
  <r>
    <n v="176"/>
    <n v="63"/>
    <s v="Male"/>
    <n v="35067"/>
    <s v="City C"/>
    <x v="2"/>
    <x v="1"/>
  </r>
  <r>
    <n v="177"/>
    <n v="60"/>
    <s v="Male"/>
    <n v="60543"/>
    <s v="City B"/>
    <x v="2"/>
    <x v="1"/>
  </r>
  <r>
    <n v="178"/>
    <n v="51"/>
    <s v="Male"/>
    <n v="118599"/>
    <s v="City B"/>
    <x v="1"/>
    <x v="0"/>
  </r>
  <r>
    <n v="179"/>
    <n v="26"/>
    <s v="Male"/>
    <n v="107606"/>
    <s v="City C"/>
    <x v="0"/>
    <x v="0"/>
  </r>
  <r>
    <n v="180"/>
    <n v="66"/>
    <s v="Female"/>
    <n v="139401"/>
    <s v="City C"/>
    <x v="2"/>
    <x v="0"/>
  </r>
  <r>
    <n v="181"/>
    <n v="43"/>
    <s v="Male"/>
    <n v="116241"/>
    <s v="City C"/>
    <x v="1"/>
    <x v="0"/>
  </r>
  <r>
    <n v="182"/>
    <n v="25"/>
    <s v="Male"/>
    <n v="49105"/>
    <s v="City B"/>
    <x v="0"/>
    <x v="1"/>
  </r>
  <r>
    <n v="183"/>
    <n v="29"/>
    <s v="Male"/>
    <n v="85327"/>
    <s v="City C"/>
    <x v="0"/>
    <x v="0"/>
  </r>
  <r>
    <n v="184"/>
    <n v="64"/>
    <s v="Female"/>
    <n v="97015"/>
    <s v="City B"/>
    <x v="2"/>
    <x v="0"/>
  </r>
  <r>
    <n v="185"/>
    <n v="30"/>
    <s v="Female"/>
    <n v="114008"/>
    <s v="City B"/>
    <x v="0"/>
    <x v="0"/>
  </r>
  <r>
    <n v="186"/>
    <n v="20"/>
    <s v="Female"/>
    <n v="70701"/>
    <s v="City A"/>
    <x v="0"/>
    <x v="0"/>
  </r>
  <r>
    <n v="187"/>
    <n v="50"/>
    <s v="Male"/>
    <n v="85500"/>
    <s v="City B"/>
    <x v="1"/>
    <x v="0"/>
  </r>
  <r>
    <n v="188"/>
    <n v="52"/>
    <s v="Female"/>
    <n v="114049"/>
    <s v="City A"/>
    <x v="1"/>
    <x v="0"/>
  </r>
  <r>
    <n v="189"/>
    <n v="66"/>
    <s v="Female"/>
    <n v="53377"/>
    <s v="City C"/>
    <x v="2"/>
    <x v="1"/>
  </r>
  <r>
    <n v="190"/>
    <n v="38"/>
    <s v="Female"/>
    <n v="106341"/>
    <s v="City A"/>
    <x v="0"/>
    <x v="0"/>
  </r>
  <r>
    <n v="191"/>
    <n v="21"/>
    <s v="Male"/>
    <n v="143943"/>
    <s v="City C"/>
    <x v="0"/>
    <x v="0"/>
  </r>
  <r>
    <n v="192"/>
    <n v="64"/>
    <s v="Female"/>
    <n v="90444"/>
    <s v="City A"/>
    <x v="2"/>
    <x v="0"/>
  </r>
  <r>
    <n v="193"/>
    <n v="54"/>
    <s v="Male"/>
    <n v="27591"/>
    <s v="City A"/>
    <x v="1"/>
    <x v="1"/>
  </r>
  <r>
    <n v="194"/>
    <n v="37"/>
    <s v="Male"/>
    <n v="140582"/>
    <s v="City A"/>
    <x v="0"/>
    <x v="0"/>
  </r>
  <r>
    <n v="195"/>
    <n v="46"/>
    <s v="Male"/>
    <n v="52173"/>
    <s v="City A"/>
    <x v="1"/>
    <x v="1"/>
  </r>
  <r>
    <n v="196"/>
    <n v="33"/>
    <s v="Male"/>
    <n v="80373"/>
    <s v="City A"/>
    <x v="0"/>
    <x v="0"/>
  </r>
  <r>
    <n v="197"/>
    <n v="39"/>
    <s v="Male"/>
    <n v="22034"/>
    <s v="City A"/>
    <x v="0"/>
    <x v="1"/>
  </r>
  <r>
    <n v="198"/>
    <n v="27"/>
    <s v="Male"/>
    <n v="76803"/>
    <s v="City B"/>
    <x v="0"/>
    <x v="0"/>
  </r>
  <r>
    <n v="199"/>
    <n v="58"/>
    <s v="Female"/>
    <n v="142849"/>
    <s v="City A"/>
    <x v="1"/>
    <x v="0"/>
  </r>
  <r>
    <n v="200"/>
    <n v="48"/>
    <s v="Male"/>
    <n v="73549"/>
    <s v="City A"/>
    <x v="1"/>
    <x v="0"/>
  </r>
  <r>
    <n v="201"/>
    <n v="62"/>
    <s v="Female"/>
    <n v="90003"/>
    <s v="City A"/>
    <x v="2"/>
    <x v="0"/>
  </r>
  <r>
    <n v="202"/>
    <n v="37"/>
    <s v="Male"/>
    <n v="47478"/>
    <s v="City B"/>
    <x v="0"/>
    <x v="1"/>
  </r>
  <r>
    <n v="203"/>
    <n v="55"/>
    <s v="Male"/>
    <n v="52221"/>
    <s v="City C"/>
    <x v="1"/>
    <x v="1"/>
  </r>
  <r>
    <n v="204"/>
    <n v="19"/>
    <s v="Male"/>
    <n v="33847"/>
    <s v="City A"/>
    <x v="0"/>
    <x v="1"/>
  </r>
  <r>
    <n v="205"/>
    <n v="26"/>
    <s v="Male"/>
    <n v="118872"/>
    <s v="City B"/>
    <x v="0"/>
    <x v="0"/>
  </r>
  <r>
    <n v="206"/>
    <n v="36"/>
    <s v="Male"/>
    <n v="34753"/>
    <s v="City A"/>
    <x v="0"/>
    <x v="1"/>
  </r>
  <r>
    <n v="207"/>
    <n v="54"/>
    <s v="Male"/>
    <n v="64149"/>
    <s v="City C"/>
    <x v="1"/>
    <x v="1"/>
  </r>
  <r>
    <n v="208"/>
    <n v="19"/>
    <s v="Female"/>
    <n v="78351"/>
    <s v="City B"/>
    <x v="0"/>
    <x v="0"/>
  </r>
  <r>
    <n v="209"/>
    <n v="47"/>
    <s v="Female"/>
    <n v="44420"/>
    <s v="City B"/>
    <x v="1"/>
    <x v="1"/>
  </r>
  <r>
    <n v="210"/>
    <n v="56"/>
    <s v="Male"/>
    <n v="27790"/>
    <s v="City A"/>
    <x v="1"/>
    <x v="1"/>
  </r>
  <r>
    <n v="211"/>
    <n v="69"/>
    <s v="Male"/>
    <n v="75681"/>
    <s v="City A"/>
    <x v="2"/>
    <x v="0"/>
  </r>
  <r>
    <n v="212"/>
    <n v="27"/>
    <s v="Male"/>
    <n v="112487"/>
    <s v="City A"/>
    <x v="0"/>
    <x v="0"/>
  </r>
  <r>
    <n v="213"/>
    <n v="30"/>
    <s v="Female"/>
    <n v="90677"/>
    <s v="City C"/>
    <x v="0"/>
    <x v="0"/>
  </r>
  <r>
    <n v="214"/>
    <n v="19"/>
    <s v="Male"/>
    <n v="92413"/>
    <s v="City C"/>
    <x v="0"/>
    <x v="0"/>
  </r>
  <r>
    <n v="215"/>
    <n v="65"/>
    <s v="Female"/>
    <n v="91645"/>
    <s v="City A"/>
    <x v="2"/>
    <x v="0"/>
  </r>
  <r>
    <n v="216"/>
    <n v="63"/>
    <s v="Male"/>
    <n v="33466"/>
    <s v="City A"/>
    <x v="2"/>
    <x v="1"/>
  </r>
  <r>
    <n v="217"/>
    <n v="38"/>
    <s v="Male"/>
    <n v="68817"/>
    <s v="City A"/>
    <x v="0"/>
    <x v="0"/>
  </r>
  <r>
    <n v="218"/>
    <n v="67"/>
    <s v="Male"/>
    <n v="81561"/>
    <s v="City C"/>
    <x v="2"/>
    <x v="0"/>
  </r>
  <r>
    <n v="219"/>
    <n v="62"/>
    <s v="Female"/>
    <n v="122141"/>
    <s v="City A"/>
    <x v="2"/>
    <x v="0"/>
  </r>
  <r>
    <n v="220"/>
    <n v="25"/>
    <s v="Male"/>
    <n v="136024"/>
    <s v="City C"/>
    <x v="0"/>
    <x v="0"/>
  </r>
  <r>
    <n v="221"/>
    <n v="30"/>
    <s v="Male"/>
    <n v="57782"/>
    <s v="City C"/>
    <x v="0"/>
    <x v="1"/>
  </r>
  <r>
    <n v="222"/>
    <n v="24"/>
    <s v="Female"/>
    <n v="57756"/>
    <s v="City A"/>
    <x v="0"/>
    <x v="1"/>
  </r>
  <r>
    <n v="223"/>
    <n v="27"/>
    <s v="Male"/>
    <n v="79684"/>
    <s v="City B"/>
    <x v="0"/>
    <x v="0"/>
  </r>
  <r>
    <n v="224"/>
    <n v="56"/>
    <s v="Male"/>
    <n v="81002"/>
    <s v="City C"/>
    <x v="1"/>
    <x v="0"/>
  </r>
  <r>
    <n v="225"/>
    <n v="52"/>
    <s v="Male"/>
    <n v="148011"/>
    <s v="City B"/>
    <x v="1"/>
    <x v="0"/>
  </r>
  <r>
    <n v="226"/>
    <n v="54"/>
    <s v="Female"/>
    <n v="119095"/>
    <s v="City B"/>
    <x v="1"/>
    <x v="0"/>
  </r>
  <r>
    <n v="227"/>
    <n v="39"/>
    <s v="Male"/>
    <n v="141847"/>
    <s v="City C"/>
    <x v="0"/>
    <x v="0"/>
  </r>
  <r>
    <n v="228"/>
    <n v="25"/>
    <s v="Male"/>
    <n v="59684"/>
    <s v="City C"/>
    <x v="0"/>
    <x v="1"/>
  </r>
  <r>
    <n v="229"/>
    <n v="55"/>
    <s v="Female"/>
    <n v="57815"/>
    <s v="City B"/>
    <x v="1"/>
    <x v="1"/>
  </r>
  <r>
    <n v="230"/>
    <n v="44"/>
    <s v="Male"/>
    <n v="62583"/>
    <s v="City C"/>
    <x v="1"/>
    <x v="1"/>
  </r>
  <r>
    <n v="231"/>
    <n v="61"/>
    <s v="Male"/>
    <n v="43640"/>
    <s v="City C"/>
    <x v="2"/>
    <x v="1"/>
  </r>
  <r>
    <n v="232"/>
    <n v="46"/>
    <s v="Male"/>
    <n v="118944"/>
    <s v="City A"/>
    <x v="1"/>
    <x v="0"/>
  </r>
  <r>
    <n v="233"/>
    <n v="34"/>
    <s v="Male"/>
    <n v="53273"/>
    <s v="City B"/>
    <x v="0"/>
    <x v="1"/>
  </r>
  <r>
    <n v="234"/>
    <n v="36"/>
    <s v="Male"/>
    <n v="118032"/>
    <s v="City C"/>
    <x v="0"/>
    <x v="0"/>
  </r>
  <r>
    <n v="235"/>
    <n v="28"/>
    <s v="Female"/>
    <n v="50196"/>
    <s v="City B"/>
    <x v="0"/>
    <x v="1"/>
  </r>
  <r>
    <n v="236"/>
    <n v="51"/>
    <s v="Female"/>
    <n v="66223"/>
    <s v="City C"/>
    <x v="1"/>
    <x v="0"/>
  </r>
  <r>
    <n v="237"/>
    <n v="34"/>
    <s v="Male"/>
    <n v="111387"/>
    <s v="City C"/>
    <x v="0"/>
    <x v="0"/>
  </r>
  <r>
    <n v="238"/>
    <n v="67"/>
    <s v="Female"/>
    <n v="40014"/>
    <s v="City A"/>
    <x v="2"/>
    <x v="1"/>
  </r>
  <r>
    <n v="239"/>
    <n v="25"/>
    <s v="Male"/>
    <n v="84389"/>
    <s v="City A"/>
    <x v="0"/>
    <x v="0"/>
  </r>
  <r>
    <n v="240"/>
    <n v="27"/>
    <s v="Female"/>
    <n v="127043"/>
    <s v="City B"/>
    <x v="0"/>
    <x v="0"/>
  </r>
  <r>
    <n v="241"/>
    <n v="62"/>
    <s v="Male"/>
    <n v="30065"/>
    <s v="City A"/>
    <x v="2"/>
    <x v="1"/>
  </r>
  <r>
    <n v="242"/>
    <n v="19"/>
    <s v="Female"/>
    <n v="63727"/>
    <s v="City A"/>
    <x v="0"/>
    <x v="1"/>
  </r>
  <r>
    <n v="243"/>
    <n v="63"/>
    <s v="Female"/>
    <n v="115734"/>
    <s v="City C"/>
    <x v="2"/>
    <x v="0"/>
  </r>
  <r>
    <n v="244"/>
    <n v="52"/>
    <s v="Male"/>
    <n v="24205"/>
    <s v="City B"/>
    <x v="1"/>
    <x v="1"/>
  </r>
  <r>
    <n v="245"/>
    <n v="55"/>
    <s v="Male"/>
    <n v="56826"/>
    <s v="City C"/>
    <x v="1"/>
    <x v="1"/>
  </r>
  <r>
    <n v="246"/>
    <n v="34"/>
    <s v="Female"/>
    <n v="92386"/>
    <s v="City B"/>
    <x v="0"/>
    <x v="0"/>
  </r>
  <r>
    <n v="247"/>
    <n v="61"/>
    <s v="Female"/>
    <n v="65477"/>
    <s v="City A"/>
    <x v="2"/>
    <x v="0"/>
  </r>
  <r>
    <n v="248"/>
    <n v="67"/>
    <s v="Female"/>
    <n v="60695"/>
    <s v="City C"/>
    <x v="2"/>
    <x v="1"/>
  </r>
  <r>
    <n v="249"/>
    <n v="36"/>
    <s v="Male"/>
    <n v="92990"/>
    <s v="City C"/>
    <x v="0"/>
    <x v="0"/>
  </r>
  <r>
    <n v="250"/>
    <n v="47"/>
    <s v="Male"/>
    <n v="144907"/>
    <s v="City B"/>
    <x v="1"/>
    <x v="0"/>
  </r>
  <r>
    <n v="251"/>
    <n v="64"/>
    <s v="Male"/>
    <n v="142167"/>
    <s v="City A"/>
    <x v="2"/>
    <x v="0"/>
  </r>
  <r>
    <n v="252"/>
    <n v="23"/>
    <s v="Male"/>
    <n v="98163"/>
    <s v="City C"/>
    <x v="0"/>
    <x v="0"/>
  </r>
  <r>
    <n v="253"/>
    <n v="64"/>
    <s v="Female"/>
    <n v="126183"/>
    <s v="City C"/>
    <x v="2"/>
    <x v="0"/>
  </r>
  <r>
    <n v="254"/>
    <n v="62"/>
    <s v="Female"/>
    <n v="123551"/>
    <s v="City C"/>
    <x v="2"/>
    <x v="0"/>
  </r>
  <r>
    <n v="255"/>
    <n v="43"/>
    <s v="Female"/>
    <n v="120351"/>
    <s v="City C"/>
    <x v="1"/>
    <x v="0"/>
  </r>
  <r>
    <n v="256"/>
    <n v="43"/>
    <s v="Male"/>
    <n v="23176"/>
    <s v="City A"/>
    <x v="1"/>
    <x v="1"/>
  </r>
  <r>
    <n v="257"/>
    <n v="50"/>
    <s v="Male"/>
    <n v="52685"/>
    <s v="City A"/>
    <x v="1"/>
    <x v="1"/>
  </r>
  <r>
    <n v="258"/>
    <n v="42"/>
    <s v="Male"/>
    <n v="139222"/>
    <s v="City B"/>
    <x v="1"/>
    <x v="0"/>
  </r>
  <r>
    <n v="259"/>
    <n v="31"/>
    <s v="Male"/>
    <n v="39542"/>
    <s v="City B"/>
    <x v="0"/>
    <x v="1"/>
  </r>
  <r>
    <n v="260"/>
    <n v="60"/>
    <s v="Female"/>
    <n v="95336"/>
    <s v="City C"/>
    <x v="2"/>
    <x v="0"/>
  </r>
  <r>
    <n v="261"/>
    <n v="41"/>
    <s v="Female"/>
    <n v="117288"/>
    <s v="City C"/>
    <x v="1"/>
    <x v="0"/>
  </r>
  <r>
    <n v="262"/>
    <n v="25"/>
    <s v="Female"/>
    <n v="72847"/>
    <s v="City B"/>
    <x v="0"/>
    <x v="0"/>
  </r>
  <r>
    <n v="263"/>
    <n v="66"/>
    <s v="Male"/>
    <n v="47260"/>
    <s v="City B"/>
    <x v="2"/>
    <x v="1"/>
  </r>
  <r>
    <n v="264"/>
    <n v="54"/>
    <s v="Male"/>
    <n v="88268"/>
    <s v="City A"/>
    <x v="1"/>
    <x v="0"/>
  </r>
  <r>
    <n v="265"/>
    <n v="52"/>
    <s v="Male"/>
    <n v="74887"/>
    <s v="City A"/>
    <x v="1"/>
    <x v="0"/>
  </r>
  <r>
    <n v="266"/>
    <n v="42"/>
    <s v="Male"/>
    <n v="147230"/>
    <s v="City B"/>
    <x v="1"/>
    <x v="0"/>
  </r>
  <r>
    <n v="267"/>
    <n v="43"/>
    <s v="Female"/>
    <n v="57437"/>
    <s v="City B"/>
    <x v="1"/>
    <x v="1"/>
  </r>
  <r>
    <n v="268"/>
    <n v="24"/>
    <s v="Male"/>
    <n v="138772"/>
    <s v="City B"/>
    <x v="0"/>
    <x v="0"/>
  </r>
  <r>
    <n v="269"/>
    <n v="32"/>
    <s v="Male"/>
    <n v="60029"/>
    <s v="City C"/>
    <x v="0"/>
    <x v="1"/>
  </r>
  <r>
    <n v="270"/>
    <n v="50"/>
    <s v="Male"/>
    <n v="52711"/>
    <s v="City B"/>
    <x v="1"/>
    <x v="1"/>
  </r>
  <r>
    <n v="271"/>
    <n v="63"/>
    <s v="Male"/>
    <n v="125615"/>
    <s v="City B"/>
    <x v="2"/>
    <x v="0"/>
  </r>
  <r>
    <n v="272"/>
    <n v="68"/>
    <s v="Male"/>
    <n v="82391"/>
    <s v="City C"/>
    <x v="2"/>
    <x v="0"/>
  </r>
  <r>
    <n v="273"/>
    <n v="18"/>
    <s v="Female"/>
    <n v="25748"/>
    <s v="City A"/>
    <x v="0"/>
    <x v="1"/>
  </r>
  <r>
    <n v="274"/>
    <n v="20"/>
    <s v="Male"/>
    <n v="78598"/>
    <s v="City C"/>
    <x v="0"/>
    <x v="0"/>
  </r>
  <r>
    <n v="275"/>
    <n v="19"/>
    <s v="Male"/>
    <n v="23988"/>
    <s v="City C"/>
    <x v="0"/>
    <x v="1"/>
  </r>
  <r>
    <n v="276"/>
    <n v="39"/>
    <s v="Female"/>
    <n v="90422"/>
    <s v="City B"/>
    <x v="0"/>
    <x v="0"/>
  </r>
  <r>
    <n v="277"/>
    <n v="37"/>
    <s v="Male"/>
    <n v="63040"/>
    <s v="City C"/>
    <x v="0"/>
    <x v="1"/>
  </r>
  <r>
    <n v="278"/>
    <n v="29"/>
    <s v="Male"/>
    <n v="89219"/>
    <s v="City C"/>
    <x v="0"/>
    <x v="0"/>
  </r>
  <r>
    <n v="279"/>
    <n v="67"/>
    <s v="Male"/>
    <n v="120822"/>
    <s v="City A"/>
    <x v="2"/>
    <x v="0"/>
  </r>
  <r>
    <n v="280"/>
    <n v="44"/>
    <s v="Male"/>
    <n v="51232"/>
    <s v="City B"/>
    <x v="1"/>
    <x v="1"/>
  </r>
  <r>
    <n v="281"/>
    <n v="53"/>
    <s v="Male"/>
    <n v="134265"/>
    <s v="City C"/>
    <x v="1"/>
    <x v="0"/>
  </r>
  <r>
    <n v="282"/>
    <n v="31"/>
    <s v="Male"/>
    <n v="147827"/>
    <s v="City C"/>
    <x v="0"/>
    <x v="0"/>
  </r>
  <r>
    <n v="283"/>
    <n v="32"/>
    <s v="Female"/>
    <n v="65290"/>
    <s v="City C"/>
    <x v="0"/>
    <x v="1"/>
  </r>
  <r>
    <n v="284"/>
    <n v="64"/>
    <s v="Female"/>
    <n v="76170"/>
    <s v="City B"/>
    <x v="2"/>
    <x v="0"/>
  </r>
  <r>
    <n v="285"/>
    <n v="63"/>
    <s v="Male"/>
    <n v="62249"/>
    <s v="City C"/>
    <x v="2"/>
    <x v="1"/>
  </r>
  <r>
    <n v="286"/>
    <n v="62"/>
    <s v="Female"/>
    <n v="30431"/>
    <s v="City C"/>
    <x v="2"/>
    <x v="1"/>
  </r>
  <r>
    <n v="287"/>
    <n v="67"/>
    <s v="Male"/>
    <n v="68335"/>
    <s v="City B"/>
    <x v="2"/>
    <x v="0"/>
  </r>
  <r>
    <n v="288"/>
    <n v="44"/>
    <s v="Male"/>
    <n v="39890"/>
    <s v="City A"/>
    <x v="1"/>
    <x v="1"/>
  </r>
  <r>
    <n v="289"/>
    <n v="52"/>
    <s v="Male"/>
    <n v="108498"/>
    <s v="City A"/>
    <x v="1"/>
    <x v="0"/>
  </r>
  <r>
    <n v="290"/>
    <n v="39"/>
    <s v="Female"/>
    <n v="89630"/>
    <s v="City A"/>
    <x v="0"/>
    <x v="0"/>
  </r>
  <r>
    <n v="291"/>
    <n v="58"/>
    <s v="Female"/>
    <n v="60950"/>
    <s v="City B"/>
    <x v="1"/>
    <x v="1"/>
  </r>
  <r>
    <n v="292"/>
    <n v="54"/>
    <s v="Male"/>
    <n v="59951"/>
    <s v="City A"/>
    <x v="1"/>
    <x v="1"/>
  </r>
  <r>
    <n v="293"/>
    <n v="39"/>
    <s v="Female"/>
    <n v="94051"/>
    <s v="City A"/>
    <x v="0"/>
    <x v="0"/>
  </r>
  <r>
    <n v="294"/>
    <n v="28"/>
    <s v="Female"/>
    <n v="62070"/>
    <s v="City C"/>
    <x v="0"/>
    <x v="1"/>
  </r>
  <r>
    <n v="295"/>
    <n v="19"/>
    <s v="Male"/>
    <n v="39591"/>
    <s v="City C"/>
    <x v="0"/>
    <x v="1"/>
  </r>
  <r>
    <n v="296"/>
    <n v="65"/>
    <s v="Female"/>
    <n v="67131"/>
    <s v="City C"/>
    <x v="2"/>
    <x v="0"/>
  </r>
  <r>
    <n v="297"/>
    <n v="22"/>
    <s v="Female"/>
    <n v="57091"/>
    <s v="City A"/>
    <x v="0"/>
    <x v="1"/>
  </r>
  <r>
    <n v="298"/>
    <n v="39"/>
    <s v="Female"/>
    <n v="122820"/>
    <s v="City A"/>
    <x v="0"/>
    <x v="0"/>
  </r>
  <r>
    <n v="299"/>
    <n v="25"/>
    <s v="Male"/>
    <n v="52792"/>
    <s v="City B"/>
    <x v="0"/>
    <x v="1"/>
  </r>
  <r>
    <n v="300"/>
    <n v="26"/>
    <s v="Female"/>
    <n v="64472"/>
    <s v="City B"/>
    <x v="0"/>
    <x v="1"/>
  </r>
  <r>
    <n v="301"/>
    <n v="64"/>
    <s v="Female"/>
    <n v="25825"/>
    <s v="City B"/>
    <x v="2"/>
    <x v="1"/>
  </r>
  <r>
    <n v="302"/>
    <n v="36"/>
    <s v="Male"/>
    <n v="91125"/>
    <s v="City A"/>
    <x v="0"/>
    <x v="0"/>
  </r>
  <r>
    <n v="303"/>
    <n v="39"/>
    <s v="Female"/>
    <n v="100470"/>
    <s v="City B"/>
    <x v="0"/>
    <x v="0"/>
  </r>
  <r>
    <n v="304"/>
    <n v="50"/>
    <s v="Female"/>
    <n v="43477"/>
    <s v="City B"/>
    <x v="1"/>
    <x v="1"/>
  </r>
  <r>
    <n v="305"/>
    <n v="18"/>
    <s v="Female"/>
    <n v="123099"/>
    <s v="City C"/>
    <x v="0"/>
    <x v="0"/>
  </r>
  <r>
    <n v="306"/>
    <n v="23"/>
    <s v="Male"/>
    <n v="27774"/>
    <s v="City A"/>
    <x v="0"/>
    <x v="1"/>
  </r>
  <r>
    <n v="307"/>
    <n v="49"/>
    <s v="Male"/>
    <n v="124658"/>
    <s v="City C"/>
    <x v="1"/>
    <x v="0"/>
  </r>
  <r>
    <n v="308"/>
    <n v="61"/>
    <s v="Male"/>
    <n v="147367"/>
    <s v="City C"/>
    <x v="2"/>
    <x v="0"/>
  </r>
  <r>
    <n v="309"/>
    <n v="62"/>
    <s v="Female"/>
    <n v="65705"/>
    <s v="City A"/>
    <x v="2"/>
    <x v="0"/>
  </r>
  <r>
    <n v="310"/>
    <n v="68"/>
    <s v="Male"/>
    <n v="70511"/>
    <s v="City A"/>
    <x v="2"/>
    <x v="0"/>
  </r>
  <r>
    <n v="311"/>
    <n v="31"/>
    <s v="Male"/>
    <n v="96326"/>
    <s v="City C"/>
    <x v="0"/>
    <x v="0"/>
  </r>
  <r>
    <n v="312"/>
    <n v="51"/>
    <s v="Male"/>
    <n v="148943"/>
    <s v="City A"/>
    <x v="1"/>
    <x v="0"/>
  </r>
  <r>
    <n v="313"/>
    <n v="22"/>
    <s v="Male"/>
    <n v="61832"/>
    <s v="City C"/>
    <x v="0"/>
    <x v="1"/>
  </r>
  <r>
    <n v="314"/>
    <n v="35"/>
    <s v="Female"/>
    <n v="60202"/>
    <s v="City A"/>
    <x v="0"/>
    <x v="1"/>
  </r>
  <r>
    <n v="315"/>
    <n v="38"/>
    <s v="Male"/>
    <n v="120331"/>
    <s v="City C"/>
    <x v="0"/>
    <x v="0"/>
  </r>
  <r>
    <n v="316"/>
    <n v="36"/>
    <s v="Male"/>
    <n v="41106"/>
    <s v="City B"/>
    <x v="0"/>
    <x v="1"/>
  </r>
  <r>
    <n v="317"/>
    <n v="48"/>
    <s v="Male"/>
    <n v="109737"/>
    <s v="City B"/>
    <x v="1"/>
    <x v="0"/>
  </r>
  <r>
    <n v="318"/>
    <n v="31"/>
    <s v="Female"/>
    <n v="110536"/>
    <s v="City B"/>
    <x v="0"/>
    <x v="0"/>
  </r>
  <r>
    <n v="319"/>
    <n v="25"/>
    <s v="Female"/>
    <n v="41016"/>
    <s v="City C"/>
    <x v="0"/>
    <x v="1"/>
  </r>
  <r>
    <n v="320"/>
    <n v="29"/>
    <s v="Female"/>
    <n v="55695"/>
    <s v="City B"/>
    <x v="0"/>
    <x v="1"/>
  </r>
  <r>
    <n v="321"/>
    <n v="44"/>
    <s v="Male"/>
    <n v="83675"/>
    <s v="City B"/>
    <x v="1"/>
    <x v="0"/>
  </r>
  <r>
    <n v="322"/>
    <n v="35"/>
    <s v="Male"/>
    <n v="41154"/>
    <s v="City B"/>
    <x v="0"/>
    <x v="1"/>
  </r>
  <r>
    <n v="323"/>
    <n v="23"/>
    <s v="Female"/>
    <n v="43530"/>
    <s v="City B"/>
    <x v="0"/>
    <x v="1"/>
  </r>
  <r>
    <n v="324"/>
    <n v="67"/>
    <s v="Male"/>
    <n v="115648"/>
    <s v="City A"/>
    <x v="2"/>
    <x v="0"/>
  </r>
  <r>
    <n v="325"/>
    <n v="24"/>
    <s v="Female"/>
    <n v="94335"/>
    <s v="City C"/>
    <x v="0"/>
    <x v="0"/>
  </r>
  <r>
    <n v="326"/>
    <n v="64"/>
    <s v="Female"/>
    <n v="35499"/>
    <s v="City C"/>
    <x v="2"/>
    <x v="1"/>
  </r>
  <r>
    <n v="327"/>
    <n v="19"/>
    <s v="Male"/>
    <n v="125050"/>
    <s v="City C"/>
    <x v="0"/>
    <x v="0"/>
  </r>
  <r>
    <n v="328"/>
    <n v="31"/>
    <s v="Male"/>
    <n v="114212"/>
    <s v="City B"/>
    <x v="0"/>
    <x v="0"/>
  </r>
  <r>
    <n v="329"/>
    <n v="31"/>
    <s v="Male"/>
    <n v="131926"/>
    <s v="City C"/>
    <x v="0"/>
    <x v="0"/>
  </r>
  <r>
    <n v="330"/>
    <n v="66"/>
    <s v="Male"/>
    <n v="95853"/>
    <s v="City A"/>
    <x v="2"/>
    <x v="0"/>
  </r>
  <r>
    <n v="331"/>
    <n v="32"/>
    <s v="Male"/>
    <n v="96256"/>
    <s v="City A"/>
    <x v="0"/>
    <x v="0"/>
  </r>
  <r>
    <n v="332"/>
    <n v="34"/>
    <s v="Female"/>
    <n v="78615"/>
    <s v="City A"/>
    <x v="0"/>
    <x v="0"/>
  </r>
  <r>
    <n v="333"/>
    <n v="29"/>
    <s v="Male"/>
    <n v="148058"/>
    <s v="City C"/>
    <x v="0"/>
    <x v="0"/>
  </r>
  <r>
    <n v="334"/>
    <n v="66"/>
    <s v="Male"/>
    <n v="114772"/>
    <s v="City C"/>
    <x v="2"/>
    <x v="0"/>
  </r>
  <r>
    <n v="335"/>
    <n v="49"/>
    <s v="Male"/>
    <n v="134101"/>
    <s v="City B"/>
    <x v="1"/>
    <x v="0"/>
  </r>
  <r>
    <n v="336"/>
    <n v="31"/>
    <s v="Male"/>
    <n v="106580"/>
    <s v="City B"/>
    <x v="0"/>
    <x v="0"/>
  </r>
  <r>
    <n v="337"/>
    <n v="67"/>
    <s v="Male"/>
    <n v="86605"/>
    <s v="City A"/>
    <x v="2"/>
    <x v="0"/>
  </r>
  <r>
    <n v="338"/>
    <n v="47"/>
    <s v="Female"/>
    <n v="26933"/>
    <s v="City C"/>
    <x v="1"/>
    <x v="1"/>
  </r>
  <r>
    <n v="339"/>
    <n v="30"/>
    <s v="Male"/>
    <n v="135740"/>
    <s v="City B"/>
    <x v="0"/>
    <x v="0"/>
  </r>
  <r>
    <n v="340"/>
    <n v="38"/>
    <s v="Female"/>
    <n v="27417"/>
    <s v="City C"/>
    <x v="0"/>
    <x v="1"/>
  </r>
  <r>
    <n v="341"/>
    <n v="41"/>
    <s v="Male"/>
    <n v="27141"/>
    <s v="City B"/>
    <x v="1"/>
    <x v="1"/>
  </r>
  <r>
    <n v="342"/>
    <n v="61"/>
    <s v="Female"/>
    <n v="87976"/>
    <s v="City A"/>
    <x v="2"/>
    <x v="0"/>
  </r>
  <r>
    <n v="343"/>
    <n v="61"/>
    <s v="Male"/>
    <n v="85363"/>
    <s v="City A"/>
    <x v="2"/>
    <x v="0"/>
  </r>
  <r>
    <n v="344"/>
    <n v="32"/>
    <s v="Female"/>
    <n v="132595"/>
    <s v="City C"/>
    <x v="0"/>
    <x v="0"/>
  </r>
  <r>
    <n v="345"/>
    <n v="42"/>
    <s v="Male"/>
    <n v="21979"/>
    <s v="City B"/>
    <x v="1"/>
    <x v="1"/>
  </r>
  <r>
    <n v="346"/>
    <n v="21"/>
    <s v="Male"/>
    <n v="43937"/>
    <s v="City B"/>
    <x v="0"/>
    <x v="1"/>
  </r>
  <r>
    <n v="347"/>
    <n v="41"/>
    <s v="Female"/>
    <n v="63648"/>
    <s v="City B"/>
    <x v="1"/>
    <x v="1"/>
  </r>
  <r>
    <n v="348"/>
    <n v="43"/>
    <s v="Male"/>
    <n v="146467"/>
    <s v="City B"/>
    <x v="1"/>
    <x v="0"/>
  </r>
  <r>
    <n v="349"/>
    <n v="28"/>
    <s v="Male"/>
    <n v="107475"/>
    <s v="City C"/>
    <x v="0"/>
    <x v="0"/>
  </r>
  <r>
    <n v="350"/>
    <n v="43"/>
    <s v="Male"/>
    <n v="126750"/>
    <s v="City A"/>
    <x v="1"/>
    <x v="0"/>
  </r>
  <r>
    <n v="351"/>
    <n v="69"/>
    <s v="Male"/>
    <n v="24937"/>
    <s v="City C"/>
    <x v="2"/>
    <x v="1"/>
  </r>
  <r>
    <n v="352"/>
    <n v="23"/>
    <s v="Male"/>
    <n v="99146"/>
    <s v="City B"/>
    <x v="0"/>
    <x v="0"/>
  </r>
  <r>
    <n v="353"/>
    <n v="54"/>
    <s v="Male"/>
    <n v="66905"/>
    <s v="City B"/>
    <x v="1"/>
    <x v="0"/>
  </r>
  <r>
    <n v="354"/>
    <n v="35"/>
    <s v="Male"/>
    <n v="76272"/>
    <s v="City C"/>
    <x v="0"/>
    <x v="0"/>
  </r>
  <r>
    <n v="355"/>
    <n v="30"/>
    <s v="Male"/>
    <n v="52259"/>
    <s v="City A"/>
    <x v="0"/>
    <x v="1"/>
  </r>
  <r>
    <n v="356"/>
    <n v="33"/>
    <s v="Male"/>
    <n v="76533"/>
    <s v="City B"/>
    <x v="0"/>
    <x v="0"/>
  </r>
  <r>
    <n v="357"/>
    <n v="68"/>
    <s v="Male"/>
    <n v="129080"/>
    <s v="City A"/>
    <x v="2"/>
    <x v="0"/>
  </r>
  <r>
    <n v="358"/>
    <n v="59"/>
    <s v="Male"/>
    <n v="88429"/>
    <s v="City A"/>
    <x v="1"/>
    <x v="0"/>
  </r>
  <r>
    <n v="359"/>
    <n v="40"/>
    <s v="Male"/>
    <n v="36118"/>
    <s v="City B"/>
    <x v="0"/>
    <x v="1"/>
  </r>
  <r>
    <n v="360"/>
    <n v="32"/>
    <s v="Male"/>
    <n v="26642"/>
    <s v="City B"/>
    <x v="0"/>
    <x v="1"/>
  </r>
  <r>
    <n v="361"/>
    <n v="39"/>
    <s v="Male"/>
    <n v="63679"/>
    <s v="City C"/>
    <x v="0"/>
    <x v="1"/>
  </r>
  <r>
    <n v="362"/>
    <n v="35"/>
    <s v="Male"/>
    <n v="81819"/>
    <s v="City A"/>
    <x v="0"/>
    <x v="0"/>
  </r>
  <r>
    <n v="363"/>
    <n v="54"/>
    <s v="Male"/>
    <n v="69259"/>
    <s v="City A"/>
    <x v="1"/>
    <x v="0"/>
  </r>
  <r>
    <n v="364"/>
    <n v="29"/>
    <s v="Female"/>
    <n v="38237"/>
    <s v="City C"/>
    <x v="0"/>
    <x v="1"/>
  </r>
  <r>
    <n v="365"/>
    <n v="66"/>
    <s v="Male"/>
    <n v="48635"/>
    <s v="City B"/>
    <x v="2"/>
    <x v="1"/>
  </r>
  <r>
    <n v="366"/>
    <n v="25"/>
    <s v="Female"/>
    <n v="86844"/>
    <s v="City C"/>
    <x v="0"/>
    <x v="0"/>
  </r>
  <r>
    <n v="367"/>
    <n v="55"/>
    <s v="Male"/>
    <n v="109347"/>
    <s v="City A"/>
    <x v="1"/>
    <x v="0"/>
  </r>
  <r>
    <n v="368"/>
    <n v="60"/>
    <s v="Female"/>
    <n v="52285"/>
    <s v="City B"/>
    <x v="2"/>
    <x v="1"/>
  </r>
  <r>
    <n v="369"/>
    <n v="18"/>
    <s v="Male"/>
    <n v="147156"/>
    <s v="City B"/>
    <x v="0"/>
    <x v="0"/>
  </r>
  <r>
    <n v="370"/>
    <n v="67"/>
    <s v="Female"/>
    <n v="105425"/>
    <s v="City B"/>
    <x v="2"/>
    <x v="0"/>
  </r>
  <r>
    <n v="371"/>
    <n v="59"/>
    <s v="Male"/>
    <n v="27524"/>
    <s v="City C"/>
    <x v="1"/>
    <x v="1"/>
  </r>
  <r>
    <n v="372"/>
    <n v="67"/>
    <s v="Male"/>
    <n v="33874"/>
    <s v="City C"/>
    <x v="2"/>
    <x v="1"/>
  </r>
  <r>
    <n v="373"/>
    <n v="57"/>
    <s v="Male"/>
    <n v="75650"/>
    <s v="City C"/>
    <x v="1"/>
    <x v="0"/>
  </r>
  <r>
    <n v="374"/>
    <n v="44"/>
    <s v="Male"/>
    <n v="117766"/>
    <s v="City B"/>
    <x v="1"/>
    <x v="0"/>
  </r>
  <r>
    <n v="375"/>
    <n v="19"/>
    <s v="Female"/>
    <n v="94930"/>
    <s v="City C"/>
    <x v="0"/>
    <x v="0"/>
  </r>
  <r>
    <n v="376"/>
    <n v="28"/>
    <s v="Male"/>
    <n v="117978"/>
    <s v="City B"/>
    <x v="0"/>
    <x v="0"/>
  </r>
  <r>
    <n v="377"/>
    <n v="21"/>
    <s v="Male"/>
    <n v="84914"/>
    <s v="City A"/>
    <x v="0"/>
    <x v="0"/>
  </r>
  <r>
    <n v="378"/>
    <n v="51"/>
    <s v="Female"/>
    <n v="80592"/>
    <s v="City B"/>
    <x v="1"/>
    <x v="0"/>
  </r>
  <r>
    <n v="379"/>
    <n v="68"/>
    <s v="Female"/>
    <n v="76187"/>
    <s v="City C"/>
    <x v="2"/>
    <x v="0"/>
  </r>
  <r>
    <n v="380"/>
    <n v="69"/>
    <s v="Female"/>
    <n v="148755"/>
    <s v="City C"/>
    <x v="2"/>
    <x v="0"/>
  </r>
  <r>
    <n v="381"/>
    <n v="65"/>
    <s v="Female"/>
    <n v="52697"/>
    <s v="City B"/>
    <x v="2"/>
    <x v="1"/>
  </r>
  <r>
    <n v="382"/>
    <n v="68"/>
    <s v="Male"/>
    <n v="114410"/>
    <s v="City C"/>
    <x v="2"/>
    <x v="0"/>
  </r>
  <r>
    <n v="383"/>
    <n v="38"/>
    <s v="Male"/>
    <n v="128176"/>
    <s v="City B"/>
    <x v="0"/>
    <x v="0"/>
  </r>
  <r>
    <n v="384"/>
    <n v="28"/>
    <s v="Male"/>
    <n v="86843"/>
    <s v="City A"/>
    <x v="0"/>
    <x v="0"/>
  </r>
  <r>
    <n v="385"/>
    <n v="27"/>
    <s v="Female"/>
    <n v="104858"/>
    <s v="City A"/>
    <x v="0"/>
    <x v="0"/>
  </r>
  <r>
    <n v="386"/>
    <n v="50"/>
    <s v="Male"/>
    <n v="125448"/>
    <s v="City A"/>
    <x v="1"/>
    <x v="0"/>
  </r>
  <r>
    <n v="387"/>
    <n v="23"/>
    <s v="Female"/>
    <n v="80089"/>
    <s v="City C"/>
    <x v="0"/>
    <x v="0"/>
  </r>
  <r>
    <n v="388"/>
    <n v="67"/>
    <s v="Male"/>
    <n v="146152"/>
    <s v="City C"/>
    <x v="2"/>
    <x v="0"/>
  </r>
  <r>
    <n v="389"/>
    <n v="31"/>
    <s v="Male"/>
    <n v="27103"/>
    <s v="City C"/>
    <x v="0"/>
    <x v="1"/>
  </r>
  <r>
    <n v="390"/>
    <n v="39"/>
    <s v="Male"/>
    <n v="88151"/>
    <s v="City B"/>
    <x v="0"/>
    <x v="0"/>
  </r>
  <r>
    <n v="391"/>
    <n v="33"/>
    <s v="Female"/>
    <n v="144724"/>
    <s v="City A"/>
    <x v="0"/>
    <x v="0"/>
  </r>
  <r>
    <n v="392"/>
    <n v="44"/>
    <s v="Male"/>
    <n v="64257"/>
    <s v="City C"/>
    <x v="1"/>
    <x v="1"/>
  </r>
  <r>
    <n v="393"/>
    <n v="60"/>
    <s v="Male"/>
    <n v="126512"/>
    <s v="City C"/>
    <x v="2"/>
    <x v="0"/>
  </r>
  <r>
    <n v="394"/>
    <n v="31"/>
    <s v="Male"/>
    <n v="71357"/>
    <s v="City C"/>
    <x v="0"/>
    <x v="0"/>
  </r>
  <r>
    <n v="395"/>
    <n v="60"/>
    <s v="Male"/>
    <n v="50008"/>
    <s v="City A"/>
    <x v="2"/>
    <x v="1"/>
  </r>
  <r>
    <n v="396"/>
    <n v="37"/>
    <s v="Male"/>
    <n v="101173"/>
    <s v="City B"/>
    <x v="0"/>
    <x v="0"/>
  </r>
  <r>
    <n v="397"/>
    <n v="41"/>
    <s v="Male"/>
    <n v="29457"/>
    <s v="City B"/>
    <x v="1"/>
    <x v="1"/>
  </r>
  <r>
    <n v="398"/>
    <n v="66"/>
    <s v="Male"/>
    <n v="112953"/>
    <s v="City A"/>
    <x v="2"/>
    <x v="0"/>
  </r>
  <r>
    <n v="399"/>
    <n v="27"/>
    <s v="Female"/>
    <n v="115397"/>
    <s v="City C"/>
    <x v="0"/>
    <x v="0"/>
  </r>
  <r>
    <n v="400"/>
    <n v="52"/>
    <s v="Male"/>
    <n v="26704"/>
    <s v="City B"/>
    <x v="1"/>
    <x v="1"/>
  </r>
  <r>
    <n v="401"/>
    <n v="41"/>
    <s v="Male"/>
    <n v="144947"/>
    <s v="City B"/>
    <x v="1"/>
    <x v="0"/>
  </r>
  <r>
    <n v="402"/>
    <n v="36"/>
    <s v="Male"/>
    <n v="43584"/>
    <s v="City C"/>
    <x v="0"/>
    <x v="1"/>
  </r>
  <r>
    <n v="403"/>
    <n v="55"/>
    <s v="Male"/>
    <n v="120445"/>
    <s v="City C"/>
    <x v="1"/>
    <x v="0"/>
  </r>
  <r>
    <n v="404"/>
    <n v="62"/>
    <s v="Female"/>
    <n v="55905"/>
    <s v="City C"/>
    <x v="2"/>
    <x v="1"/>
  </r>
  <r>
    <n v="405"/>
    <n v="61"/>
    <s v="Male"/>
    <n v="46126"/>
    <s v="City A"/>
    <x v="2"/>
    <x v="1"/>
  </r>
  <r>
    <n v="406"/>
    <n v="23"/>
    <s v="Male"/>
    <n v="144936"/>
    <s v="City C"/>
    <x v="0"/>
    <x v="0"/>
  </r>
  <r>
    <n v="407"/>
    <n v="64"/>
    <s v="Female"/>
    <n v="41236"/>
    <s v="City C"/>
    <x v="2"/>
    <x v="1"/>
  </r>
  <r>
    <n v="408"/>
    <n v="39"/>
    <s v="Male"/>
    <n v="44350"/>
    <s v="City A"/>
    <x v="0"/>
    <x v="1"/>
  </r>
  <r>
    <n v="409"/>
    <n v="54"/>
    <s v="Female"/>
    <n v="28907"/>
    <s v="City A"/>
    <x v="1"/>
    <x v="1"/>
  </r>
  <r>
    <n v="410"/>
    <n v="62"/>
    <s v="Male"/>
    <n v="32116"/>
    <s v="City B"/>
    <x v="2"/>
    <x v="1"/>
  </r>
  <r>
    <n v="411"/>
    <n v="53"/>
    <s v="Male"/>
    <n v="141593"/>
    <s v="City B"/>
    <x v="1"/>
    <x v="0"/>
  </r>
  <r>
    <n v="412"/>
    <n v="37"/>
    <s v="Male"/>
    <n v="145719"/>
    <s v="City C"/>
    <x v="0"/>
    <x v="0"/>
  </r>
  <r>
    <n v="413"/>
    <n v="33"/>
    <s v="Female"/>
    <n v="34681"/>
    <s v="City B"/>
    <x v="0"/>
    <x v="1"/>
  </r>
  <r>
    <n v="414"/>
    <n v="54"/>
    <s v="Female"/>
    <n v="54141"/>
    <s v="City C"/>
    <x v="1"/>
    <x v="1"/>
  </r>
  <r>
    <n v="415"/>
    <n v="64"/>
    <s v="Male"/>
    <n v="103223"/>
    <s v="City B"/>
    <x v="2"/>
    <x v="0"/>
  </r>
  <r>
    <n v="416"/>
    <n v="28"/>
    <s v="Male"/>
    <n v="125097"/>
    <s v="City A"/>
    <x v="0"/>
    <x v="0"/>
  </r>
  <r>
    <n v="417"/>
    <n v="62"/>
    <s v="Female"/>
    <n v="128720"/>
    <s v="City B"/>
    <x v="2"/>
    <x v="0"/>
  </r>
  <r>
    <n v="418"/>
    <n v="40"/>
    <s v="Male"/>
    <n v="68940"/>
    <s v="City A"/>
    <x v="0"/>
    <x v="0"/>
  </r>
  <r>
    <n v="419"/>
    <n v="37"/>
    <s v="Male"/>
    <n v="103110"/>
    <s v="City A"/>
    <x v="0"/>
    <x v="0"/>
  </r>
  <r>
    <n v="420"/>
    <n v="40"/>
    <s v="Male"/>
    <n v="28225"/>
    <s v="City B"/>
    <x v="0"/>
    <x v="1"/>
  </r>
  <r>
    <n v="421"/>
    <n v="68"/>
    <s v="Male"/>
    <n v="47699"/>
    <s v="City C"/>
    <x v="2"/>
    <x v="1"/>
  </r>
  <r>
    <n v="422"/>
    <n v="30"/>
    <s v="Female"/>
    <n v="115088"/>
    <s v="City A"/>
    <x v="0"/>
    <x v="0"/>
  </r>
  <r>
    <n v="423"/>
    <n v="41"/>
    <s v="Female"/>
    <n v="121440"/>
    <s v="City A"/>
    <x v="1"/>
    <x v="0"/>
  </r>
  <r>
    <n v="424"/>
    <n v="59"/>
    <s v="Male"/>
    <n v="102356"/>
    <s v="City A"/>
    <x v="1"/>
    <x v="0"/>
  </r>
  <r>
    <n v="425"/>
    <n v="46"/>
    <s v="Female"/>
    <n v="46333"/>
    <s v="City B"/>
    <x v="1"/>
    <x v="1"/>
  </r>
  <r>
    <n v="426"/>
    <n v="41"/>
    <s v="Male"/>
    <n v="20401"/>
    <s v="City C"/>
    <x v="1"/>
    <x v="1"/>
  </r>
  <r>
    <n v="427"/>
    <n v="24"/>
    <s v="Male"/>
    <n v="81110"/>
    <s v="City B"/>
    <x v="0"/>
    <x v="0"/>
  </r>
  <r>
    <n v="428"/>
    <n v="30"/>
    <s v="Female"/>
    <n v="122821"/>
    <s v="City B"/>
    <x v="0"/>
    <x v="0"/>
  </r>
  <r>
    <n v="429"/>
    <n v="25"/>
    <s v="Male"/>
    <n v="111375"/>
    <s v="City B"/>
    <x v="0"/>
    <x v="0"/>
  </r>
  <r>
    <n v="430"/>
    <n v="43"/>
    <s v="Male"/>
    <n v="89742"/>
    <s v="City A"/>
    <x v="1"/>
    <x v="0"/>
  </r>
  <r>
    <n v="431"/>
    <n v="41"/>
    <s v="Female"/>
    <n v="109832"/>
    <s v="City B"/>
    <x v="1"/>
    <x v="0"/>
  </r>
  <r>
    <n v="432"/>
    <n v="59"/>
    <s v="Female"/>
    <n v="45612"/>
    <s v="City A"/>
    <x v="1"/>
    <x v="1"/>
  </r>
  <r>
    <n v="433"/>
    <n v="67"/>
    <s v="Male"/>
    <n v="138008"/>
    <s v="City B"/>
    <x v="2"/>
    <x v="0"/>
  </r>
  <r>
    <n v="434"/>
    <n v="22"/>
    <s v="Male"/>
    <n v="93330"/>
    <s v="City A"/>
    <x v="0"/>
    <x v="0"/>
  </r>
  <r>
    <n v="435"/>
    <n v="67"/>
    <s v="Male"/>
    <n v="64729"/>
    <s v="City A"/>
    <x v="2"/>
    <x v="1"/>
  </r>
  <r>
    <n v="436"/>
    <n v="58"/>
    <s v="Male"/>
    <n v="125693"/>
    <s v="City A"/>
    <x v="1"/>
    <x v="0"/>
  </r>
  <r>
    <n v="437"/>
    <n v="36"/>
    <s v="Male"/>
    <n v="114642"/>
    <s v="City A"/>
    <x v="0"/>
    <x v="0"/>
  </r>
  <r>
    <n v="438"/>
    <n v="23"/>
    <s v="Male"/>
    <n v="106969"/>
    <s v="City A"/>
    <x v="0"/>
    <x v="0"/>
  </r>
  <r>
    <n v="439"/>
    <n v="37"/>
    <s v="Male"/>
    <n v="80726"/>
    <s v="City C"/>
    <x v="0"/>
    <x v="0"/>
  </r>
  <r>
    <n v="440"/>
    <n v="26"/>
    <s v="Female"/>
    <n v="113592"/>
    <s v="City A"/>
    <x v="0"/>
    <x v="0"/>
  </r>
  <r>
    <n v="441"/>
    <n v="50"/>
    <s v="Male"/>
    <n v="61766"/>
    <s v="City A"/>
    <x v="1"/>
    <x v="1"/>
  </r>
  <r>
    <n v="442"/>
    <n v="56"/>
    <s v="Male"/>
    <n v="145405"/>
    <s v="City C"/>
    <x v="1"/>
    <x v="0"/>
  </r>
  <r>
    <n v="443"/>
    <n v="21"/>
    <s v="Male"/>
    <n v="79620"/>
    <s v="City C"/>
    <x v="0"/>
    <x v="0"/>
  </r>
  <r>
    <n v="444"/>
    <n v="47"/>
    <s v="Male"/>
    <n v="102716"/>
    <s v="City C"/>
    <x v="1"/>
    <x v="0"/>
  </r>
  <r>
    <n v="445"/>
    <n v="52"/>
    <s v="Male"/>
    <n v="148534"/>
    <s v="City B"/>
    <x v="1"/>
    <x v="0"/>
  </r>
  <r>
    <n v="446"/>
    <n v="53"/>
    <s v="Male"/>
    <n v="137365"/>
    <s v="City B"/>
    <x v="1"/>
    <x v="0"/>
  </r>
  <r>
    <n v="447"/>
    <n v="39"/>
    <s v="Male"/>
    <n v="110793"/>
    <s v="City A"/>
    <x v="0"/>
    <x v="0"/>
  </r>
  <r>
    <n v="448"/>
    <n v="28"/>
    <s v="Male"/>
    <n v="30763"/>
    <s v="City A"/>
    <x v="0"/>
    <x v="1"/>
  </r>
  <r>
    <n v="449"/>
    <n v="41"/>
    <s v="Male"/>
    <n v="110208"/>
    <s v="City A"/>
    <x v="1"/>
    <x v="0"/>
  </r>
  <r>
    <n v="450"/>
    <n v="19"/>
    <s v="Male"/>
    <n v="22194"/>
    <s v="City B"/>
    <x v="0"/>
    <x v="1"/>
  </r>
  <r>
    <n v="451"/>
    <n v="58"/>
    <s v="Male"/>
    <n v="42421"/>
    <s v="City C"/>
    <x v="1"/>
    <x v="1"/>
  </r>
  <r>
    <n v="452"/>
    <n v="59"/>
    <s v="Male"/>
    <n v="65213"/>
    <s v="City A"/>
    <x v="1"/>
    <x v="1"/>
  </r>
  <r>
    <n v="453"/>
    <n v="32"/>
    <s v="Male"/>
    <n v="135409"/>
    <s v="City C"/>
    <x v="0"/>
    <x v="0"/>
  </r>
  <r>
    <n v="454"/>
    <n v="69"/>
    <s v="Male"/>
    <n v="53661"/>
    <s v="City C"/>
    <x v="2"/>
    <x v="1"/>
  </r>
  <r>
    <n v="455"/>
    <n v="22"/>
    <s v="Female"/>
    <n v="136779"/>
    <s v="City A"/>
    <x v="0"/>
    <x v="0"/>
  </r>
  <r>
    <n v="456"/>
    <n v="29"/>
    <s v="Male"/>
    <n v="95985"/>
    <s v="City A"/>
    <x v="0"/>
    <x v="0"/>
  </r>
  <r>
    <n v="457"/>
    <n v="35"/>
    <s v="Male"/>
    <n v="144772"/>
    <s v="City B"/>
    <x v="0"/>
    <x v="0"/>
  </r>
  <r>
    <n v="458"/>
    <n v="36"/>
    <s v="Female"/>
    <n v="98816"/>
    <s v="City A"/>
    <x v="0"/>
    <x v="0"/>
  </r>
  <r>
    <n v="459"/>
    <n v="52"/>
    <s v="Male"/>
    <n v="116750"/>
    <s v="City C"/>
    <x v="1"/>
    <x v="0"/>
  </r>
  <r>
    <n v="460"/>
    <n v="61"/>
    <s v="Male"/>
    <n v="51972"/>
    <s v="City A"/>
    <x v="2"/>
    <x v="1"/>
  </r>
  <r>
    <n v="461"/>
    <n v="22"/>
    <s v="Male"/>
    <n v="149199"/>
    <s v="City C"/>
    <x v="0"/>
    <x v="0"/>
  </r>
  <r>
    <n v="462"/>
    <n v="49"/>
    <s v="Female"/>
    <n v="91081"/>
    <s v="City C"/>
    <x v="1"/>
    <x v="0"/>
  </r>
  <r>
    <n v="463"/>
    <n v="41"/>
    <s v="Male"/>
    <n v="72205"/>
    <s v="City C"/>
    <x v="1"/>
    <x v="0"/>
  </r>
  <r>
    <n v="464"/>
    <n v="18"/>
    <s v="Male"/>
    <n v="111848"/>
    <s v="City B"/>
    <x v="0"/>
    <x v="0"/>
  </r>
  <r>
    <n v="465"/>
    <n v="66"/>
    <s v="Male"/>
    <n v="59401"/>
    <s v="City C"/>
    <x v="2"/>
    <x v="1"/>
  </r>
  <r>
    <n v="466"/>
    <n v="22"/>
    <s v="Male"/>
    <n v="46089"/>
    <s v="City A"/>
    <x v="0"/>
    <x v="1"/>
  </r>
  <r>
    <n v="467"/>
    <n v="56"/>
    <s v="Female"/>
    <n v="65489"/>
    <s v="City A"/>
    <x v="1"/>
    <x v="0"/>
  </r>
  <r>
    <n v="468"/>
    <n v="40"/>
    <s v="Male"/>
    <n v="102729"/>
    <s v="City A"/>
    <x v="0"/>
    <x v="0"/>
  </r>
  <r>
    <n v="469"/>
    <n v="29"/>
    <s v="Female"/>
    <n v="23778"/>
    <s v="City C"/>
    <x v="0"/>
    <x v="1"/>
  </r>
  <r>
    <n v="470"/>
    <n v="47"/>
    <s v="Male"/>
    <n v="33590"/>
    <s v="City B"/>
    <x v="1"/>
    <x v="1"/>
  </r>
  <r>
    <n v="471"/>
    <n v="54"/>
    <s v="Male"/>
    <n v="25265"/>
    <s v="City B"/>
    <x v="1"/>
    <x v="1"/>
  </r>
  <r>
    <n v="472"/>
    <n v="38"/>
    <s v="Male"/>
    <n v="141138"/>
    <s v="City B"/>
    <x v="0"/>
    <x v="0"/>
  </r>
  <r>
    <n v="473"/>
    <n v="64"/>
    <s v="Female"/>
    <n v="95529"/>
    <s v="City B"/>
    <x v="2"/>
    <x v="0"/>
  </r>
  <r>
    <n v="474"/>
    <n v="28"/>
    <s v="Male"/>
    <n v="116034"/>
    <s v="City B"/>
    <x v="0"/>
    <x v="0"/>
  </r>
  <r>
    <n v="475"/>
    <n v="56"/>
    <s v="Male"/>
    <n v="21681"/>
    <s v="City B"/>
    <x v="1"/>
    <x v="1"/>
  </r>
  <r>
    <n v="476"/>
    <n v="27"/>
    <s v="Female"/>
    <n v="109686"/>
    <s v="City B"/>
    <x v="0"/>
    <x v="0"/>
  </r>
  <r>
    <n v="477"/>
    <n v="62"/>
    <s v="Male"/>
    <n v="95506"/>
    <s v="City A"/>
    <x v="2"/>
    <x v="0"/>
  </r>
  <r>
    <n v="478"/>
    <n v="38"/>
    <s v="Female"/>
    <n v="20288"/>
    <s v="City B"/>
    <x v="0"/>
    <x v="1"/>
  </r>
  <r>
    <n v="479"/>
    <n v="29"/>
    <s v="Male"/>
    <n v="61789"/>
    <s v="City C"/>
    <x v="0"/>
    <x v="1"/>
  </r>
  <r>
    <n v="480"/>
    <n v="23"/>
    <s v="Male"/>
    <n v="79868"/>
    <s v="City A"/>
    <x v="0"/>
    <x v="0"/>
  </r>
  <r>
    <n v="481"/>
    <n v="60"/>
    <s v="Female"/>
    <n v="78583"/>
    <s v="City B"/>
    <x v="2"/>
    <x v="0"/>
  </r>
  <r>
    <n v="482"/>
    <n v="24"/>
    <s v="Male"/>
    <n v="128727"/>
    <s v="City C"/>
    <x v="0"/>
    <x v="0"/>
  </r>
  <r>
    <n v="483"/>
    <n v="69"/>
    <s v="Male"/>
    <n v="84540"/>
    <s v="City A"/>
    <x v="2"/>
    <x v="0"/>
  </r>
  <r>
    <n v="484"/>
    <n v="33"/>
    <s v="Male"/>
    <n v="37034"/>
    <s v="City B"/>
    <x v="0"/>
    <x v="1"/>
  </r>
  <r>
    <n v="485"/>
    <n v="38"/>
    <s v="Male"/>
    <n v="93165"/>
    <s v="City A"/>
    <x v="0"/>
    <x v="0"/>
  </r>
  <r>
    <n v="486"/>
    <n v="37"/>
    <s v="Male"/>
    <n v="35980"/>
    <s v="City A"/>
    <x v="0"/>
    <x v="1"/>
  </r>
  <r>
    <n v="487"/>
    <n v="30"/>
    <s v="Male"/>
    <n v="107823"/>
    <s v="City C"/>
    <x v="0"/>
    <x v="0"/>
  </r>
  <r>
    <n v="488"/>
    <n v="32"/>
    <s v="Male"/>
    <n v="140171"/>
    <s v="City B"/>
    <x v="0"/>
    <x v="0"/>
  </r>
  <r>
    <n v="489"/>
    <n v="25"/>
    <s v="Female"/>
    <n v="98100"/>
    <s v="City C"/>
    <x v="0"/>
    <x v="0"/>
  </r>
  <r>
    <n v="490"/>
    <n v="32"/>
    <s v="Female"/>
    <n v="145670"/>
    <s v="City C"/>
    <x v="0"/>
    <x v="0"/>
  </r>
  <r>
    <n v="491"/>
    <n v="37"/>
    <s v="Female"/>
    <n v="56336"/>
    <s v="City B"/>
    <x v="0"/>
    <x v="1"/>
  </r>
  <r>
    <n v="492"/>
    <n v="44"/>
    <s v="Male"/>
    <n v="141551"/>
    <s v="City C"/>
    <x v="1"/>
    <x v="0"/>
  </r>
  <r>
    <n v="493"/>
    <n v="23"/>
    <s v="Male"/>
    <n v="102080"/>
    <s v="City A"/>
    <x v="0"/>
    <x v="0"/>
  </r>
  <r>
    <n v="494"/>
    <n v="27"/>
    <s v="Male"/>
    <n v="137202"/>
    <s v="City A"/>
    <x v="0"/>
    <x v="0"/>
  </r>
  <r>
    <n v="495"/>
    <n v="32"/>
    <s v="Male"/>
    <n v="28385"/>
    <s v="City B"/>
    <x v="0"/>
    <x v="1"/>
  </r>
  <r>
    <n v="496"/>
    <n v="30"/>
    <s v="Male"/>
    <n v="57965"/>
    <s v="City A"/>
    <x v="0"/>
    <x v="1"/>
  </r>
  <r>
    <n v="497"/>
    <n v="19"/>
    <s v="Male"/>
    <n v="99491"/>
    <s v="City A"/>
    <x v="0"/>
    <x v="0"/>
  </r>
  <r>
    <n v="498"/>
    <n v="46"/>
    <s v="Female"/>
    <n v="137736"/>
    <s v="City C"/>
    <x v="1"/>
    <x v="0"/>
  </r>
  <r>
    <n v="499"/>
    <n v="33"/>
    <s v="Male"/>
    <n v="123723"/>
    <s v="City C"/>
    <x v="0"/>
    <x v="0"/>
  </r>
  <r>
    <n v="500"/>
    <n v="18"/>
    <s v="Male"/>
    <n v="21344"/>
    <s v="City C"/>
    <x v="0"/>
    <x v="1"/>
  </r>
  <r>
    <n v="501"/>
    <n v="33"/>
    <s v="Female"/>
    <n v="128338"/>
    <s v="City A"/>
    <x v="0"/>
    <x v="0"/>
  </r>
  <r>
    <n v="502"/>
    <n v="22"/>
    <s v="Female"/>
    <n v="117503"/>
    <s v="City C"/>
    <x v="0"/>
    <x v="0"/>
  </r>
  <r>
    <n v="503"/>
    <n v="54"/>
    <s v="Male"/>
    <n v="116623"/>
    <s v="City C"/>
    <x v="1"/>
    <x v="0"/>
  </r>
  <r>
    <n v="504"/>
    <n v="48"/>
    <s v="Male"/>
    <n v="79320"/>
    <s v="City A"/>
    <x v="1"/>
    <x v="0"/>
  </r>
  <r>
    <n v="505"/>
    <n v="37"/>
    <s v="Male"/>
    <n v="33283"/>
    <s v="City B"/>
    <x v="0"/>
    <x v="1"/>
  </r>
  <r>
    <n v="506"/>
    <n v="53"/>
    <s v="Male"/>
    <n v="27906"/>
    <s v="City A"/>
    <x v="1"/>
    <x v="1"/>
  </r>
  <r>
    <n v="507"/>
    <n v="56"/>
    <s v="Female"/>
    <n v="22368"/>
    <s v="City A"/>
    <x v="1"/>
    <x v="1"/>
  </r>
  <r>
    <n v="508"/>
    <n v="30"/>
    <s v="Male"/>
    <n v="133320"/>
    <s v="City C"/>
    <x v="0"/>
    <x v="0"/>
  </r>
  <r>
    <n v="509"/>
    <n v="24"/>
    <s v="Male"/>
    <n v="54680"/>
    <s v="City C"/>
    <x v="0"/>
    <x v="1"/>
  </r>
  <r>
    <n v="510"/>
    <n v="32"/>
    <s v="Female"/>
    <n v="80648"/>
    <s v="City C"/>
    <x v="0"/>
    <x v="0"/>
  </r>
  <r>
    <n v="511"/>
    <n v="64"/>
    <s v="Male"/>
    <n v="93859"/>
    <s v="City A"/>
    <x v="2"/>
    <x v="0"/>
  </r>
  <r>
    <n v="512"/>
    <n v="63"/>
    <s v="Male"/>
    <n v="84932"/>
    <s v="City A"/>
    <x v="2"/>
    <x v="0"/>
  </r>
  <r>
    <n v="513"/>
    <n v="49"/>
    <s v="Male"/>
    <n v="66045"/>
    <s v="City B"/>
    <x v="1"/>
    <x v="0"/>
  </r>
  <r>
    <n v="514"/>
    <n v="58"/>
    <s v="Male"/>
    <n v="112784"/>
    <s v="City B"/>
    <x v="1"/>
    <x v="0"/>
  </r>
  <r>
    <n v="515"/>
    <n v="35"/>
    <s v="Male"/>
    <n v="22290"/>
    <s v="City C"/>
    <x v="0"/>
    <x v="1"/>
  </r>
  <r>
    <n v="516"/>
    <n v="26"/>
    <s v="Male"/>
    <n v="63623"/>
    <s v="City C"/>
    <x v="0"/>
    <x v="1"/>
  </r>
  <r>
    <n v="517"/>
    <n v="59"/>
    <s v="Male"/>
    <n v="85208"/>
    <s v="City C"/>
    <x v="1"/>
    <x v="0"/>
  </r>
  <r>
    <n v="518"/>
    <n v="30"/>
    <s v="Male"/>
    <n v="110774"/>
    <s v="City B"/>
    <x v="0"/>
    <x v="0"/>
  </r>
  <r>
    <n v="519"/>
    <n v="40"/>
    <s v="Male"/>
    <n v="44798"/>
    <s v="City B"/>
    <x v="0"/>
    <x v="1"/>
  </r>
  <r>
    <n v="520"/>
    <n v="58"/>
    <s v="Female"/>
    <n v="132318"/>
    <s v="City A"/>
    <x v="1"/>
    <x v="0"/>
  </r>
  <r>
    <n v="521"/>
    <n v="36"/>
    <s v="Female"/>
    <n v="112828"/>
    <s v="City B"/>
    <x v="0"/>
    <x v="0"/>
  </r>
  <r>
    <n v="522"/>
    <n v="46"/>
    <s v="Female"/>
    <n v="77940"/>
    <s v="City A"/>
    <x v="1"/>
    <x v="0"/>
  </r>
  <r>
    <n v="523"/>
    <n v="68"/>
    <s v="Male"/>
    <n v="126655"/>
    <s v="City A"/>
    <x v="2"/>
    <x v="0"/>
  </r>
  <r>
    <n v="524"/>
    <n v="69"/>
    <s v="Male"/>
    <n v="127206"/>
    <s v="City A"/>
    <x v="2"/>
    <x v="0"/>
  </r>
  <r>
    <n v="525"/>
    <n v="50"/>
    <s v="Female"/>
    <n v="71535"/>
    <s v="City A"/>
    <x v="1"/>
    <x v="0"/>
  </r>
  <r>
    <n v="526"/>
    <n v="52"/>
    <s v="Male"/>
    <n v="31211"/>
    <s v="City B"/>
    <x v="1"/>
    <x v="1"/>
  </r>
  <r>
    <n v="527"/>
    <n v="32"/>
    <s v="Female"/>
    <n v="78080"/>
    <s v="City B"/>
    <x v="0"/>
    <x v="0"/>
  </r>
  <r>
    <n v="528"/>
    <n v="68"/>
    <s v="Male"/>
    <n v="147994"/>
    <s v="City A"/>
    <x v="2"/>
    <x v="0"/>
  </r>
  <r>
    <n v="529"/>
    <n v="18"/>
    <s v="Male"/>
    <n v="139077"/>
    <s v="City A"/>
    <x v="0"/>
    <x v="0"/>
  </r>
  <r>
    <n v="530"/>
    <n v="36"/>
    <s v="Male"/>
    <n v="38017"/>
    <s v="City B"/>
    <x v="0"/>
    <x v="1"/>
  </r>
  <r>
    <n v="531"/>
    <n v="54"/>
    <s v="Male"/>
    <n v="89979"/>
    <s v="City B"/>
    <x v="1"/>
    <x v="0"/>
  </r>
  <r>
    <n v="532"/>
    <n v="45"/>
    <s v="Male"/>
    <n v="76891"/>
    <s v="City A"/>
    <x v="1"/>
    <x v="0"/>
  </r>
  <r>
    <n v="533"/>
    <n v="42"/>
    <s v="Male"/>
    <n v="94645"/>
    <s v="City B"/>
    <x v="1"/>
    <x v="0"/>
  </r>
  <r>
    <n v="534"/>
    <n v="50"/>
    <s v="Male"/>
    <n v="52941"/>
    <s v="City C"/>
    <x v="1"/>
    <x v="1"/>
  </r>
  <r>
    <n v="535"/>
    <n v="68"/>
    <s v="Male"/>
    <n v="28574"/>
    <s v="City C"/>
    <x v="2"/>
    <x v="1"/>
  </r>
  <r>
    <n v="536"/>
    <n v="29"/>
    <s v="Female"/>
    <n v="127641"/>
    <s v="City A"/>
    <x v="0"/>
    <x v="0"/>
  </r>
  <r>
    <n v="537"/>
    <n v="53"/>
    <s v="Male"/>
    <n v="145729"/>
    <s v="City A"/>
    <x v="1"/>
    <x v="0"/>
  </r>
  <r>
    <n v="538"/>
    <n v="41"/>
    <s v="Male"/>
    <n v="51901"/>
    <s v="City C"/>
    <x v="1"/>
    <x v="1"/>
  </r>
  <r>
    <n v="539"/>
    <n v="25"/>
    <s v="Male"/>
    <n v="87987"/>
    <s v="City B"/>
    <x v="0"/>
    <x v="0"/>
  </r>
  <r>
    <n v="540"/>
    <n v="60"/>
    <s v="Male"/>
    <n v="89806"/>
    <s v="City A"/>
    <x v="2"/>
    <x v="0"/>
  </r>
  <r>
    <n v="541"/>
    <n v="47"/>
    <s v="Female"/>
    <n v="25964"/>
    <s v="City B"/>
    <x v="1"/>
    <x v="1"/>
  </r>
  <r>
    <n v="542"/>
    <n v="19"/>
    <s v="Male"/>
    <n v="77298"/>
    <s v="City A"/>
    <x v="0"/>
    <x v="0"/>
  </r>
  <r>
    <n v="543"/>
    <n v="67"/>
    <s v="Male"/>
    <n v="25669"/>
    <s v="City B"/>
    <x v="2"/>
    <x v="1"/>
  </r>
  <r>
    <n v="544"/>
    <n v="35"/>
    <s v="Male"/>
    <n v="79105"/>
    <s v="City C"/>
    <x v="0"/>
    <x v="0"/>
  </r>
  <r>
    <n v="545"/>
    <n v="65"/>
    <s v="Male"/>
    <n v="80550"/>
    <s v="City A"/>
    <x v="2"/>
    <x v="0"/>
  </r>
  <r>
    <n v="546"/>
    <n v="21"/>
    <s v="Female"/>
    <n v="132112"/>
    <s v="City B"/>
    <x v="0"/>
    <x v="0"/>
  </r>
  <r>
    <n v="547"/>
    <n v="42"/>
    <s v="Female"/>
    <n v="43289"/>
    <s v="City C"/>
    <x v="1"/>
    <x v="1"/>
  </r>
  <r>
    <n v="548"/>
    <n v="44"/>
    <s v="Male"/>
    <n v="73525"/>
    <s v="City C"/>
    <x v="1"/>
    <x v="0"/>
  </r>
  <r>
    <n v="549"/>
    <n v="62"/>
    <s v="Female"/>
    <n v="126065"/>
    <s v="City C"/>
    <x v="2"/>
    <x v="0"/>
  </r>
  <r>
    <n v="550"/>
    <n v="64"/>
    <s v="Male"/>
    <n v="136382"/>
    <s v="City C"/>
    <x v="2"/>
    <x v="0"/>
  </r>
  <r>
    <n v="551"/>
    <n v="46"/>
    <s v="Female"/>
    <n v="79336"/>
    <s v="City C"/>
    <x v="1"/>
    <x v="0"/>
  </r>
  <r>
    <n v="552"/>
    <n v="49"/>
    <s v="Male"/>
    <n v="107092"/>
    <s v="City C"/>
    <x v="1"/>
    <x v="0"/>
  </r>
  <r>
    <n v="553"/>
    <n v="44"/>
    <s v="Male"/>
    <n v="56666"/>
    <s v="City C"/>
    <x v="1"/>
    <x v="1"/>
  </r>
  <r>
    <n v="554"/>
    <n v="44"/>
    <s v="Male"/>
    <n v="72963"/>
    <s v="City C"/>
    <x v="1"/>
    <x v="0"/>
  </r>
  <r>
    <n v="555"/>
    <n v="35"/>
    <s v="Male"/>
    <n v="84742"/>
    <s v="City C"/>
    <x v="0"/>
    <x v="0"/>
  </r>
  <r>
    <n v="556"/>
    <n v="40"/>
    <s v="Male"/>
    <n v="105335"/>
    <s v="City A"/>
    <x v="0"/>
    <x v="0"/>
  </r>
  <r>
    <n v="557"/>
    <n v="50"/>
    <s v="Male"/>
    <n v="86664"/>
    <s v="City B"/>
    <x v="1"/>
    <x v="0"/>
  </r>
  <r>
    <n v="558"/>
    <n v="34"/>
    <s v="Male"/>
    <n v="62774"/>
    <s v="City C"/>
    <x v="0"/>
    <x v="1"/>
  </r>
  <r>
    <n v="559"/>
    <n v="62"/>
    <s v="Female"/>
    <n v="25530"/>
    <s v="City A"/>
    <x v="2"/>
    <x v="1"/>
  </r>
  <r>
    <n v="560"/>
    <n v="23"/>
    <s v="Female"/>
    <n v="22176"/>
    <s v="City C"/>
    <x v="0"/>
    <x v="1"/>
  </r>
  <r>
    <n v="561"/>
    <n v="28"/>
    <s v="Male"/>
    <n v="129613"/>
    <s v="City C"/>
    <x v="0"/>
    <x v="0"/>
  </r>
  <r>
    <n v="562"/>
    <n v="49"/>
    <s v="Male"/>
    <n v="28392"/>
    <s v="City C"/>
    <x v="1"/>
    <x v="1"/>
  </r>
  <r>
    <n v="563"/>
    <n v="19"/>
    <s v="Female"/>
    <n v="64378"/>
    <s v="City B"/>
    <x v="0"/>
    <x v="1"/>
  </r>
  <r>
    <n v="564"/>
    <n v="49"/>
    <s v="Male"/>
    <n v="101234"/>
    <s v="City C"/>
    <x v="1"/>
    <x v="0"/>
  </r>
  <r>
    <n v="565"/>
    <n v="19"/>
    <s v="Female"/>
    <n v="68246"/>
    <s v="City C"/>
    <x v="0"/>
    <x v="0"/>
  </r>
  <r>
    <n v="566"/>
    <n v="24"/>
    <s v="Male"/>
    <n v="24117"/>
    <s v="City C"/>
    <x v="0"/>
    <x v="1"/>
  </r>
  <r>
    <n v="567"/>
    <n v="54"/>
    <s v="Female"/>
    <n v="101209"/>
    <s v="City B"/>
    <x v="1"/>
    <x v="0"/>
  </r>
  <r>
    <n v="568"/>
    <n v="24"/>
    <s v="Male"/>
    <n v="94936"/>
    <s v="City A"/>
    <x v="0"/>
    <x v="0"/>
  </r>
  <r>
    <n v="569"/>
    <n v="22"/>
    <s v="Male"/>
    <n v="25373"/>
    <s v="City C"/>
    <x v="0"/>
    <x v="1"/>
  </r>
  <r>
    <n v="570"/>
    <n v="21"/>
    <s v="Male"/>
    <n v="89111"/>
    <s v="City C"/>
    <x v="0"/>
    <x v="0"/>
  </r>
  <r>
    <n v="571"/>
    <n v="45"/>
    <s v="Male"/>
    <n v="137925"/>
    <s v="City B"/>
    <x v="1"/>
    <x v="0"/>
  </r>
  <r>
    <n v="572"/>
    <n v="29"/>
    <s v="Male"/>
    <n v="103334"/>
    <s v="City B"/>
    <x v="0"/>
    <x v="0"/>
  </r>
  <r>
    <n v="573"/>
    <n v="51"/>
    <s v="Male"/>
    <n v="91301"/>
    <s v="City C"/>
    <x v="1"/>
    <x v="0"/>
  </r>
  <r>
    <n v="574"/>
    <n v="23"/>
    <s v="Male"/>
    <n v="33865"/>
    <s v="City B"/>
    <x v="0"/>
    <x v="1"/>
  </r>
  <r>
    <n v="575"/>
    <n v="26"/>
    <s v="Female"/>
    <n v="109199"/>
    <s v="City B"/>
    <x v="0"/>
    <x v="0"/>
  </r>
  <r>
    <n v="576"/>
    <n v="37"/>
    <s v="Female"/>
    <n v="111921"/>
    <s v="City C"/>
    <x v="0"/>
    <x v="0"/>
  </r>
  <r>
    <n v="577"/>
    <n v="45"/>
    <s v="Male"/>
    <n v="120101"/>
    <s v="City A"/>
    <x v="1"/>
    <x v="0"/>
  </r>
  <r>
    <n v="578"/>
    <n v="32"/>
    <s v="Female"/>
    <n v="37035"/>
    <s v="City C"/>
    <x v="0"/>
    <x v="1"/>
  </r>
  <r>
    <n v="579"/>
    <n v="52"/>
    <s v="Male"/>
    <n v="66019"/>
    <s v="City B"/>
    <x v="1"/>
    <x v="0"/>
  </r>
  <r>
    <n v="580"/>
    <n v="66"/>
    <s v="Female"/>
    <n v="147812"/>
    <s v="City A"/>
    <x v="2"/>
    <x v="0"/>
  </r>
  <r>
    <n v="581"/>
    <n v="50"/>
    <s v="Male"/>
    <n v="28652"/>
    <s v="City A"/>
    <x v="1"/>
    <x v="1"/>
  </r>
  <r>
    <n v="582"/>
    <n v="69"/>
    <s v="Male"/>
    <n v="70628"/>
    <s v="City C"/>
    <x v="2"/>
    <x v="0"/>
  </r>
  <r>
    <n v="583"/>
    <n v="54"/>
    <s v="Male"/>
    <n v="22152"/>
    <s v="City B"/>
    <x v="1"/>
    <x v="1"/>
  </r>
  <r>
    <n v="584"/>
    <n v="35"/>
    <s v="Male"/>
    <n v="93471"/>
    <s v="City A"/>
    <x v="0"/>
    <x v="0"/>
  </r>
  <r>
    <n v="585"/>
    <n v="66"/>
    <s v="Male"/>
    <n v="40834"/>
    <s v="City C"/>
    <x v="2"/>
    <x v="1"/>
  </r>
  <r>
    <n v="586"/>
    <n v="52"/>
    <s v="Male"/>
    <n v="75953"/>
    <s v="City C"/>
    <x v="1"/>
    <x v="0"/>
  </r>
  <r>
    <n v="587"/>
    <n v="39"/>
    <s v="Male"/>
    <n v="116417"/>
    <s v="City B"/>
    <x v="0"/>
    <x v="0"/>
  </r>
  <r>
    <n v="588"/>
    <n v="49"/>
    <s v="Male"/>
    <n v="70670"/>
    <s v="City B"/>
    <x v="1"/>
    <x v="0"/>
  </r>
  <r>
    <n v="589"/>
    <n v="18"/>
    <s v="Male"/>
    <n v="73661"/>
    <s v="City A"/>
    <x v="0"/>
    <x v="0"/>
  </r>
  <r>
    <n v="590"/>
    <n v="23"/>
    <s v="Male"/>
    <n v="70799"/>
    <s v="City B"/>
    <x v="0"/>
    <x v="0"/>
  </r>
  <r>
    <n v="591"/>
    <n v="40"/>
    <s v="Female"/>
    <n v="37089"/>
    <s v="City B"/>
    <x v="0"/>
    <x v="1"/>
  </r>
  <r>
    <n v="592"/>
    <n v="60"/>
    <s v="Male"/>
    <n v="40090"/>
    <s v="City C"/>
    <x v="2"/>
    <x v="1"/>
  </r>
  <r>
    <n v="593"/>
    <n v="39"/>
    <s v="Male"/>
    <n v="104835"/>
    <s v="City C"/>
    <x v="0"/>
    <x v="0"/>
  </r>
  <r>
    <n v="594"/>
    <n v="45"/>
    <s v="Female"/>
    <n v="122793"/>
    <s v="City B"/>
    <x v="1"/>
    <x v="0"/>
  </r>
  <r>
    <n v="595"/>
    <n v="24"/>
    <s v="Female"/>
    <n v="102976"/>
    <s v="City C"/>
    <x v="0"/>
    <x v="0"/>
  </r>
  <r>
    <n v="596"/>
    <n v="18"/>
    <s v="Female"/>
    <n v="99254"/>
    <s v="City A"/>
    <x v="0"/>
    <x v="0"/>
  </r>
  <r>
    <n v="597"/>
    <n v="42"/>
    <s v="Male"/>
    <n v="27296"/>
    <s v="City C"/>
    <x v="1"/>
    <x v="1"/>
  </r>
  <r>
    <n v="598"/>
    <n v="20"/>
    <s v="Male"/>
    <n v="48291"/>
    <s v="City A"/>
    <x v="0"/>
    <x v="1"/>
  </r>
  <r>
    <n v="599"/>
    <n v="32"/>
    <s v="Male"/>
    <n v="126993"/>
    <s v="City B"/>
    <x v="0"/>
    <x v="0"/>
  </r>
  <r>
    <n v="600"/>
    <n v="69"/>
    <s v="Female"/>
    <n v="30117"/>
    <s v="City B"/>
    <x v="2"/>
    <x v="1"/>
  </r>
  <r>
    <n v="601"/>
    <n v="25"/>
    <s v="Male"/>
    <n v="66567"/>
    <s v="City A"/>
    <x v="0"/>
    <x v="0"/>
  </r>
  <r>
    <n v="602"/>
    <n v="33"/>
    <s v="Male"/>
    <n v="96578"/>
    <s v="City A"/>
    <x v="0"/>
    <x v="0"/>
  </r>
  <r>
    <n v="603"/>
    <n v="23"/>
    <s v="Male"/>
    <n v="38182"/>
    <s v="City B"/>
    <x v="0"/>
    <x v="1"/>
  </r>
  <r>
    <n v="604"/>
    <n v="58"/>
    <s v="Male"/>
    <n v="51808"/>
    <s v="City C"/>
    <x v="1"/>
    <x v="1"/>
  </r>
  <r>
    <n v="605"/>
    <n v="47"/>
    <s v="Male"/>
    <n v="35743"/>
    <s v="City C"/>
    <x v="1"/>
    <x v="1"/>
  </r>
  <r>
    <n v="606"/>
    <n v="26"/>
    <s v="Male"/>
    <n v="103658"/>
    <s v="City C"/>
    <x v="0"/>
    <x v="0"/>
  </r>
  <r>
    <n v="607"/>
    <n v="26"/>
    <s v="Female"/>
    <n v="123524"/>
    <s v="City C"/>
    <x v="0"/>
    <x v="0"/>
  </r>
  <r>
    <n v="608"/>
    <n v="26"/>
    <s v="Male"/>
    <n v="122778"/>
    <s v="City C"/>
    <x v="0"/>
    <x v="0"/>
  </r>
  <r>
    <n v="609"/>
    <n v="65"/>
    <s v="Male"/>
    <n v="75793"/>
    <s v="City A"/>
    <x v="2"/>
    <x v="0"/>
  </r>
  <r>
    <n v="610"/>
    <n v="31"/>
    <s v="Male"/>
    <n v="54381"/>
    <s v="City C"/>
    <x v="0"/>
    <x v="1"/>
  </r>
  <r>
    <n v="611"/>
    <n v="40"/>
    <s v="Male"/>
    <n v="120063"/>
    <s v="City B"/>
    <x v="0"/>
    <x v="0"/>
  </r>
  <r>
    <n v="612"/>
    <n v="52"/>
    <s v="Male"/>
    <n v="110611"/>
    <s v="City A"/>
    <x v="1"/>
    <x v="0"/>
  </r>
  <r>
    <n v="613"/>
    <n v="37"/>
    <s v="Male"/>
    <n v="63279"/>
    <s v="City B"/>
    <x v="0"/>
    <x v="1"/>
  </r>
  <r>
    <n v="614"/>
    <n v="25"/>
    <s v="Male"/>
    <n v="24277"/>
    <s v="City A"/>
    <x v="0"/>
    <x v="1"/>
  </r>
  <r>
    <n v="615"/>
    <n v="18"/>
    <s v="Male"/>
    <n v="60842"/>
    <s v="City A"/>
    <x v="0"/>
    <x v="1"/>
  </r>
  <r>
    <n v="616"/>
    <n v="49"/>
    <s v="Male"/>
    <n v="100304"/>
    <s v="City C"/>
    <x v="1"/>
    <x v="0"/>
  </r>
  <r>
    <n v="617"/>
    <n v="46"/>
    <s v="Male"/>
    <n v="95128"/>
    <s v="City A"/>
    <x v="1"/>
    <x v="0"/>
  </r>
  <r>
    <n v="618"/>
    <n v="40"/>
    <s v="Male"/>
    <n v="85272"/>
    <s v="City A"/>
    <x v="0"/>
    <x v="0"/>
  </r>
  <r>
    <n v="619"/>
    <n v="69"/>
    <s v="Female"/>
    <n v="47444"/>
    <s v="City B"/>
    <x v="2"/>
    <x v="1"/>
  </r>
  <r>
    <n v="620"/>
    <n v="52"/>
    <s v="Male"/>
    <n v="85616"/>
    <s v="City A"/>
    <x v="1"/>
    <x v="0"/>
  </r>
  <r>
    <n v="621"/>
    <n v="58"/>
    <s v="Male"/>
    <n v="62011"/>
    <s v="City C"/>
    <x v="1"/>
    <x v="1"/>
  </r>
  <r>
    <n v="622"/>
    <n v="40"/>
    <s v="Male"/>
    <n v="25075"/>
    <s v="City B"/>
    <x v="0"/>
    <x v="1"/>
  </r>
  <r>
    <n v="623"/>
    <n v="39"/>
    <s v="Female"/>
    <n v="88011"/>
    <s v="City A"/>
    <x v="0"/>
    <x v="0"/>
  </r>
  <r>
    <n v="624"/>
    <n v="50"/>
    <s v="Male"/>
    <n v="85796"/>
    <s v="City C"/>
    <x v="1"/>
    <x v="0"/>
  </r>
  <r>
    <n v="625"/>
    <n v="68"/>
    <s v="Male"/>
    <n v="129790"/>
    <s v="City B"/>
    <x v="2"/>
    <x v="0"/>
  </r>
  <r>
    <n v="626"/>
    <n v="67"/>
    <s v="Male"/>
    <n v="57082"/>
    <s v="City B"/>
    <x v="2"/>
    <x v="1"/>
  </r>
  <r>
    <n v="627"/>
    <n v="68"/>
    <s v="Male"/>
    <n v="144326"/>
    <s v="City A"/>
    <x v="2"/>
    <x v="0"/>
  </r>
  <r>
    <n v="628"/>
    <n v="55"/>
    <s v="Female"/>
    <n v="143661"/>
    <s v="City B"/>
    <x v="1"/>
    <x v="0"/>
  </r>
  <r>
    <n v="629"/>
    <n v="67"/>
    <s v="Female"/>
    <n v="104393"/>
    <s v="City A"/>
    <x v="2"/>
    <x v="0"/>
  </r>
  <r>
    <n v="630"/>
    <n v="30"/>
    <s v="Male"/>
    <n v="89780"/>
    <s v="City C"/>
    <x v="0"/>
    <x v="0"/>
  </r>
  <r>
    <n v="631"/>
    <n v="46"/>
    <s v="Male"/>
    <n v="131764"/>
    <s v="City A"/>
    <x v="1"/>
    <x v="0"/>
  </r>
  <r>
    <n v="632"/>
    <n v="54"/>
    <s v="Male"/>
    <n v="101186"/>
    <s v="City C"/>
    <x v="1"/>
    <x v="0"/>
  </r>
  <r>
    <n v="633"/>
    <n v="28"/>
    <s v="Male"/>
    <n v="65997"/>
    <s v="City B"/>
    <x v="0"/>
    <x v="0"/>
  </r>
  <r>
    <n v="634"/>
    <n v="25"/>
    <s v="Male"/>
    <n v="62064"/>
    <s v="City A"/>
    <x v="0"/>
    <x v="1"/>
  </r>
  <r>
    <n v="635"/>
    <n v="66"/>
    <s v="Male"/>
    <n v="147865"/>
    <s v="City A"/>
    <x v="2"/>
    <x v="0"/>
  </r>
  <r>
    <n v="636"/>
    <n v="57"/>
    <s v="Female"/>
    <n v="47083"/>
    <s v="City B"/>
    <x v="1"/>
    <x v="1"/>
  </r>
  <r>
    <n v="637"/>
    <n v="42"/>
    <s v="Male"/>
    <n v="83680"/>
    <s v="City A"/>
    <x v="1"/>
    <x v="0"/>
  </r>
  <r>
    <n v="638"/>
    <n v="33"/>
    <s v="Female"/>
    <n v="65135"/>
    <s v="City B"/>
    <x v="0"/>
    <x v="1"/>
  </r>
  <r>
    <n v="639"/>
    <n v="38"/>
    <s v="Female"/>
    <n v="72017"/>
    <s v="City B"/>
    <x v="0"/>
    <x v="0"/>
  </r>
  <r>
    <n v="640"/>
    <n v="26"/>
    <s v="Male"/>
    <n v="86033"/>
    <s v="City B"/>
    <x v="0"/>
    <x v="0"/>
  </r>
  <r>
    <n v="641"/>
    <n v="65"/>
    <s v="Female"/>
    <n v="25558"/>
    <s v="City A"/>
    <x v="2"/>
    <x v="1"/>
  </r>
  <r>
    <n v="642"/>
    <n v="68"/>
    <s v="Male"/>
    <n v="26026"/>
    <s v="City A"/>
    <x v="2"/>
    <x v="1"/>
  </r>
  <r>
    <n v="643"/>
    <n v="68"/>
    <s v="Male"/>
    <n v="91784"/>
    <s v="City A"/>
    <x v="2"/>
    <x v="0"/>
  </r>
  <r>
    <n v="644"/>
    <n v="58"/>
    <s v="Male"/>
    <n v="125273"/>
    <s v="City B"/>
    <x v="1"/>
    <x v="0"/>
  </r>
  <r>
    <n v="645"/>
    <n v="64"/>
    <s v="Female"/>
    <n v="85191"/>
    <s v="City A"/>
    <x v="2"/>
    <x v="0"/>
  </r>
  <r>
    <n v="646"/>
    <n v="52"/>
    <s v="Female"/>
    <n v="97235"/>
    <s v="City A"/>
    <x v="1"/>
    <x v="0"/>
  </r>
  <r>
    <n v="647"/>
    <n v="65"/>
    <s v="Female"/>
    <n v="36427"/>
    <s v="City C"/>
    <x v="2"/>
    <x v="1"/>
  </r>
  <r>
    <n v="648"/>
    <n v="28"/>
    <s v="Male"/>
    <n v="80677"/>
    <s v="City B"/>
    <x v="0"/>
    <x v="0"/>
  </r>
  <r>
    <n v="649"/>
    <n v="64"/>
    <s v="Female"/>
    <n v="30221"/>
    <s v="City A"/>
    <x v="2"/>
    <x v="1"/>
  </r>
  <r>
    <n v="650"/>
    <n v="20"/>
    <s v="Male"/>
    <n v="124319"/>
    <s v="City B"/>
    <x v="0"/>
    <x v="0"/>
  </r>
  <r>
    <n v="651"/>
    <n v="48"/>
    <s v="Male"/>
    <n v="50622"/>
    <s v="City A"/>
    <x v="1"/>
    <x v="1"/>
  </r>
  <r>
    <n v="652"/>
    <n v="29"/>
    <s v="Male"/>
    <n v="137109"/>
    <s v="City B"/>
    <x v="0"/>
    <x v="0"/>
  </r>
  <r>
    <n v="653"/>
    <n v="61"/>
    <s v="Male"/>
    <n v="103795"/>
    <s v="City A"/>
    <x v="2"/>
    <x v="0"/>
  </r>
  <r>
    <n v="654"/>
    <n v="19"/>
    <s v="Male"/>
    <n v="42616"/>
    <s v="City C"/>
    <x v="0"/>
    <x v="1"/>
  </r>
  <r>
    <n v="655"/>
    <n v="29"/>
    <s v="Female"/>
    <n v="74198"/>
    <s v="City C"/>
    <x v="0"/>
    <x v="0"/>
  </r>
  <r>
    <n v="656"/>
    <n v="52"/>
    <s v="Female"/>
    <n v="122117"/>
    <s v="City A"/>
    <x v="1"/>
    <x v="0"/>
  </r>
  <r>
    <n v="657"/>
    <n v="32"/>
    <s v="Male"/>
    <n v="79865"/>
    <s v="City C"/>
    <x v="0"/>
    <x v="0"/>
  </r>
  <r>
    <n v="658"/>
    <n v="54"/>
    <s v="Male"/>
    <n v="117673"/>
    <s v="City B"/>
    <x v="1"/>
    <x v="0"/>
  </r>
  <r>
    <n v="659"/>
    <n v="19"/>
    <s v="Female"/>
    <n v="65131"/>
    <s v="City C"/>
    <x v="0"/>
    <x v="1"/>
  </r>
  <r>
    <n v="660"/>
    <n v="27"/>
    <s v="Male"/>
    <n v="56420"/>
    <s v="City C"/>
    <x v="0"/>
    <x v="1"/>
  </r>
  <r>
    <n v="661"/>
    <n v="46"/>
    <s v="Male"/>
    <n v="35375"/>
    <s v="City C"/>
    <x v="1"/>
    <x v="1"/>
  </r>
  <r>
    <n v="662"/>
    <n v="34"/>
    <s v="Female"/>
    <n v="75327"/>
    <s v="City B"/>
    <x v="0"/>
    <x v="0"/>
  </r>
  <r>
    <n v="663"/>
    <n v="61"/>
    <s v="Male"/>
    <n v="30604"/>
    <s v="City C"/>
    <x v="2"/>
    <x v="1"/>
  </r>
  <r>
    <n v="664"/>
    <n v="42"/>
    <s v="Female"/>
    <n v="50031"/>
    <s v="City B"/>
    <x v="1"/>
    <x v="1"/>
  </r>
  <r>
    <n v="665"/>
    <n v="28"/>
    <s v="Male"/>
    <n v="53803"/>
    <s v="City B"/>
    <x v="0"/>
    <x v="1"/>
  </r>
  <r>
    <n v="666"/>
    <n v="32"/>
    <s v="Male"/>
    <n v="104718"/>
    <s v="City B"/>
    <x v="0"/>
    <x v="0"/>
  </r>
  <r>
    <n v="667"/>
    <n v="34"/>
    <s v="Female"/>
    <n v="26397"/>
    <s v="City B"/>
    <x v="0"/>
    <x v="1"/>
  </r>
  <r>
    <n v="668"/>
    <n v="60"/>
    <s v="Male"/>
    <n v="70970"/>
    <s v="City B"/>
    <x v="2"/>
    <x v="0"/>
  </r>
  <r>
    <n v="669"/>
    <n v="54"/>
    <s v="Male"/>
    <n v="130861"/>
    <s v="City B"/>
    <x v="1"/>
    <x v="0"/>
  </r>
  <r>
    <n v="670"/>
    <n v="44"/>
    <s v="Female"/>
    <n v="48401"/>
    <s v="City B"/>
    <x v="1"/>
    <x v="1"/>
  </r>
  <r>
    <n v="671"/>
    <n v="36"/>
    <s v="Female"/>
    <n v="48156"/>
    <s v="City C"/>
    <x v="0"/>
    <x v="1"/>
  </r>
  <r>
    <n v="672"/>
    <n v="19"/>
    <s v="Female"/>
    <n v="92437"/>
    <s v="City C"/>
    <x v="0"/>
    <x v="0"/>
  </r>
  <r>
    <n v="673"/>
    <n v="36"/>
    <s v="Male"/>
    <n v="53042"/>
    <s v="City A"/>
    <x v="0"/>
    <x v="1"/>
  </r>
  <r>
    <n v="674"/>
    <n v="38"/>
    <s v="Female"/>
    <n v="102566"/>
    <s v="City A"/>
    <x v="0"/>
    <x v="0"/>
  </r>
  <r>
    <n v="675"/>
    <n v="31"/>
    <s v="Male"/>
    <n v="74015"/>
    <s v="City C"/>
    <x v="0"/>
    <x v="0"/>
  </r>
  <r>
    <n v="676"/>
    <n v="35"/>
    <s v="Male"/>
    <n v="97598"/>
    <s v="City C"/>
    <x v="0"/>
    <x v="0"/>
  </r>
  <r>
    <n v="677"/>
    <n v="68"/>
    <s v="Male"/>
    <n v="80764"/>
    <s v="City A"/>
    <x v="2"/>
    <x v="0"/>
  </r>
  <r>
    <n v="678"/>
    <n v="37"/>
    <s v="Female"/>
    <n v="51585"/>
    <s v="City B"/>
    <x v="0"/>
    <x v="1"/>
  </r>
  <r>
    <n v="679"/>
    <n v="45"/>
    <s v="Female"/>
    <n v="44556"/>
    <s v="City B"/>
    <x v="1"/>
    <x v="1"/>
  </r>
  <r>
    <n v="680"/>
    <n v="66"/>
    <s v="Male"/>
    <n v="37885"/>
    <s v="City C"/>
    <x v="2"/>
    <x v="1"/>
  </r>
  <r>
    <n v="681"/>
    <n v="68"/>
    <s v="Female"/>
    <n v="118601"/>
    <s v="City A"/>
    <x v="2"/>
    <x v="0"/>
  </r>
  <r>
    <n v="682"/>
    <n v="20"/>
    <s v="Male"/>
    <n v="86859"/>
    <s v="City C"/>
    <x v="0"/>
    <x v="0"/>
  </r>
  <r>
    <n v="683"/>
    <n v="65"/>
    <s v="Male"/>
    <n v="30390"/>
    <s v="City B"/>
    <x v="2"/>
    <x v="1"/>
  </r>
  <r>
    <n v="684"/>
    <n v="22"/>
    <s v="Male"/>
    <n v="104880"/>
    <s v="City A"/>
    <x v="0"/>
    <x v="0"/>
  </r>
  <r>
    <n v="685"/>
    <n v="31"/>
    <s v="Male"/>
    <n v="27567"/>
    <s v="City A"/>
    <x v="0"/>
    <x v="1"/>
  </r>
  <r>
    <n v="686"/>
    <n v="44"/>
    <s v="Male"/>
    <n v="26525"/>
    <s v="City C"/>
    <x v="1"/>
    <x v="1"/>
  </r>
  <r>
    <n v="687"/>
    <n v="61"/>
    <s v="Male"/>
    <n v="122771"/>
    <s v="City B"/>
    <x v="2"/>
    <x v="0"/>
  </r>
  <r>
    <n v="688"/>
    <n v="29"/>
    <s v="Female"/>
    <n v="127740"/>
    <s v="City B"/>
    <x v="0"/>
    <x v="0"/>
  </r>
  <r>
    <n v="689"/>
    <n v="35"/>
    <s v="Female"/>
    <n v="138067"/>
    <s v="City B"/>
    <x v="0"/>
    <x v="0"/>
  </r>
  <r>
    <n v="690"/>
    <n v="58"/>
    <s v="Male"/>
    <n v="131090"/>
    <s v="City A"/>
    <x v="1"/>
    <x v="0"/>
  </r>
  <r>
    <n v="691"/>
    <n v="40"/>
    <s v="Female"/>
    <n v="124397"/>
    <s v="City C"/>
    <x v="0"/>
    <x v="0"/>
  </r>
  <r>
    <n v="692"/>
    <n v="45"/>
    <s v="Female"/>
    <n v="67167"/>
    <s v="City B"/>
    <x v="1"/>
    <x v="0"/>
  </r>
  <r>
    <n v="693"/>
    <n v="25"/>
    <s v="Female"/>
    <n v="72447"/>
    <s v="City B"/>
    <x v="0"/>
    <x v="0"/>
  </r>
  <r>
    <n v="694"/>
    <n v="63"/>
    <s v="Female"/>
    <n v="106266"/>
    <s v="City A"/>
    <x v="2"/>
    <x v="0"/>
  </r>
  <r>
    <n v="695"/>
    <n v="54"/>
    <s v="Female"/>
    <n v="112662"/>
    <s v="City C"/>
    <x v="1"/>
    <x v="0"/>
  </r>
  <r>
    <n v="696"/>
    <n v="68"/>
    <s v="Female"/>
    <n v="147800"/>
    <s v="City C"/>
    <x v="2"/>
    <x v="0"/>
  </r>
  <r>
    <n v="697"/>
    <n v="67"/>
    <s v="Male"/>
    <n v="67078"/>
    <s v="City C"/>
    <x v="2"/>
    <x v="0"/>
  </r>
  <r>
    <n v="698"/>
    <n v="31"/>
    <s v="Male"/>
    <n v="88637"/>
    <s v="City C"/>
    <x v="0"/>
    <x v="0"/>
  </r>
  <r>
    <n v="699"/>
    <n v="45"/>
    <s v="Male"/>
    <n v="102632"/>
    <s v="City B"/>
    <x v="1"/>
    <x v="0"/>
  </r>
  <r>
    <n v="700"/>
    <n v="64"/>
    <s v="Female"/>
    <n v="126095"/>
    <s v="City B"/>
    <x v="2"/>
    <x v="0"/>
  </r>
  <r>
    <n v="701"/>
    <n v="26"/>
    <s v="Male"/>
    <n v="65929"/>
    <s v="City B"/>
    <x v="0"/>
    <x v="0"/>
  </r>
  <r>
    <n v="702"/>
    <n v="58"/>
    <s v="Male"/>
    <n v="135196"/>
    <s v="City A"/>
    <x v="1"/>
    <x v="0"/>
  </r>
  <r>
    <n v="703"/>
    <n v="40"/>
    <s v="Male"/>
    <n v="120662"/>
    <s v="City C"/>
    <x v="0"/>
    <x v="0"/>
  </r>
  <r>
    <n v="704"/>
    <n v="22"/>
    <s v="Male"/>
    <n v="53669"/>
    <s v="City B"/>
    <x v="0"/>
    <x v="1"/>
  </r>
  <r>
    <n v="705"/>
    <n v="27"/>
    <s v="Female"/>
    <n v="106125"/>
    <s v="City B"/>
    <x v="0"/>
    <x v="0"/>
  </r>
  <r>
    <n v="706"/>
    <n v="52"/>
    <s v="Male"/>
    <n v="107597"/>
    <s v="City C"/>
    <x v="1"/>
    <x v="0"/>
  </r>
  <r>
    <n v="707"/>
    <n v="36"/>
    <s v="Female"/>
    <n v="78391"/>
    <s v="City B"/>
    <x v="0"/>
    <x v="0"/>
  </r>
  <r>
    <n v="708"/>
    <n v="28"/>
    <s v="Male"/>
    <n v="62320"/>
    <s v="City B"/>
    <x v="0"/>
    <x v="1"/>
  </r>
  <r>
    <n v="709"/>
    <n v="47"/>
    <s v="Female"/>
    <n v="24351"/>
    <s v="City B"/>
    <x v="1"/>
    <x v="1"/>
  </r>
  <r>
    <n v="710"/>
    <n v="36"/>
    <s v="Male"/>
    <n v="100715"/>
    <s v="City A"/>
    <x v="0"/>
    <x v="0"/>
  </r>
  <r>
    <n v="711"/>
    <n v="62"/>
    <s v="Male"/>
    <n v="84545"/>
    <s v="City A"/>
    <x v="2"/>
    <x v="0"/>
  </r>
  <r>
    <n v="712"/>
    <n v="56"/>
    <s v="Female"/>
    <n v="59450"/>
    <s v="City C"/>
    <x v="1"/>
    <x v="1"/>
  </r>
  <r>
    <n v="713"/>
    <n v="39"/>
    <s v="Female"/>
    <n v="48873"/>
    <s v="City A"/>
    <x v="0"/>
    <x v="1"/>
  </r>
  <r>
    <n v="714"/>
    <n v="27"/>
    <s v="Female"/>
    <n v="37044"/>
    <s v="City A"/>
    <x v="0"/>
    <x v="1"/>
  </r>
  <r>
    <n v="715"/>
    <n v="63"/>
    <s v="Male"/>
    <n v="111876"/>
    <s v="City A"/>
    <x v="2"/>
    <x v="0"/>
  </r>
  <r>
    <n v="716"/>
    <n v="43"/>
    <s v="Male"/>
    <n v="85278"/>
    <s v="City A"/>
    <x v="1"/>
    <x v="0"/>
  </r>
  <r>
    <n v="717"/>
    <n v="33"/>
    <s v="Male"/>
    <n v="68126"/>
    <s v="City B"/>
    <x v="0"/>
    <x v="0"/>
  </r>
  <r>
    <n v="718"/>
    <n v="51"/>
    <s v="Male"/>
    <n v="22485"/>
    <s v="City B"/>
    <x v="1"/>
    <x v="1"/>
  </r>
  <r>
    <n v="719"/>
    <n v="55"/>
    <s v="Male"/>
    <n v="115218"/>
    <s v="City A"/>
    <x v="1"/>
    <x v="0"/>
  </r>
  <r>
    <n v="720"/>
    <n v="58"/>
    <s v="Female"/>
    <n v="106463"/>
    <s v="City C"/>
    <x v="1"/>
    <x v="0"/>
  </r>
  <r>
    <n v="721"/>
    <n v="54"/>
    <s v="Male"/>
    <n v="21770"/>
    <s v="City B"/>
    <x v="1"/>
    <x v="1"/>
  </r>
  <r>
    <n v="722"/>
    <n v="35"/>
    <s v="Female"/>
    <n v="32740"/>
    <s v="City B"/>
    <x v="0"/>
    <x v="1"/>
  </r>
  <r>
    <n v="723"/>
    <n v="31"/>
    <s v="Male"/>
    <n v="126793"/>
    <s v="City A"/>
    <x v="0"/>
    <x v="0"/>
  </r>
  <r>
    <n v="724"/>
    <n v="31"/>
    <s v="Female"/>
    <n v="74067"/>
    <s v="City B"/>
    <x v="0"/>
    <x v="0"/>
  </r>
  <r>
    <n v="725"/>
    <n v="42"/>
    <s v="Female"/>
    <n v="144170"/>
    <s v="City C"/>
    <x v="1"/>
    <x v="0"/>
  </r>
  <r>
    <n v="726"/>
    <n v="31"/>
    <s v="Male"/>
    <n v="37606"/>
    <s v="City B"/>
    <x v="0"/>
    <x v="1"/>
  </r>
  <r>
    <n v="727"/>
    <n v="63"/>
    <s v="Male"/>
    <n v="87846"/>
    <s v="City B"/>
    <x v="2"/>
    <x v="0"/>
  </r>
  <r>
    <n v="728"/>
    <n v="64"/>
    <s v="Male"/>
    <n v="78145"/>
    <s v="City A"/>
    <x v="2"/>
    <x v="0"/>
  </r>
  <r>
    <n v="729"/>
    <n v="53"/>
    <s v="Male"/>
    <n v="103076"/>
    <s v="City C"/>
    <x v="1"/>
    <x v="0"/>
  </r>
  <r>
    <n v="730"/>
    <n v="25"/>
    <s v="Female"/>
    <n v="78902"/>
    <s v="City C"/>
    <x v="0"/>
    <x v="0"/>
  </r>
  <r>
    <n v="731"/>
    <n v="61"/>
    <s v="Male"/>
    <n v="30748"/>
    <s v="City B"/>
    <x v="2"/>
    <x v="1"/>
  </r>
  <r>
    <n v="732"/>
    <n v="36"/>
    <s v="Female"/>
    <n v="56434"/>
    <s v="City A"/>
    <x v="0"/>
    <x v="1"/>
  </r>
  <r>
    <n v="733"/>
    <n v="21"/>
    <s v="Female"/>
    <n v="66505"/>
    <s v="City A"/>
    <x v="0"/>
    <x v="0"/>
  </r>
  <r>
    <n v="734"/>
    <n v="65"/>
    <s v="Female"/>
    <n v="133431"/>
    <s v="City C"/>
    <x v="2"/>
    <x v="0"/>
  </r>
  <r>
    <n v="735"/>
    <n v="34"/>
    <s v="Male"/>
    <n v="34949"/>
    <s v="City A"/>
    <x v="0"/>
    <x v="1"/>
  </r>
  <r>
    <n v="736"/>
    <n v="22"/>
    <s v="Male"/>
    <n v="47309"/>
    <s v="City A"/>
    <x v="0"/>
    <x v="1"/>
  </r>
  <r>
    <n v="737"/>
    <n v="67"/>
    <s v="Female"/>
    <n v="138077"/>
    <s v="City A"/>
    <x v="2"/>
    <x v="0"/>
  </r>
  <r>
    <n v="738"/>
    <n v="20"/>
    <s v="Female"/>
    <n v="64687"/>
    <s v="City A"/>
    <x v="0"/>
    <x v="1"/>
  </r>
  <r>
    <n v="739"/>
    <n v="59"/>
    <s v="Female"/>
    <n v="138496"/>
    <s v="City A"/>
    <x v="1"/>
    <x v="0"/>
  </r>
  <r>
    <n v="740"/>
    <n v="48"/>
    <s v="Male"/>
    <n v="36919"/>
    <s v="City C"/>
    <x v="1"/>
    <x v="1"/>
  </r>
  <r>
    <n v="741"/>
    <n v="61"/>
    <s v="Male"/>
    <n v="60063"/>
    <s v="City A"/>
    <x v="2"/>
    <x v="1"/>
  </r>
  <r>
    <n v="742"/>
    <n v="49"/>
    <s v="Male"/>
    <n v="68754"/>
    <s v="City C"/>
    <x v="1"/>
    <x v="0"/>
  </r>
  <r>
    <n v="743"/>
    <n v="33"/>
    <s v="Male"/>
    <n v="23408"/>
    <s v="City C"/>
    <x v="0"/>
    <x v="1"/>
  </r>
  <r>
    <n v="744"/>
    <n v="24"/>
    <s v="Male"/>
    <n v="72388"/>
    <s v="City B"/>
    <x v="0"/>
    <x v="0"/>
  </r>
  <r>
    <n v="745"/>
    <n v="20"/>
    <s v="Male"/>
    <n v="40913"/>
    <s v="City B"/>
    <x v="0"/>
    <x v="1"/>
  </r>
  <r>
    <n v="746"/>
    <n v="22"/>
    <s v="Female"/>
    <n v="123468"/>
    <s v="City C"/>
    <x v="0"/>
    <x v="0"/>
  </r>
  <r>
    <n v="747"/>
    <n v="24"/>
    <s v="Male"/>
    <n v="69557"/>
    <s v="City C"/>
    <x v="0"/>
    <x v="0"/>
  </r>
  <r>
    <n v="748"/>
    <n v="58"/>
    <s v="Male"/>
    <n v="69892"/>
    <s v="City B"/>
    <x v="1"/>
    <x v="0"/>
  </r>
  <r>
    <n v="749"/>
    <n v="43"/>
    <s v="Male"/>
    <n v="135271"/>
    <s v="City C"/>
    <x v="1"/>
    <x v="0"/>
  </r>
  <r>
    <n v="750"/>
    <n v="61"/>
    <s v="Male"/>
    <n v="107316"/>
    <s v="City C"/>
    <x v="2"/>
    <x v="0"/>
  </r>
  <r>
    <n v="751"/>
    <n v="37"/>
    <s v="Male"/>
    <n v="61466"/>
    <s v="City C"/>
    <x v="0"/>
    <x v="1"/>
  </r>
  <r>
    <n v="752"/>
    <n v="54"/>
    <s v="Male"/>
    <n v="85218"/>
    <s v="City B"/>
    <x v="1"/>
    <x v="0"/>
  </r>
  <r>
    <n v="753"/>
    <n v="21"/>
    <s v="Female"/>
    <n v="33003"/>
    <s v="City C"/>
    <x v="0"/>
    <x v="1"/>
  </r>
  <r>
    <n v="754"/>
    <n v="38"/>
    <s v="Female"/>
    <n v="20502"/>
    <s v="City C"/>
    <x v="0"/>
    <x v="1"/>
  </r>
  <r>
    <n v="755"/>
    <n v="40"/>
    <s v="Male"/>
    <n v="38779"/>
    <s v="City B"/>
    <x v="0"/>
    <x v="1"/>
  </r>
  <r>
    <n v="756"/>
    <n v="54"/>
    <s v="Female"/>
    <n v="48373"/>
    <s v="City B"/>
    <x v="1"/>
    <x v="1"/>
  </r>
  <r>
    <n v="757"/>
    <n v="36"/>
    <s v="Male"/>
    <n v="29272"/>
    <s v="City C"/>
    <x v="0"/>
    <x v="1"/>
  </r>
  <r>
    <n v="758"/>
    <n v="47"/>
    <s v="Female"/>
    <n v="80659"/>
    <s v="City C"/>
    <x v="1"/>
    <x v="0"/>
  </r>
  <r>
    <n v="759"/>
    <n v="52"/>
    <s v="Female"/>
    <n v="34897"/>
    <s v="City C"/>
    <x v="1"/>
    <x v="1"/>
  </r>
  <r>
    <n v="760"/>
    <n v="36"/>
    <s v="Male"/>
    <n v="120354"/>
    <s v="City A"/>
    <x v="0"/>
    <x v="0"/>
  </r>
  <r>
    <n v="761"/>
    <n v="32"/>
    <s v="Male"/>
    <n v="69258"/>
    <s v="City C"/>
    <x v="0"/>
    <x v="0"/>
  </r>
  <r>
    <n v="762"/>
    <n v="51"/>
    <s v="Male"/>
    <n v="86110"/>
    <s v="City B"/>
    <x v="1"/>
    <x v="0"/>
  </r>
  <r>
    <n v="763"/>
    <n v="34"/>
    <s v="Female"/>
    <n v="123779"/>
    <s v="City C"/>
    <x v="0"/>
    <x v="0"/>
  </r>
  <r>
    <n v="764"/>
    <n v="50"/>
    <s v="Male"/>
    <n v="143238"/>
    <s v="City B"/>
    <x v="1"/>
    <x v="0"/>
  </r>
  <r>
    <n v="765"/>
    <n v="18"/>
    <s v="Female"/>
    <n v="68651"/>
    <s v="City C"/>
    <x v="0"/>
    <x v="0"/>
  </r>
  <r>
    <n v="766"/>
    <n v="27"/>
    <s v="Male"/>
    <n v="66155"/>
    <s v="City B"/>
    <x v="0"/>
    <x v="0"/>
  </r>
  <r>
    <n v="767"/>
    <n v="47"/>
    <s v="Female"/>
    <n v="95363"/>
    <s v="City A"/>
    <x v="1"/>
    <x v="0"/>
  </r>
  <r>
    <n v="768"/>
    <n v="26"/>
    <s v="Male"/>
    <n v="132485"/>
    <s v="City A"/>
    <x v="0"/>
    <x v="0"/>
  </r>
  <r>
    <n v="769"/>
    <n v="55"/>
    <s v="Male"/>
    <n v="126645"/>
    <s v="City C"/>
    <x v="1"/>
    <x v="0"/>
  </r>
  <r>
    <n v="770"/>
    <n v="29"/>
    <s v="Male"/>
    <n v="50735"/>
    <s v="City C"/>
    <x v="0"/>
    <x v="1"/>
  </r>
  <r>
    <n v="771"/>
    <n v="46"/>
    <s v="Male"/>
    <n v="105847"/>
    <s v="City A"/>
    <x v="1"/>
    <x v="0"/>
  </r>
  <r>
    <n v="772"/>
    <n v="69"/>
    <s v="Male"/>
    <n v="111040"/>
    <s v="City A"/>
    <x v="2"/>
    <x v="0"/>
  </r>
  <r>
    <n v="773"/>
    <n v="55"/>
    <s v="Male"/>
    <n v="68655"/>
    <s v="City B"/>
    <x v="1"/>
    <x v="0"/>
  </r>
  <r>
    <n v="774"/>
    <n v="58"/>
    <s v="Male"/>
    <n v="89912"/>
    <s v="City A"/>
    <x v="1"/>
    <x v="0"/>
  </r>
  <r>
    <n v="775"/>
    <n v="60"/>
    <s v="Male"/>
    <n v="146765"/>
    <s v="City C"/>
    <x v="2"/>
    <x v="0"/>
  </r>
  <r>
    <n v="776"/>
    <n v="29"/>
    <s v="Male"/>
    <n v="85333"/>
    <s v="City A"/>
    <x v="0"/>
    <x v="0"/>
  </r>
  <r>
    <n v="777"/>
    <n v="50"/>
    <s v="Male"/>
    <n v="149898"/>
    <s v="City B"/>
    <x v="1"/>
    <x v="0"/>
  </r>
  <r>
    <n v="778"/>
    <n v="66"/>
    <s v="Female"/>
    <n v="92080"/>
    <s v="City C"/>
    <x v="2"/>
    <x v="0"/>
  </r>
  <r>
    <n v="779"/>
    <n v="66"/>
    <s v="Male"/>
    <n v="56345"/>
    <s v="City A"/>
    <x v="2"/>
    <x v="1"/>
  </r>
  <r>
    <n v="780"/>
    <n v="43"/>
    <s v="Male"/>
    <n v="94546"/>
    <s v="City B"/>
    <x v="1"/>
    <x v="0"/>
  </r>
  <r>
    <n v="781"/>
    <n v="46"/>
    <s v="Male"/>
    <n v="48827"/>
    <s v="City C"/>
    <x v="1"/>
    <x v="1"/>
  </r>
  <r>
    <n v="782"/>
    <n v="60"/>
    <s v="Male"/>
    <n v="24047"/>
    <s v="City A"/>
    <x v="2"/>
    <x v="1"/>
  </r>
  <r>
    <n v="783"/>
    <n v="31"/>
    <s v="Female"/>
    <n v="39358"/>
    <s v="City C"/>
    <x v="0"/>
    <x v="1"/>
  </r>
  <r>
    <n v="784"/>
    <n v="53"/>
    <s v="Female"/>
    <n v="86069"/>
    <s v="City C"/>
    <x v="1"/>
    <x v="0"/>
  </r>
  <r>
    <n v="785"/>
    <n v="35"/>
    <s v="Male"/>
    <n v="110095"/>
    <s v="City C"/>
    <x v="0"/>
    <x v="0"/>
  </r>
  <r>
    <n v="786"/>
    <n v="38"/>
    <s v="Female"/>
    <n v="121053"/>
    <s v="City C"/>
    <x v="0"/>
    <x v="0"/>
  </r>
  <r>
    <n v="787"/>
    <n v="47"/>
    <s v="Female"/>
    <n v="146612"/>
    <s v="City A"/>
    <x v="1"/>
    <x v="0"/>
  </r>
  <r>
    <n v="788"/>
    <n v="37"/>
    <s v="Male"/>
    <n v="78700"/>
    <s v="City B"/>
    <x v="0"/>
    <x v="0"/>
  </r>
  <r>
    <n v="789"/>
    <n v="24"/>
    <s v="Male"/>
    <n v="29593"/>
    <s v="City B"/>
    <x v="0"/>
    <x v="1"/>
  </r>
  <r>
    <n v="790"/>
    <n v="44"/>
    <s v="Male"/>
    <n v="84970"/>
    <s v="City A"/>
    <x v="1"/>
    <x v="0"/>
  </r>
  <r>
    <n v="791"/>
    <n v="29"/>
    <s v="Male"/>
    <n v="110396"/>
    <s v="City B"/>
    <x v="0"/>
    <x v="0"/>
  </r>
  <r>
    <n v="792"/>
    <n v="26"/>
    <s v="Male"/>
    <n v="84081"/>
    <s v="City B"/>
    <x v="0"/>
    <x v="0"/>
  </r>
  <r>
    <n v="793"/>
    <n v="49"/>
    <s v="Male"/>
    <n v="61977"/>
    <s v="City C"/>
    <x v="1"/>
    <x v="1"/>
  </r>
  <r>
    <n v="794"/>
    <n v="39"/>
    <s v="Female"/>
    <n v="94553"/>
    <s v="City B"/>
    <x v="0"/>
    <x v="0"/>
  </r>
  <r>
    <n v="795"/>
    <n v="33"/>
    <s v="Female"/>
    <n v="149012"/>
    <s v="City B"/>
    <x v="0"/>
    <x v="0"/>
  </r>
  <r>
    <n v="796"/>
    <n v="31"/>
    <s v="Male"/>
    <n v="82157"/>
    <s v="City C"/>
    <x v="0"/>
    <x v="0"/>
  </r>
  <r>
    <n v="797"/>
    <n v="51"/>
    <s v="Female"/>
    <n v="132979"/>
    <s v="City A"/>
    <x v="1"/>
    <x v="0"/>
  </r>
  <r>
    <n v="798"/>
    <n v="39"/>
    <s v="Female"/>
    <n v="36066"/>
    <s v="City C"/>
    <x v="0"/>
    <x v="1"/>
  </r>
  <r>
    <n v="799"/>
    <n v="66"/>
    <s v="Male"/>
    <n v="48161"/>
    <s v="City A"/>
    <x v="2"/>
    <x v="1"/>
  </r>
  <r>
    <n v="800"/>
    <n v="59"/>
    <s v="Female"/>
    <n v="131850"/>
    <s v="City A"/>
    <x v="1"/>
    <x v="0"/>
  </r>
  <r>
    <n v="801"/>
    <n v="25"/>
    <s v="Female"/>
    <n v="91109"/>
    <s v="City B"/>
    <x v="0"/>
    <x v="0"/>
  </r>
  <r>
    <n v="802"/>
    <n v="39"/>
    <s v="Male"/>
    <n v="36939"/>
    <s v="City C"/>
    <x v="0"/>
    <x v="1"/>
  </r>
  <r>
    <n v="803"/>
    <n v="37"/>
    <s v="Female"/>
    <n v="62818"/>
    <s v="City C"/>
    <x v="0"/>
    <x v="1"/>
  </r>
  <r>
    <n v="804"/>
    <n v="22"/>
    <s v="Male"/>
    <n v="81577"/>
    <s v="City A"/>
    <x v="0"/>
    <x v="0"/>
  </r>
  <r>
    <n v="805"/>
    <n v="28"/>
    <s v="Female"/>
    <n v="73273"/>
    <s v="City C"/>
    <x v="0"/>
    <x v="0"/>
  </r>
  <r>
    <n v="806"/>
    <n v="22"/>
    <s v="Female"/>
    <n v="63784"/>
    <s v="City A"/>
    <x v="0"/>
    <x v="1"/>
  </r>
  <r>
    <n v="807"/>
    <n v="27"/>
    <s v="Male"/>
    <n v="94032"/>
    <s v="City B"/>
    <x v="0"/>
    <x v="0"/>
  </r>
  <r>
    <n v="808"/>
    <n v="66"/>
    <s v="Female"/>
    <n v="77177"/>
    <s v="City B"/>
    <x v="2"/>
    <x v="0"/>
  </r>
  <r>
    <n v="809"/>
    <n v="47"/>
    <s v="Male"/>
    <n v="131232"/>
    <s v="City B"/>
    <x v="1"/>
    <x v="0"/>
  </r>
  <r>
    <n v="810"/>
    <n v="59"/>
    <s v="Male"/>
    <n v="24612"/>
    <s v="City C"/>
    <x v="1"/>
    <x v="1"/>
  </r>
  <r>
    <n v="811"/>
    <n v="60"/>
    <s v="Female"/>
    <n v="126035"/>
    <s v="City B"/>
    <x v="2"/>
    <x v="0"/>
  </r>
  <r>
    <n v="812"/>
    <n v="27"/>
    <s v="Male"/>
    <n v="29545"/>
    <s v="City C"/>
    <x v="0"/>
    <x v="1"/>
  </r>
  <r>
    <n v="813"/>
    <n v="37"/>
    <s v="Male"/>
    <n v="89567"/>
    <s v="City A"/>
    <x v="0"/>
    <x v="0"/>
  </r>
  <r>
    <n v="814"/>
    <n v="56"/>
    <s v="Male"/>
    <n v="76871"/>
    <s v="City B"/>
    <x v="1"/>
    <x v="0"/>
  </r>
  <r>
    <n v="815"/>
    <n v="30"/>
    <s v="Male"/>
    <n v="74597"/>
    <s v="City A"/>
    <x v="0"/>
    <x v="0"/>
  </r>
  <r>
    <n v="816"/>
    <n v="43"/>
    <s v="Male"/>
    <n v="129322"/>
    <s v="City B"/>
    <x v="1"/>
    <x v="0"/>
  </r>
  <r>
    <n v="817"/>
    <n v="31"/>
    <s v="Male"/>
    <n v="85996"/>
    <s v="City C"/>
    <x v="0"/>
    <x v="0"/>
  </r>
  <r>
    <n v="818"/>
    <n v="29"/>
    <s v="Female"/>
    <n v="55612"/>
    <s v="City C"/>
    <x v="0"/>
    <x v="1"/>
  </r>
  <r>
    <n v="819"/>
    <n v="51"/>
    <s v="Female"/>
    <n v="61349"/>
    <s v="City A"/>
    <x v="1"/>
    <x v="1"/>
  </r>
  <r>
    <n v="820"/>
    <n v="56"/>
    <s v="Male"/>
    <n v="52353"/>
    <s v="City A"/>
    <x v="1"/>
    <x v="1"/>
  </r>
  <r>
    <n v="821"/>
    <n v="43"/>
    <s v="Male"/>
    <n v="66266"/>
    <s v="City C"/>
    <x v="1"/>
    <x v="0"/>
  </r>
  <r>
    <n v="822"/>
    <n v="54"/>
    <s v="Male"/>
    <n v="84818"/>
    <s v="City B"/>
    <x v="1"/>
    <x v="0"/>
  </r>
  <r>
    <n v="823"/>
    <n v="25"/>
    <s v="Male"/>
    <n v="117103"/>
    <s v="City A"/>
    <x v="0"/>
    <x v="0"/>
  </r>
  <r>
    <n v="824"/>
    <n v="58"/>
    <s v="Female"/>
    <n v="141268"/>
    <s v="City C"/>
    <x v="1"/>
    <x v="0"/>
  </r>
  <r>
    <n v="825"/>
    <n v="47"/>
    <s v="Male"/>
    <n v="29945"/>
    <s v="City C"/>
    <x v="1"/>
    <x v="1"/>
  </r>
  <r>
    <n v="826"/>
    <n v="36"/>
    <s v="Male"/>
    <n v="21986"/>
    <s v="City C"/>
    <x v="0"/>
    <x v="1"/>
  </r>
  <r>
    <n v="827"/>
    <n v="67"/>
    <s v="Male"/>
    <n v="121087"/>
    <s v="City A"/>
    <x v="2"/>
    <x v="0"/>
  </r>
  <r>
    <n v="828"/>
    <n v="45"/>
    <s v="Female"/>
    <n v="99790"/>
    <s v="City A"/>
    <x v="1"/>
    <x v="0"/>
  </r>
  <r>
    <n v="829"/>
    <n v="44"/>
    <s v="Male"/>
    <n v="23893"/>
    <s v="City C"/>
    <x v="1"/>
    <x v="1"/>
  </r>
  <r>
    <n v="830"/>
    <n v="67"/>
    <s v="Male"/>
    <n v="32121"/>
    <s v="City C"/>
    <x v="2"/>
    <x v="1"/>
  </r>
  <r>
    <n v="831"/>
    <n v="59"/>
    <s v="Male"/>
    <n v="95111"/>
    <s v="City B"/>
    <x v="1"/>
    <x v="0"/>
  </r>
  <r>
    <n v="832"/>
    <n v="48"/>
    <s v="Male"/>
    <n v="25756"/>
    <s v="City B"/>
    <x v="1"/>
    <x v="1"/>
  </r>
  <r>
    <n v="833"/>
    <n v="20"/>
    <s v="Male"/>
    <n v="127592"/>
    <s v="City C"/>
    <x v="0"/>
    <x v="0"/>
  </r>
  <r>
    <n v="834"/>
    <n v="65"/>
    <s v="Female"/>
    <n v="31762"/>
    <s v="City A"/>
    <x v="2"/>
    <x v="1"/>
  </r>
  <r>
    <n v="835"/>
    <n v="69"/>
    <s v="Male"/>
    <n v="117586"/>
    <s v="City B"/>
    <x v="2"/>
    <x v="0"/>
  </r>
  <r>
    <n v="836"/>
    <n v="29"/>
    <s v="Female"/>
    <n v="80751"/>
    <s v="City C"/>
    <x v="0"/>
    <x v="0"/>
  </r>
  <r>
    <n v="837"/>
    <n v="58"/>
    <s v="Female"/>
    <n v="65171"/>
    <s v="City B"/>
    <x v="1"/>
    <x v="1"/>
  </r>
  <r>
    <n v="838"/>
    <n v="36"/>
    <s v="Male"/>
    <n v="120471"/>
    <s v="City C"/>
    <x v="0"/>
    <x v="0"/>
  </r>
  <r>
    <n v="839"/>
    <n v="51"/>
    <s v="Male"/>
    <n v="108852"/>
    <s v="City C"/>
    <x v="1"/>
    <x v="0"/>
  </r>
  <r>
    <n v="840"/>
    <n v="24"/>
    <s v="Female"/>
    <n v="54335"/>
    <s v="City B"/>
    <x v="0"/>
    <x v="1"/>
  </r>
  <r>
    <n v="841"/>
    <n v="67"/>
    <s v="Male"/>
    <n v="145239"/>
    <s v="City C"/>
    <x v="2"/>
    <x v="0"/>
  </r>
  <r>
    <n v="842"/>
    <n v="24"/>
    <s v="Female"/>
    <n v="89468"/>
    <s v="City A"/>
    <x v="0"/>
    <x v="0"/>
  </r>
  <r>
    <n v="843"/>
    <n v="40"/>
    <s v="Female"/>
    <n v="81724"/>
    <s v="City A"/>
    <x v="0"/>
    <x v="0"/>
  </r>
  <r>
    <n v="844"/>
    <n v="27"/>
    <s v="Male"/>
    <n v="21935"/>
    <s v="City B"/>
    <x v="0"/>
    <x v="1"/>
  </r>
  <r>
    <n v="845"/>
    <n v="47"/>
    <s v="Female"/>
    <n v="136569"/>
    <s v="City C"/>
    <x v="1"/>
    <x v="0"/>
  </r>
  <r>
    <n v="846"/>
    <n v="44"/>
    <s v="Female"/>
    <n v="120775"/>
    <s v="City B"/>
    <x v="1"/>
    <x v="0"/>
  </r>
  <r>
    <n v="847"/>
    <n v="54"/>
    <s v="Male"/>
    <n v="44709"/>
    <s v="City B"/>
    <x v="1"/>
    <x v="1"/>
  </r>
  <r>
    <n v="848"/>
    <n v="21"/>
    <s v="Female"/>
    <n v="91578"/>
    <s v="City B"/>
    <x v="0"/>
    <x v="0"/>
  </r>
  <r>
    <n v="849"/>
    <n v="21"/>
    <s v="Male"/>
    <n v="124630"/>
    <s v="City C"/>
    <x v="0"/>
    <x v="0"/>
  </r>
  <r>
    <n v="850"/>
    <n v="43"/>
    <s v="Male"/>
    <n v="84605"/>
    <s v="City A"/>
    <x v="1"/>
    <x v="0"/>
  </r>
  <r>
    <n v="851"/>
    <n v="69"/>
    <s v="Male"/>
    <n v="108792"/>
    <s v="City B"/>
    <x v="2"/>
    <x v="0"/>
  </r>
  <r>
    <n v="852"/>
    <n v="19"/>
    <s v="Female"/>
    <n v="87073"/>
    <s v="City B"/>
    <x v="0"/>
    <x v="0"/>
  </r>
  <r>
    <n v="853"/>
    <n v="47"/>
    <s v="Male"/>
    <n v="118799"/>
    <s v="City B"/>
    <x v="1"/>
    <x v="0"/>
  </r>
  <r>
    <n v="854"/>
    <n v="22"/>
    <s v="Male"/>
    <n v="25042"/>
    <s v="City A"/>
    <x v="0"/>
    <x v="1"/>
  </r>
  <r>
    <n v="855"/>
    <n v="55"/>
    <s v="Male"/>
    <n v="50011"/>
    <s v="City C"/>
    <x v="1"/>
    <x v="1"/>
  </r>
  <r>
    <n v="856"/>
    <n v="64"/>
    <s v="Male"/>
    <n v="112405"/>
    <s v="City C"/>
    <x v="2"/>
    <x v="0"/>
  </r>
  <r>
    <n v="857"/>
    <n v="22"/>
    <s v="Male"/>
    <n v="30806"/>
    <s v="City B"/>
    <x v="0"/>
    <x v="1"/>
  </r>
  <r>
    <n v="858"/>
    <n v="54"/>
    <s v="Female"/>
    <n v="75596"/>
    <s v="City A"/>
    <x v="1"/>
    <x v="0"/>
  </r>
  <r>
    <n v="859"/>
    <n v="40"/>
    <s v="Female"/>
    <n v="116565"/>
    <s v="City C"/>
    <x v="0"/>
    <x v="0"/>
  </r>
  <r>
    <n v="860"/>
    <n v="38"/>
    <s v="Female"/>
    <n v="126805"/>
    <s v="City B"/>
    <x v="0"/>
    <x v="0"/>
  </r>
  <r>
    <n v="861"/>
    <n v="51"/>
    <s v="Male"/>
    <n v="84749"/>
    <s v="City B"/>
    <x v="1"/>
    <x v="0"/>
  </r>
  <r>
    <n v="862"/>
    <n v="53"/>
    <s v="Female"/>
    <n v="80379"/>
    <s v="City B"/>
    <x v="1"/>
    <x v="0"/>
  </r>
  <r>
    <n v="863"/>
    <n v="55"/>
    <s v="Male"/>
    <n v="100268"/>
    <s v="City C"/>
    <x v="1"/>
    <x v="0"/>
  </r>
  <r>
    <n v="864"/>
    <n v="62"/>
    <s v="Female"/>
    <n v="104942"/>
    <s v="City A"/>
    <x v="2"/>
    <x v="0"/>
  </r>
  <r>
    <n v="865"/>
    <n v="35"/>
    <s v="Male"/>
    <n v="99685"/>
    <s v="City B"/>
    <x v="0"/>
    <x v="0"/>
  </r>
  <r>
    <n v="866"/>
    <n v="26"/>
    <s v="Male"/>
    <n v="125147"/>
    <s v="City A"/>
    <x v="0"/>
    <x v="0"/>
  </r>
  <r>
    <n v="867"/>
    <n v="66"/>
    <s v="Female"/>
    <n v="79564"/>
    <s v="City B"/>
    <x v="2"/>
    <x v="0"/>
  </r>
  <r>
    <n v="868"/>
    <n v="31"/>
    <s v="Male"/>
    <n v="88844"/>
    <s v="City B"/>
    <x v="0"/>
    <x v="0"/>
  </r>
  <r>
    <n v="869"/>
    <n v="58"/>
    <s v="Male"/>
    <n v="36354"/>
    <s v="City C"/>
    <x v="1"/>
    <x v="1"/>
  </r>
  <r>
    <n v="870"/>
    <n v="62"/>
    <s v="Male"/>
    <n v="54612"/>
    <s v="City B"/>
    <x v="2"/>
    <x v="1"/>
  </r>
  <r>
    <n v="871"/>
    <n v="67"/>
    <s v="Male"/>
    <n v="95976"/>
    <s v="City B"/>
    <x v="2"/>
    <x v="0"/>
  </r>
  <r>
    <n v="872"/>
    <n v="61"/>
    <s v="Female"/>
    <n v="81485"/>
    <s v="City C"/>
    <x v="2"/>
    <x v="0"/>
  </r>
  <r>
    <n v="873"/>
    <n v="63"/>
    <s v="Male"/>
    <n v="135604"/>
    <s v="City C"/>
    <x v="2"/>
    <x v="0"/>
  </r>
  <r>
    <n v="874"/>
    <n v="20"/>
    <s v="Female"/>
    <n v="44321"/>
    <s v="City C"/>
    <x v="0"/>
    <x v="1"/>
  </r>
  <r>
    <n v="875"/>
    <n v="29"/>
    <s v="Male"/>
    <n v="144477"/>
    <s v="City A"/>
    <x v="0"/>
    <x v="0"/>
  </r>
  <r>
    <n v="876"/>
    <n v="42"/>
    <s v="Female"/>
    <n v="45293"/>
    <s v="City B"/>
    <x v="1"/>
    <x v="1"/>
  </r>
  <r>
    <n v="877"/>
    <n v="34"/>
    <s v="Female"/>
    <n v="65208"/>
    <s v="City B"/>
    <x v="0"/>
    <x v="1"/>
  </r>
  <r>
    <n v="878"/>
    <n v="49"/>
    <s v="Male"/>
    <n v="91034"/>
    <s v="City B"/>
    <x v="1"/>
    <x v="0"/>
  </r>
  <r>
    <n v="879"/>
    <n v="39"/>
    <s v="Female"/>
    <n v="109304"/>
    <s v="City A"/>
    <x v="0"/>
    <x v="0"/>
  </r>
  <r>
    <n v="880"/>
    <n v="29"/>
    <s v="Female"/>
    <n v="66610"/>
    <s v="City C"/>
    <x v="0"/>
    <x v="0"/>
  </r>
  <r>
    <n v="881"/>
    <n v="21"/>
    <s v="Male"/>
    <n v="75593"/>
    <s v="City A"/>
    <x v="0"/>
    <x v="0"/>
  </r>
  <r>
    <n v="882"/>
    <n v="31"/>
    <s v="Male"/>
    <n v="74818"/>
    <s v="City B"/>
    <x v="0"/>
    <x v="0"/>
  </r>
  <r>
    <n v="883"/>
    <n v="23"/>
    <s v="Male"/>
    <n v="74467"/>
    <s v="City B"/>
    <x v="0"/>
    <x v="0"/>
  </r>
  <r>
    <n v="884"/>
    <n v="23"/>
    <s v="Male"/>
    <n v="74664"/>
    <s v="City A"/>
    <x v="0"/>
    <x v="0"/>
  </r>
  <r>
    <n v="885"/>
    <n v="43"/>
    <s v="Male"/>
    <n v="62302"/>
    <s v="City B"/>
    <x v="1"/>
    <x v="1"/>
  </r>
  <r>
    <n v="886"/>
    <n v="36"/>
    <s v="Male"/>
    <n v="65960"/>
    <s v="City B"/>
    <x v="0"/>
    <x v="0"/>
  </r>
  <r>
    <n v="887"/>
    <n v="36"/>
    <s v="Male"/>
    <n v="134773"/>
    <s v="City A"/>
    <x v="0"/>
    <x v="0"/>
  </r>
  <r>
    <n v="888"/>
    <n v="36"/>
    <s v="Male"/>
    <n v="61532"/>
    <s v="City B"/>
    <x v="0"/>
    <x v="1"/>
  </r>
  <r>
    <n v="889"/>
    <n v="49"/>
    <s v="Female"/>
    <n v="101471"/>
    <s v="City B"/>
    <x v="1"/>
    <x v="0"/>
  </r>
  <r>
    <n v="890"/>
    <n v="55"/>
    <s v="Female"/>
    <n v="123219"/>
    <s v="City C"/>
    <x v="1"/>
    <x v="0"/>
  </r>
  <r>
    <n v="891"/>
    <n v="59"/>
    <s v="Male"/>
    <n v="137588"/>
    <s v="City B"/>
    <x v="1"/>
    <x v="0"/>
  </r>
  <r>
    <n v="892"/>
    <n v="43"/>
    <s v="Male"/>
    <n v="80666"/>
    <s v="City A"/>
    <x v="1"/>
    <x v="0"/>
  </r>
  <r>
    <n v="893"/>
    <n v="56"/>
    <s v="Male"/>
    <n v="147583"/>
    <s v="City B"/>
    <x v="1"/>
    <x v="0"/>
  </r>
  <r>
    <n v="894"/>
    <n v="29"/>
    <s v="Male"/>
    <n v="81207"/>
    <s v="City A"/>
    <x v="0"/>
    <x v="0"/>
  </r>
  <r>
    <n v="895"/>
    <n v="37"/>
    <s v="Female"/>
    <n v="145426"/>
    <s v="City C"/>
    <x v="0"/>
    <x v="0"/>
  </r>
  <r>
    <n v="896"/>
    <n v="41"/>
    <s v="Male"/>
    <n v="49637"/>
    <s v="City B"/>
    <x v="1"/>
    <x v="1"/>
  </r>
  <r>
    <n v="897"/>
    <n v="56"/>
    <s v="Male"/>
    <n v="68525"/>
    <s v="City A"/>
    <x v="1"/>
    <x v="0"/>
  </r>
  <r>
    <n v="898"/>
    <n v="64"/>
    <s v="Male"/>
    <n v="55426"/>
    <s v="City B"/>
    <x v="2"/>
    <x v="1"/>
  </r>
  <r>
    <n v="899"/>
    <n v="28"/>
    <s v="Male"/>
    <n v="72802"/>
    <s v="City C"/>
    <x v="0"/>
    <x v="0"/>
  </r>
  <r>
    <n v="900"/>
    <n v="27"/>
    <s v="Male"/>
    <n v="83048"/>
    <s v="City A"/>
    <x v="0"/>
    <x v="0"/>
  </r>
  <r>
    <n v="901"/>
    <n v="27"/>
    <s v="Male"/>
    <n v="65084"/>
    <s v="City C"/>
    <x v="0"/>
    <x v="1"/>
  </r>
  <r>
    <n v="902"/>
    <n v="28"/>
    <s v="Male"/>
    <n v="64971"/>
    <s v="City B"/>
    <x v="0"/>
    <x v="1"/>
  </r>
  <r>
    <n v="903"/>
    <n v="53"/>
    <s v="Female"/>
    <n v="71939"/>
    <s v="City B"/>
    <x v="1"/>
    <x v="0"/>
  </r>
  <r>
    <n v="904"/>
    <n v="24"/>
    <s v="Male"/>
    <n v="81604"/>
    <s v="City C"/>
    <x v="0"/>
    <x v="0"/>
  </r>
  <r>
    <n v="905"/>
    <n v="24"/>
    <s v="Male"/>
    <n v="71489"/>
    <s v="City A"/>
    <x v="0"/>
    <x v="0"/>
  </r>
  <r>
    <n v="906"/>
    <n v="34"/>
    <s v="Male"/>
    <n v="55801"/>
    <s v="City C"/>
    <x v="0"/>
    <x v="1"/>
  </r>
  <r>
    <n v="907"/>
    <n v="66"/>
    <s v="Female"/>
    <n v="67356"/>
    <s v="City C"/>
    <x v="2"/>
    <x v="0"/>
  </r>
  <r>
    <n v="908"/>
    <n v="69"/>
    <s v="Male"/>
    <n v="120544"/>
    <s v="City A"/>
    <x v="2"/>
    <x v="0"/>
  </r>
  <r>
    <n v="909"/>
    <n v="57"/>
    <s v="Female"/>
    <n v="40496"/>
    <s v="City A"/>
    <x v="1"/>
    <x v="1"/>
  </r>
  <r>
    <n v="910"/>
    <n v="62"/>
    <s v="Male"/>
    <n v="24920"/>
    <s v="City B"/>
    <x v="2"/>
    <x v="1"/>
  </r>
  <r>
    <n v="911"/>
    <n v="59"/>
    <s v="Female"/>
    <n v="79972"/>
    <s v="City A"/>
    <x v="1"/>
    <x v="0"/>
  </r>
  <r>
    <n v="912"/>
    <n v="24"/>
    <s v="Male"/>
    <n v="145021"/>
    <s v="City C"/>
    <x v="0"/>
    <x v="0"/>
  </r>
  <r>
    <n v="913"/>
    <n v="30"/>
    <s v="Male"/>
    <n v="50016"/>
    <s v="City B"/>
    <x v="0"/>
    <x v="1"/>
  </r>
  <r>
    <n v="914"/>
    <n v="34"/>
    <s v="Male"/>
    <n v="121770"/>
    <s v="City A"/>
    <x v="0"/>
    <x v="0"/>
  </r>
  <r>
    <n v="915"/>
    <n v="56"/>
    <s v="Male"/>
    <n v="65782"/>
    <s v="City B"/>
    <x v="1"/>
    <x v="0"/>
  </r>
  <r>
    <n v="916"/>
    <n v="58"/>
    <s v="Male"/>
    <n v="59072"/>
    <s v="City A"/>
    <x v="1"/>
    <x v="1"/>
  </r>
  <r>
    <n v="917"/>
    <n v="68"/>
    <s v="Female"/>
    <n v="83509"/>
    <s v="City A"/>
    <x v="2"/>
    <x v="0"/>
  </r>
  <r>
    <n v="918"/>
    <n v="69"/>
    <s v="Female"/>
    <n v="30406"/>
    <s v="City C"/>
    <x v="2"/>
    <x v="1"/>
  </r>
  <r>
    <n v="919"/>
    <n v="53"/>
    <s v="Female"/>
    <n v="93875"/>
    <s v="City A"/>
    <x v="1"/>
    <x v="0"/>
  </r>
  <r>
    <n v="920"/>
    <n v="32"/>
    <s v="Female"/>
    <n v="58055"/>
    <s v="City B"/>
    <x v="0"/>
    <x v="1"/>
  </r>
  <r>
    <n v="921"/>
    <n v="59"/>
    <s v="Male"/>
    <n v="85631"/>
    <s v="City B"/>
    <x v="1"/>
    <x v="0"/>
  </r>
  <r>
    <n v="922"/>
    <n v="43"/>
    <s v="Male"/>
    <n v="127760"/>
    <s v="City C"/>
    <x v="1"/>
    <x v="0"/>
  </r>
  <r>
    <n v="923"/>
    <n v="49"/>
    <s v="Male"/>
    <n v="143009"/>
    <s v="City A"/>
    <x v="1"/>
    <x v="0"/>
  </r>
  <r>
    <n v="924"/>
    <n v="44"/>
    <s v="Male"/>
    <n v="102701"/>
    <s v="City C"/>
    <x v="1"/>
    <x v="0"/>
  </r>
  <r>
    <n v="925"/>
    <n v="27"/>
    <s v="Male"/>
    <n v="50907"/>
    <s v="City C"/>
    <x v="0"/>
    <x v="1"/>
  </r>
  <r>
    <n v="926"/>
    <n v="39"/>
    <s v="Male"/>
    <n v="52740"/>
    <s v="City A"/>
    <x v="0"/>
    <x v="1"/>
  </r>
  <r>
    <n v="927"/>
    <n v="30"/>
    <s v="Male"/>
    <n v="147551"/>
    <s v="City A"/>
    <x v="0"/>
    <x v="0"/>
  </r>
  <r>
    <n v="928"/>
    <n v="22"/>
    <s v="Male"/>
    <n v="23659"/>
    <s v="City A"/>
    <x v="0"/>
    <x v="1"/>
  </r>
  <r>
    <n v="929"/>
    <n v="34"/>
    <s v="Male"/>
    <n v="62651"/>
    <s v="City A"/>
    <x v="0"/>
    <x v="1"/>
  </r>
  <r>
    <n v="930"/>
    <n v="43"/>
    <s v="Female"/>
    <n v="50024"/>
    <s v="City C"/>
    <x v="1"/>
    <x v="1"/>
  </r>
  <r>
    <n v="931"/>
    <n v="23"/>
    <s v="Male"/>
    <n v="85037"/>
    <s v="City A"/>
    <x v="0"/>
    <x v="0"/>
  </r>
  <r>
    <n v="932"/>
    <n v="30"/>
    <s v="Male"/>
    <n v="20302"/>
    <s v="City C"/>
    <x v="0"/>
    <x v="1"/>
  </r>
  <r>
    <n v="933"/>
    <n v="43"/>
    <s v="Male"/>
    <n v="144057"/>
    <s v="City C"/>
    <x v="1"/>
    <x v="0"/>
  </r>
  <r>
    <n v="934"/>
    <n v="28"/>
    <s v="Male"/>
    <n v="100367"/>
    <s v="City B"/>
    <x v="0"/>
    <x v="0"/>
  </r>
  <r>
    <n v="935"/>
    <n v="33"/>
    <s v="Female"/>
    <n v="51108"/>
    <s v="City C"/>
    <x v="0"/>
    <x v="1"/>
  </r>
  <r>
    <n v="936"/>
    <n v="63"/>
    <s v="Female"/>
    <n v="135029"/>
    <s v="City C"/>
    <x v="2"/>
    <x v="0"/>
  </r>
  <r>
    <n v="937"/>
    <n v="61"/>
    <s v="Male"/>
    <n v="110695"/>
    <s v="City B"/>
    <x v="2"/>
    <x v="0"/>
  </r>
  <r>
    <n v="938"/>
    <n v="19"/>
    <s v="Female"/>
    <n v="99688"/>
    <s v="City A"/>
    <x v="0"/>
    <x v="0"/>
  </r>
  <r>
    <n v="939"/>
    <n v="65"/>
    <s v="Female"/>
    <n v="142660"/>
    <s v="City C"/>
    <x v="2"/>
    <x v="0"/>
  </r>
  <r>
    <n v="940"/>
    <n v="22"/>
    <s v="Female"/>
    <n v="125826"/>
    <s v="City C"/>
    <x v="0"/>
    <x v="0"/>
  </r>
  <r>
    <n v="941"/>
    <n v="40"/>
    <s v="Male"/>
    <n v="87327"/>
    <s v="City C"/>
    <x v="0"/>
    <x v="0"/>
  </r>
  <r>
    <n v="942"/>
    <n v="57"/>
    <s v="Male"/>
    <n v="53469"/>
    <s v="City B"/>
    <x v="1"/>
    <x v="1"/>
  </r>
  <r>
    <n v="943"/>
    <n v="69"/>
    <s v="Male"/>
    <n v="134647"/>
    <s v="City A"/>
    <x v="2"/>
    <x v="0"/>
  </r>
  <r>
    <n v="944"/>
    <n v="23"/>
    <s v="Male"/>
    <n v="114194"/>
    <s v="City C"/>
    <x v="0"/>
    <x v="0"/>
  </r>
  <r>
    <n v="945"/>
    <n v="47"/>
    <s v="Female"/>
    <n v="69916"/>
    <s v="City A"/>
    <x v="1"/>
    <x v="0"/>
  </r>
  <r>
    <n v="946"/>
    <n v="38"/>
    <s v="Female"/>
    <n v="51485"/>
    <s v="City C"/>
    <x v="0"/>
    <x v="1"/>
  </r>
  <r>
    <n v="947"/>
    <n v="28"/>
    <s v="Male"/>
    <n v="58162"/>
    <s v="City C"/>
    <x v="0"/>
    <x v="1"/>
  </r>
  <r>
    <n v="948"/>
    <n v="32"/>
    <s v="Male"/>
    <n v="113211"/>
    <s v="City C"/>
    <x v="0"/>
    <x v="0"/>
  </r>
  <r>
    <n v="949"/>
    <n v="57"/>
    <s v="Female"/>
    <n v="143314"/>
    <s v="City A"/>
    <x v="1"/>
    <x v="0"/>
  </r>
  <r>
    <n v="950"/>
    <n v="29"/>
    <s v="Male"/>
    <n v="74082"/>
    <s v="City C"/>
    <x v="0"/>
    <x v="0"/>
  </r>
  <r>
    <n v="951"/>
    <n v="23"/>
    <s v="Female"/>
    <n v="100010"/>
    <s v="City B"/>
    <x v="0"/>
    <x v="0"/>
  </r>
  <r>
    <n v="952"/>
    <n v="66"/>
    <s v="Male"/>
    <n v="109925"/>
    <s v="City B"/>
    <x v="2"/>
    <x v="0"/>
  </r>
  <r>
    <n v="953"/>
    <n v="48"/>
    <s v="Female"/>
    <n v="146542"/>
    <s v="City A"/>
    <x v="1"/>
    <x v="0"/>
  </r>
  <r>
    <n v="954"/>
    <n v="18"/>
    <s v="Male"/>
    <n v="117758"/>
    <s v="City C"/>
    <x v="0"/>
    <x v="0"/>
  </r>
  <r>
    <n v="955"/>
    <n v="25"/>
    <s v="Male"/>
    <n v="120889"/>
    <s v="City A"/>
    <x v="0"/>
    <x v="0"/>
  </r>
  <r>
    <n v="956"/>
    <n v="38"/>
    <s v="Male"/>
    <n v="135288"/>
    <s v="City C"/>
    <x v="0"/>
    <x v="0"/>
  </r>
  <r>
    <n v="957"/>
    <n v="63"/>
    <s v="Male"/>
    <n v="49610"/>
    <s v="City B"/>
    <x v="2"/>
    <x v="1"/>
  </r>
  <r>
    <n v="958"/>
    <n v="69"/>
    <s v="Male"/>
    <n v="40642"/>
    <s v="City A"/>
    <x v="2"/>
    <x v="1"/>
  </r>
  <r>
    <n v="959"/>
    <n v="30"/>
    <s v="Male"/>
    <n v="121778"/>
    <s v="City B"/>
    <x v="0"/>
    <x v="0"/>
  </r>
  <r>
    <n v="960"/>
    <n v="43"/>
    <s v="Male"/>
    <n v="87232"/>
    <s v="City A"/>
    <x v="1"/>
    <x v="0"/>
  </r>
  <r>
    <n v="961"/>
    <n v="22"/>
    <s v="Female"/>
    <n v="108233"/>
    <s v="City A"/>
    <x v="0"/>
    <x v="0"/>
  </r>
  <r>
    <n v="962"/>
    <n v="40"/>
    <s v="Male"/>
    <n v="33646"/>
    <s v="City C"/>
    <x v="0"/>
    <x v="1"/>
  </r>
  <r>
    <n v="963"/>
    <n v="45"/>
    <s v="Male"/>
    <n v="50565"/>
    <s v="City A"/>
    <x v="1"/>
    <x v="1"/>
  </r>
  <r>
    <n v="964"/>
    <n v="50"/>
    <s v="Male"/>
    <n v="52441"/>
    <s v="City B"/>
    <x v="1"/>
    <x v="1"/>
  </r>
  <r>
    <n v="965"/>
    <n v="55"/>
    <s v="Female"/>
    <n v="24242"/>
    <s v="City C"/>
    <x v="1"/>
    <x v="1"/>
  </r>
  <r>
    <n v="966"/>
    <n v="25"/>
    <s v="Male"/>
    <n v="77637"/>
    <s v="City A"/>
    <x v="0"/>
    <x v="0"/>
  </r>
  <r>
    <n v="967"/>
    <n v="26"/>
    <s v="Male"/>
    <n v="62851"/>
    <s v="City B"/>
    <x v="0"/>
    <x v="1"/>
  </r>
  <r>
    <n v="968"/>
    <n v="18"/>
    <s v="Male"/>
    <n v="132238"/>
    <s v="City A"/>
    <x v="0"/>
    <x v="0"/>
  </r>
  <r>
    <n v="969"/>
    <n v="22"/>
    <s v="Male"/>
    <n v="80960"/>
    <s v="City C"/>
    <x v="0"/>
    <x v="0"/>
  </r>
  <r>
    <n v="970"/>
    <n v="24"/>
    <s v="Female"/>
    <n v="89099"/>
    <s v="City C"/>
    <x v="0"/>
    <x v="0"/>
  </r>
  <r>
    <n v="971"/>
    <n v="28"/>
    <s v="Male"/>
    <n v="28127"/>
    <s v="City C"/>
    <x v="0"/>
    <x v="1"/>
  </r>
  <r>
    <n v="972"/>
    <n v="49"/>
    <s v="Male"/>
    <n v="82200"/>
    <s v="City B"/>
    <x v="1"/>
    <x v="0"/>
  </r>
  <r>
    <n v="973"/>
    <n v="58"/>
    <s v="Male"/>
    <n v="81208"/>
    <s v="City C"/>
    <x v="1"/>
    <x v="0"/>
  </r>
  <r>
    <n v="974"/>
    <n v="55"/>
    <s v="Female"/>
    <n v="88679"/>
    <s v="City B"/>
    <x v="1"/>
    <x v="0"/>
  </r>
  <r>
    <n v="975"/>
    <n v="61"/>
    <s v="Male"/>
    <n v="53759"/>
    <s v="City B"/>
    <x v="2"/>
    <x v="1"/>
  </r>
  <r>
    <n v="976"/>
    <n v="20"/>
    <s v="Male"/>
    <n v="136382"/>
    <s v="City A"/>
    <x v="0"/>
    <x v="0"/>
  </r>
  <r>
    <n v="977"/>
    <n v="32"/>
    <s v="Male"/>
    <n v="139429"/>
    <s v="City C"/>
    <x v="0"/>
    <x v="0"/>
  </r>
  <r>
    <n v="978"/>
    <n v="18"/>
    <s v="Male"/>
    <n v="67666"/>
    <s v="City A"/>
    <x v="0"/>
    <x v="0"/>
  </r>
  <r>
    <n v="979"/>
    <n v="68"/>
    <s v="Male"/>
    <n v="51888"/>
    <s v="City B"/>
    <x v="2"/>
    <x v="1"/>
  </r>
  <r>
    <n v="980"/>
    <n v="22"/>
    <s v="Female"/>
    <n v="122466"/>
    <s v="City C"/>
    <x v="0"/>
    <x v="0"/>
  </r>
  <r>
    <n v="981"/>
    <n v="52"/>
    <s v="Male"/>
    <n v="95544"/>
    <s v="City B"/>
    <x v="1"/>
    <x v="0"/>
  </r>
  <r>
    <n v="982"/>
    <n v="61"/>
    <s v="Female"/>
    <n v="38585"/>
    <s v="City A"/>
    <x v="2"/>
    <x v="1"/>
  </r>
  <r>
    <n v="983"/>
    <n v="52"/>
    <s v="Male"/>
    <n v="126099"/>
    <s v="City B"/>
    <x v="1"/>
    <x v="0"/>
  </r>
  <r>
    <n v="984"/>
    <n v="61"/>
    <s v="Male"/>
    <n v="97230"/>
    <s v="City B"/>
    <x v="2"/>
    <x v="0"/>
  </r>
  <r>
    <n v="985"/>
    <n v="58"/>
    <s v="Male"/>
    <n v="128317"/>
    <s v="City B"/>
    <x v="1"/>
    <x v="0"/>
  </r>
  <r>
    <n v="986"/>
    <n v="18"/>
    <s v="Male"/>
    <n v="42132"/>
    <s v="City B"/>
    <x v="0"/>
    <x v="1"/>
  </r>
  <r>
    <n v="987"/>
    <n v="32"/>
    <s v="Female"/>
    <n v="60013"/>
    <s v="City A"/>
    <x v="0"/>
    <x v="1"/>
  </r>
  <r>
    <n v="988"/>
    <n v="66"/>
    <s v="Female"/>
    <n v="133915"/>
    <s v="City B"/>
    <x v="2"/>
    <x v="0"/>
  </r>
  <r>
    <n v="989"/>
    <n v="32"/>
    <s v="Male"/>
    <n v="34882"/>
    <s v="City C"/>
    <x v="0"/>
    <x v="1"/>
  </r>
  <r>
    <n v="990"/>
    <n v="20"/>
    <s v="Male"/>
    <n v="125008"/>
    <s v="City B"/>
    <x v="0"/>
    <x v="0"/>
  </r>
  <r>
    <n v="991"/>
    <n v="60"/>
    <s v="Male"/>
    <n v="110541"/>
    <s v="City C"/>
    <x v="2"/>
    <x v="0"/>
  </r>
  <r>
    <n v="992"/>
    <n v="46"/>
    <s v="Male"/>
    <n v="50158"/>
    <s v="City A"/>
    <x v="1"/>
    <x v="1"/>
  </r>
  <r>
    <n v="993"/>
    <n v="21"/>
    <s v="Female"/>
    <n v="85411"/>
    <s v="City A"/>
    <x v="0"/>
    <x v="0"/>
  </r>
  <r>
    <n v="994"/>
    <n v="53"/>
    <s v="Female"/>
    <n v="55892"/>
    <s v="City A"/>
    <x v="1"/>
    <x v="1"/>
  </r>
  <r>
    <n v="995"/>
    <n v="27"/>
    <s v="Male"/>
    <n v="39968"/>
    <s v="City C"/>
    <x v="0"/>
    <x v="1"/>
  </r>
  <r>
    <n v="996"/>
    <n v="38"/>
    <s v="Male"/>
    <n v="87845"/>
    <s v="City C"/>
    <x v="0"/>
    <x v="0"/>
  </r>
  <r>
    <n v="997"/>
    <n v="25"/>
    <s v="Male"/>
    <n v="138826"/>
    <s v="City B"/>
    <x v="0"/>
    <x v="0"/>
  </r>
  <r>
    <n v="998"/>
    <n v="27"/>
    <s v="Male"/>
    <n v="89532"/>
    <s v="City B"/>
    <x v="0"/>
    <x v="0"/>
  </r>
  <r>
    <n v="999"/>
    <n v="35"/>
    <s v="Male"/>
    <n v="82275"/>
    <s v="City C"/>
    <x v="0"/>
    <x v="0"/>
  </r>
  <r>
    <n v="1000"/>
    <n v="37"/>
    <s v="Male"/>
    <n v="142898"/>
    <s v="City C"/>
    <x v="0"/>
    <x v="0"/>
  </r>
  <r>
    <n v="1001"/>
    <n v="56"/>
    <s v="Male"/>
    <n v="30765"/>
    <s v="City C"/>
    <x v="1"/>
    <x v="1"/>
  </r>
  <r>
    <n v="1002"/>
    <n v="37"/>
    <s v="Female"/>
    <n v="141169"/>
    <s v="City B"/>
    <x v="0"/>
    <x v="0"/>
  </r>
  <r>
    <n v="1003"/>
    <n v="40"/>
    <s v="Male"/>
    <n v="74668"/>
    <s v="City C"/>
    <x v="0"/>
    <x v="0"/>
  </r>
  <r>
    <n v="1004"/>
    <n v="23"/>
    <s v="Male"/>
    <n v="60808"/>
    <s v="City A"/>
    <x v="0"/>
    <x v="1"/>
  </r>
  <r>
    <n v="1005"/>
    <n v="54"/>
    <s v="Male"/>
    <n v="82403"/>
    <s v="City A"/>
    <x v="1"/>
    <x v="0"/>
  </r>
  <r>
    <n v="1006"/>
    <n v="62"/>
    <s v="Female"/>
    <n v="120226"/>
    <s v="City C"/>
    <x v="2"/>
    <x v="0"/>
  </r>
  <r>
    <n v="1007"/>
    <n v="50"/>
    <s v="Female"/>
    <n v="82774"/>
    <s v="City A"/>
    <x v="1"/>
    <x v="0"/>
  </r>
  <r>
    <n v="1008"/>
    <n v="56"/>
    <s v="Female"/>
    <n v="46589"/>
    <s v="City B"/>
    <x v="1"/>
    <x v="1"/>
  </r>
  <r>
    <n v="1009"/>
    <n v="35"/>
    <s v="Male"/>
    <n v="94180"/>
    <s v="City A"/>
    <x v="0"/>
    <x v="0"/>
  </r>
  <r>
    <n v="1010"/>
    <n v="53"/>
    <s v="Male"/>
    <n v="108673"/>
    <s v="City A"/>
    <x v="1"/>
    <x v="0"/>
  </r>
  <r>
    <n v="1011"/>
    <n v="38"/>
    <s v="Male"/>
    <n v="118811"/>
    <s v="City B"/>
    <x v="0"/>
    <x v="0"/>
  </r>
  <r>
    <n v="1012"/>
    <n v="32"/>
    <s v="Male"/>
    <n v="21727"/>
    <s v="City A"/>
    <x v="0"/>
    <x v="1"/>
  </r>
  <r>
    <n v="1013"/>
    <n v="52"/>
    <s v="Female"/>
    <n v="85993"/>
    <s v="City B"/>
    <x v="1"/>
    <x v="0"/>
  </r>
  <r>
    <n v="1014"/>
    <n v="20"/>
    <s v="Male"/>
    <n v="33796"/>
    <s v="City C"/>
    <x v="0"/>
    <x v="1"/>
  </r>
  <r>
    <n v="1015"/>
    <n v="66"/>
    <s v="Male"/>
    <n v="47036"/>
    <s v="City B"/>
    <x v="2"/>
    <x v="1"/>
  </r>
  <r>
    <n v="1016"/>
    <n v="19"/>
    <s v="Female"/>
    <n v="28935"/>
    <s v="City C"/>
    <x v="0"/>
    <x v="1"/>
  </r>
  <r>
    <n v="1017"/>
    <n v="40"/>
    <s v="Male"/>
    <n v="145919"/>
    <s v="City A"/>
    <x v="0"/>
    <x v="0"/>
  </r>
  <r>
    <n v="1018"/>
    <n v="41"/>
    <s v="Female"/>
    <n v="145093"/>
    <s v="City B"/>
    <x v="1"/>
    <x v="0"/>
  </r>
  <r>
    <n v="1019"/>
    <n v="41"/>
    <s v="Male"/>
    <n v="40901"/>
    <s v="City A"/>
    <x v="1"/>
    <x v="1"/>
  </r>
  <r>
    <n v="1020"/>
    <n v="21"/>
    <s v="Male"/>
    <n v="37153"/>
    <s v="City C"/>
    <x v="0"/>
    <x v="1"/>
  </r>
  <r>
    <n v="1021"/>
    <n v="68"/>
    <s v="Male"/>
    <n v="119122"/>
    <s v="City C"/>
    <x v="2"/>
    <x v="0"/>
  </r>
  <r>
    <n v="1022"/>
    <n v="24"/>
    <s v="Male"/>
    <n v="84968"/>
    <s v="City A"/>
    <x v="0"/>
    <x v="0"/>
  </r>
  <r>
    <n v="1023"/>
    <n v="69"/>
    <s v="Female"/>
    <n v="107597"/>
    <s v="City B"/>
    <x v="2"/>
    <x v="0"/>
  </r>
  <r>
    <n v="1024"/>
    <n v="31"/>
    <s v="Male"/>
    <n v="51997"/>
    <s v="City B"/>
    <x v="0"/>
    <x v="1"/>
  </r>
  <r>
    <n v="1025"/>
    <n v="54"/>
    <s v="Female"/>
    <n v="49747"/>
    <s v="City B"/>
    <x v="1"/>
    <x v="1"/>
  </r>
  <r>
    <n v="1026"/>
    <n v="18"/>
    <s v="Female"/>
    <n v="61674"/>
    <s v="City C"/>
    <x v="0"/>
    <x v="1"/>
  </r>
  <r>
    <n v="1027"/>
    <n v="63"/>
    <s v="Male"/>
    <n v="33600"/>
    <s v="City C"/>
    <x v="2"/>
    <x v="1"/>
  </r>
  <r>
    <n v="1028"/>
    <n v="49"/>
    <s v="Male"/>
    <n v="25038"/>
    <s v="City A"/>
    <x v="1"/>
    <x v="1"/>
  </r>
  <r>
    <n v="1029"/>
    <n v="26"/>
    <s v="Male"/>
    <n v="110589"/>
    <s v="City A"/>
    <x v="0"/>
    <x v="0"/>
  </r>
  <r>
    <n v="1030"/>
    <n v="49"/>
    <s v="Female"/>
    <n v="73843"/>
    <s v="City B"/>
    <x v="1"/>
    <x v="0"/>
  </r>
  <r>
    <n v="1031"/>
    <n v="43"/>
    <s v="Male"/>
    <n v="96016"/>
    <s v="City A"/>
    <x v="1"/>
    <x v="0"/>
  </r>
  <r>
    <n v="1032"/>
    <n v="36"/>
    <s v="Male"/>
    <n v="149342"/>
    <s v="City A"/>
    <x v="0"/>
    <x v="0"/>
  </r>
  <r>
    <n v="1033"/>
    <n v="32"/>
    <s v="Female"/>
    <n v="25895"/>
    <s v="City A"/>
    <x v="0"/>
    <x v="1"/>
  </r>
  <r>
    <n v="1034"/>
    <n v="38"/>
    <s v="Male"/>
    <n v="101748"/>
    <s v="City B"/>
    <x v="0"/>
    <x v="0"/>
  </r>
  <r>
    <n v="1035"/>
    <n v="51"/>
    <s v="Male"/>
    <n v="147825"/>
    <s v="City A"/>
    <x v="1"/>
    <x v="0"/>
  </r>
  <r>
    <n v="1036"/>
    <n v="32"/>
    <s v="Male"/>
    <n v="68455"/>
    <s v="City B"/>
    <x v="0"/>
    <x v="0"/>
  </r>
  <r>
    <n v="1037"/>
    <n v="47"/>
    <s v="Female"/>
    <n v="69203"/>
    <s v="City B"/>
    <x v="1"/>
    <x v="0"/>
  </r>
  <r>
    <n v="1038"/>
    <n v="57"/>
    <s v="Male"/>
    <n v="94799"/>
    <s v="City C"/>
    <x v="1"/>
    <x v="0"/>
  </r>
  <r>
    <n v="1039"/>
    <n v="29"/>
    <s v="Male"/>
    <n v="134486"/>
    <s v="City C"/>
    <x v="0"/>
    <x v="0"/>
  </r>
  <r>
    <n v="1040"/>
    <n v="34"/>
    <s v="Male"/>
    <n v="76544"/>
    <s v="City B"/>
    <x v="0"/>
    <x v="0"/>
  </r>
  <r>
    <n v="1041"/>
    <n v="19"/>
    <s v="Male"/>
    <n v="65199"/>
    <s v="City C"/>
    <x v="0"/>
    <x v="1"/>
  </r>
  <r>
    <n v="1042"/>
    <n v="68"/>
    <s v="Male"/>
    <n v="110868"/>
    <s v="City B"/>
    <x v="2"/>
    <x v="0"/>
  </r>
  <r>
    <n v="1043"/>
    <n v="56"/>
    <s v="Male"/>
    <n v="103168"/>
    <s v="City B"/>
    <x v="1"/>
    <x v="0"/>
  </r>
  <r>
    <n v="1044"/>
    <n v="29"/>
    <s v="Female"/>
    <n v="26287"/>
    <s v="City B"/>
    <x v="0"/>
    <x v="1"/>
  </r>
  <r>
    <n v="1045"/>
    <n v="30"/>
    <s v="Male"/>
    <n v="92864"/>
    <s v="City C"/>
    <x v="0"/>
    <x v="0"/>
  </r>
  <r>
    <n v="1046"/>
    <n v="69"/>
    <s v="Male"/>
    <n v="144553"/>
    <s v="City A"/>
    <x v="2"/>
    <x v="0"/>
  </r>
  <r>
    <n v="1047"/>
    <n v="64"/>
    <s v="Female"/>
    <n v="127648"/>
    <s v="City A"/>
    <x v="2"/>
    <x v="0"/>
  </r>
  <r>
    <n v="1048"/>
    <n v="49"/>
    <s v="Female"/>
    <n v="88897"/>
    <s v="City A"/>
    <x v="1"/>
    <x v="0"/>
  </r>
  <r>
    <n v="1049"/>
    <n v="58"/>
    <s v="Female"/>
    <n v="137673"/>
    <s v="City B"/>
    <x v="1"/>
    <x v="0"/>
  </r>
  <r>
    <n v="1050"/>
    <n v="30"/>
    <s v="Male"/>
    <n v="126161"/>
    <s v="City C"/>
    <x v="0"/>
    <x v="0"/>
  </r>
  <r>
    <n v="1051"/>
    <n v="48"/>
    <s v="Female"/>
    <n v="95743"/>
    <s v="City C"/>
    <x v="1"/>
    <x v="0"/>
  </r>
  <r>
    <n v="1052"/>
    <n v="32"/>
    <s v="Female"/>
    <n v="21075"/>
    <s v="City B"/>
    <x v="0"/>
    <x v="1"/>
  </r>
  <r>
    <n v="1053"/>
    <n v="25"/>
    <s v="Male"/>
    <n v="69509"/>
    <s v="City C"/>
    <x v="0"/>
    <x v="0"/>
  </r>
  <r>
    <n v="1054"/>
    <n v="33"/>
    <s v="Male"/>
    <n v="78216"/>
    <s v="City B"/>
    <x v="0"/>
    <x v="0"/>
  </r>
  <r>
    <n v="1055"/>
    <n v="52"/>
    <s v="Male"/>
    <n v="139275"/>
    <s v="City B"/>
    <x v="1"/>
    <x v="0"/>
  </r>
  <r>
    <n v="1056"/>
    <n v="37"/>
    <s v="Female"/>
    <n v="73389"/>
    <s v="City A"/>
    <x v="0"/>
    <x v="0"/>
  </r>
  <r>
    <n v="1057"/>
    <n v="55"/>
    <s v="Male"/>
    <n v="47110"/>
    <s v="City C"/>
    <x v="1"/>
    <x v="1"/>
  </r>
  <r>
    <n v="1058"/>
    <n v="66"/>
    <s v="Male"/>
    <n v="136414"/>
    <s v="City A"/>
    <x v="2"/>
    <x v="0"/>
  </r>
  <r>
    <n v="1059"/>
    <n v="60"/>
    <s v="Male"/>
    <n v="128726"/>
    <s v="City A"/>
    <x v="2"/>
    <x v="0"/>
  </r>
  <r>
    <n v="1060"/>
    <n v="61"/>
    <s v="Male"/>
    <n v="92840"/>
    <s v="City C"/>
    <x v="2"/>
    <x v="0"/>
  </r>
  <r>
    <n v="1061"/>
    <n v="23"/>
    <s v="Female"/>
    <n v="45933"/>
    <s v="City B"/>
    <x v="0"/>
    <x v="1"/>
  </r>
  <r>
    <n v="1062"/>
    <n v="30"/>
    <s v="Male"/>
    <n v="41500"/>
    <s v="City B"/>
    <x v="0"/>
    <x v="1"/>
  </r>
  <r>
    <n v="1063"/>
    <n v="22"/>
    <s v="Male"/>
    <n v="115768"/>
    <s v="City A"/>
    <x v="0"/>
    <x v="0"/>
  </r>
  <r>
    <n v="1064"/>
    <n v="38"/>
    <s v="Male"/>
    <n v="82954"/>
    <s v="City B"/>
    <x v="0"/>
    <x v="0"/>
  </r>
  <r>
    <n v="1065"/>
    <n v="36"/>
    <s v="Male"/>
    <n v="120521"/>
    <s v="City B"/>
    <x v="0"/>
    <x v="0"/>
  </r>
  <r>
    <n v="1066"/>
    <n v="44"/>
    <s v="Female"/>
    <n v="29422"/>
    <s v="City A"/>
    <x v="1"/>
    <x v="1"/>
  </r>
  <r>
    <n v="1067"/>
    <n v="26"/>
    <s v="Female"/>
    <n v="128561"/>
    <s v="City B"/>
    <x v="0"/>
    <x v="0"/>
  </r>
  <r>
    <n v="1068"/>
    <n v="52"/>
    <s v="Male"/>
    <n v="62016"/>
    <s v="City C"/>
    <x v="1"/>
    <x v="1"/>
  </r>
  <r>
    <n v="1069"/>
    <n v="44"/>
    <s v="Female"/>
    <n v="124856"/>
    <s v="City B"/>
    <x v="1"/>
    <x v="0"/>
  </r>
  <r>
    <n v="1070"/>
    <n v="26"/>
    <s v="Female"/>
    <n v="133710"/>
    <s v="City B"/>
    <x v="0"/>
    <x v="0"/>
  </r>
  <r>
    <n v="1071"/>
    <n v="40"/>
    <s v="Female"/>
    <n v="65811"/>
    <s v="City A"/>
    <x v="0"/>
    <x v="0"/>
  </r>
  <r>
    <n v="1072"/>
    <n v="56"/>
    <s v="Male"/>
    <n v="21599"/>
    <s v="City C"/>
    <x v="1"/>
    <x v="1"/>
  </r>
  <r>
    <n v="1073"/>
    <n v="22"/>
    <s v="Male"/>
    <n v="130519"/>
    <s v="City B"/>
    <x v="0"/>
    <x v="0"/>
  </r>
  <r>
    <n v="1074"/>
    <n v="35"/>
    <s v="Male"/>
    <n v="67251"/>
    <s v="City A"/>
    <x v="0"/>
    <x v="0"/>
  </r>
  <r>
    <n v="1075"/>
    <n v="31"/>
    <s v="Male"/>
    <n v="60485"/>
    <s v="City A"/>
    <x v="0"/>
    <x v="1"/>
  </r>
  <r>
    <n v="1076"/>
    <n v="55"/>
    <s v="Male"/>
    <n v="50704"/>
    <s v="City B"/>
    <x v="1"/>
    <x v="1"/>
  </r>
  <r>
    <n v="1077"/>
    <n v="56"/>
    <s v="Male"/>
    <n v="121892"/>
    <s v="City A"/>
    <x v="1"/>
    <x v="0"/>
  </r>
  <r>
    <n v="1078"/>
    <n v="32"/>
    <s v="Male"/>
    <n v="21433"/>
    <s v="City C"/>
    <x v="0"/>
    <x v="1"/>
  </r>
  <r>
    <n v="1079"/>
    <n v="30"/>
    <s v="Male"/>
    <n v="123619"/>
    <s v="City C"/>
    <x v="0"/>
    <x v="0"/>
  </r>
  <r>
    <n v="1080"/>
    <n v="66"/>
    <s v="Male"/>
    <n v="142891"/>
    <s v="City B"/>
    <x v="2"/>
    <x v="0"/>
  </r>
  <r>
    <n v="1081"/>
    <n v="49"/>
    <s v="Male"/>
    <n v="37582"/>
    <s v="City A"/>
    <x v="1"/>
    <x v="1"/>
  </r>
  <r>
    <n v="1082"/>
    <n v="25"/>
    <s v="Female"/>
    <n v="73505"/>
    <s v="City B"/>
    <x v="0"/>
    <x v="0"/>
  </r>
  <r>
    <n v="1083"/>
    <n v="40"/>
    <s v="Male"/>
    <n v="27701"/>
    <s v="City A"/>
    <x v="0"/>
    <x v="1"/>
  </r>
  <r>
    <n v="1084"/>
    <n v="21"/>
    <s v="Male"/>
    <n v="125683"/>
    <s v="City C"/>
    <x v="0"/>
    <x v="0"/>
  </r>
  <r>
    <n v="1085"/>
    <n v="20"/>
    <s v="Male"/>
    <n v="82646"/>
    <s v="City C"/>
    <x v="0"/>
    <x v="0"/>
  </r>
  <r>
    <n v="1086"/>
    <n v="37"/>
    <s v="Male"/>
    <n v="88136"/>
    <s v="City A"/>
    <x v="0"/>
    <x v="0"/>
  </r>
  <r>
    <n v="1087"/>
    <n v="64"/>
    <s v="Female"/>
    <n v="70244"/>
    <s v="City A"/>
    <x v="2"/>
    <x v="0"/>
  </r>
  <r>
    <n v="1088"/>
    <n v="36"/>
    <s v="Male"/>
    <n v="84619"/>
    <s v="City A"/>
    <x v="0"/>
    <x v="0"/>
  </r>
  <r>
    <n v="1089"/>
    <n v="26"/>
    <s v="Female"/>
    <n v="60046"/>
    <s v="City A"/>
    <x v="0"/>
    <x v="1"/>
  </r>
  <r>
    <n v="1090"/>
    <n v="23"/>
    <s v="Female"/>
    <n v="93281"/>
    <s v="City A"/>
    <x v="0"/>
    <x v="0"/>
  </r>
  <r>
    <n v="1091"/>
    <n v="51"/>
    <s v="Male"/>
    <n v="44842"/>
    <s v="City A"/>
    <x v="1"/>
    <x v="1"/>
  </r>
  <r>
    <n v="1092"/>
    <n v="47"/>
    <s v="Female"/>
    <n v="110987"/>
    <s v="City B"/>
    <x v="1"/>
    <x v="0"/>
  </r>
  <r>
    <n v="1093"/>
    <n v="43"/>
    <s v="Male"/>
    <n v="139666"/>
    <s v="City A"/>
    <x v="1"/>
    <x v="0"/>
  </r>
  <r>
    <n v="1094"/>
    <n v="59"/>
    <s v="Female"/>
    <n v="57785"/>
    <s v="City B"/>
    <x v="1"/>
    <x v="1"/>
  </r>
  <r>
    <n v="1095"/>
    <n v="47"/>
    <s v="Male"/>
    <n v="45896"/>
    <s v="City B"/>
    <x v="1"/>
    <x v="1"/>
  </r>
  <r>
    <n v="1096"/>
    <n v="59"/>
    <s v="Male"/>
    <n v="60706"/>
    <s v="City B"/>
    <x v="1"/>
    <x v="1"/>
  </r>
  <r>
    <n v="1097"/>
    <n v="21"/>
    <s v="Male"/>
    <n v="50084"/>
    <s v="City C"/>
    <x v="0"/>
    <x v="1"/>
  </r>
  <r>
    <n v="1098"/>
    <n v="53"/>
    <s v="Male"/>
    <n v="69815"/>
    <s v="City C"/>
    <x v="1"/>
    <x v="0"/>
  </r>
  <r>
    <n v="1099"/>
    <n v="56"/>
    <s v="Male"/>
    <n v="89158"/>
    <s v="City B"/>
    <x v="1"/>
    <x v="0"/>
  </r>
  <r>
    <n v="1100"/>
    <n v="40"/>
    <s v="Male"/>
    <n v="143513"/>
    <s v="City B"/>
    <x v="0"/>
    <x v="0"/>
  </r>
  <r>
    <n v="1101"/>
    <n v="50"/>
    <s v="Male"/>
    <n v="72639"/>
    <s v="City B"/>
    <x v="1"/>
    <x v="0"/>
  </r>
  <r>
    <n v="1102"/>
    <n v="34"/>
    <s v="Male"/>
    <n v="98694"/>
    <s v="City A"/>
    <x v="0"/>
    <x v="0"/>
  </r>
  <r>
    <n v="1103"/>
    <n v="63"/>
    <s v="Male"/>
    <n v="55034"/>
    <s v="City B"/>
    <x v="2"/>
    <x v="1"/>
  </r>
  <r>
    <n v="1104"/>
    <n v="53"/>
    <s v="Male"/>
    <n v="140700"/>
    <s v="City A"/>
    <x v="1"/>
    <x v="0"/>
  </r>
  <r>
    <n v="1105"/>
    <n v="61"/>
    <s v="Male"/>
    <n v="91467"/>
    <s v="City C"/>
    <x v="2"/>
    <x v="0"/>
  </r>
  <r>
    <n v="1106"/>
    <n v="18"/>
    <s v="Male"/>
    <n v="41149"/>
    <s v="City A"/>
    <x v="0"/>
    <x v="1"/>
  </r>
  <r>
    <n v="1107"/>
    <n v="38"/>
    <s v="Male"/>
    <n v="82138"/>
    <s v="City A"/>
    <x v="0"/>
    <x v="0"/>
  </r>
  <r>
    <n v="1108"/>
    <n v="59"/>
    <s v="Male"/>
    <n v="127490"/>
    <s v="City A"/>
    <x v="1"/>
    <x v="0"/>
  </r>
  <r>
    <n v="1109"/>
    <n v="20"/>
    <s v="Female"/>
    <n v="48149"/>
    <s v="City B"/>
    <x v="0"/>
    <x v="1"/>
  </r>
  <r>
    <n v="1110"/>
    <n v="23"/>
    <s v="Male"/>
    <n v="35931"/>
    <s v="City A"/>
    <x v="0"/>
    <x v="1"/>
  </r>
  <r>
    <n v="1111"/>
    <n v="24"/>
    <s v="Female"/>
    <n v="104826"/>
    <s v="City C"/>
    <x v="0"/>
    <x v="0"/>
  </r>
  <r>
    <n v="1112"/>
    <n v="58"/>
    <s v="Female"/>
    <n v="108495"/>
    <s v="City C"/>
    <x v="1"/>
    <x v="0"/>
  </r>
  <r>
    <n v="1113"/>
    <n v="28"/>
    <s v="Female"/>
    <n v="113358"/>
    <s v="City A"/>
    <x v="0"/>
    <x v="0"/>
  </r>
  <r>
    <n v="1114"/>
    <n v="44"/>
    <s v="Female"/>
    <n v="52082"/>
    <s v="City A"/>
    <x v="1"/>
    <x v="1"/>
  </r>
  <r>
    <n v="1115"/>
    <n v="64"/>
    <s v="Male"/>
    <n v="101119"/>
    <s v="City A"/>
    <x v="2"/>
    <x v="0"/>
  </r>
  <r>
    <n v="1116"/>
    <n v="62"/>
    <s v="Male"/>
    <n v="142136"/>
    <s v="City A"/>
    <x v="2"/>
    <x v="0"/>
  </r>
  <r>
    <n v="1117"/>
    <n v="62"/>
    <s v="Male"/>
    <n v="140821"/>
    <s v="City C"/>
    <x v="2"/>
    <x v="0"/>
  </r>
  <r>
    <n v="1118"/>
    <n v="31"/>
    <s v="Female"/>
    <n v="37762"/>
    <s v="City C"/>
    <x v="0"/>
    <x v="1"/>
  </r>
  <r>
    <n v="1119"/>
    <n v="29"/>
    <s v="Female"/>
    <n v="52480"/>
    <s v="City C"/>
    <x v="0"/>
    <x v="1"/>
  </r>
  <r>
    <n v="1120"/>
    <n v="39"/>
    <s v="Female"/>
    <n v="88651"/>
    <s v="City B"/>
    <x v="0"/>
    <x v="0"/>
  </r>
  <r>
    <n v="1121"/>
    <n v="43"/>
    <s v="Male"/>
    <n v="100371"/>
    <s v="City A"/>
    <x v="1"/>
    <x v="0"/>
  </r>
  <r>
    <n v="1122"/>
    <n v="25"/>
    <s v="Male"/>
    <n v="71612"/>
    <s v="City C"/>
    <x v="0"/>
    <x v="0"/>
  </r>
  <r>
    <n v="1123"/>
    <n v="25"/>
    <s v="Male"/>
    <n v="70217"/>
    <s v="City B"/>
    <x v="0"/>
    <x v="0"/>
  </r>
  <r>
    <n v="1124"/>
    <n v="49"/>
    <s v="Male"/>
    <n v="137365"/>
    <s v="City B"/>
    <x v="1"/>
    <x v="0"/>
  </r>
  <r>
    <n v="1125"/>
    <n v="24"/>
    <s v="Female"/>
    <n v="39261"/>
    <s v="City B"/>
    <x v="0"/>
    <x v="1"/>
  </r>
  <r>
    <n v="1126"/>
    <n v="23"/>
    <s v="Male"/>
    <n v="89349"/>
    <s v="City B"/>
    <x v="0"/>
    <x v="0"/>
  </r>
  <r>
    <n v="1127"/>
    <n v="25"/>
    <s v="Male"/>
    <n v="40517"/>
    <s v="City A"/>
    <x v="0"/>
    <x v="1"/>
  </r>
  <r>
    <n v="1128"/>
    <n v="61"/>
    <s v="Male"/>
    <n v="102062"/>
    <s v="City C"/>
    <x v="2"/>
    <x v="0"/>
  </r>
  <r>
    <n v="1129"/>
    <n v="62"/>
    <s v="Male"/>
    <n v="28213"/>
    <s v="City A"/>
    <x v="2"/>
    <x v="1"/>
  </r>
  <r>
    <n v="1130"/>
    <n v="21"/>
    <s v="Male"/>
    <n v="120098"/>
    <s v="City B"/>
    <x v="0"/>
    <x v="0"/>
  </r>
  <r>
    <n v="1131"/>
    <n v="26"/>
    <s v="Male"/>
    <n v="79917"/>
    <s v="City A"/>
    <x v="0"/>
    <x v="0"/>
  </r>
  <r>
    <n v="1132"/>
    <n v="44"/>
    <s v="Male"/>
    <n v="21331"/>
    <s v="City C"/>
    <x v="1"/>
    <x v="1"/>
  </r>
  <r>
    <n v="1133"/>
    <n v="64"/>
    <s v="Male"/>
    <n v="113410"/>
    <s v="City B"/>
    <x v="2"/>
    <x v="0"/>
  </r>
  <r>
    <n v="1134"/>
    <n v="61"/>
    <s v="Female"/>
    <n v="129892"/>
    <s v="City B"/>
    <x v="2"/>
    <x v="0"/>
  </r>
  <r>
    <n v="1135"/>
    <n v="56"/>
    <s v="Female"/>
    <n v="69122"/>
    <s v="City B"/>
    <x v="1"/>
    <x v="0"/>
  </r>
  <r>
    <n v="1136"/>
    <n v="29"/>
    <s v="Female"/>
    <n v="66097"/>
    <s v="City C"/>
    <x v="0"/>
    <x v="0"/>
  </r>
  <r>
    <n v="1137"/>
    <n v="63"/>
    <s v="Female"/>
    <n v="95977"/>
    <s v="City A"/>
    <x v="2"/>
    <x v="0"/>
  </r>
  <r>
    <n v="1138"/>
    <n v="59"/>
    <s v="Male"/>
    <n v="95898"/>
    <s v="City A"/>
    <x v="1"/>
    <x v="0"/>
  </r>
  <r>
    <n v="1139"/>
    <n v="63"/>
    <s v="Male"/>
    <n v="24728"/>
    <s v="City B"/>
    <x v="2"/>
    <x v="1"/>
  </r>
  <r>
    <n v="1140"/>
    <n v="32"/>
    <s v="Female"/>
    <n v="141759"/>
    <s v="City B"/>
    <x v="0"/>
    <x v="0"/>
  </r>
  <r>
    <n v="1141"/>
    <n v="48"/>
    <s v="Female"/>
    <n v="37032"/>
    <s v="City C"/>
    <x v="1"/>
    <x v="1"/>
  </r>
  <r>
    <n v="1142"/>
    <n v="39"/>
    <s v="Male"/>
    <n v="66415"/>
    <s v="City A"/>
    <x v="0"/>
    <x v="0"/>
  </r>
  <r>
    <n v="1143"/>
    <n v="45"/>
    <s v="Male"/>
    <n v="30366"/>
    <s v="City A"/>
    <x v="1"/>
    <x v="1"/>
  </r>
  <r>
    <n v="1144"/>
    <n v="53"/>
    <s v="Male"/>
    <n v="112100"/>
    <s v="City A"/>
    <x v="1"/>
    <x v="0"/>
  </r>
  <r>
    <n v="1145"/>
    <n v="32"/>
    <s v="Male"/>
    <n v="57903"/>
    <s v="City B"/>
    <x v="0"/>
    <x v="1"/>
  </r>
  <r>
    <n v="1146"/>
    <n v="59"/>
    <s v="Male"/>
    <n v="126824"/>
    <s v="City C"/>
    <x v="1"/>
    <x v="0"/>
  </r>
  <r>
    <n v="1147"/>
    <n v="54"/>
    <s v="Male"/>
    <n v="126988"/>
    <s v="City B"/>
    <x v="1"/>
    <x v="0"/>
  </r>
  <r>
    <n v="1148"/>
    <n v="36"/>
    <s v="Male"/>
    <n v="68188"/>
    <s v="City B"/>
    <x v="0"/>
    <x v="0"/>
  </r>
  <r>
    <n v="1149"/>
    <n v="51"/>
    <s v="Male"/>
    <n v="131593"/>
    <s v="City C"/>
    <x v="1"/>
    <x v="0"/>
  </r>
  <r>
    <n v="1150"/>
    <n v="32"/>
    <s v="Female"/>
    <n v="144022"/>
    <s v="City C"/>
    <x v="0"/>
    <x v="0"/>
  </r>
  <r>
    <n v="1151"/>
    <n v="66"/>
    <s v="Female"/>
    <n v="65390"/>
    <s v="City A"/>
    <x v="2"/>
    <x v="1"/>
  </r>
  <r>
    <n v="1152"/>
    <n v="52"/>
    <s v="Male"/>
    <n v="74931"/>
    <s v="City B"/>
    <x v="1"/>
    <x v="0"/>
  </r>
  <r>
    <n v="1153"/>
    <n v="67"/>
    <s v="Male"/>
    <n v="55685"/>
    <s v="City B"/>
    <x v="2"/>
    <x v="1"/>
  </r>
  <r>
    <n v="1154"/>
    <n v="29"/>
    <s v="Male"/>
    <n v="38367"/>
    <s v="City C"/>
    <x v="0"/>
    <x v="1"/>
  </r>
  <r>
    <n v="1155"/>
    <n v="62"/>
    <s v="Male"/>
    <n v="93284"/>
    <s v="City B"/>
    <x v="2"/>
    <x v="0"/>
  </r>
  <r>
    <n v="1156"/>
    <n v="18"/>
    <s v="Female"/>
    <n v="27996"/>
    <s v="City B"/>
    <x v="0"/>
    <x v="1"/>
  </r>
  <r>
    <n v="1157"/>
    <n v="30"/>
    <s v="Male"/>
    <n v="83990"/>
    <s v="City B"/>
    <x v="0"/>
    <x v="0"/>
  </r>
  <r>
    <n v="1158"/>
    <n v="30"/>
    <s v="Female"/>
    <n v="121743"/>
    <s v="City A"/>
    <x v="0"/>
    <x v="0"/>
  </r>
  <r>
    <n v="1159"/>
    <n v="66"/>
    <s v="Male"/>
    <n v="52603"/>
    <s v="City B"/>
    <x v="2"/>
    <x v="1"/>
  </r>
  <r>
    <n v="1160"/>
    <n v="51"/>
    <s v="Male"/>
    <n v="149973"/>
    <s v="City C"/>
    <x v="1"/>
    <x v="0"/>
  </r>
  <r>
    <n v="1161"/>
    <n v="20"/>
    <s v="Female"/>
    <n v="40468"/>
    <s v="City B"/>
    <x v="0"/>
    <x v="1"/>
  </r>
  <r>
    <n v="1162"/>
    <n v="52"/>
    <s v="Male"/>
    <n v="120241"/>
    <s v="City C"/>
    <x v="1"/>
    <x v="0"/>
  </r>
  <r>
    <n v="1163"/>
    <n v="20"/>
    <s v="Male"/>
    <n v="138764"/>
    <s v="City C"/>
    <x v="0"/>
    <x v="0"/>
  </r>
  <r>
    <n v="1164"/>
    <n v="42"/>
    <s v="Male"/>
    <n v="79788"/>
    <s v="City B"/>
    <x v="1"/>
    <x v="0"/>
  </r>
  <r>
    <n v="1165"/>
    <n v="50"/>
    <s v="Female"/>
    <n v="124812"/>
    <s v="City A"/>
    <x v="1"/>
    <x v="0"/>
  </r>
  <r>
    <n v="1166"/>
    <n v="43"/>
    <s v="Male"/>
    <n v="111647"/>
    <s v="City B"/>
    <x v="1"/>
    <x v="0"/>
  </r>
  <r>
    <n v="1167"/>
    <n v="45"/>
    <s v="Male"/>
    <n v="47732"/>
    <s v="City B"/>
    <x v="1"/>
    <x v="1"/>
  </r>
  <r>
    <n v="1168"/>
    <n v="34"/>
    <s v="Male"/>
    <n v="30410"/>
    <s v="City B"/>
    <x v="0"/>
    <x v="1"/>
  </r>
  <r>
    <n v="1169"/>
    <n v="54"/>
    <s v="Female"/>
    <n v="53932"/>
    <s v="City C"/>
    <x v="1"/>
    <x v="1"/>
  </r>
  <r>
    <n v="1170"/>
    <n v="32"/>
    <s v="Male"/>
    <n v="123715"/>
    <s v="City C"/>
    <x v="0"/>
    <x v="0"/>
  </r>
  <r>
    <n v="1171"/>
    <n v="29"/>
    <s v="Male"/>
    <n v="34211"/>
    <s v="City C"/>
    <x v="0"/>
    <x v="1"/>
  </r>
  <r>
    <n v="1172"/>
    <n v="22"/>
    <s v="Female"/>
    <n v="127411"/>
    <s v="City B"/>
    <x v="0"/>
    <x v="0"/>
  </r>
  <r>
    <n v="1173"/>
    <n v="51"/>
    <s v="Male"/>
    <n v="21028"/>
    <s v="City B"/>
    <x v="1"/>
    <x v="1"/>
  </r>
  <r>
    <n v="1174"/>
    <n v="40"/>
    <s v="Male"/>
    <n v="28881"/>
    <s v="City B"/>
    <x v="0"/>
    <x v="1"/>
  </r>
  <r>
    <n v="1175"/>
    <n v="22"/>
    <s v="Male"/>
    <n v="77481"/>
    <s v="City A"/>
    <x v="0"/>
    <x v="0"/>
  </r>
  <r>
    <n v="1176"/>
    <n v="36"/>
    <s v="Male"/>
    <n v="124972"/>
    <s v="City A"/>
    <x v="0"/>
    <x v="0"/>
  </r>
  <r>
    <n v="1177"/>
    <n v="46"/>
    <s v="Male"/>
    <n v="111255"/>
    <s v="City C"/>
    <x v="1"/>
    <x v="0"/>
  </r>
  <r>
    <n v="1178"/>
    <n v="29"/>
    <s v="Male"/>
    <n v="111106"/>
    <s v="City C"/>
    <x v="0"/>
    <x v="0"/>
  </r>
  <r>
    <n v="1179"/>
    <n v="40"/>
    <s v="Male"/>
    <n v="49372"/>
    <s v="City B"/>
    <x v="0"/>
    <x v="1"/>
  </r>
  <r>
    <n v="1180"/>
    <n v="61"/>
    <s v="Male"/>
    <n v="148625"/>
    <s v="City C"/>
    <x v="2"/>
    <x v="0"/>
  </r>
  <r>
    <n v="1181"/>
    <n v="52"/>
    <s v="Male"/>
    <n v="102183"/>
    <s v="City C"/>
    <x v="1"/>
    <x v="0"/>
  </r>
  <r>
    <n v="1182"/>
    <n v="69"/>
    <s v="Male"/>
    <n v="63120"/>
    <s v="City A"/>
    <x v="2"/>
    <x v="1"/>
  </r>
  <r>
    <n v="1183"/>
    <n v="23"/>
    <s v="Male"/>
    <n v="128926"/>
    <s v="City A"/>
    <x v="0"/>
    <x v="0"/>
  </r>
  <r>
    <n v="1184"/>
    <n v="21"/>
    <s v="Female"/>
    <n v="63448"/>
    <s v="City A"/>
    <x v="0"/>
    <x v="1"/>
  </r>
  <r>
    <n v="1185"/>
    <n v="53"/>
    <s v="Male"/>
    <n v="29066"/>
    <s v="City B"/>
    <x v="1"/>
    <x v="1"/>
  </r>
  <r>
    <n v="1186"/>
    <n v="66"/>
    <s v="Female"/>
    <n v="111453"/>
    <s v="City C"/>
    <x v="2"/>
    <x v="0"/>
  </r>
  <r>
    <n v="1187"/>
    <n v="67"/>
    <s v="Female"/>
    <n v="67449"/>
    <s v="City A"/>
    <x v="2"/>
    <x v="0"/>
  </r>
  <r>
    <n v="1188"/>
    <n v="35"/>
    <s v="Male"/>
    <n v="103332"/>
    <s v="City B"/>
    <x v="0"/>
    <x v="0"/>
  </r>
  <r>
    <n v="1189"/>
    <n v="63"/>
    <s v="Female"/>
    <n v="125391"/>
    <s v="City B"/>
    <x v="2"/>
    <x v="0"/>
  </r>
  <r>
    <n v="1190"/>
    <n v="55"/>
    <s v="Male"/>
    <n v="30404"/>
    <s v="City C"/>
    <x v="1"/>
    <x v="1"/>
  </r>
  <r>
    <n v="1191"/>
    <n v="66"/>
    <s v="Female"/>
    <n v="102988"/>
    <s v="City A"/>
    <x v="2"/>
    <x v="0"/>
  </r>
  <r>
    <n v="1192"/>
    <n v="30"/>
    <s v="Female"/>
    <n v="118523"/>
    <s v="City B"/>
    <x v="0"/>
    <x v="0"/>
  </r>
  <r>
    <n v="1193"/>
    <n v="30"/>
    <s v="Male"/>
    <n v="80470"/>
    <s v="City A"/>
    <x v="0"/>
    <x v="0"/>
  </r>
  <r>
    <n v="1194"/>
    <n v="61"/>
    <s v="Female"/>
    <n v="135780"/>
    <s v="City A"/>
    <x v="2"/>
    <x v="0"/>
  </r>
  <r>
    <n v="1195"/>
    <n v="57"/>
    <s v="Male"/>
    <n v="136879"/>
    <s v="City A"/>
    <x v="1"/>
    <x v="0"/>
  </r>
  <r>
    <n v="1196"/>
    <n v="60"/>
    <s v="Male"/>
    <n v="47529"/>
    <s v="City A"/>
    <x v="2"/>
    <x v="1"/>
  </r>
  <r>
    <n v="1197"/>
    <n v="33"/>
    <s v="Male"/>
    <n v="41861"/>
    <s v="City C"/>
    <x v="0"/>
    <x v="1"/>
  </r>
  <r>
    <n v="1198"/>
    <n v="65"/>
    <s v="Male"/>
    <n v="141690"/>
    <s v="City C"/>
    <x v="2"/>
    <x v="0"/>
  </r>
  <r>
    <n v="1199"/>
    <n v="61"/>
    <s v="Male"/>
    <n v="68137"/>
    <s v="City B"/>
    <x v="2"/>
    <x v="0"/>
  </r>
  <r>
    <n v="1200"/>
    <n v="57"/>
    <s v="Male"/>
    <n v="82216"/>
    <s v="City B"/>
    <x v="1"/>
    <x v="0"/>
  </r>
  <r>
    <n v="1201"/>
    <n v="30"/>
    <s v="Female"/>
    <n v="45380"/>
    <s v="City C"/>
    <x v="0"/>
    <x v="1"/>
  </r>
  <r>
    <n v="1202"/>
    <n v="67"/>
    <s v="Male"/>
    <n v="109590"/>
    <s v="City B"/>
    <x v="2"/>
    <x v="0"/>
  </r>
  <r>
    <n v="1203"/>
    <n v="68"/>
    <s v="Female"/>
    <n v="115138"/>
    <s v="City A"/>
    <x v="2"/>
    <x v="0"/>
  </r>
  <r>
    <n v="1204"/>
    <n v="69"/>
    <s v="Female"/>
    <n v="109659"/>
    <s v="City A"/>
    <x v="2"/>
    <x v="0"/>
  </r>
  <r>
    <n v="1205"/>
    <n v="63"/>
    <s v="Male"/>
    <n v="128968"/>
    <s v="City B"/>
    <x v="2"/>
    <x v="0"/>
  </r>
  <r>
    <n v="1206"/>
    <n v="64"/>
    <s v="Male"/>
    <n v="45419"/>
    <s v="City C"/>
    <x v="2"/>
    <x v="1"/>
  </r>
  <r>
    <n v="1207"/>
    <n v="59"/>
    <s v="Female"/>
    <n v="113107"/>
    <s v="City B"/>
    <x v="1"/>
    <x v="0"/>
  </r>
  <r>
    <n v="1208"/>
    <n v="20"/>
    <s v="Male"/>
    <n v="38511"/>
    <s v="City C"/>
    <x v="0"/>
    <x v="1"/>
  </r>
  <r>
    <n v="1209"/>
    <n v="46"/>
    <s v="Female"/>
    <n v="48698"/>
    <s v="City B"/>
    <x v="1"/>
    <x v="1"/>
  </r>
  <r>
    <n v="1210"/>
    <n v="26"/>
    <s v="Male"/>
    <n v="23834"/>
    <s v="City B"/>
    <x v="0"/>
    <x v="1"/>
  </r>
  <r>
    <n v="1211"/>
    <n v="26"/>
    <s v="Female"/>
    <n v="57408"/>
    <s v="City B"/>
    <x v="0"/>
    <x v="1"/>
  </r>
  <r>
    <n v="1212"/>
    <n v="64"/>
    <s v="Male"/>
    <n v="148047"/>
    <s v="City C"/>
    <x v="2"/>
    <x v="0"/>
  </r>
  <r>
    <n v="1213"/>
    <n v="44"/>
    <s v="Male"/>
    <n v="118183"/>
    <s v="City B"/>
    <x v="1"/>
    <x v="0"/>
  </r>
  <r>
    <n v="1214"/>
    <n v="51"/>
    <s v="Female"/>
    <n v="67388"/>
    <s v="City B"/>
    <x v="1"/>
    <x v="0"/>
  </r>
  <r>
    <n v="1215"/>
    <n v="34"/>
    <s v="Male"/>
    <n v="21939"/>
    <s v="City A"/>
    <x v="0"/>
    <x v="1"/>
  </r>
  <r>
    <n v="1216"/>
    <n v="29"/>
    <s v="Female"/>
    <n v="41855"/>
    <s v="City A"/>
    <x v="0"/>
    <x v="1"/>
  </r>
  <r>
    <n v="1217"/>
    <n v="24"/>
    <s v="Male"/>
    <n v="73388"/>
    <s v="City B"/>
    <x v="0"/>
    <x v="0"/>
  </r>
  <r>
    <n v="1218"/>
    <n v="25"/>
    <s v="Male"/>
    <n v="110701"/>
    <s v="City C"/>
    <x v="0"/>
    <x v="0"/>
  </r>
  <r>
    <n v="1219"/>
    <n v="57"/>
    <s v="Male"/>
    <n v="52805"/>
    <s v="City C"/>
    <x v="1"/>
    <x v="1"/>
  </r>
  <r>
    <n v="1220"/>
    <n v="34"/>
    <s v="Female"/>
    <n v="136928"/>
    <s v="City C"/>
    <x v="0"/>
    <x v="0"/>
  </r>
  <r>
    <n v="1221"/>
    <n v="41"/>
    <s v="Male"/>
    <n v="119276"/>
    <s v="City A"/>
    <x v="1"/>
    <x v="0"/>
  </r>
  <r>
    <n v="1222"/>
    <n v="27"/>
    <s v="Male"/>
    <n v="108701"/>
    <s v="City C"/>
    <x v="0"/>
    <x v="0"/>
  </r>
  <r>
    <n v="1223"/>
    <n v="65"/>
    <s v="Female"/>
    <n v="71541"/>
    <s v="City C"/>
    <x v="2"/>
    <x v="0"/>
  </r>
  <r>
    <n v="1224"/>
    <n v="41"/>
    <s v="Female"/>
    <n v="94104"/>
    <s v="City B"/>
    <x v="1"/>
    <x v="0"/>
  </r>
  <r>
    <n v="1225"/>
    <n v="36"/>
    <s v="Male"/>
    <n v="80586"/>
    <s v="City B"/>
    <x v="0"/>
    <x v="0"/>
  </r>
  <r>
    <n v="1226"/>
    <n v="39"/>
    <s v="Female"/>
    <n v="124355"/>
    <s v="City B"/>
    <x v="0"/>
    <x v="0"/>
  </r>
  <r>
    <n v="1227"/>
    <n v="65"/>
    <s v="Female"/>
    <n v="61707"/>
    <s v="City B"/>
    <x v="2"/>
    <x v="1"/>
  </r>
  <r>
    <n v="1228"/>
    <n v="48"/>
    <s v="Female"/>
    <n v="148922"/>
    <s v="City A"/>
    <x v="1"/>
    <x v="0"/>
  </r>
  <r>
    <n v="1229"/>
    <n v="27"/>
    <s v="Female"/>
    <n v="38102"/>
    <s v="City A"/>
    <x v="0"/>
    <x v="1"/>
  </r>
  <r>
    <n v="1230"/>
    <n v="52"/>
    <s v="Female"/>
    <n v="58608"/>
    <s v="City C"/>
    <x v="1"/>
    <x v="1"/>
  </r>
  <r>
    <n v="1231"/>
    <n v="61"/>
    <s v="Female"/>
    <n v="90295"/>
    <s v="City B"/>
    <x v="2"/>
    <x v="0"/>
  </r>
  <r>
    <n v="1232"/>
    <n v="62"/>
    <s v="Female"/>
    <n v="141436"/>
    <s v="City A"/>
    <x v="2"/>
    <x v="0"/>
  </r>
  <r>
    <n v="1233"/>
    <n v="34"/>
    <s v="Female"/>
    <n v="123936"/>
    <s v="City A"/>
    <x v="0"/>
    <x v="0"/>
  </r>
  <r>
    <n v="1234"/>
    <n v="59"/>
    <s v="Female"/>
    <n v="89109"/>
    <s v="City A"/>
    <x v="1"/>
    <x v="0"/>
  </r>
  <r>
    <n v="1235"/>
    <n v="33"/>
    <s v="Female"/>
    <n v="99574"/>
    <s v="City A"/>
    <x v="0"/>
    <x v="0"/>
  </r>
  <r>
    <n v="1236"/>
    <n v="67"/>
    <s v="Female"/>
    <n v="25288"/>
    <s v="City C"/>
    <x v="2"/>
    <x v="1"/>
  </r>
  <r>
    <n v="1237"/>
    <n v="25"/>
    <s v="Female"/>
    <n v="131308"/>
    <s v="City A"/>
    <x v="0"/>
    <x v="0"/>
  </r>
  <r>
    <n v="1238"/>
    <n v="48"/>
    <s v="Female"/>
    <n v="69454"/>
    <s v="City B"/>
    <x v="1"/>
    <x v="0"/>
  </r>
  <r>
    <n v="1239"/>
    <n v="32"/>
    <s v="Female"/>
    <n v="91788"/>
    <s v="City A"/>
    <x v="0"/>
    <x v="0"/>
  </r>
  <r>
    <n v="1240"/>
    <n v="51"/>
    <s v="Female"/>
    <n v="35802"/>
    <s v="City B"/>
    <x v="1"/>
    <x v="1"/>
  </r>
  <r>
    <n v="1241"/>
    <n v="58"/>
    <s v="Female"/>
    <n v="95010"/>
    <s v="City C"/>
    <x v="1"/>
    <x v="0"/>
  </r>
  <r>
    <n v="1242"/>
    <n v="52"/>
    <s v="Female"/>
    <n v="129294"/>
    <s v="City B"/>
    <x v="1"/>
    <x v="0"/>
  </r>
  <r>
    <n v="1243"/>
    <n v="66"/>
    <s v="Female"/>
    <n v="29557"/>
    <s v="City A"/>
    <x v="2"/>
    <x v="1"/>
  </r>
  <r>
    <n v="1244"/>
    <n v="57"/>
    <s v="Female"/>
    <n v="90200"/>
    <s v="City B"/>
    <x v="1"/>
    <x v="0"/>
  </r>
  <r>
    <n v="1245"/>
    <n v="62"/>
    <s v="Female"/>
    <n v="41999"/>
    <s v="City C"/>
    <x v="2"/>
    <x v="1"/>
  </r>
  <r>
    <n v="1246"/>
    <n v="42"/>
    <s v="Female"/>
    <n v="78565"/>
    <s v="City A"/>
    <x v="1"/>
    <x v="0"/>
  </r>
  <r>
    <n v="1247"/>
    <n v="55"/>
    <s v="Female"/>
    <n v="32006"/>
    <s v="City B"/>
    <x v="1"/>
    <x v="1"/>
  </r>
  <r>
    <n v="1248"/>
    <n v="69"/>
    <s v="Female"/>
    <n v="60578"/>
    <s v="City A"/>
    <x v="2"/>
    <x v="1"/>
  </r>
  <r>
    <n v="1249"/>
    <n v="67"/>
    <s v="Female"/>
    <n v="83257"/>
    <s v="City A"/>
    <x v="2"/>
    <x v="0"/>
  </r>
  <r>
    <n v="1250"/>
    <n v="19"/>
    <s v="Female"/>
    <n v="66472"/>
    <s v="City C"/>
    <x v="0"/>
    <x v="0"/>
  </r>
  <r>
    <n v="1251"/>
    <n v="19"/>
    <s v="Female"/>
    <n v="44317"/>
    <s v="City C"/>
    <x v="0"/>
    <x v="1"/>
  </r>
  <r>
    <n v="1252"/>
    <n v="22"/>
    <s v="Female"/>
    <n v="135101"/>
    <s v="City A"/>
    <x v="0"/>
    <x v="0"/>
  </r>
  <r>
    <n v="1253"/>
    <n v="62"/>
    <s v="Female"/>
    <n v="49513"/>
    <s v="City B"/>
    <x v="2"/>
    <x v="1"/>
  </r>
  <r>
    <n v="1254"/>
    <n v="56"/>
    <s v="Female"/>
    <n v="47440"/>
    <s v="City B"/>
    <x v="1"/>
    <x v="1"/>
  </r>
  <r>
    <n v="1255"/>
    <n v="30"/>
    <s v="Female"/>
    <n v="96143"/>
    <s v="City B"/>
    <x v="0"/>
    <x v="0"/>
  </r>
  <r>
    <n v="1256"/>
    <n v="56"/>
    <s v="Female"/>
    <n v="20203"/>
    <s v="City C"/>
    <x v="1"/>
    <x v="1"/>
  </r>
  <r>
    <n v="1257"/>
    <n v="35"/>
    <s v="Female"/>
    <n v="139567"/>
    <s v="City A"/>
    <x v="0"/>
    <x v="0"/>
  </r>
  <r>
    <n v="1258"/>
    <n v="67"/>
    <s v="Female"/>
    <n v="52817"/>
    <s v="City A"/>
    <x v="2"/>
    <x v="1"/>
  </r>
  <r>
    <n v="1259"/>
    <n v="38"/>
    <s v="Female"/>
    <n v="71220"/>
    <s v="City C"/>
    <x v="0"/>
    <x v="0"/>
  </r>
  <r>
    <n v="1260"/>
    <n v="23"/>
    <s v="Female"/>
    <n v="20386"/>
    <s v="City B"/>
    <x v="0"/>
    <x v="1"/>
  </r>
  <r>
    <n v="1261"/>
    <n v="28"/>
    <s v="Female"/>
    <n v="48025"/>
    <s v="City C"/>
    <x v="0"/>
    <x v="1"/>
  </r>
  <r>
    <n v="1262"/>
    <n v="35"/>
    <s v="Female"/>
    <n v="32231"/>
    <s v="City C"/>
    <x v="0"/>
    <x v="1"/>
  </r>
  <r>
    <n v="1263"/>
    <n v="49"/>
    <s v="Female"/>
    <n v="63517"/>
    <s v="City A"/>
    <x v="1"/>
    <x v="1"/>
  </r>
  <r>
    <n v="1264"/>
    <n v="26"/>
    <s v="Female"/>
    <n v="46940"/>
    <s v="City C"/>
    <x v="0"/>
    <x v="1"/>
  </r>
  <r>
    <n v="1265"/>
    <n v="45"/>
    <s v="Female"/>
    <n v="84668"/>
    <s v="City C"/>
    <x v="1"/>
    <x v="0"/>
  </r>
  <r>
    <n v="1266"/>
    <n v="59"/>
    <s v="Female"/>
    <n v="36500"/>
    <s v="City B"/>
    <x v="1"/>
    <x v="1"/>
  </r>
  <r>
    <n v="1267"/>
    <n v="44"/>
    <s v="Female"/>
    <n v="141186"/>
    <s v="City A"/>
    <x v="1"/>
    <x v="0"/>
  </r>
  <r>
    <n v="1268"/>
    <n v="53"/>
    <s v="Female"/>
    <n v="82111"/>
    <s v="City C"/>
    <x v="1"/>
    <x v="0"/>
  </r>
  <r>
    <n v="1269"/>
    <n v="66"/>
    <s v="Female"/>
    <n v="71778"/>
    <s v="City B"/>
    <x v="2"/>
    <x v="0"/>
  </r>
  <r>
    <n v="1270"/>
    <n v="32"/>
    <s v="Female"/>
    <n v="34764"/>
    <s v="City C"/>
    <x v="0"/>
    <x v="1"/>
  </r>
  <r>
    <n v="1271"/>
    <n v="59"/>
    <s v="Female"/>
    <n v="23515"/>
    <s v="City C"/>
    <x v="1"/>
    <x v="1"/>
  </r>
  <r>
    <n v="1272"/>
    <n v="24"/>
    <s v="Female"/>
    <n v="39161"/>
    <s v="City B"/>
    <x v="0"/>
    <x v="1"/>
  </r>
  <r>
    <n v="1273"/>
    <n v="69"/>
    <s v="Female"/>
    <n v="118417"/>
    <s v="City B"/>
    <x v="2"/>
    <x v="0"/>
  </r>
  <r>
    <n v="1274"/>
    <n v="35"/>
    <s v="Female"/>
    <n v="86462"/>
    <s v="City C"/>
    <x v="0"/>
    <x v="0"/>
  </r>
  <r>
    <n v="1275"/>
    <n v="53"/>
    <s v="Female"/>
    <n v="56271"/>
    <s v="City B"/>
    <x v="1"/>
    <x v="1"/>
  </r>
  <r>
    <n v="1276"/>
    <n v="27"/>
    <s v="Female"/>
    <n v="77154"/>
    <s v="City A"/>
    <x v="0"/>
    <x v="0"/>
  </r>
  <r>
    <n v="1277"/>
    <n v="32"/>
    <s v="Female"/>
    <n v="71145"/>
    <s v="City B"/>
    <x v="0"/>
    <x v="0"/>
  </r>
  <r>
    <n v="1278"/>
    <n v="22"/>
    <s v="Female"/>
    <n v="80911"/>
    <s v="City C"/>
    <x v="0"/>
    <x v="0"/>
  </r>
  <r>
    <n v="1279"/>
    <n v="48"/>
    <s v="Female"/>
    <n v="80115"/>
    <s v="City C"/>
    <x v="1"/>
    <x v="0"/>
  </r>
  <r>
    <n v="1280"/>
    <n v="50"/>
    <s v="Female"/>
    <n v="119947"/>
    <s v="City A"/>
    <x v="1"/>
    <x v="0"/>
  </r>
  <r>
    <n v="1281"/>
    <n v="34"/>
    <s v="Female"/>
    <n v="126413"/>
    <s v="City A"/>
    <x v="0"/>
    <x v="0"/>
  </r>
  <r>
    <n v="1282"/>
    <n v="62"/>
    <s v="Female"/>
    <n v="121441"/>
    <s v="City C"/>
    <x v="2"/>
    <x v="0"/>
  </r>
  <r>
    <n v="1283"/>
    <n v="67"/>
    <s v="Female"/>
    <n v="134245"/>
    <s v="City A"/>
    <x v="2"/>
    <x v="0"/>
  </r>
  <r>
    <n v="1284"/>
    <n v="37"/>
    <s v="Female"/>
    <n v="85998"/>
    <s v="City C"/>
    <x v="0"/>
    <x v="0"/>
  </r>
  <r>
    <n v="1285"/>
    <n v="60"/>
    <s v="Female"/>
    <n v="112481"/>
    <s v="City A"/>
    <x v="2"/>
    <x v="0"/>
  </r>
  <r>
    <n v="1286"/>
    <n v="40"/>
    <s v="Female"/>
    <n v="80650"/>
    <s v="City C"/>
    <x v="0"/>
    <x v="0"/>
  </r>
  <r>
    <n v="1287"/>
    <n v="49"/>
    <s v="Female"/>
    <n v="64721"/>
    <s v="City C"/>
    <x v="1"/>
    <x v="1"/>
  </r>
  <r>
    <n v="1288"/>
    <n v="40"/>
    <s v="Female"/>
    <n v="75555"/>
    <s v="City B"/>
    <x v="0"/>
    <x v="0"/>
  </r>
  <r>
    <n v="1289"/>
    <n v="46"/>
    <s v="Female"/>
    <n v="104627"/>
    <s v="City A"/>
    <x v="1"/>
    <x v="0"/>
  </r>
  <r>
    <n v="1290"/>
    <n v="23"/>
    <s v="Female"/>
    <n v="89607"/>
    <s v="City B"/>
    <x v="0"/>
    <x v="0"/>
  </r>
  <r>
    <n v="1291"/>
    <n v="63"/>
    <s v="Female"/>
    <n v="80604"/>
    <s v="City C"/>
    <x v="2"/>
    <x v="0"/>
  </r>
  <r>
    <n v="1292"/>
    <n v="46"/>
    <s v="Female"/>
    <n v="66912"/>
    <s v="City B"/>
    <x v="1"/>
    <x v="0"/>
  </r>
  <r>
    <n v="1293"/>
    <n v="58"/>
    <s v="Female"/>
    <n v="29821"/>
    <s v="City A"/>
    <x v="1"/>
    <x v="1"/>
  </r>
  <r>
    <n v="1294"/>
    <n v="29"/>
    <s v="Female"/>
    <n v="62211"/>
    <s v="City C"/>
    <x v="0"/>
    <x v="1"/>
  </r>
  <r>
    <n v="1295"/>
    <n v="21"/>
    <s v="Female"/>
    <n v="99143"/>
    <s v="City A"/>
    <x v="0"/>
    <x v="0"/>
  </r>
  <r>
    <n v="1296"/>
    <n v="67"/>
    <s v="Female"/>
    <n v="148516"/>
    <s v="City C"/>
    <x v="2"/>
    <x v="0"/>
  </r>
  <r>
    <n v="1297"/>
    <n v="39"/>
    <s v="Female"/>
    <n v="136313"/>
    <s v="City A"/>
    <x v="0"/>
    <x v="0"/>
  </r>
  <r>
    <n v="1298"/>
    <n v="41"/>
    <s v="Female"/>
    <n v="43224"/>
    <s v="City A"/>
    <x v="1"/>
    <x v="1"/>
  </r>
  <r>
    <n v="1299"/>
    <n v="48"/>
    <s v="Female"/>
    <n v="127561"/>
    <s v="City A"/>
    <x v="1"/>
    <x v="0"/>
  </r>
  <r>
    <n v="1300"/>
    <n v="30"/>
    <s v="Female"/>
    <n v="112806"/>
    <s v="City C"/>
    <x v="0"/>
    <x v="0"/>
  </r>
  <r>
    <n v="1301"/>
    <n v="64"/>
    <s v="Female"/>
    <n v="47258"/>
    <s v="City C"/>
    <x v="2"/>
    <x v="1"/>
  </r>
  <r>
    <n v="1302"/>
    <n v="68"/>
    <s v="Female"/>
    <n v="45696"/>
    <s v="City B"/>
    <x v="2"/>
    <x v="1"/>
  </r>
  <r>
    <n v="1303"/>
    <n v="57"/>
    <s v="Female"/>
    <n v="123108"/>
    <s v="City B"/>
    <x v="1"/>
    <x v="0"/>
  </r>
  <r>
    <n v="1304"/>
    <n v="61"/>
    <s v="Female"/>
    <n v="51411"/>
    <s v="City B"/>
    <x v="2"/>
    <x v="1"/>
  </r>
  <r>
    <n v="1305"/>
    <n v="66"/>
    <s v="Female"/>
    <n v="20373"/>
    <s v="City A"/>
    <x v="2"/>
    <x v="1"/>
  </r>
  <r>
    <n v="1306"/>
    <n v="63"/>
    <s v="Female"/>
    <n v="127457"/>
    <s v="City C"/>
    <x v="2"/>
    <x v="0"/>
  </r>
  <r>
    <n v="1307"/>
    <n v="38"/>
    <s v="Female"/>
    <n v="34150"/>
    <s v="City C"/>
    <x v="0"/>
    <x v="1"/>
  </r>
  <r>
    <n v="1308"/>
    <n v="67"/>
    <s v="Female"/>
    <n v="135407"/>
    <s v="City A"/>
    <x v="2"/>
    <x v="0"/>
  </r>
  <r>
    <n v="1309"/>
    <n v="30"/>
    <s v="Female"/>
    <n v="80549"/>
    <s v="City C"/>
    <x v="0"/>
    <x v="0"/>
  </r>
  <r>
    <n v="1310"/>
    <n v="53"/>
    <s v="Female"/>
    <n v="71674"/>
    <s v="City C"/>
    <x v="1"/>
    <x v="0"/>
  </r>
  <r>
    <n v="1311"/>
    <n v="62"/>
    <s v="Female"/>
    <n v="139082"/>
    <s v="City A"/>
    <x v="2"/>
    <x v="0"/>
  </r>
  <r>
    <n v="1312"/>
    <n v="46"/>
    <s v="Female"/>
    <n v="145662"/>
    <s v="City C"/>
    <x v="1"/>
    <x v="0"/>
  </r>
  <r>
    <n v="1313"/>
    <n v="68"/>
    <s v="Female"/>
    <n v="41914"/>
    <s v="City A"/>
    <x v="2"/>
    <x v="1"/>
  </r>
  <r>
    <n v="1314"/>
    <n v="53"/>
    <s v="Female"/>
    <n v="42774"/>
    <s v="City A"/>
    <x v="1"/>
    <x v="1"/>
  </r>
  <r>
    <n v="1315"/>
    <n v="18"/>
    <s v="Female"/>
    <n v="34275"/>
    <s v="City A"/>
    <x v="0"/>
    <x v="1"/>
  </r>
  <r>
    <n v="1316"/>
    <n v="29"/>
    <s v="Female"/>
    <n v="144251"/>
    <s v="City B"/>
    <x v="0"/>
    <x v="0"/>
  </r>
  <r>
    <n v="1317"/>
    <n v="65"/>
    <s v="Female"/>
    <n v="104663"/>
    <s v="City A"/>
    <x v="2"/>
    <x v="0"/>
  </r>
  <r>
    <n v="1318"/>
    <n v="58"/>
    <s v="Female"/>
    <n v="33118"/>
    <s v="City B"/>
    <x v="1"/>
    <x v="1"/>
  </r>
  <r>
    <n v="1319"/>
    <n v="44"/>
    <s v="Female"/>
    <n v="113204"/>
    <s v="City C"/>
    <x v="1"/>
    <x v="0"/>
  </r>
  <r>
    <n v="1320"/>
    <n v="48"/>
    <s v="Female"/>
    <n v="94427"/>
    <s v="City A"/>
    <x v="1"/>
    <x v="0"/>
  </r>
  <r>
    <n v="1321"/>
    <n v="59"/>
    <s v="Female"/>
    <n v="143817"/>
    <s v="City C"/>
    <x v="1"/>
    <x v="0"/>
  </r>
  <r>
    <n v="1322"/>
    <n v="41"/>
    <s v="Female"/>
    <n v="61254"/>
    <s v="City C"/>
    <x v="1"/>
    <x v="1"/>
  </r>
  <r>
    <n v="1323"/>
    <n v="49"/>
    <s v="Female"/>
    <n v="78162"/>
    <s v="City B"/>
    <x v="1"/>
    <x v="0"/>
  </r>
  <r>
    <n v="1324"/>
    <n v="40"/>
    <s v="Female"/>
    <n v="62004"/>
    <s v="City A"/>
    <x v="0"/>
    <x v="1"/>
  </r>
  <r>
    <n v="1325"/>
    <n v="51"/>
    <s v="Female"/>
    <n v="104097"/>
    <s v="City C"/>
    <x v="1"/>
    <x v="0"/>
  </r>
  <r>
    <n v="1326"/>
    <n v="38"/>
    <s v="Female"/>
    <n v="36823"/>
    <s v="City C"/>
    <x v="0"/>
    <x v="1"/>
  </r>
  <r>
    <n v="1327"/>
    <n v="59"/>
    <s v="Female"/>
    <n v="71625"/>
    <s v="City B"/>
    <x v="1"/>
    <x v="0"/>
  </r>
  <r>
    <n v="1328"/>
    <n v="24"/>
    <s v="Female"/>
    <n v="116197"/>
    <s v="City A"/>
    <x v="0"/>
    <x v="0"/>
  </r>
  <r>
    <n v="1329"/>
    <n v="36"/>
    <s v="Female"/>
    <n v="126267"/>
    <s v="City B"/>
    <x v="0"/>
    <x v="0"/>
  </r>
  <r>
    <n v="1330"/>
    <n v="41"/>
    <s v="Female"/>
    <n v="32861"/>
    <s v="City B"/>
    <x v="1"/>
    <x v="1"/>
  </r>
  <r>
    <n v="1331"/>
    <n v="48"/>
    <s v="Female"/>
    <n v="136492"/>
    <s v="City C"/>
    <x v="1"/>
    <x v="0"/>
  </r>
  <r>
    <n v="1332"/>
    <n v="18"/>
    <s v="Female"/>
    <n v="47094"/>
    <s v="City B"/>
    <x v="0"/>
    <x v="1"/>
  </r>
  <r>
    <n v="1333"/>
    <n v="57"/>
    <s v="Female"/>
    <n v="88727"/>
    <s v="City C"/>
    <x v="1"/>
    <x v="0"/>
  </r>
  <r>
    <n v="1334"/>
    <n v="26"/>
    <s v="Female"/>
    <n v="143317"/>
    <s v="City A"/>
    <x v="0"/>
    <x v="0"/>
  </r>
  <r>
    <n v="1335"/>
    <n v="37"/>
    <s v="Female"/>
    <n v="136930"/>
    <s v="City A"/>
    <x v="0"/>
    <x v="0"/>
  </r>
  <r>
    <n v="1336"/>
    <n v="27"/>
    <s v="Female"/>
    <n v="61548"/>
    <s v="City A"/>
    <x v="0"/>
    <x v="1"/>
  </r>
  <r>
    <n v="1337"/>
    <n v="66"/>
    <s v="Female"/>
    <n v="59322"/>
    <s v="City A"/>
    <x v="2"/>
    <x v="1"/>
  </r>
  <r>
    <n v="1338"/>
    <n v="23"/>
    <s v="Female"/>
    <n v="145809"/>
    <s v="City A"/>
    <x v="0"/>
    <x v="0"/>
  </r>
  <r>
    <n v="1339"/>
    <n v="61"/>
    <s v="Female"/>
    <n v="101806"/>
    <s v="City C"/>
    <x v="2"/>
    <x v="0"/>
  </r>
  <r>
    <n v="1340"/>
    <n v="60"/>
    <s v="Female"/>
    <n v="82321"/>
    <s v="City C"/>
    <x v="2"/>
    <x v="0"/>
  </r>
  <r>
    <n v="1341"/>
    <n v="22"/>
    <s v="Female"/>
    <n v="141688"/>
    <s v="City A"/>
    <x v="0"/>
    <x v="0"/>
  </r>
  <r>
    <n v="1342"/>
    <n v="69"/>
    <s v="Female"/>
    <n v="65606"/>
    <s v="City A"/>
    <x v="2"/>
    <x v="0"/>
  </r>
  <r>
    <n v="1343"/>
    <n v="40"/>
    <s v="Female"/>
    <n v="71242"/>
    <s v="City A"/>
    <x v="0"/>
    <x v="0"/>
  </r>
  <r>
    <n v="1344"/>
    <n v="33"/>
    <s v="Female"/>
    <n v="99541"/>
    <s v="City C"/>
    <x v="0"/>
    <x v="0"/>
  </r>
  <r>
    <n v="1345"/>
    <n v="47"/>
    <s v="Female"/>
    <n v="51252"/>
    <s v="City C"/>
    <x v="1"/>
    <x v="1"/>
  </r>
  <r>
    <n v="1346"/>
    <n v="22"/>
    <s v="Female"/>
    <n v="75387"/>
    <s v="City C"/>
    <x v="0"/>
    <x v="0"/>
  </r>
  <r>
    <n v="1347"/>
    <n v="36"/>
    <s v="Female"/>
    <n v="120283"/>
    <s v="City B"/>
    <x v="0"/>
    <x v="0"/>
  </r>
  <r>
    <n v="1348"/>
    <n v="60"/>
    <s v="Female"/>
    <n v="98345"/>
    <s v="City C"/>
    <x v="2"/>
    <x v="0"/>
  </r>
  <r>
    <n v="1349"/>
    <n v="48"/>
    <s v="Female"/>
    <n v="103901"/>
    <s v="City B"/>
    <x v="1"/>
    <x v="0"/>
  </r>
  <r>
    <n v="1350"/>
    <n v="27"/>
    <s v="Female"/>
    <n v="21841"/>
    <s v="City A"/>
    <x v="0"/>
    <x v="1"/>
  </r>
  <r>
    <n v="1351"/>
    <n v="54"/>
    <s v="Female"/>
    <n v="70682"/>
    <s v="City C"/>
    <x v="1"/>
    <x v="0"/>
  </r>
  <r>
    <n v="1352"/>
    <n v="55"/>
    <s v="Female"/>
    <n v="135417"/>
    <s v="City C"/>
    <x v="1"/>
    <x v="0"/>
  </r>
  <r>
    <n v="1353"/>
    <n v="19"/>
    <s v="Female"/>
    <n v="92152"/>
    <s v="City A"/>
    <x v="0"/>
    <x v="0"/>
  </r>
  <r>
    <n v="1354"/>
    <n v="18"/>
    <s v="Female"/>
    <n v="114057"/>
    <s v="City C"/>
    <x v="0"/>
    <x v="0"/>
  </r>
  <r>
    <n v="1355"/>
    <n v="28"/>
    <s v="Female"/>
    <n v="110244"/>
    <s v="City C"/>
    <x v="0"/>
    <x v="0"/>
  </r>
  <r>
    <n v="1356"/>
    <n v="42"/>
    <s v="Female"/>
    <n v="112997"/>
    <s v="City B"/>
    <x v="1"/>
    <x v="0"/>
  </r>
  <r>
    <n v="1357"/>
    <n v="38"/>
    <s v="Female"/>
    <n v="148637"/>
    <s v="City C"/>
    <x v="0"/>
    <x v="0"/>
  </r>
  <r>
    <n v="1358"/>
    <n v="23"/>
    <s v="Female"/>
    <n v="124841"/>
    <s v="City C"/>
    <x v="0"/>
    <x v="0"/>
  </r>
  <r>
    <n v="1359"/>
    <n v="20"/>
    <s v="Female"/>
    <n v="34928"/>
    <s v="City C"/>
    <x v="0"/>
    <x v="1"/>
  </r>
  <r>
    <n v="1360"/>
    <n v="60"/>
    <s v="Female"/>
    <n v="34497"/>
    <s v="City C"/>
    <x v="2"/>
    <x v="1"/>
  </r>
  <r>
    <n v="1361"/>
    <n v="51"/>
    <s v="Female"/>
    <n v="126865"/>
    <s v="City C"/>
    <x v="1"/>
    <x v="0"/>
  </r>
  <r>
    <n v="1362"/>
    <n v="68"/>
    <s v="Female"/>
    <n v="39024"/>
    <s v="City B"/>
    <x v="2"/>
    <x v="1"/>
  </r>
  <r>
    <n v="1363"/>
    <n v="44"/>
    <s v="Female"/>
    <n v="114658"/>
    <s v="City A"/>
    <x v="1"/>
    <x v="0"/>
  </r>
  <r>
    <n v="1364"/>
    <n v="69"/>
    <s v="Female"/>
    <n v="94478"/>
    <s v="City B"/>
    <x v="2"/>
    <x v="0"/>
  </r>
  <r>
    <n v="1365"/>
    <n v="49"/>
    <s v="Female"/>
    <n v="121081"/>
    <s v="City A"/>
    <x v="1"/>
    <x v="0"/>
  </r>
  <r>
    <n v="1366"/>
    <n v="30"/>
    <s v="Female"/>
    <n v="140267"/>
    <s v="City C"/>
    <x v="0"/>
    <x v="0"/>
  </r>
  <r>
    <n v="1367"/>
    <n v="39"/>
    <s v="Female"/>
    <n v="22489"/>
    <s v="City B"/>
    <x v="0"/>
    <x v="1"/>
  </r>
  <r>
    <n v="1368"/>
    <n v="46"/>
    <s v="Female"/>
    <n v="87085"/>
    <s v="City C"/>
    <x v="1"/>
    <x v="0"/>
  </r>
  <r>
    <n v="1369"/>
    <n v="57"/>
    <s v="Female"/>
    <n v="71456"/>
    <s v="City C"/>
    <x v="1"/>
    <x v="0"/>
  </r>
  <r>
    <n v="1370"/>
    <n v="66"/>
    <s v="Female"/>
    <n v="84606"/>
    <s v="City C"/>
    <x v="2"/>
    <x v="0"/>
  </r>
  <r>
    <n v="1371"/>
    <n v="26"/>
    <s v="Female"/>
    <n v="127656"/>
    <s v="City A"/>
    <x v="0"/>
    <x v="0"/>
  </r>
  <r>
    <n v="1372"/>
    <n v="45"/>
    <s v="Female"/>
    <n v="59873"/>
    <s v="City B"/>
    <x v="1"/>
    <x v="1"/>
  </r>
  <r>
    <n v="1373"/>
    <n v="62"/>
    <s v="Female"/>
    <n v="23430"/>
    <s v="City A"/>
    <x v="2"/>
    <x v="1"/>
  </r>
  <r>
    <n v="1374"/>
    <n v="54"/>
    <s v="Female"/>
    <n v="106241"/>
    <s v="City B"/>
    <x v="1"/>
    <x v="0"/>
  </r>
  <r>
    <n v="1375"/>
    <n v="53"/>
    <s v="Female"/>
    <n v="145695"/>
    <s v="City A"/>
    <x v="1"/>
    <x v="0"/>
  </r>
  <r>
    <n v="1376"/>
    <n v="47"/>
    <s v="Female"/>
    <n v="65497"/>
    <s v="City A"/>
    <x v="1"/>
    <x v="0"/>
  </r>
  <r>
    <n v="1377"/>
    <n v="45"/>
    <s v="Female"/>
    <n v="53768"/>
    <s v="City A"/>
    <x v="1"/>
    <x v="1"/>
  </r>
  <r>
    <n v="1378"/>
    <n v="28"/>
    <s v="Female"/>
    <n v="69946"/>
    <s v="City C"/>
    <x v="0"/>
    <x v="0"/>
  </r>
  <r>
    <n v="1379"/>
    <n v="56"/>
    <s v="Female"/>
    <n v="79877"/>
    <s v="City C"/>
    <x v="1"/>
    <x v="0"/>
  </r>
  <r>
    <n v="1380"/>
    <n v="51"/>
    <s v="Female"/>
    <n v="46330"/>
    <s v="City A"/>
    <x v="1"/>
    <x v="1"/>
  </r>
  <r>
    <n v="1381"/>
    <n v="31"/>
    <s v="Female"/>
    <n v="126812"/>
    <s v="City C"/>
    <x v="0"/>
    <x v="0"/>
  </r>
  <r>
    <n v="1382"/>
    <n v="23"/>
    <s v="Female"/>
    <n v="45091"/>
    <s v="City B"/>
    <x v="0"/>
    <x v="1"/>
  </r>
  <r>
    <n v="1383"/>
    <n v="53"/>
    <s v="Female"/>
    <n v="94571"/>
    <s v="City A"/>
    <x v="1"/>
    <x v="0"/>
  </r>
  <r>
    <n v="1384"/>
    <n v="18"/>
    <s v="Female"/>
    <n v="44862"/>
    <s v="City B"/>
    <x v="0"/>
    <x v="1"/>
  </r>
  <r>
    <n v="1385"/>
    <n v="53"/>
    <s v="Female"/>
    <n v="29763"/>
    <s v="City C"/>
    <x v="1"/>
    <x v="1"/>
  </r>
  <r>
    <n v="1386"/>
    <n v="45"/>
    <s v="Female"/>
    <n v="79248"/>
    <s v="City B"/>
    <x v="1"/>
    <x v="0"/>
  </r>
  <r>
    <n v="1387"/>
    <n v="38"/>
    <s v="Female"/>
    <n v="33550"/>
    <s v="City A"/>
    <x v="0"/>
    <x v="1"/>
  </r>
  <r>
    <n v="1388"/>
    <n v="44"/>
    <s v="Female"/>
    <n v="124258"/>
    <s v="City C"/>
    <x v="1"/>
    <x v="0"/>
  </r>
  <r>
    <n v="1389"/>
    <n v="66"/>
    <s v="Female"/>
    <n v="100653"/>
    <s v="City A"/>
    <x v="2"/>
    <x v="0"/>
  </r>
  <r>
    <n v="1390"/>
    <n v="43"/>
    <s v="Female"/>
    <n v="102954"/>
    <s v="City A"/>
    <x v="1"/>
    <x v="0"/>
  </r>
  <r>
    <n v="1391"/>
    <n v="21"/>
    <s v="Female"/>
    <n v="128427"/>
    <s v="City C"/>
    <x v="0"/>
    <x v="0"/>
  </r>
  <r>
    <n v="1392"/>
    <n v="40"/>
    <s v="Female"/>
    <n v="28976"/>
    <s v="City C"/>
    <x v="0"/>
    <x v="1"/>
  </r>
  <r>
    <n v="1393"/>
    <n v="27"/>
    <s v="Female"/>
    <n v="46825"/>
    <s v="City B"/>
    <x v="0"/>
    <x v="1"/>
  </r>
  <r>
    <n v="1394"/>
    <n v="53"/>
    <s v="Female"/>
    <n v="33220"/>
    <s v="City B"/>
    <x v="1"/>
    <x v="1"/>
  </r>
  <r>
    <n v="1395"/>
    <n v="57"/>
    <s v="Female"/>
    <n v="46208"/>
    <s v="City C"/>
    <x v="1"/>
    <x v="1"/>
  </r>
  <r>
    <n v="1396"/>
    <n v="32"/>
    <s v="Female"/>
    <n v="88966"/>
    <s v="City C"/>
    <x v="0"/>
    <x v="0"/>
  </r>
  <r>
    <n v="1397"/>
    <n v="40"/>
    <s v="Female"/>
    <n v="114314"/>
    <s v="City B"/>
    <x v="0"/>
    <x v="0"/>
  </r>
  <r>
    <n v="1398"/>
    <n v="20"/>
    <s v="Female"/>
    <n v="95318"/>
    <s v="City C"/>
    <x v="0"/>
    <x v="0"/>
  </r>
  <r>
    <n v="1399"/>
    <n v="65"/>
    <s v="Female"/>
    <n v="45579"/>
    <s v="City A"/>
    <x v="2"/>
    <x v="1"/>
  </r>
  <r>
    <n v="1400"/>
    <n v="33"/>
    <s v="Female"/>
    <n v="91269"/>
    <s v="City B"/>
    <x v="0"/>
    <x v="0"/>
  </r>
  <r>
    <n v="1401"/>
    <n v="36"/>
    <s v="Female"/>
    <n v="146718"/>
    <s v="City B"/>
    <x v="0"/>
    <x v="0"/>
  </r>
  <r>
    <n v="1402"/>
    <n v="60"/>
    <s v="Female"/>
    <n v="118754"/>
    <s v="City B"/>
    <x v="2"/>
    <x v="0"/>
  </r>
  <r>
    <n v="1403"/>
    <n v="42"/>
    <s v="Female"/>
    <n v="123380"/>
    <s v="City B"/>
    <x v="1"/>
    <x v="0"/>
  </r>
  <r>
    <n v="1404"/>
    <n v="55"/>
    <s v="Female"/>
    <n v="136542"/>
    <s v="City A"/>
    <x v="1"/>
    <x v="0"/>
  </r>
  <r>
    <n v="1405"/>
    <n v="26"/>
    <s v="Female"/>
    <n v="50170"/>
    <s v="City A"/>
    <x v="0"/>
    <x v="1"/>
  </r>
  <r>
    <n v="1406"/>
    <n v="41"/>
    <s v="Female"/>
    <n v="73697"/>
    <s v="City A"/>
    <x v="1"/>
    <x v="0"/>
  </r>
  <r>
    <n v="1407"/>
    <n v="29"/>
    <s v="Female"/>
    <n v="72725"/>
    <s v="City A"/>
    <x v="0"/>
    <x v="0"/>
  </r>
  <r>
    <n v="1408"/>
    <n v="59"/>
    <s v="Female"/>
    <n v="59702"/>
    <s v="City B"/>
    <x v="1"/>
    <x v="1"/>
  </r>
  <r>
    <n v="1409"/>
    <n v="19"/>
    <s v="Female"/>
    <n v="36945"/>
    <s v="City B"/>
    <x v="0"/>
    <x v="1"/>
  </r>
  <r>
    <n v="1410"/>
    <n v="44"/>
    <s v="Female"/>
    <n v="72133"/>
    <s v="City C"/>
    <x v="1"/>
    <x v="0"/>
  </r>
  <r>
    <n v="1411"/>
    <n v="55"/>
    <s v="Female"/>
    <n v="116349"/>
    <s v="City A"/>
    <x v="1"/>
    <x v="0"/>
  </r>
  <r>
    <n v="1412"/>
    <n v="65"/>
    <s v="Female"/>
    <n v="102632"/>
    <s v="City B"/>
    <x v="2"/>
    <x v="0"/>
  </r>
  <r>
    <n v="1413"/>
    <n v="39"/>
    <s v="Female"/>
    <n v="41778"/>
    <s v="City C"/>
    <x v="0"/>
    <x v="1"/>
  </r>
  <r>
    <n v="1414"/>
    <n v="68"/>
    <s v="Female"/>
    <n v="42382"/>
    <s v="City C"/>
    <x v="2"/>
    <x v="1"/>
  </r>
  <r>
    <n v="1415"/>
    <n v="53"/>
    <s v="Female"/>
    <n v="77815"/>
    <s v="City A"/>
    <x v="1"/>
    <x v="0"/>
  </r>
  <r>
    <n v="1416"/>
    <n v="49"/>
    <s v="Female"/>
    <n v="118683"/>
    <s v="City C"/>
    <x v="1"/>
    <x v="0"/>
  </r>
  <r>
    <n v="1417"/>
    <n v="40"/>
    <s v="Female"/>
    <n v="51384"/>
    <s v="City C"/>
    <x v="0"/>
    <x v="1"/>
  </r>
  <r>
    <n v="1418"/>
    <n v="53"/>
    <s v="Female"/>
    <n v="34082"/>
    <s v="City A"/>
    <x v="1"/>
    <x v="1"/>
  </r>
  <r>
    <n v="1419"/>
    <n v="23"/>
    <s v="Female"/>
    <n v="98941"/>
    <s v="City C"/>
    <x v="0"/>
    <x v="0"/>
  </r>
  <r>
    <n v="1420"/>
    <n v="66"/>
    <s v="Female"/>
    <n v="86936"/>
    <s v="City C"/>
    <x v="2"/>
    <x v="0"/>
  </r>
  <r>
    <n v="1421"/>
    <n v="18"/>
    <s v="Female"/>
    <n v="98601"/>
    <s v="City A"/>
    <x v="0"/>
    <x v="0"/>
  </r>
  <r>
    <n v="1422"/>
    <n v="40"/>
    <s v="Female"/>
    <n v="80380"/>
    <s v="City A"/>
    <x v="0"/>
    <x v="0"/>
  </r>
  <r>
    <n v="1423"/>
    <n v="57"/>
    <s v="Female"/>
    <n v="138630"/>
    <s v="City C"/>
    <x v="1"/>
    <x v="0"/>
  </r>
  <r>
    <n v="1424"/>
    <n v="65"/>
    <s v="Female"/>
    <n v="35932"/>
    <s v="City B"/>
    <x v="2"/>
    <x v="1"/>
  </r>
  <r>
    <n v="1425"/>
    <n v="52"/>
    <s v="Female"/>
    <n v="37337"/>
    <s v="City B"/>
    <x v="1"/>
    <x v="1"/>
  </r>
  <r>
    <n v="1426"/>
    <n v="25"/>
    <s v="Female"/>
    <n v="114948"/>
    <s v="City B"/>
    <x v="0"/>
    <x v="0"/>
  </r>
  <r>
    <n v="1427"/>
    <n v="56"/>
    <s v="Female"/>
    <n v="72392"/>
    <s v="City B"/>
    <x v="1"/>
    <x v="0"/>
  </r>
  <r>
    <n v="1428"/>
    <n v="28"/>
    <s v="Female"/>
    <n v="58192"/>
    <s v="City A"/>
    <x v="0"/>
    <x v="1"/>
  </r>
  <r>
    <n v="1429"/>
    <n v="59"/>
    <s v="Female"/>
    <n v="42819"/>
    <s v="City A"/>
    <x v="1"/>
    <x v="1"/>
  </r>
  <r>
    <n v="1430"/>
    <n v="55"/>
    <s v="Female"/>
    <n v="118046"/>
    <s v="City B"/>
    <x v="1"/>
    <x v="0"/>
  </r>
  <r>
    <n v="1431"/>
    <n v="36"/>
    <s v="Female"/>
    <n v="108301"/>
    <s v="City B"/>
    <x v="0"/>
    <x v="0"/>
  </r>
  <r>
    <n v="1432"/>
    <n v="24"/>
    <s v="Female"/>
    <n v="36015"/>
    <s v="City C"/>
    <x v="0"/>
    <x v="1"/>
  </r>
  <r>
    <n v="1433"/>
    <n v="66"/>
    <s v="Female"/>
    <n v="110102"/>
    <s v="City B"/>
    <x v="2"/>
    <x v="0"/>
  </r>
  <r>
    <n v="1434"/>
    <n v="26"/>
    <s v="Female"/>
    <n v="92492"/>
    <s v="City B"/>
    <x v="0"/>
    <x v="0"/>
  </r>
  <r>
    <n v="1435"/>
    <n v="22"/>
    <s v="Female"/>
    <n v="58686"/>
    <s v="City B"/>
    <x v="0"/>
    <x v="1"/>
  </r>
  <r>
    <n v="1436"/>
    <n v="36"/>
    <s v="Female"/>
    <n v="92002"/>
    <s v="City B"/>
    <x v="0"/>
    <x v="0"/>
  </r>
  <r>
    <n v="1437"/>
    <n v="25"/>
    <s v="Female"/>
    <n v="106410"/>
    <s v="City C"/>
    <x v="0"/>
    <x v="0"/>
  </r>
  <r>
    <n v="1438"/>
    <n v="26"/>
    <s v="Female"/>
    <n v="79874"/>
    <s v="City B"/>
    <x v="0"/>
    <x v="0"/>
  </r>
  <r>
    <n v="1439"/>
    <n v="36"/>
    <s v="Female"/>
    <n v="128733"/>
    <s v="City C"/>
    <x v="0"/>
    <x v="0"/>
  </r>
  <r>
    <n v="1440"/>
    <n v="32"/>
    <s v="Female"/>
    <n v="25588"/>
    <s v="City C"/>
    <x v="0"/>
    <x v="1"/>
  </r>
  <r>
    <n v="1441"/>
    <n v="26"/>
    <s v="Female"/>
    <n v="126299"/>
    <s v="City A"/>
    <x v="0"/>
    <x v="0"/>
  </r>
  <r>
    <n v="1442"/>
    <n v="61"/>
    <s v="Female"/>
    <n v="32932"/>
    <s v="City C"/>
    <x v="2"/>
    <x v="1"/>
  </r>
  <r>
    <n v="1443"/>
    <n v="36"/>
    <s v="Female"/>
    <n v="36084"/>
    <s v="City B"/>
    <x v="0"/>
    <x v="1"/>
  </r>
  <r>
    <n v="1444"/>
    <n v="42"/>
    <s v="Female"/>
    <n v="133898"/>
    <s v="City C"/>
    <x v="1"/>
    <x v="0"/>
  </r>
  <r>
    <n v="1445"/>
    <n v="59"/>
    <s v="Female"/>
    <n v="105540"/>
    <s v="City C"/>
    <x v="1"/>
    <x v="0"/>
  </r>
  <r>
    <n v="1446"/>
    <n v="24"/>
    <s v="Female"/>
    <n v="93209"/>
    <s v="City C"/>
    <x v="0"/>
    <x v="0"/>
  </r>
  <r>
    <n v="1447"/>
    <n v="67"/>
    <s v="Female"/>
    <n v="106413"/>
    <s v="City A"/>
    <x v="2"/>
    <x v="0"/>
  </r>
  <r>
    <n v="1448"/>
    <n v="54"/>
    <s v="Female"/>
    <n v="20146"/>
    <s v="City B"/>
    <x v="1"/>
    <x v="1"/>
  </r>
  <r>
    <n v="1449"/>
    <n v="50"/>
    <s v="Female"/>
    <n v="96195"/>
    <s v="City B"/>
    <x v="1"/>
    <x v="0"/>
  </r>
  <r>
    <n v="1450"/>
    <n v="35"/>
    <s v="Female"/>
    <n v="98694"/>
    <s v="City A"/>
    <x v="0"/>
    <x v="0"/>
  </r>
  <r>
    <n v="1451"/>
    <n v="30"/>
    <s v="Female"/>
    <n v="71039"/>
    <s v="City B"/>
    <x v="0"/>
    <x v="0"/>
  </r>
  <r>
    <n v="1452"/>
    <n v="53"/>
    <s v="Female"/>
    <n v="130623"/>
    <s v="City B"/>
    <x v="1"/>
    <x v="0"/>
  </r>
  <r>
    <n v="1453"/>
    <n v="19"/>
    <s v="Female"/>
    <n v="124046"/>
    <s v="City C"/>
    <x v="0"/>
    <x v="0"/>
  </r>
  <r>
    <n v="1454"/>
    <n v="31"/>
    <s v="Female"/>
    <n v="29564"/>
    <s v="City B"/>
    <x v="0"/>
    <x v="1"/>
  </r>
  <r>
    <n v="1455"/>
    <n v="53"/>
    <s v="Female"/>
    <n v="124327"/>
    <s v="City C"/>
    <x v="1"/>
    <x v="0"/>
  </r>
  <r>
    <n v="1456"/>
    <n v="40"/>
    <s v="Female"/>
    <n v="64744"/>
    <s v="City B"/>
    <x v="0"/>
    <x v="1"/>
  </r>
  <r>
    <n v="1457"/>
    <n v="24"/>
    <s v="Female"/>
    <n v="134884"/>
    <s v="City C"/>
    <x v="0"/>
    <x v="0"/>
  </r>
  <r>
    <n v="1458"/>
    <n v="38"/>
    <s v="Female"/>
    <n v="40697"/>
    <s v="City B"/>
    <x v="0"/>
    <x v="1"/>
  </r>
  <r>
    <n v="1459"/>
    <n v="61"/>
    <s v="Female"/>
    <n v="22363"/>
    <s v="City C"/>
    <x v="2"/>
    <x v="1"/>
  </r>
  <r>
    <n v="1460"/>
    <n v="54"/>
    <s v="Female"/>
    <n v="79165"/>
    <s v="City B"/>
    <x v="1"/>
    <x v="0"/>
  </r>
  <r>
    <n v="1461"/>
    <n v="58"/>
    <s v="Female"/>
    <n v="101542"/>
    <s v="City A"/>
    <x v="1"/>
    <x v="0"/>
  </r>
  <r>
    <n v="1462"/>
    <n v="21"/>
    <s v="Female"/>
    <n v="105567"/>
    <s v="City C"/>
    <x v="0"/>
    <x v="0"/>
  </r>
  <r>
    <n v="1463"/>
    <n v="55"/>
    <s v="Female"/>
    <n v="66624"/>
    <s v="City A"/>
    <x v="1"/>
    <x v="0"/>
  </r>
  <r>
    <n v="1464"/>
    <n v="41"/>
    <s v="Female"/>
    <n v="59218"/>
    <s v="City A"/>
    <x v="1"/>
    <x v="1"/>
  </r>
  <r>
    <n v="1465"/>
    <n v="42"/>
    <s v="Female"/>
    <n v="45029"/>
    <s v="City B"/>
    <x v="1"/>
    <x v="1"/>
  </r>
  <r>
    <n v="1466"/>
    <n v="31"/>
    <s v="Female"/>
    <n v="110313"/>
    <s v="City B"/>
    <x v="0"/>
    <x v="0"/>
  </r>
  <r>
    <n v="1467"/>
    <n v="51"/>
    <s v="Female"/>
    <n v="116645"/>
    <s v="City B"/>
    <x v="1"/>
    <x v="0"/>
  </r>
  <r>
    <n v="1468"/>
    <n v="53"/>
    <s v="Female"/>
    <n v="41192"/>
    <s v="City C"/>
    <x v="1"/>
    <x v="1"/>
  </r>
  <r>
    <n v="1469"/>
    <n v="48"/>
    <s v="Female"/>
    <n v="113977"/>
    <s v="City A"/>
    <x v="1"/>
    <x v="0"/>
  </r>
  <r>
    <n v="1470"/>
    <n v="30"/>
    <s v="Female"/>
    <n v="122520"/>
    <s v="City C"/>
    <x v="0"/>
    <x v="0"/>
  </r>
  <r>
    <n v="1471"/>
    <n v="23"/>
    <s v="Female"/>
    <n v="112682"/>
    <s v="City A"/>
    <x v="0"/>
    <x v="0"/>
  </r>
  <r>
    <n v="1472"/>
    <n v="37"/>
    <s v="Female"/>
    <n v="26209"/>
    <s v="City C"/>
    <x v="0"/>
    <x v="1"/>
  </r>
  <r>
    <n v="1473"/>
    <n v="36"/>
    <s v="Female"/>
    <n v="101312"/>
    <s v="City C"/>
    <x v="0"/>
    <x v="0"/>
  </r>
  <r>
    <n v="1474"/>
    <n v="66"/>
    <s v="Female"/>
    <n v="109989"/>
    <s v="City B"/>
    <x v="2"/>
    <x v="0"/>
  </r>
  <r>
    <n v="1475"/>
    <n v="24"/>
    <s v="Female"/>
    <n v="73977"/>
    <s v="City A"/>
    <x v="0"/>
    <x v="0"/>
  </r>
  <r>
    <n v="1476"/>
    <n v="57"/>
    <s v="Female"/>
    <n v="70787"/>
    <s v="City A"/>
    <x v="1"/>
    <x v="0"/>
  </r>
  <r>
    <n v="1477"/>
    <n v="37"/>
    <s v="Female"/>
    <n v="122448"/>
    <s v="City A"/>
    <x v="0"/>
    <x v="0"/>
  </r>
  <r>
    <n v="1478"/>
    <n v="23"/>
    <s v="Female"/>
    <n v="21524"/>
    <s v="City B"/>
    <x v="0"/>
    <x v="1"/>
  </r>
  <r>
    <n v="1479"/>
    <n v="68"/>
    <s v="Female"/>
    <n v="48959"/>
    <s v="City C"/>
    <x v="2"/>
    <x v="1"/>
  </r>
  <r>
    <n v="1480"/>
    <n v="43"/>
    <s v="Female"/>
    <n v="139980"/>
    <s v="City A"/>
    <x v="1"/>
    <x v="0"/>
  </r>
  <r>
    <n v="1481"/>
    <n v="59"/>
    <s v="Female"/>
    <n v="38663"/>
    <s v="City B"/>
    <x v="1"/>
    <x v="1"/>
  </r>
  <r>
    <n v="1482"/>
    <n v="26"/>
    <s v="Female"/>
    <n v="22330"/>
    <s v="City A"/>
    <x v="0"/>
    <x v="1"/>
  </r>
  <r>
    <n v="1483"/>
    <n v="62"/>
    <s v="Female"/>
    <n v="130818"/>
    <s v="City C"/>
    <x v="2"/>
    <x v="0"/>
  </r>
  <r>
    <n v="1484"/>
    <n v="26"/>
    <s v="Female"/>
    <n v="144657"/>
    <s v="City C"/>
    <x v="0"/>
    <x v="0"/>
  </r>
  <r>
    <n v="1485"/>
    <n v="53"/>
    <s v="Female"/>
    <n v="78983"/>
    <s v="City B"/>
    <x v="1"/>
    <x v="0"/>
  </r>
  <r>
    <n v="1486"/>
    <n v="42"/>
    <s v="Female"/>
    <n v="36065"/>
    <s v="City A"/>
    <x v="1"/>
    <x v="1"/>
  </r>
  <r>
    <n v="1487"/>
    <n v="49"/>
    <s v="Female"/>
    <n v="41043"/>
    <s v="City A"/>
    <x v="1"/>
    <x v="1"/>
  </r>
  <r>
    <n v="1488"/>
    <n v="51"/>
    <s v="Female"/>
    <n v="136243"/>
    <s v="City B"/>
    <x v="1"/>
    <x v="0"/>
  </r>
  <r>
    <n v="1489"/>
    <n v="35"/>
    <s v="Female"/>
    <n v="40274"/>
    <s v="City C"/>
    <x v="0"/>
    <x v="1"/>
  </r>
  <r>
    <n v="1490"/>
    <n v="57"/>
    <s v="Female"/>
    <n v="125867"/>
    <s v="City B"/>
    <x v="1"/>
    <x v="0"/>
  </r>
  <r>
    <n v="1491"/>
    <n v="34"/>
    <s v="Female"/>
    <n v="43515"/>
    <s v="City C"/>
    <x v="0"/>
    <x v="1"/>
  </r>
  <r>
    <n v="1492"/>
    <n v="21"/>
    <s v="Female"/>
    <n v="97917"/>
    <s v="City C"/>
    <x v="0"/>
    <x v="0"/>
  </r>
  <r>
    <n v="1493"/>
    <n v="32"/>
    <s v="Female"/>
    <n v="47608"/>
    <s v="City A"/>
    <x v="0"/>
    <x v="1"/>
  </r>
  <r>
    <n v="1494"/>
    <n v="19"/>
    <s v="Female"/>
    <n v="53648"/>
    <s v="City A"/>
    <x v="0"/>
    <x v="1"/>
  </r>
  <r>
    <n v="1495"/>
    <n v="59"/>
    <s v="Female"/>
    <n v="78693"/>
    <s v="City C"/>
    <x v="1"/>
    <x v="0"/>
  </r>
  <r>
    <n v="1496"/>
    <n v="55"/>
    <s v="Female"/>
    <n v="45965"/>
    <s v="City A"/>
    <x v="1"/>
    <x v="1"/>
  </r>
  <r>
    <n v="1497"/>
    <n v="23"/>
    <s v="Female"/>
    <n v="82942"/>
    <s v="City A"/>
    <x v="0"/>
    <x v="0"/>
  </r>
  <r>
    <n v="1498"/>
    <n v="62"/>
    <s v="Female"/>
    <n v="138624"/>
    <s v="City B"/>
    <x v="2"/>
    <x v="0"/>
  </r>
  <r>
    <n v="1499"/>
    <n v="51"/>
    <s v="Female"/>
    <n v="119347"/>
    <s v="City B"/>
    <x v="1"/>
    <x v="0"/>
  </r>
  <r>
    <n v="1500"/>
    <n v="48"/>
    <s v="Female"/>
    <n v="122793"/>
    <s v="City B"/>
    <x v="1"/>
    <x v="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0">
  <r>
    <n v="1"/>
    <n v="25"/>
    <x v="0"/>
    <n v="124127"/>
    <x v="0"/>
  </r>
  <r>
    <n v="2"/>
    <n v="19"/>
    <x v="1"/>
    <n v="113670"/>
    <x v="1"/>
  </r>
  <r>
    <n v="3"/>
    <n v="54"/>
    <x v="0"/>
    <n v="97608"/>
    <x v="0"/>
  </r>
  <r>
    <n v="4"/>
    <n v="61"/>
    <x v="1"/>
    <n v="25369"/>
    <x v="0"/>
  </r>
  <r>
    <n v="5"/>
    <n v="43"/>
    <x v="1"/>
    <n v="87570"/>
    <x v="0"/>
  </r>
  <r>
    <n v="6"/>
    <n v="65"/>
    <x v="0"/>
    <n v="82735"/>
    <x v="0"/>
  </r>
  <r>
    <n v="7"/>
    <n v="66"/>
    <x v="1"/>
    <n v="83385"/>
    <x v="1"/>
  </r>
  <r>
    <n v="8"/>
    <n v="31"/>
    <x v="1"/>
    <n v="39596"/>
    <x v="0"/>
  </r>
  <r>
    <n v="9"/>
    <n v="32"/>
    <x v="0"/>
    <n v="144852"/>
    <x v="0"/>
  </r>
  <r>
    <n v="10"/>
    <n v="43"/>
    <x v="0"/>
    <n v="32258"/>
    <x v="0"/>
  </r>
  <r>
    <n v="11"/>
    <n v="68"/>
    <x v="1"/>
    <n v="30080"/>
    <x v="2"/>
  </r>
  <r>
    <n v="12"/>
    <n v="43"/>
    <x v="1"/>
    <n v="91868"/>
    <x v="2"/>
  </r>
  <r>
    <n v="13"/>
    <n v="40"/>
    <x v="0"/>
    <n v="49546"/>
    <x v="1"/>
  </r>
  <r>
    <n v="14"/>
    <n v="57"/>
    <x v="1"/>
    <n v="89535"/>
    <x v="1"/>
  </r>
  <r>
    <n v="15"/>
    <n v="42"/>
    <x v="1"/>
    <n v="82202"/>
    <x v="2"/>
  </r>
  <r>
    <n v="16"/>
    <n v="68"/>
    <x v="1"/>
    <n v="136445"/>
    <x v="1"/>
  </r>
  <r>
    <n v="17"/>
    <n v="25"/>
    <x v="0"/>
    <n v="28625"/>
    <x v="1"/>
  </r>
  <r>
    <n v="18"/>
    <n v="67"/>
    <x v="1"/>
    <n v="128510"/>
    <x v="1"/>
  </r>
  <r>
    <n v="19"/>
    <n v="28"/>
    <x v="0"/>
    <n v="63852"/>
    <x v="1"/>
  </r>
  <r>
    <n v="20"/>
    <n v="49"/>
    <x v="0"/>
    <n v="106702"/>
    <x v="1"/>
  </r>
  <r>
    <n v="21"/>
    <n v="47"/>
    <x v="1"/>
    <n v="125828"/>
    <x v="2"/>
  </r>
  <r>
    <n v="22"/>
    <n v="44"/>
    <x v="1"/>
    <n v="102847"/>
    <x v="2"/>
  </r>
  <r>
    <n v="23"/>
    <n v="41"/>
    <x v="0"/>
    <n v="147202"/>
    <x v="1"/>
  </r>
  <r>
    <n v="24"/>
    <n v="27"/>
    <x v="1"/>
    <n v="125504"/>
    <x v="1"/>
  </r>
  <r>
    <n v="25"/>
    <n v="63"/>
    <x v="1"/>
    <n v="49030"/>
    <x v="1"/>
  </r>
  <r>
    <n v="26"/>
    <n v="37"/>
    <x v="1"/>
    <n v="125792"/>
    <x v="2"/>
  </r>
  <r>
    <n v="27"/>
    <n v="37"/>
    <x v="0"/>
    <n v="88479"/>
    <x v="0"/>
  </r>
  <r>
    <n v="28"/>
    <n v="18"/>
    <x v="1"/>
    <n v="129986"/>
    <x v="0"/>
  </r>
  <r>
    <n v="29"/>
    <n v="19"/>
    <x v="0"/>
    <n v="22788"/>
    <x v="2"/>
  </r>
  <r>
    <n v="30"/>
    <n v="56"/>
    <x v="1"/>
    <n v="73899"/>
    <x v="2"/>
  </r>
  <r>
    <n v="31"/>
    <n v="24"/>
    <x v="1"/>
    <n v="84000"/>
    <x v="1"/>
  </r>
  <r>
    <n v="32"/>
    <n v="68"/>
    <x v="0"/>
    <n v="141482"/>
    <x v="1"/>
  </r>
  <r>
    <n v="33"/>
    <n v="63"/>
    <x v="1"/>
    <n v="80592"/>
    <x v="1"/>
  </r>
  <r>
    <n v="34"/>
    <n v="69"/>
    <x v="1"/>
    <n v="91022"/>
    <x v="2"/>
  </r>
  <r>
    <n v="35"/>
    <n v="66"/>
    <x v="1"/>
    <n v="80611"/>
    <x v="1"/>
  </r>
  <r>
    <n v="36"/>
    <n v="23"/>
    <x v="0"/>
    <n v="100085"/>
    <x v="2"/>
  </r>
  <r>
    <n v="37"/>
    <n v="25"/>
    <x v="1"/>
    <n v="83233"/>
    <x v="0"/>
  </r>
  <r>
    <n v="38"/>
    <n v="28"/>
    <x v="1"/>
    <n v="57308"/>
    <x v="1"/>
  </r>
  <r>
    <n v="39"/>
    <n v="33"/>
    <x v="1"/>
    <n v="106469"/>
    <x v="1"/>
  </r>
  <r>
    <n v="40"/>
    <n v="69"/>
    <x v="0"/>
    <n v="78818"/>
    <x v="0"/>
  </r>
  <r>
    <n v="41"/>
    <n v="27"/>
    <x v="1"/>
    <n v="140017"/>
    <x v="2"/>
  </r>
  <r>
    <n v="42"/>
    <n v="60"/>
    <x v="1"/>
    <n v="113320"/>
    <x v="2"/>
  </r>
  <r>
    <n v="43"/>
    <n v="33"/>
    <x v="1"/>
    <n v="26511"/>
    <x v="2"/>
  </r>
  <r>
    <n v="44"/>
    <n v="66"/>
    <x v="1"/>
    <n v="59310"/>
    <x v="2"/>
  </r>
  <r>
    <n v="45"/>
    <n v="44"/>
    <x v="0"/>
    <n v="40379"/>
    <x v="0"/>
  </r>
  <r>
    <n v="46"/>
    <n v="40"/>
    <x v="1"/>
    <n v="142239"/>
    <x v="1"/>
  </r>
  <r>
    <n v="47"/>
    <n v="51"/>
    <x v="0"/>
    <n v="135876"/>
    <x v="1"/>
  </r>
  <r>
    <n v="48"/>
    <n v="64"/>
    <x v="0"/>
    <n v="30331"/>
    <x v="1"/>
  </r>
  <r>
    <n v="49"/>
    <n v="36"/>
    <x v="0"/>
    <n v="82549"/>
    <x v="2"/>
  </r>
  <r>
    <n v="50"/>
    <n v="18"/>
    <x v="0"/>
    <n v="75122"/>
    <x v="2"/>
  </r>
  <r>
    <n v="51"/>
    <n v="49"/>
    <x v="1"/>
    <n v="81516"/>
    <x v="1"/>
  </r>
  <r>
    <n v="52"/>
    <n v="35"/>
    <x v="0"/>
    <n v="142937"/>
    <x v="2"/>
  </r>
  <r>
    <n v="53"/>
    <n v="65"/>
    <x v="1"/>
    <n v="24122"/>
    <x v="0"/>
  </r>
  <r>
    <n v="54"/>
    <n v="39"/>
    <x v="1"/>
    <n v="22660"/>
    <x v="0"/>
  </r>
  <r>
    <n v="55"/>
    <n v="62"/>
    <x v="1"/>
    <n v="63523"/>
    <x v="2"/>
  </r>
  <r>
    <n v="56"/>
    <n v="30"/>
    <x v="0"/>
    <n v="54507"/>
    <x v="2"/>
  </r>
  <r>
    <n v="57"/>
    <n v="53"/>
    <x v="0"/>
    <n v="74042"/>
    <x v="0"/>
  </r>
  <r>
    <n v="58"/>
    <n v="20"/>
    <x v="1"/>
    <n v="36200"/>
    <x v="0"/>
  </r>
  <r>
    <n v="59"/>
    <n v="22"/>
    <x v="1"/>
    <n v="27352"/>
    <x v="2"/>
  </r>
  <r>
    <n v="60"/>
    <n v="41"/>
    <x v="1"/>
    <n v="145894"/>
    <x v="1"/>
  </r>
  <r>
    <n v="61"/>
    <n v="58"/>
    <x v="0"/>
    <n v="148156"/>
    <x v="1"/>
  </r>
  <r>
    <n v="62"/>
    <n v="50"/>
    <x v="1"/>
    <n v="24885"/>
    <x v="0"/>
  </r>
  <r>
    <n v="63"/>
    <n v="36"/>
    <x v="0"/>
    <n v="64520"/>
    <x v="2"/>
  </r>
  <r>
    <n v="64"/>
    <n v="51"/>
    <x v="1"/>
    <n v="44074"/>
    <x v="2"/>
  </r>
  <r>
    <n v="65"/>
    <n v="67"/>
    <x v="1"/>
    <n v="21976"/>
    <x v="1"/>
  </r>
  <r>
    <n v="66"/>
    <n v="52"/>
    <x v="0"/>
    <n v="46906"/>
    <x v="1"/>
  </r>
  <r>
    <n v="67"/>
    <n v="53"/>
    <x v="1"/>
    <n v="63859"/>
    <x v="1"/>
  </r>
  <r>
    <n v="68"/>
    <n v="53"/>
    <x v="1"/>
    <n v="77634"/>
    <x v="1"/>
  </r>
  <r>
    <n v="69"/>
    <n v="44"/>
    <x v="1"/>
    <n v="148423"/>
    <x v="0"/>
  </r>
  <r>
    <n v="70"/>
    <n v="38"/>
    <x v="1"/>
    <n v="93158"/>
    <x v="0"/>
  </r>
  <r>
    <n v="71"/>
    <n v="59"/>
    <x v="1"/>
    <n v="105434"/>
    <x v="0"/>
  </r>
  <r>
    <n v="72"/>
    <n v="35"/>
    <x v="1"/>
    <n v="65146"/>
    <x v="1"/>
  </r>
  <r>
    <n v="73"/>
    <n v="40"/>
    <x v="1"/>
    <n v="29388"/>
    <x v="2"/>
  </r>
  <r>
    <n v="74"/>
    <n v="60"/>
    <x v="1"/>
    <n v="35770"/>
    <x v="2"/>
  </r>
  <r>
    <n v="75"/>
    <n v="51"/>
    <x v="0"/>
    <n v="138437"/>
    <x v="0"/>
  </r>
  <r>
    <n v="76"/>
    <n v="30"/>
    <x v="0"/>
    <n v="71834"/>
    <x v="2"/>
  </r>
  <r>
    <n v="77"/>
    <n v="63"/>
    <x v="0"/>
    <n v="133782"/>
    <x v="2"/>
  </r>
  <r>
    <n v="78"/>
    <n v="51"/>
    <x v="1"/>
    <n v="38425"/>
    <x v="2"/>
  </r>
  <r>
    <n v="79"/>
    <n v="19"/>
    <x v="1"/>
    <n v="125944"/>
    <x v="1"/>
  </r>
  <r>
    <n v="80"/>
    <n v="45"/>
    <x v="0"/>
    <n v="130916"/>
    <x v="2"/>
  </r>
  <r>
    <n v="81"/>
    <n v="64"/>
    <x v="0"/>
    <n v="113879"/>
    <x v="2"/>
  </r>
  <r>
    <n v="82"/>
    <n v="18"/>
    <x v="1"/>
    <n v="84281"/>
    <x v="2"/>
  </r>
  <r>
    <n v="83"/>
    <n v="33"/>
    <x v="1"/>
    <n v="98217"/>
    <x v="0"/>
  </r>
  <r>
    <n v="84"/>
    <n v="42"/>
    <x v="1"/>
    <n v="28516"/>
    <x v="2"/>
  </r>
  <r>
    <n v="85"/>
    <n v="43"/>
    <x v="0"/>
    <n v="38952"/>
    <x v="2"/>
  </r>
  <r>
    <n v="86"/>
    <n v="46"/>
    <x v="1"/>
    <n v="117142"/>
    <x v="1"/>
  </r>
  <r>
    <n v="87"/>
    <n v="25"/>
    <x v="0"/>
    <n v="111798"/>
    <x v="0"/>
  </r>
  <r>
    <n v="88"/>
    <n v="53"/>
    <x v="0"/>
    <n v="60483"/>
    <x v="1"/>
  </r>
  <r>
    <n v="89"/>
    <n v="30"/>
    <x v="0"/>
    <n v="47298"/>
    <x v="2"/>
  </r>
  <r>
    <n v="90"/>
    <n v="50"/>
    <x v="1"/>
    <n v="64636"/>
    <x v="1"/>
  </r>
  <r>
    <n v="91"/>
    <n v="30"/>
    <x v="1"/>
    <n v="73961"/>
    <x v="2"/>
  </r>
  <r>
    <n v="92"/>
    <n v="30"/>
    <x v="1"/>
    <n v="132443"/>
    <x v="1"/>
  </r>
  <r>
    <n v="93"/>
    <n v="48"/>
    <x v="1"/>
    <n v="149143"/>
    <x v="1"/>
  </r>
  <r>
    <n v="94"/>
    <n v="43"/>
    <x v="1"/>
    <n v="123426"/>
    <x v="2"/>
  </r>
  <r>
    <n v="95"/>
    <n v="44"/>
    <x v="0"/>
    <n v="108762"/>
    <x v="0"/>
  </r>
  <r>
    <n v="96"/>
    <n v="44"/>
    <x v="1"/>
    <n v="113075"/>
    <x v="2"/>
  </r>
  <r>
    <n v="97"/>
    <n v="50"/>
    <x v="1"/>
    <n v="37879"/>
    <x v="0"/>
  </r>
  <r>
    <n v="98"/>
    <n v="61"/>
    <x v="0"/>
    <n v="59823"/>
    <x v="1"/>
  </r>
  <r>
    <n v="99"/>
    <n v="22"/>
    <x v="0"/>
    <n v="119757"/>
    <x v="1"/>
  </r>
  <r>
    <n v="100"/>
    <n v="31"/>
    <x v="1"/>
    <n v="39858"/>
    <x v="1"/>
  </r>
  <r>
    <n v="101"/>
    <n v="67"/>
    <x v="1"/>
    <n v="92051"/>
    <x v="2"/>
  </r>
  <r>
    <n v="102"/>
    <n v="31"/>
    <x v="1"/>
    <n v="33982"/>
    <x v="0"/>
  </r>
  <r>
    <n v="103"/>
    <n v="40"/>
    <x v="0"/>
    <n v="32771"/>
    <x v="2"/>
  </r>
  <r>
    <n v="104"/>
    <n v="18"/>
    <x v="0"/>
    <n v="85469"/>
    <x v="2"/>
  </r>
  <r>
    <n v="105"/>
    <n v="50"/>
    <x v="0"/>
    <n v="66996"/>
    <x v="1"/>
  </r>
  <r>
    <n v="106"/>
    <n v="53"/>
    <x v="0"/>
    <n v="44993"/>
    <x v="2"/>
  </r>
  <r>
    <n v="107"/>
    <n v="62"/>
    <x v="1"/>
    <n v="115063"/>
    <x v="2"/>
  </r>
  <r>
    <n v="108"/>
    <n v="51"/>
    <x v="1"/>
    <n v="122564"/>
    <x v="1"/>
  </r>
  <r>
    <n v="109"/>
    <n v="27"/>
    <x v="1"/>
    <n v="130643"/>
    <x v="2"/>
  </r>
  <r>
    <n v="110"/>
    <n v="25"/>
    <x v="0"/>
    <n v="50278"/>
    <x v="2"/>
  </r>
  <r>
    <n v="111"/>
    <n v="55"/>
    <x v="1"/>
    <n v="68096"/>
    <x v="2"/>
  </r>
  <r>
    <n v="112"/>
    <n v="23"/>
    <x v="1"/>
    <n v="143312"/>
    <x v="2"/>
  </r>
  <r>
    <n v="113"/>
    <n v="42"/>
    <x v="1"/>
    <n v="121713"/>
    <x v="0"/>
  </r>
  <r>
    <n v="114"/>
    <n v="58"/>
    <x v="1"/>
    <n v="52832"/>
    <x v="2"/>
  </r>
  <r>
    <n v="115"/>
    <n v="56"/>
    <x v="1"/>
    <n v="122337"/>
    <x v="1"/>
  </r>
  <r>
    <n v="116"/>
    <n v="20"/>
    <x v="1"/>
    <n v="45351"/>
    <x v="2"/>
  </r>
  <r>
    <n v="117"/>
    <n v="37"/>
    <x v="1"/>
    <n v="105067"/>
    <x v="0"/>
  </r>
  <r>
    <n v="118"/>
    <n v="43"/>
    <x v="1"/>
    <n v="73421"/>
    <x v="1"/>
  </r>
  <r>
    <n v="119"/>
    <n v="44"/>
    <x v="1"/>
    <n v="99677"/>
    <x v="0"/>
  </r>
  <r>
    <n v="120"/>
    <n v="56"/>
    <x v="0"/>
    <n v="57153"/>
    <x v="1"/>
  </r>
  <r>
    <n v="121"/>
    <n v="59"/>
    <x v="1"/>
    <n v="68098"/>
    <x v="1"/>
  </r>
  <r>
    <n v="122"/>
    <n v="21"/>
    <x v="0"/>
    <n v="42583"/>
    <x v="1"/>
  </r>
  <r>
    <n v="123"/>
    <n v="40"/>
    <x v="1"/>
    <n v="30996"/>
    <x v="2"/>
  </r>
  <r>
    <n v="124"/>
    <n v="40"/>
    <x v="0"/>
    <n v="99610"/>
    <x v="2"/>
  </r>
  <r>
    <n v="125"/>
    <n v="52"/>
    <x v="1"/>
    <n v="95801"/>
    <x v="1"/>
  </r>
  <r>
    <n v="126"/>
    <n v="61"/>
    <x v="0"/>
    <n v="149426"/>
    <x v="1"/>
  </r>
  <r>
    <n v="127"/>
    <n v="28"/>
    <x v="0"/>
    <n v="75786"/>
    <x v="2"/>
  </r>
  <r>
    <n v="128"/>
    <n v="18"/>
    <x v="1"/>
    <n v="119642"/>
    <x v="1"/>
  </r>
  <r>
    <n v="129"/>
    <n v="52"/>
    <x v="0"/>
    <n v="97057"/>
    <x v="1"/>
  </r>
  <r>
    <n v="130"/>
    <n v="29"/>
    <x v="1"/>
    <n v="41380"/>
    <x v="1"/>
  </r>
  <r>
    <n v="131"/>
    <n v="25"/>
    <x v="1"/>
    <n v="143285"/>
    <x v="1"/>
  </r>
  <r>
    <n v="132"/>
    <n v="32"/>
    <x v="1"/>
    <n v="56830"/>
    <x v="2"/>
  </r>
  <r>
    <n v="133"/>
    <n v="29"/>
    <x v="0"/>
    <n v="97290"/>
    <x v="2"/>
  </r>
  <r>
    <n v="134"/>
    <n v="58"/>
    <x v="1"/>
    <n v="87963"/>
    <x v="0"/>
  </r>
  <r>
    <n v="135"/>
    <n v="59"/>
    <x v="0"/>
    <n v="35360"/>
    <x v="2"/>
  </r>
  <r>
    <n v="136"/>
    <n v="58"/>
    <x v="1"/>
    <n v="115756"/>
    <x v="2"/>
  </r>
  <r>
    <n v="137"/>
    <n v="19"/>
    <x v="1"/>
    <n v="48213"/>
    <x v="1"/>
  </r>
  <r>
    <n v="138"/>
    <n v="64"/>
    <x v="1"/>
    <n v="148026"/>
    <x v="0"/>
  </r>
  <r>
    <n v="139"/>
    <n v="37"/>
    <x v="0"/>
    <n v="102967"/>
    <x v="0"/>
  </r>
  <r>
    <n v="140"/>
    <n v="67"/>
    <x v="0"/>
    <n v="33495"/>
    <x v="0"/>
  </r>
  <r>
    <n v="141"/>
    <n v="31"/>
    <x v="1"/>
    <n v="38543"/>
    <x v="2"/>
  </r>
  <r>
    <n v="142"/>
    <n v="60"/>
    <x v="0"/>
    <n v="48213"/>
    <x v="1"/>
  </r>
  <r>
    <n v="143"/>
    <n v="25"/>
    <x v="1"/>
    <n v="57420"/>
    <x v="2"/>
  </r>
  <r>
    <n v="144"/>
    <n v="28"/>
    <x v="1"/>
    <n v="25536"/>
    <x v="2"/>
  </r>
  <r>
    <n v="145"/>
    <n v="58"/>
    <x v="0"/>
    <n v="105426"/>
    <x v="1"/>
  </r>
  <r>
    <n v="146"/>
    <n v="51"/>
    <x v="1"/>
    <n v="72580"/>
    <x v="0"/>
  </r>
  <r>
    <n v="147"/>
    <n v="34"/>
    <x v="1"/>
    <n v="75076"/>
    <x v="0"/>
  </r>
  <r>
    <n v="148"/>
    <n v="27"/>
    <x v="1"/>
    <n v="141604"/>
    <x v="1"/>
  </r>
  <r>
    <n v="149"/>
    <n v="28"/>
    <x v="1"/>
    <n v="57380"/>
    <x v="1"/>
  </r>
  <r>
    <n v="150"/>
    <n v="67"/>
    <x v="0"/>
    <n v="58650"/>
    <x v="0"/>
  </r>
  <r>
    <n v="151"/>
    <n v="53"/>
    <x v="0"/>
    <n v="20700"/>
    <x v="0"/>
  </r>
  <r>
    <n v="152"/>
    <n v="61"/>
    <x v="0"/>
    <n v="141319"/>
    <x v="0"/>
  </r>
  <r>
    <n v="153"/>
    <n v="29"/>
    <x v="0"/>
    <n v="23803"/>
    <x v="1"/>
  </r>
  <r>
    <n v="154"/>
    <n v="40"/>
    <x v="1"/>
    <n v="49898"/>
    <x v="1"/>
  </r>
  <r>
    <n v="155"/>
    <n v="33"/>
    <x v="0"/>
    <n v="46717"/>
    <x v="1"/>
  </r>
  <r>
    <n v="156"/>
    <n v="36"/>
    <x v="0"/>
    <n v="117257"/>
    <x v="2"/>
  </r>
  <r>
    <n v="157"/>
    <n v="43"/>
    <x v="0"/>
    <n v="48678"/>
    <x v="2"/>
  </r>
  <r>
    <n v="158"/>
    <n v="54"/>
    <x v="0"/>
    <n v="119933"/>
    <x v="1"/>
  </r>
  <r>
    <n v="159"/>
    <n v="18"/>
    <x v="0"/>
    <n v="78908"/>
    <x v="0"/>
  </r>
  <r>
    <n v="160"/>
    <n v="54"/>
    <x v="0"/>
    <n v="108345"/>
    <x v="2"/>
  </r>
  <r>
    <n v="161"/>
    <n v="63"/>
    <x v="0"/>
    <n v="46139"/>
    <x v="0"/>
  </r>
  <r>
    <n v="162"/>
    <n v="39"/>
    <x v="1"/>
    <n v="82166"/>
    <x v="1"/>
  </r>
  <r>
    <n v="163"/>
    <n v="64"/>
    <x v="1"/>
    <n v="75627"/>
    <x v="2"/>
  </r>
  <r>
    <n v="164"/>
    <n v="44"/>
    <x v="0"/>
    <n v="41594"/>
    <x v="0"/>
  </r>
  <r>
    <n v="165"/>
    <n v="52"/>
    <x v="1"/>
    <n v="22208"/>
    <x v="2"/>
  </r>
  <r>
    <n v="166"/>
    <n v="25"/>
    <x v="1"/>
    <n v="115923"/>
    <x v="0"/>
  </r>
  <r>
    <n v="167"/>
    <n v="55"/>
    <x v="1"/>
    <n v="54419"/>
    <x v="1"/>
  </r>
  <r>
    <n v="168"/>
    <n v="24"/>
    <x v="1"/>
    <n v="79284"/>
    <x v="2"/>
  </r>
  <r>
    <n v="169"/>
    <n v="62"/>
    <x v="1"/>
    <n v="125632"/>
    <x v="0"/>
  </r>
  <r>
    <n v="170"/>
    <n v="39"/>
    <x v="0"/>
    <n v="80337"/>
    <x v="0"/>
  </r>
  <r>
    <n v="171"/>
    <n v="39"/>
    <x v="0"/>
    <n v="143896"/>
    <x v="2"/>
  </r>
  <r>
    <n v="172"/>
    <n v="37"/>
    <x v="0"/>
    <n v="101323"/>
    <x v="0"/>
  </r>
  <r>
    <n v="173"/>
    <n v="58"/>
    <x v="1"/>
    <n v="137850"/>
    <x v="2"/>
  </r>
  <r>
    <n v="174"/>
    <n v="50"/>
    <x v="1"/>
    <n v="45453"/>
    <x v="2"/>
  </r>
  <r>
    <n v="175"/>
    <n v="40"/>
    <x v="1"/>
    <n v="136187"/>
    <x v="1"/>
  </r>
  <r>
    <n v="176"/>
    <n v="63"/>
    <x v="0"/>
    <n v="35067"/>
    <x v="1"/>
  </r>
  <r>
    <n v="177"/>
    <n v="60"/>
    <x v="0"/>
    <n v="60543"/>
    <x v="0"/>
  </r>
  <r>
    <n v="178"/>
    <n v="51"/>
    <x v="0"/>
    <n v="118599"/>
    <x v="0"/>
  </r>
  <r>
    <n v="179"/>
    <n v="26"/>
    <x v="0"/>
    <n v="107606"/>
    <x v="1"/>
  </r>
  <r>
    <n v="180"/>
    <n v="66"/>
    <x v="1"/>
    <n v="139401"/>
    <x v="1"/>
  </r>
  <r>
    <n v="181"/>
    <n v="43"/>
    <x v="0"/>
    <n v="116241"/>
    <x v="1"/>
  </r>
  <r>
    <n v="182"/>
    <n v="25"/>
    <x v="0"/>
    <n v="49105"/>
    <x v="0"/>
  </r>
  <r>
    <n v="183"/>
    <n v="29"/>
    <x v="0"/>
    <n v="85327"/>
    <x v="1"/>
  </r>
  <r>
    <n v="184"/>
    <n v="64"/>
    <x v="1"/>
    <n v="97015"/>
    <x v="0"/>
  </r>
  <r>
    <n v="185"/>
    <n v="30"/>
    <x v="1"/>
    <n v="114008"/>
    <x v="0"/>
  </r>
  <r>
    <n v="186"/>
    <n v="20"/>
    <x v="1"/>
    <n v="70701"/>
    <x v="2"/>
  </r>
  <r>
    <n v="187"/>
    <n v="50"/>
    <x v="0"/>
    <n v="85500"/>
    <x v="0"/>
  </r>
  <r>
    <n v="188"/>
    <n v="52"/>
    <x v="1"/>
    <n v="114049"/>
    <x v="2"/>
  </r>
  <r>
    <n v="189"/>
    <n v="66"/>
    <x v="1"/>
    <n v="53377"/>
    <x v="1"/>
  </r>
  <r>
    <n v="190"/>
    <n v="38"/>
    <x v="1"/>
    <n v="106341"/>
    <x v="2"/>
  </r>
  <r>
    <n v="191"/>
    <n v="21"/>
    <x v="0"/>
    <n v="143943"/>
    <x v="1"/>
  </r>
  <r>
    <n v="192"/>
    <n v="64"/>
    <x v="1"/>
    <n v="90444"/>
    <x v="2"/>
  </r>
  <r>
    <n v="193"/>
    <n v="54"/>
    <x v="0"/>
    <n v="27591"/>
    <x v="2"/>
  </r>
  <r>
    <n v="194"/>
    <n v="37"/>
    <x v="0"/>
    <n v="140582"/>
    <x v="2"/>
  </r>
  <r>
    <n v="195"/>
    <n v="46"/>
    <x v="0"/>
    <n v="52173"/>
    <x v="2"/>
  </r>
  <r>
    <n v="196"/>
    <n v="33"/>
    <x v="0"/>
    <n v="80373"/>
    <x v="2"/>
  </r>
  <r>
    <n v="197"/>
    <n v="39"/>
    <x v="0"/>
    <n v="22034"/>
    <x v="2"/>
  </r>
  <r>
    <n v="198"/>
    <n v="27"/>
    <x v="0"/>
    <n v="76803"/>
    <x v="0"/>
  </r>
  <r>
    <n v="199"/>
    <n v="58"/>
    <x v="1"/>
    <n v="142849"/>
    <x v="2"/>
  </r>
  <r>
    <n v="200"/>
    <n v="48"/>
    <x v="0"/>
    <n v="73549"/>
    <x v="2"/>
  </r>
  <r>
    <n v="201"/>
    <n v="62"/>
    <x v="1"/>
    <n v="90003"/>
    <x v="2"/>
  </r>
  <r>
    <n v="202"/>
    <n v="37"/>
    <x v="0"/>
    <n v="47478"/>
    <x v="0"/>
  </r>
  <r>
    <n v="203"/>
    <n v="55"/>
    <x v="0"/>
    <n v="52221"/>
    <x v="1"/>
  </r>
  <r>
    <n v="204"/>
    <n v="19"/>
    <x v="0"/>
    <n v="33847"/>
    <x v="2"/>
  </r>
  <r>
    <n v="205"/>
    <n v="26"/>
    <x v="0"/>
    <n v="118872"/>
    <x v="0"/>
  </r>
  <r>
    <n v="206"/>
    <n v="36"/>
    <x v="0"/>
    <n v="34753"/>
    <x v="2"/>
  </r>
  <r>
    <n v="207"/>
    <n v="54"/>
    <x v="0"/>
    <n v="64149"/>
    <x v="1"/>
  </r>
  <r>
    <n v="208"/>
    <n v="19"/>
    <x v="1"/>
    <n v="78351"/>
    <x v="0"/>
  </r>
  <r>
    <n v="209"/>
    <n v="47"/>
    <x v="1"/>
    <n v="44420"/>
    <x v="0"/>
  </r>
  <r>
    <n v="210"/>
    <n v="56"/>
    <x v="0"/>
    <n v="27790"/>
    <x v="2"/>
  </r>
  <r>
    <n v="211"/>
    <n v="69"/>
    <x v="0"/>
    <n v="75681"/>
    <x v="2"/>
  </r>
  <r>
    <n v="212"/>
    <n v="27"/>
    <x v="0"/>
    <n v="112487"/>
    <x v="2"/>
  </r>
  <r>
    <n v="213"/>
    <n v="30"/>
    <x v="1"/>
    <n v="90677"/>
    <x v="1"/>
  </r>
  <r>
    <n v="214"/>
    <n v="19"/>
    <x v="0"/>
    <n v="92413"/>
    <x v="1"/>
  </r>
  <r>
    <n v="215"/>
    <n v="65"/>
    <x v="1"/>
    <n v="91645"/>
    <x v="2"/>
  </r>
  <r>
    <n v="216"/>
    <n v="63"/>
    <x v="0"/>
    <n v="33466"/>
    <x v="2"/>
  </r>
  <r>
    <n v="217"/>
    <n v="38"/>
    <x v="0"/>
    <n v="68817"/>
    <x v="2"/>
  </r>
  <r>
    <n v="218"/>
    <n v="67"/>
    <x v="0"/>
    <n v="81561"/>
    <x v="1"/>
  </r>
  <r>
    <n v="219"/>
    <n v="62"/>
    <x v="1"/>
    <n v="122141"/>
    <x v="2"/>
  </r>
  <r>
    <n v="220"/>
    <n v="25"/>
    <x v="0"/>
    <n v="136024"/>
    <x v="1"/>
  </r>
  <r>
    <n v="221"/>
    <n v="30"/>
    <x v="0"/>
    <n v="57782"/>
    <x v="1"/>
  </r>
  <r>
    <n v="222"/>
    <n v="24"/>
    <x v="1"/>
    <n v="57756"/>
    <x v="2"/>
  </r>
  <r>
    <n v="223"/>
    <n v="27"/>
    <x v="0"/>
    <n v="79684"/>
    <x v="0"/>
  </r>
  <r>
    <n v="224"/>
    <n v="56"/>
    <x v="0"/>
    <n v="81002"/>
    <x v="1"/>
  </r>
  <r>
    <n v="225"/>
    <n v="52"/>
    <x v="0"/>
    <n v="148011"/>
    <x v="0"/>
  </r>
  <r>
    <n v="226"/>
    <n v="54"/>
    <x v="1"/>
    <n v="119095"/>
    <x v="0"/>
  </r>
  <r>
    <n v="227"/>
    <n v="39"/>
    <x v="0"/>
    <n v="141847"/>
    <x v="1"/>
  </r>
  <r>
    <n v="228"/>
    <n v="25"/>
    <x v="0"/>
    <n v="59684"/>
    <x v="1"/>
  </r>
  <r>
    <n v="229"/>
    <n v="55"/>
    <x v="1"/>
    <n v="57815"/>
    <x v="0"/>
  </r>
  <r>
    <n v="230"/>
    <n v="44"/>
    <x v="0"/>
    <n v="62583"/>
    <x v="1"/>
  </r>
  <r>
    <n v="231"/>
    <n v="61"/>
    <x v="0"/>
    <n v="43640"/>
    <x v="1"/>
  </r>
  <r>
    <n v="232"/>
    <n v="46"/>
    <x v="0"/>
    <n v="118944"/>
    <x v="2"/>
  </r>
  <r>
    <n v="233"/>
    <n v="34"/>
    <x v="0"/>
    <n v="53273"/>
    <x v="0"/>
  </r>
  <r>
    <n v="234"/>
    <n v="36"/>
    <x v="0"/>
    <n v="118032"/>
    <x v="1"/>
  </r>
  <r>
    <n v="235"/>
    <n v="28"/>
    <x v="1"/>
    <n v="50196"/>
    <x v="0"/>
  </r>
  <r>
    <n v="236"/>
    <n v="51"/>
    <x v="1"/>
    <n v="66223"/>
    <x v="1"/>
  </r>
  <r>
    <n v="237"/>
    <n v="34"/>
    <x v="0"/>
    <n v="111387"/>
    <x v="1"/>
  </r>
  <r>
    <n v="238"/>
    <n v="67"/>
    <x v="1"/>
    <n v="40014"/>
    <x v="2"/>
  </r>
  <r>
    <n v="239"/>
    <n v="25"/>
    <x v="0"/>
    <n v="84389"/>
    <x v="2"/>
  </r>
  <r>
    <n v="240"/>
    <n v="27"/>
    <x v="1"/>
    <n v="127043"/>
    <x v="0"/>
  </r>
  <r>
    <n v="241"/>
    <n v="62"/>
    <x v="0"/>
    <n v="30065"/>
    <x v="2"/>
  </r>
  <r>
    <n v="242"/>
    <n v="19"/>
    <x v="1"/>
    <n v="63727"/>
    <x v="2"/>
  </r>
  <r>
    <n v="243"/>
    <n v="63"/>
    <x v="1"/>
    <n v="115734"/>
    <x v="1"/>
  </r>
  <r>
    <n v="244"/>
    <n v="52"/>
    <x v="0"/>
    <n v="24205"/>
    <x v="0"/>
  </r>
  <r>
    <n v="245"/>
    <n v="55"/>
    <x v="0"/>
    <n v="56826"/>
    <x v="1"/>
  </r>
  <r>
    <n v="246"/>
    <n v="34"/>
    <x v="1"/>
    <n v="92386"/>
    <x v="0"/>
  </r>
  <r>
    <n v="247"/>
    <n v="61"/>
    <x v="1"/>
    <n v="65477"/>
    <x v="2"/>
  </r>
  <r>
    <n v="248"/>
    <n v="67"/>
    <x v="1"/>
    <n v="60695"/>
    <x v="1"/>
  </r>
  <r>
    <n v="249"/>
    <n v="36"/>
    <x v="0"/>
    <n v="92990"/>
    <x v="1"/>
  </r>
  <r>
    <n v="250"/>
    <n v="47"/>
    <x v="0"/>
    <n v="144907"/>
    <x v="0"/>
  </r>
  <r>
    <n v="251"/>
    <n v="64"/>
    <x v="0"/>
    <n v="142167"/>
    <x v="2"/>
  </r>
  <r>
    <n v="252"/>
    <n v="23"/>
    <x v="0"/>
    <n v="98163"/>
    <x v="1"/>
  </r>
  <r>
    <n v="253"/>
    <n v="64"/>
    <x v="1"/>
    <n v="126183"/>
    <x v="1"/>
  </r>
  <r>
    <n v="254"/>
    <n v="62"/>
    <x v="1"/>
    <n v="123551"/>
    <x v="1"/>
  </r>
  <r>
    <n v="255"/>
    <n v="43"/>
    <x v="1"/>
    <n v="120351"/>
    <x v="1"/>
  </r>
  <r>
    <n v="256"/>
    <n v="43"/>
    <x v="0"/>
    <n v="23176"/>
    <x v="2"/>
  </r>
  <r>
    <n v="257"/>
    <n v="50"/>
    <x v="0"/>
    <n v="52685"/>
    <x v="2"/>
  </r>
  <r>
    <n v="258"/>
    <n v="42"/>
    <x v="0"/>
    <n v="139222"/>
    <x v="0"/>
  </r>
  <r>
    <n v="259"/>
    <n v="31"/>
    <x v="0"/>
    <n v="39542"/>
    <x v="0"/>
  </r>
  <r>
    <n v="260"/>
    <n v="60"/>
    <x v="1"/>
    <n v="95336"/>
    <x v="1"/>
  </r>
  <r>
    <n v="261"/>
    <n v="41"/>
    <x v="1"/>
    <n v="117288"/>
    <x v="1"/>
  </r>
  <r>
    <n v="262"/>
    <n v="25"/>
    <x v="1"/>
    <n v="72847"/>
    <x v="0"/>
  </r>
  <r>
    <n v="263"/>
    <n v="66"/>
    <x v="0"/>
    <n v="47260"/>
    <x v="0"/>
  </r>
  <r>
    <n v="264"/>
    <n v="54"/>
    <x v="0"/>
    <n v="88268"/>
    <x v="2"/>
  </r>
  <r>
    <n v="265"/>
    <n v="52"/>
    <x v="0"/>
    <n v="74887"/>
    <x v="2"/>
  </r>
  <r>
    <n v="266"/>
    <n v="42"/>
    <x v="0"/>
    <n v="147230"/>
    <x v="0"/>
  </r>
  <r>
    <n v="267"/>
    <n v="43"/>
    <x v="1"/>
    <n v="57437"/>
    <x v="0"/>
  </r>
  <r>
    <n v="268"/>
    <n v="24"/>
    <x v="0"/>
    <n v="138772"/>
    <x v="0"/>
  </r>
  <r>
    <n v="269"/>
    <n v="32"/>
    <x v="0"/>
    <n v="60029"/>
    <x v="1"/>
  </r>
  <r>
    <n v="270"/>
    <n v="50"/>
    <x v="0"/>
    <n v="52711"/>
    <x v="0"/>
  </r>
  <r>
    <n v="271"/>
    <n v="63"/>
    <x v="0"/>
    <n v="125615"/>
    <x v="0"/>
  </r>
  <r>
    <n v="272"/>
    <n v="68"/>
    <x v="0"/>
    <n v="82391"/>
    <x v="1"/>
  </r>
  <r>
    <n v="273"/>
    <n v="18"/>
    <x v="1"/>
    <n v="25748"/>
    <x v="2"/>
  </r>
  <r>
    <n v="274"/>
    <n v="20"/>
    <x v="0"/>
    <n v="78598"/>
    <x v="1"/>
  </r>
  <r>
    <n v="275"/>
    <n v="19"/>
    <x v="0"/>
    <n v="23988"/>
    <x v="1"/>
  </r>
  <r>
    <n v="276"/>
    <n v="39"/>
    <x v="1"/>
    <n v="90422"/>
    <x v="0"/>
  </r>
  <r>
    <n v="277"/>
    <n v="37"/>
    <x v="0"/>
    <n v="63040"/>
    <x v="1"/>
  </r>
  <r>
    <n v="278"/>
    <n v="29"/>
    <x v="0"/>
    <n v="89219"/>
    <x v="1"/>
  </r>
  <r>
    <n v="279"/>
    <n v="67"/>
    <x v="0"/>
    <n v="120822"/>
    <x v="2"/>
  </r>
  <r>
    <n v="280"/>
    <n v="44"/>
    <x v="0"/>
    <n v="51232"/>
    <x v="0"/>
  </r>
  <r>
    <n v="281"/>
    <n v="53"/>
    <x v="0"/>
    <n v="134265"/>
    <x v="1"/>
  </r>
  <r>
    <n v="282"/>
    <n v="31"/>
    <x v="0"/>
    <n v="147827"/>
    <x v="1"/>
  </r>
  <r>
    <n v="283"/>
    <n v="32"/>
    <x v="1"/>
    <n v="65290"/>
    <x v="1"/>
  </r>
  <r>
    <n v="284"/>
    <n v="64"/>
    <x v="1"/>
    <n v="76170"/>
    <x v="0"/>
  </r>
  <r>
    <n v="285"/>
    <n v="63"/>
    <x v="0"/>
    <n v="62249"/>
    <x v="1"/>
  </r>
  <r>
    <n v="286"/>
    <n v="62"/>
    <x v="1"/>
    <n v="30431"/>
    <x v="1"/>
  </r>
  <r>
    <n v="287"/>
    <n v="67"/>
    <x v="0"/>
    <n v="68335"/>
    <x v="0"/>
  </r>
  <r>
    <n v="288"/>
    <n v="44"/>
    <x v="0"/>
    <n v="39890"/>
    <x v="2"/>
  </r>
  <r>
    <n v="289"/>
    <n v="52"/>
    <x v="0"/>
    <n v="108498"/>
    <x v="2"/>
  </r>
  <r>
    <n v="290"/>
    <n v="39"/>
    <x v="1"/>
    <n v="89630"/>
    <x v="2"/>
  </r>
  <r>
    <n v="291"/>
    <n v="58"/>
    <x v="1"/>
    <n v="60950"/>
    <x v="0"/>
  </r>
  <r>
    <n v="292"/>
    <n v="54"/>
    <x v="0"/>
    <n v="59951"/>
    <x v="2"/>
  </r>
  <r>
    <n v="293"/>
    <n v="39"/>
    <x v="1"/>
    <n v="94051"/>
    <x v="2"/>
  </r>
  <r>
    <n v="294"/>
    <n v="28"/>
    <x v="1"/>
    <n v="62070"/>
    <x v="1"/>
  </r>
  <r>
    <n v="295"/>
    <n v="19"/>
    <x v="0"/>
    <n v="39591"/>
    <x v="1"/>
  </r>
  <r>
    <n v="296"/>
    <n v="65"/>
    <x v="1"/>
    <n v="67131"/>
    <x v="1"/>
  </r>
  <r>
    <n v="297"/>
    <n v="22"/>
    <x v="1"/>
    <n v="57091"/>
    <x v="2"/>
  </r>
  <r>
    <n v="298"/>
    <n v="39"/>
    <x v="1"/>
    <n v="122820"/>
    <x v="2"/>
  </r>
  <r>
    <n v="299"/>
    <n v="25"/>
    <x v="0"/>
    <n v="52792"/>
    <x v="0"/>
  </r>
  <r>
    <n v="300"/>
    <n v="26"/>
    <x v="1"/>
    <n v="64472"/>
    <x v="0"/>
  </r>
  <r>
    <n v="301"/>
    <n v="64"/>
    <x v="1"/>
    <n v="25825"/>
    <x v="0"/>
  </r>
  <r>
    <n v="302"/>
    <n v="36"/>
    <x v="0"/>
    <n v="91125"/>
    <x v="2"/>
  </r>
  <r>
    <n v="303"/>
    <n v="39"/>
    <x v="1"/>
    <n v="100470"/>
    <x v="0"/>
  </r>
  <r>
    <n v="304"/>
    <n v="50"/>
    <x v="1"/>
    <n v="43477"/>
    <x v="0"/>
  </r>
  <r>
    <n v="305"/>
    <n v="18"/>
    <x v="1"/>
    <n v="123099"/>
    <x v="1"/>
  </r>
  <r>
    <n v="306"/>
    <n v="23"/>
    <x v="0"/>
    <n v="27774"/>
    <x v="2"/>
  </r>
  <r>
    <n v="307"/>
    <n v="49"/>
    <x v="0"/>
    <n v="124658"/>
    <x v="1"/>
  </r>
  <r>
    <n v="308"/>
    <n v="61"/>
    <x v="0"/>
    <n v="147367"/>
    <x v="1"/>
  </r>
  <r>
    <n v="309"/>
    <n v="62"/>
    <x v="1"/>
    <n v="65705"/>
    <x v="2"/>
  </r>
  <r>
    <n v="310"/>
    <n v="68"/>
    <x v="0"/>
    <n v="70511"/>
    <x v="2"/>
  </r>
  <r>
    <n v="311"/>
    <n v="31"/>
    <x v="0"/>
    <n v="96326"/>
    <x v="1"/>
  </r>
  <r>
    <n v="312"/>
    <n v="51"/>
    <x v="0"/>
    <n v="148943"/>
    <x v="2"/>
  </r>
  <r>
    <n v="313"/>
    <n v="22"/>
    <x v="0"/>
    <n v="61832"/>
    <x v="1"/>
  </r>
  <r>
    <n v="314"/>
    <n v="35"/>
    <x v="1"/>
    <n v="60202"/>
    <x v="2"/>
  </r>
  <r>
    <n v="315"/>
    <n v="38"/>
    <x v="0"/>
    <n v="120331"/>
    <x v="1"/>
  </r>
  <r>
    <n v="316"/>
    <n v="36"/>
    <x v="0"/>
    <n v="41106"/>
    <x v="0"/>
  </r>
  <r>
    <n v="317"/>
    <n v="48"/>
    <x v="0"/>
    <n v="109737"/>
    <x v="0"/>
  </r>
  <r>
    <n v="318"/>
    <n v="31"/>
    <x v="1"/>
    <n v="110536"/>
    <x v="0"/>
  </r>
  <r>
    <n v="319"/>
    <n v="25"/>
    <x v="1"/>
    <n v="41016"/>
    <x v="1"/>
  </r>
  <r>
    <n v="320"/>
    <n v="29"/>
    <x v="1"/>
    <n v="55695"/>
    <x v="0"/>
  </r>
  <r>
    <n v="321"/>
    <n v="44"/>
    <x v="0"/>
    <n v="83675"/>
    <x v="0"/>
  </r>
  <r>
    <n v="322"/>
    <n v="35"/>
    <x v="0"/>
    <n v="41154"/>
    <x v="0"/>
  </r>
  <r>
    <n v="323"/>
    <n v="23"/>
    <x v="1"/>
    <n v="43530"/>
    <x v="0"/>
  </r>
  <r>
    <n v="324"/>
    <n v="67"/>
    <x v="0"/>
    <n v="115648"/>
    <x v="2"/>
  </r>
  <r>
    <n v="325"/>
    <n v="24"/>
    <x v="1"/>
    <n v="94335"/>
    <x v="1"/>
  </r>
  <r>
    <n v="326"/>
    <n v="64"/>
    <x v="1"/>
    <n v="35499"/>
    <x v="1"/>
  </r>
  <r>
    <n v="327"/>
    <n v="19"/>
    <x v="0"/>
    <n v="125050"/>
    <x v="1"/>
  </r>
  <r>
    <n v="328"/>
    <n v="31"/>
    <x v="0"/>
    <n v="114212"/>
    <x v="0"/>
  </r>
  <r>
    <n v="329"/>
    <n v="31"/>
    <x v="0"/>
    <n v="131926"/>
    <x v="1"/>
  </r>
  <r>
    <n v="330"/>
    <n v="66"/>
    <x v="0"/>
    <n v="95853"/>
    <x v="2"/>
  </r>
  <r>
    <n v="331"/>
    <n v="32"/>
    <x v="0"/>
    <n v="96256"/>
    <x v="2"/>
  </r>
  <r>
    <n v="332"/>
    <n v="34"/>
    <x v="1"/>
    <n v="78615"/>
    <x v="2"/>
  </r>
  <r>
    <n v="333"/>
    <n v="29"/>
    <x v="0"/>
    <n v="148058"/>
    <x v="1"/>
  </r>
  <r>
    <n v="334"/>
    <n v="66"/>
    <x v="0"/>
    <n v="114772"/>
    <x v="1"/>
  </r>
  <r>
    <n v="335"/>
    <n v="49"/>
    <x v="0"/>
    <n v="134101"/>
    <x v="0"/>
  </r>
  <r>
    <n v="336"/>
    <n v="31"/>
    <x v="0"/>
    <n v="106580"/>
    <x v="0"/>
  </r>
  <r>
    <n v="337"/>
    <n v="67"/>
    <x v="0"/>
    <n v="86605"/>
    <x v="2"/>
  </r>
  <r>
    <n v="338"/>
    <n v="47"/>
    <x v="1"/>
    <n v="26933"/>
    <x v="1"/>
  </r>
  <r>
    <n v="339"/>
    <n v="30"/>
    <x v="0"/>
    <n v="135740"/>
    <x v="0"/>
  </r>
  <r>
    <n v="340"/>
    <n v="38"/>
    <x v="1"/>
    <n v="27417"/>
    <x v="1"/>
  </r>
  <r>
    <n v="341"/>
    <n v="41"/>
    <x v="0"/>
    <n v="27141"/>
    <x v="0"/>
  </r>
  <r>
    <n v="342"/>
    <n v="61"/>
    <x v="1"/>
    <n v="87976"/>
    <x v="2"/>
  </r>
  <r>
    <n v="343"/>
    <n v="61"/>
    <x v="0"/>
    <n v="85363"/>
    <x v="2"/>
  </r>
  <r>
    <n v="344"/>
    <n v="32"/>
    <x v="1"/>
    <n v="132595"/>
    <x v="1"/>
  </r>
  <r>
    <n v="345"/>
    <n v="42"/>
    <x v="0"/>
    <n v="21979"/>
    <x v="0"/>
  </r>
  <r>
    <n v="346"/>
    <n v="21"/>
    <x v="0"/>
    <n v="43937"/>
    <x v="0"/>
  </r>
  <r>
    <n v="347"/>
    <n v="41"/>
    <x v="1"/>
    <n v="63648"/>
    <x v="0"/>
  </r>
  <r>
    <n v="348"/>
    <n v="43"/>
    <x v="0"/>
    <n v="146467"/>
    <x v="0"/>
  </r>
  <r>
    <n v="349"/>
    <n v="28"/>
    <x v="0"/>
    <n v="107475"/>
    <x v="1"/>
  </r>
  <r>
    <n v="350"/>
    <n v="43"/>
    <x v="0"/>
    <n v="126750"/>
    <x v="2"/>
  </r>
  <r>
    <n v="351"/>
    <n v="69"/>
    <x v="0"/>
    <n v="24937"/>
    <x v="1"/>
  </r>
  <r>
    <n v="352"/>
    <n v="23"/>
    <x v="0"/>
    <n v="99146"/>
    <x v="0"/>
  </r>
  <r>
    <n v="353"/>
    <n v="54"/>
    <x v="0"/>
    <n v="66905"/>
    <x v="0"/>
  </r>
  <r>
    <n v="354"/>
    <n v="35"/>
    <x v="0"/>
    <n v="76272"/>
    <x v="1"/>
  </r>
  <r>
    <n v="355"/>
    <n v="30"/>
    <x v="0"/>
    <n v="52259"/>
    <x v="2"/>
  </r>
  <r>
    <n v="356"/>
    <n v="33"/>
    <x v="0"/>
    <n v="76533"/>
    <x v="0"/>
  </r>
  <r>
    <n v="357"/>
    <n v="68"/>
    <x v="0"/>
    <n v="129080"/>
    <x v="2"/>
  </r>
  <r>
    <n v="358"/>
    <n v="59"/>
    <x v="0"/>
    <n v="88429"/>
    <x v="2"/>
  </r>
  <r>
    <n v="359"/>
    <n v="40"/>
    <x v="0"/>
    <n v="36118"/>
    <x v="0"/>
  </r>
  <r>
    <n v="360"/>
    <n v="32"/>
    <x v="0"/>
    <n v="26642"/>
    <x v="0"/>
  </r>
  <r>
    <n v="361"/>
    <n v="39"/>
    <x v="0"/>
    <n v="63679"/>
    <x v="1"/>
  </r>
  <r>
    <n v="362"/>
    <n v="35"/>
    <x v="0"/>
    <n v="81819"/>
    <x v="2"/>
  </r>
  <r>
    <n v="363"/>
    <n v="54"/>
    <x v="0"/>
    <n v="69259"/>
    <x v="2"/>
  </r>
  <r>
    <n v="364"/>
    <n v="29"/>
    <x v="1"/>
    <n v="38237"/>
    <x v="1"/>
  </r>
  <r>
    <n v="365"/>
    <n v="66"/>
    <x v="0"/>
    <n v="48635"/>
    <x v="0"/>
  </r>
  <r>
    <n v="366"/>
    <n v="25"/>
    <x v="1"/>
    <n v="86844"/>
    <x v="1"/>
  </r>
  <r>
    <n v="367"/>
    <n v="55"/>
    <x v="0"/>
    <n v="109347"/>
    <x v="2"/>
  </r>
  <r>
    <n v="368"/>
    <n v="60"/>
    <x v="1"/>
    <n v="52285"/>
    <x v="0"/>
  </r>
  <r>
    <n v="369"/>
    <n v="18"/>
    <x v="0"/>
    <n v="147156"/>
    <x v="0"/>
  </r>
  <r>
    <n v="370"/>
    <n v="67"/>
    <x v="1"/>
    <n v="105425"/>
    <x v="0"/>
  </r>
  <r>
    <n v="371"/>
    <n v="59"/>
    <x v="0"/>
    <n v="27524"/>
    <x v="1"/>
  </r>
  <r>
    <n v="372"/>
    <n v="67"/>
    <x v="0"/>
    <n v="33874"/>
    <x v="1"/>
  </r>
  <r>
    <n v="373"/>
    <n v="57"/>
    <x v="0"/>
    <n v="75650"/>
    <x v="1"/>
  </r>
  <r>
    <n v="374"/>
    <n v="44"/>
    <x v="0"/>
    <n v="117766"/>
    <x v="0"/>
  </r>
  <r>
    <n v="375"/>
    <n v="19"/>
    <x v="1"/>
    <n v="94930"/>
    <x v="1"/>
  </r>
  <r>
    <n v="376"/>
    <n v="28"/>
    <x v="0"/>
    <n v="117978"/>
    <x v="0"/>
  </r>
  <r>
    <n v="377"/>
    <n v="21"/>
    <x v="0"/>
    <n v="84914"/>
    <x v="2"/>
  </r>
  <r>
    <n v="378"/>
    <n v="51"/>
    <x v="1"/>
    <n v="80592"/>
    <x v="0"/>
  </r>
  <r>
    <n v="379"/>
    <n v="68"/>
    <x v="1"/>
    <n v="76187"/>
    <x v="1"/>
  </r>
  <r>
    <n v="380"/>
    <n v="69"/>
    <x v="1"/>
    <n v="148755"/>
    <x v="1"/>
  </r>
  <r>
    <n v="381"/>
    <n v="65"/>
    <x v="1"/>
    <n v="52697"/>
    <x v="0"/>
  </r>
  <r>
    <n v="382"/>
    <n v="68"/>
    <x v="0"/>
    <n v="114410"/>
    <x v="1"/>
  </r>
  <r>
    <n v="383"/>
    <n v="38"/>
    <x v="0"/>
    <n v="128176"/>
    <x v="0"/>
  </r>
  <r>
    <n v="384"/>
    <n v="28"/>
    <x v="0"/>
    <n v="86843"/>
    <x v="2"/>
  </r>
  <r>
    <n v="385"/>
    <n v="27"/>
    <x v="1"/>
    <n v="104858"/>
    <x v="2"/>
  </r>
  <r>
    <n v="386"/>
    <n v="50"/>
    <x v="0"/>
    <n v="125448"/>
    <x v="2"/>
  </r>
  <r>
    <n v="387"/>
    <n v="23"/>
    <x v="1"/>
    <n v="80089"/>
    <x v="1"/>
  </r>
  <r>
    <n v="388"/>
    <n v="67"/>
    <x v="0"/>
    <n v="146152"/>
    <x v="1"/>
  </r>
  <r>
    <n v="389"/>
    <n v="31"/>
    <x v="0"/>
    <n v="27103"/>
    <x v="1"/>
  </r>
  <r>
    <n v="390"/>
    <n v="39"/>
    <x v="0"/>
    <n v="88151"/>
    <x v="0"/>
  </r>
  <r>
    <n v="391"/>
    <n v="33"/>
    <x v="1"/>
    <n v="144724"/>
    <x v="2"/>
  </r>
  <r>
    <n v="392"/>
    <n v="44"/>
    <x v="0"/>
    <n v="64257"/>
    <x v="1"/>
  </r>
  <r>
    <n v="393"/>
    <n v="60"/>
    <x v="0"/>
    <n v="126512"/>
    <x v="1"/>
  </r>
  <r>
    <n v="394"/>
    <n v="31"/>
    <x v="0"/>
    <n v="71357"/>
    <x v="1"/>
  </r>
  <r>
    <n v="395"/>
    <n v="60"/>
    <x v="0"/>
    <n v="50008"/>
    <x v="2"/>
  </r>
  <r>
    <n v="396"/>
    <n v="37"/>
    <x v="0"/>
    <n v="101173"/>
    <x v="0"/>
  </r>
  <r>
    <n v="397"/>
    <n v="41"/>
    <x v="0"/>
    <n v="29457"/>
    <x v="0"/>
  </r>
  <r>
    <n v="398"/>
    <n v="66"/>
    <x v="0"/>
    <n v="112953"/>
    <x v="2"/>
  </r>
  <r>
    <n v="399"/>
    <n v="27"/>
    <x v="1"/>
    <n v="115397"/>
    <x v="1"/>
  </r>
  <r>
    <n v="400"/>
    <n v="52"/>
    <x v="0"/>
    <n v="26704"/>
    <x v="0"/>
  </r>
  <r>
    <n v="401"/>
    <n v="41"/>
    <x v="0"/>
    <n v="144947"/>
    <x v="0"/>
  </r>
  <r>
    <n v="402"/>
    <n v="36"/>
    <x v="0"/>
    <n v="43584"/>
    <x v="1"/>
  </r>
  <r>
    <n v="403"/>
    <n v="55"/>
    <x v="0"/>
    <n v="120445"/>
    <x v="1"/>
  </r>
  <r>
    <n v="404"/>
    <n v="62"/>
    <x v="1"/>
    <n v="55905"/>
    <x v="1"/>
  </r>
  <r>
    <n v="405"/>
    <n v="61"/>
    <x v="0"/>
    <n v="46126"/>
    <x v="2"/>
  </r>
  <r>
    <n v="406"/>
    <n v="23"/>
    <x v="0"/>
    <n v="144936"/>
    <x v="1"/>
  </r>
  <r>
    <n v="407"/>
    <n v="64"/>
    <x v="1"/>
    <n v="41236"/>
    <x v="1"/>
  </r>
  <r>
    <n v="408"/>
    <n v="39"/>
    <x v="0"/>
    <n v="44350"/>
    <x v="2"/>
  </r>
  <r>
    <n v="409"/>
    <n v="54"/>
    <x v="1"/>
    <n v="28907"/>
    <x v="2"/>
  </r>
  <r>
    <n v="410"/>
    <n v="62"/>
    <x v="0"/>
    <n v="32116"/>
    <x v="0"/>
  </r>
  <r>
    <n v="411"/>
    <n v="53"/>
    <x v="0"/>
    <n v="141593"/>
    <x v="0"/>
  </r>
  <r>
    <n v="412"/>
    <n v="37"/>
    <x v="0"/>
    <n v="145719"/>
    <x v="1"/>
  </r>
  <r>
    <n v="413"/>
    <n v="33"/>
    <x v="1"/>
    <n v="34681"/>
    <x v="0"/>
  </r>
  <r>
    <n v="414"/>
    <n v="54"/>
    <x v="1"/>
    <n v="54141"/>
    <x v="1"/>
  </r>
  <r>
    <n v="415"/>
    <n v="64"/>
    <x v="0"/>
    <n v="103223"/>
    <x v="0"/>
  </r>
  <r>
    <n v="416"/>
    <n v="28"/>
    <x v="0"/>
    <n v="125097"/>
    <x v="2"/>
  </r>
  <r>
    <n v="417"/>
    <n v="62"/>
    <x v="1"/>
    <n v="128720"/>
    <x v="0"/>
  </r>
  <r>
    <n v="418"/>
    <n v="40"/>
    <x v="0"/>
    <n v="68940"/>
    <x v="2"/>
  </r>
  <r>
    <n v="419"/>
    <n v="37"/>
    <x v="0"/>
    <n v="103110"/>
    <x v="2"/>
  </r>
  <r>
    <n v="420"/>
    <n v="40"/>
    <x v="0"/>
    <n v="28225"/>
    <x v="0"/>
  </r>
  <r>
    <n v="421"/>
    <n v="68"/>
    <x v="0"/>
    <n v="47699"/>
    <x v="1"/>
  </r>
  <r>
    <n v="422"/>
    <n v="30"/>
    <x v="1"/>
    <n v="115088"/>
    <x v="2"/>
  </r>
  <r>
    <n v="423"/>
    <n v="41"/>
    <x v="1"/>
    <n v="121440"/>
    <x v="2"/>
  </r>
  <r>
    <n v="424"/>
    <n v="59"/>
    <x v="0"/>
    <n v="102356"/>
    <x v="2"/>
  </r>
  <r>
    <n v="425"/>
    <n v="46"/>
    <x v="1"/>
    <n v="46333"/>
    <x v="0"/>
  </r>
  <r>
    <n v="426"/>
    <n v="41"/>
    <x v="0"/>
    <n v="20401"/>
    <x v="1"/>
  </r>
  <r>
    <n v="427"/>
    <n v="24"/>
    <x v="0"/>
    <n v="81110"/>
    <x v="0"/>
  </r>
  <r>
    <n v="428"/>
    <n v="30"/>
    <x v="1"/>
    <n v="122821"/>
    <x v="0"/>
  </r>
  <r>
    <n v="429"/>
    <n v="25"/>
    <x v="0"/>
    <n v="111375"/>
    <x v="0"/>
  </r>
  <r>
    <n v="430"/>
    <n v="43"/>
    <x v="0"/>
    <n v="89742"/>
    <x v="2"/>
  </r>
  <r>
    <n v="431"/>
    <n v="41"/>
    <x v="1"/>
    <n v="109832"/>
    <x v="0"/>
  </r>
  <r>
    <n v="432"/>
    <n v="59"/>
    <x v="1"/>
    <n v="45612"/>
    <x v="2"/>
  </r>
  <r>
    <n v="433"/>
    <n v="67"/>
    <x v="0"/>
    <n v="138008"/>
    <x v="0"/>
  </r>
  <r>
    <n v="434"/>
    <n v="22"/>
    <x v="0"/>
    <n v="93330"/>
    <x v="2"/>
  </r>
  <r>
    <n v="435"/>
    <n v="67"/>
    <x v="0"/>
    <n v="64729"/>
    <x v="2"/>
  </r>
  <r>
    <n v="436"/>
    <n v="58"/>
    <x v="0"/>
    <n v="125693"/>
    <x v="2"/>
  </r>
  <r>
    <n v="437"/>
    <n v="36"/>
    <x v="0"/>
    <n v="114642"/>
    <x v="2"/>
  </r>
  <r>
    <n v="438"/>
    <n v="23"/>
    <x v="0"/>
    <n v="106969"/>
    <x v="2"/>
  </r>
  <r>
    <n v="439"/>
    <n v="37"/>
    <x v="0"/>
    <n v="80726"/>
    <x v="1"/>
  </r>
  <r>
    <n v="440"/>
    <n v="26"/>
    <x v="1"/>
    <n v="113592"/>
    <x v="2"/>
  </r>
  <r>
    <n v="441"/>
    <n v="50"/>
    <x v="0"/>
    <n v="61766"/>
    <x v="2"/>
  </r>
  <r>
    <n v="442"/>
    <n v="56"/>
    <x v="0"/>
    <n v="145405"/>
    <x v="1"/>
  </r>
  <r>
    <n v="443"/>
    <n v="21"/>
    <x v="0"/>
    <n v="79620"/>
    <x v="1"/>
  </r>
  <r>
    <n v="444"/>
    <n v="47"/>
    <x v="0"/>
    <n v="102716"/>
    <x v="1"/>
  </r>
  <r>
    <n v="445"/>
    <n v="52"/>
    <x v="0"/>
    <n v="148534"/>
    <x v="0"/>
  </r>
  <r>
    <n v="446"/>
    <n v="53"/>
    <x v="0"/>
    <n v="137365"/>
    <x v="0"/>
  </r>
  <r>
    <n v="447"/>
    <n v="39"/>
    <x v="0"/>
    <n v="110793"/>
    <x v="2"/>
  </r>
  <r>
    <n v="448"/>
    <n v="28"/>
    <x v="0"/>
    <n v="30763"/>
    <x v="2"/>
  </r>
  <r>
    <n v="449"/>
    <n v="41"/>
    <x v="0"/>
    <n v="110208"/>
    <x v="2"/>
  </r>
  <r>
    <n v="450"/>
    <n v="19"/>
    <x v="0"/>
    <n v="22194"/>
    <x v="0"/>
  </r>
  <r>
    <n v="451"/>
    <n v="58"/>
    <x v="0"/>
    <n v="42421"/>
    <x v="1"/>
  </r>
  <r>
    <n v="452"/>
    <n v="59"/>
    <x v="0"/>
    <n v="65213"/>
    <x v="2"/>
  </r>
  <r>
    <n v="453"/>
    <n v="32"/>
    <x v="0"/>
    <n v="135409"/>
    <x v="1"/>
  </r>
  <r>
    <n v="454"/>
    <n v="69"/>
    <x v="0"/>
    <n v="53661"/>
    <x v="1"/>
  </r>
  <r>
    <n v="455"/>
    <n v="22"/>
    <x v="1"/>
    <n v="136779"/>
    <x v="2"/>
  </r>
  <r>
    <n v="456"/>
    <n v="29"/>
    <x v="0"/>
    <n v="95985"/>
    <x v="2"/>
  </r>
  <r>
    <n v="457"/>
    <n v="35"/>
    <x v="0"/>
    <n v="144772"/>
    <x v="0"/>
  </r>
  <r>
    <n v="458"/>
    <n v="36"/>
    <x v="1"/>
    <n v="98816"/>
    <x v="2"/>
  </r>
  <r>
    <n v="459"/>
    <n v="52"/>
    <x v="0"/>
    <n v="116750"/>
    <x v="1"/>
  </r>
  <r>
    <n v="460"/>
    <n v="61"/>
    <x v="0"/>
    <n v="51972"/>
    <x v="2"/>
  </r>
  <r>
    <n v="461"/>
    <n v="22"/>
    <x v="0"/>
    <n v="149199"/>
    <x v="1"/>
  </r>
  <r>
    <n v="462"/>
    <n v="49"/>
    <x v="1"/>
    <n v="91081"/>
    <x v="1"/>
  </r>
  <r>
    <n v="463"/>
    <n v="41"/>
    <x v="0"/>
    <n v="72205"/>
    <x v="1"/>
  </r>
  <r>
    <n v="464"/>
    <n v="18"/>
    <x v="0"/>
    <n v="111848"/>
    <x v="0"/>
  </r>
  <r>
    <n v="465"/>
    <n v="66"/>
    <x v="0"/>
    <n v="59401"/>
    <x v="1"/>
  </r>
  <r>
    <n v="466"/>
    <n v="22"/>
    <x v="0"/>
    <n v="46089"/>
    <x v="2"/>
  </r>
  <r>
    <n v="467"/>
    <n v="56"/>
    <x v="1"/>
    <n v="65489"/>
    <x v="2"/>
  </r>
  <r>
    <n v="468"/>
    <n v="40"/>
    <x v="0"/>
    <n v="102729"/>
    <x v="2"/>
  </r>
  <r>
    <n v="469"/>
    <n v="29"/>
    <x v="1"/>
    <n v="23778"/>
    <x v="1"/>
  </r>
  <r>
    <n v="470"/>
    <n v="47"/>
    <x v="0"/>
    <n v="33590"/>
    <x v="0"/>
  </r>
  <r>
    <n v="471"/>
    <n v="54"/>
    <x v="0"/>
    <n v="25265"/>
    <x v="0"/>
  </r>
  <r>
    <n v="472"/>
    <n v="38"/>
    <x v="0"/>
    <n v="141138"/>
    <x v="0"/>
  </r>
  <r>
    <n v="473"/>
    <n v="64"/>
    <x v="1"/>
    <n v="95529"/>
    <x v="0"/>
  </r>
  <r>
    <n v="474"/>
    <n v="28"/>
    <x v="0"/>
    <n v="116034"/>
    <x v="0"/>
  </r>
  <r>
    <n v="475"/>
    <n v="56"/>
    <x v="0"/>
    <n v="21681"/>
    <x v="0"/>
  </r>
  <r>
    <n v="476"/>
    <n v="27"/>
    <x v="1"/>
    <n v="109686"/>
    <x v="0"/>
  </r>
  <r>
    <n v="477"/>
    <n v="62"/>
    <x v="0"/>
    <n v="95506"/>
    <x v="2"/>
  </r>
  <r>
    <n v="478"/>
    <n v="38"/>
    <x v="1"/>
    <n v="20288"/>
    <x v="0"/>
  </r>
  <r>
    <n v="479"/>
    <n v="29"/>
    <x v="0"/>
    <n v="61789"/>
    <x v="1"/>
  </r>
  <r>
    <n v="480"/>
    <n v="23"/>
    <x v="0"/>
    <n v="79868"/>
    <x v="2"/>
  </r>
  <r>
    <n v="481"/>
    <n v="60"/>
    <x v="1"/>
    <n v="78583"/>
    <x v="0"/>
  </r>
  <r>
    <n v="482"/>
    <n v="24"/>
    <x v="0"/>
    <n v="128727"/>
    <x v="1"/>
  </r>
  <r>
    <n v="483"/>
    <n v="69"/>
    <x v="0"/>
    <n v="84540"/>
    <x v="2"/>
  </r>
  <r>
    <n v="484"/>
    <n v="33"/>
    <x v="0"/>
    <n v="37034"/>
    <x v="0"/>
  </r>
  <r>
    <n v="485"/>
    <n v="38"/>
    <x v="0"/>
    <n v="93165"/>
    <x v="2"/>
  </r>
  <r>
    <n v="486"/>
    <n v="37"/>
    <x v="0"/>
    <n v="35980"/>
    <x v="2"/>
  </r>
  <r>
    <n v="487"/>
    <n v="30"/>
    <x v="0"/>
    <n v="107823"/>
    <x v="1"/>
  </r>
  <r>
    <n v="488"/>
    <n v="32"/>
    <x v="0"/>
    <n v="140171"/>
    <x v="0"/>
  </r>
  <r>
    <n v="489"/>
    <n v="25"/>
    <x v="1"/>
    <n v="98100"/>
    <x v="1"/>
  </r>
  <r>
    <n v="490"/>
    <n v="32"/>
    <x v="1"/>
    <n v="145670"/>
    <x v="1"/>
  </r>
  <r>
    <n v="491"/>
    <n v="37"/>
    <x v="1"/>
    <n v="56336"/>
    <x v="0"/>
  </r>
  <r>
    <n v="492"/>
    <n v="44"/>
    <x v="0"/>
    <n v="141551"/>
    <x v="1"/>
  </r>
  <r>
    <n v="493"/>
    <n v="23"/>
    <x v="0"/>
    <n v="102080"/>
    <x v="2"/>
  </r>
  <r>
    <n v="494"/>
    <n v="27"/>
    <x v="0"/>
    <n v="137202"/>
    <x v="2"/>
  </r>
  <r>
    <n v="495"/>
    <n v="32"/>
    <x v="0"/>
    <n v="28385"/>
    <x v="0"/>
  </r>
  <r>
    <n v="496"/>
    <n v="30"/>
    <x v="0"/>
    <n v="57965"/>
    <x v="2"/>
  </r>
  <r>
    <n v="497"/>
    <n v="19"/>
    <x v="0"/>
    <n v="99491"/>
    <x v="2"/>
  </r>
  <r>
    <n v="498"/>
    <n v="46"/>
    <x v="1"/>
    <n v="137736"/>
    <x v="1"/>
  </r>
  <r>
    <n v="499"/>
    <n v="33"/>
    <x v="0"/>
    <n v="123723"/>
    <x v="1"/>
  </r>
  <r>
    <n v="500"/>
    <n v="18"/>
    <x v="0"/>
    <n v="21344"/>
    <x v="1"/>
  </r>
  <r>
    <n v="501"/>
    <n v="33"/>
    <x v="1"/>
    <n v="128338"/>
    <x v="2"/>
  </r>
  <r>
    <n v="502"/>
    <n v="22"/>
    <x v="1"/>
    <n v="117503"/>
    <x v="1"/>
  </r>
  <r>
    <n v="503"/>
    <n v="54"/>
    <x v="0"/>
    <n v="116623"/>
    <x v="1"/>
  </r>
  <r>
    <n v="504"/>
    <n v="48"/>
    <x v="0"/>
    <n v="79320"/>
    <x v="2"/>
  </r>
  <r>
    <n v="505"/>
    <n v="37"/>
    <x v="0"/>
    <n v="33283"/>
    <x v="0"/>
  </r>
  <r>
    <n v="506"/>
    <n v="53"/>
    <x v="0"/>
    <n v="27906"/>
    <x v="2"/>
  </r>
  <r>
    <n v="507"/>
    <n v="56"/>
    <x v="1"/>
    <n v="22368"/>
    <x v="2"/>
  </r>
  <r>
    <n v="508"/>
    <n v="30"/>
    <x v="0"/>
    <n v="133320"/>
    <x v="1"/>
  </r>
  <r>
    <n v="509"/>
    <n v="24"/>
    <x v="0"/>
    <n v="54680"/>
    <x v="1"/>
  </r>
  <r>
    <n v="510"/>
    <n v="32"/>
    <x v="1"/>
    <n v="80648"/>
    <x v="1"/>
  </r>
  <r>
    <n v="511"/>
    <n v="64"/>
    <x v="0"/>
    <n v="93859"/>
    <x v="2"/>
  </r>
  <r>
    <n v="512"/>
    <n v="63"/>
    <x v="0"/>
    <n v="84932"/>
    <x v="2"/>
  </r>
  <r>
    <n v="513"/>
    <n v="49"/>
    <x v="0"/>
    <n v="66045"/>
    <x v="0"/>
  </r>
  <r>
    <n v="514"/>
    <n v="58"/>
    <x v="0"/>
    <n v="112784"/>
    <x v="0"/>
  </r>
  <r>
    <n v="515"/>
    <n v="35"/>
    <x v="0"/>
    <n v="22290"/>
    <x v="1"/>
  </r>
  <r>
    <n v="516"/>
    <n v="26"/>
    <x v="0"/>
    <n v="63623"/>
    <x v="1"/>
  </r>
  <r>
    <n v="517"/>
    <n v="59"/>
    <x v="0"/>
    <n v="85208"/>
    <x v="1"/>
  </r>
  <r>
    <n v="518"/>
    <n v="30"/>
    <x v="0"/>
    <n v="110774"/>
    <x v="0"/>
  </r>
  <r>
    <n v="519"/>
    <n v="40"/>
    <x v="0"/>
    <n v="44798"/>
    <x v="0"/>
  </r>
  <r>
    <n v="520"/>
    <n v="58"/>
    <x v="1"/>
    <n v="132318"/>
    <x v="2"/>
  </r>
  <r>
    <n v="521"/>
    <n v="36"/>
    <x v="1"/>
    <n v="112828"/>
    <x v="0"/>
  </r>
  <r>
    <n v="522"/>
    <n v="46"/>
    <x v="1"/>
    <n v="77940"/>
    <x v="2"/>
  </r>
  <r>
    <n v="523"/>
    <n v="68"/>
    <x v="0"/>
    <n v="126655"/>
    <x v="2"/>
  </r>
  <r>
    <n v="524"/>
    <n v="69"/>
    <x v="0"/>
    <n v="127206"/>
    <x v="2"/>
  </r>
  <r>
    <n v="525"/>
    <n v="50"/>
    <x v="1"/>
    <n v="71535"/>
    <x v="2"/>
  </r>
  <r>
    <n v="526"/>
    <n v="52"/>
    <x v="0"/>
    <n v="31211"/>
    <x v="0"/>
  </r>
  <r>
    <n v="527"/>
    <n v="32"/>
    <x v="1"/>
    <n v="78080"/>
    <x v="0"/>
  </r>
  <r>
    <n v="528"/>
    <n v="68"/>
    <x v="0"/>
    <n v="147994"/>
    <x v="2"/>
  </r>
  <r>
    <n v="529"/>
    <n v="18"/>
    <x v="0"/>
    <n v="139077"/>
    <x v="2"/>
  </r>
  <r>
    <n v="530"/>
    <n v="36"/>
    <x v="0"/>
    <n v="38017"/>
    <x v="0"/>
  </r>
  <r>
    <n v="531"/>
    <n v="54"/>
    <x v="0"/>
    <n v="89979"/>
    <x v="0"/>
  </r>
  <r>
    <n v="532"/>
    <n v="45"/>
    <x v="0"/>
    <n v="76891"/>
    <x v="2"/>
  </r>
  <r>
    <n v="533"/>
    <n v="42"/>
    <x v="0"/>
    <n v="94645"/>
    <x v="0"/>
  </r>
  <r>
    <n v="534"/>
    <n v="50"/>
    <x v="0"/>
    <n v="52941"/>
    <x v="1"/>
  </r>
  <r>
    <n v="535"/>
    <n v="68"/>
    <x v="0"/>
    <n v="28574"/>
    <x v="1"/>
  </r>
  <r>
    <n v="536"/>
    <n v="29"/>
    <x v="1"/>
    <n v="127641"/>
    <x v="2"/>
  </r>
  <r>
    <n v="537"/>
    <n v="53"/>
    <x v="0"/>
    <n v="145729"/>
    <x v="2"/>
  </r>
  <r>
    <n v="538"/>
    <n v="41"/>
    <x v="0"/>
    <n v="51901"/>
    <x v="1"/>
  </r>
  <r>
    <n v="539"/>
    <n v="25"/>
    <x v="0"/>
    <n v="87987"/>
    <x v="0"/>
  </r>
  <r>
    <n v="540"/>
    <n v="60"/>
    <x v="0"/>
    <n v="89806"/>
    <x v="2"/>
  </r>
  <r>
    <n v="541"/>
    <n v="47"/>
    <x v="1"/>
    <n v="25964"/>
    <x v="0"/>
  </r>
  <r>
    <n v="542"/>
    <n v="19"/>
    <x v="0"/>
    <n v="77298"/>
    <x v="2"/>
  </r>
  <r>
    <n v="543"/>
    <n v="67"/>
    <x v="0"/>
    <n v="25669"/>
    <x v="0"/>
  </r>
  <r>
    <n v="544"/>
    <n v="35"/>
    <x v="0"/>
    <n v="79105"/>
    <x v="1"/>
  </r>
  <r>
    <n v="545"/>
    <n v="65"/>
    <x v="0"/>
    <n v="80550"/>
    <x v="2"/>
  </r>
  <r>
    <n v="546"/>
    <n v="21"/>
    <x v="1"/>
    <n v="132112"/>
    <x v="0"/>
  </r>
  <r>
    <n v="547"/>
    <n v="42"/>
    <x v="1"/>
    <n v="43289"/>
    <x v="1"/>
  </r>
  <r>
    <n v="548"/>
    <n v="44"/>
    <x v="0"/>
    <n v="73525"/>
    <x v="1"/>
  </r>
  <r>
    <n v="549"/>
    <n v="62"/>
    <x v="1"/>
    <n v="126065"/>
    <x v="1"/>
  </r>
  <r>
    <n v="550"/>
    <n v="64"/>
    <x v="0"/>
    <n v="136382"/>
    <x v="1"/>
  </r>
  <r>
    <n v="551"/>
    <n v="46"/>
    <x v="1"/>
    <n v="79336"/>
    <x v="1"/>
  </r>
  <r>
    <n v="552"/>
    <n v="49"/>
    <x v="0"/>
    <n v="107092"/>
    <x v="1"/>
  </r>
  <r>
    <n v="553"/>
    <n v="44"/>
    <x v="0"/>
    <n v="56666"/>
    <x v="1"/>
  </r>
  <r>
    <n v="554"/>
    <n v="44"/>
    <x v="0"/>
    <n v="72963"/>
    <x v="1"/>
  </r>
  <r>
    <n v="555"/>
    <n v="35"/>
    <x v="0"/>
    <n v="84742"/>
    <x v="1"/>
  </r>
  <r>
    <n v="556"/>
    <n v="40"/>
    <x v="0"/>
    <n v="105335"/>
    <x v="2"/>
  </r>
  <r>
    <n v="557"/>
    <n v="50"/>
    <x v="0"/>
    <n v="86664"/>
    <x v="0"/>
  </r>
  <r>
    <n v="558"/>
    <n v="34"/>
    <x v="0"/>
    <n v="62774"/>
    <x v="1"/>
  </r>
  <r>
    <n v="559"/>
    <n v="62"/>
    <x v="1"/>
    <n v="25530"/>
    <x v="2"/>
  </r>
  <r>
    <n v="560"/>
    <n v="23"/>
    <x v="1"/>
    <n v="22176"/>
    <x v="1"/>
  </r>
  <r>
    <n v="561"/>
    <n v="28"/>
    <x v="0"/>
    <n v="129613"/>
    <x v="1"/>
  </r>
  <r>
    <n v="562"/>
    <n v="49"/>
    <x v="0"/>
    <n v="28392"/>
    <x v="1"/>
  </r>
  <r>
    <n v="563"/>
    <n v="19"/>
    <x v="1"/>
    <n v="64378"/>
    <x v="0"/>
  </r>
  <r>
    <n v="564"/>
    <n v="49"/>
    <x v="0"/>
    <n v="101234"/>
    <x v="1"/>
  </r>
  <r>
    <n v="565"/>
    <n v="19"/>
    <x v="1"/>
    <n v="68246"/>
    <x v="1"/>
  </r>
  <r>
    <n v="566"/>
    <n v="24"/>
    <x v="0"/>
    <n v="24117"/>
    <x v="1"/>
  </r>
  <r>
    <n v="567"/>
    <n v="54"/>
    <x v="1"/>
    <n v="101209"/>
    <x v="0"/>
  </r>
  <r>
    <n v="568"/>
    <n v="24"/>
    <x v="0"/>
    <n v="94936"/>
    <x v="2"/>
  </r>
  <r>
    <n v="569"/>
    <n v="22"/>
    <x v="0"/>
    <n v="25373"/>
    <x v="1"/>
  </r>
  <r>
    <n v="570"/>
    <n v="21"/>
    <x v="0"/>
    <n v="89111"/>
    <x v="1"/>
  </r>
  <r>
    <n v="571"/>
    <n v="45"/>
    <x v="0"/>
    <n v="137925"/>
    <x v="0"/>
  </r>
  <r>
    <n v="572"/>
    <n v="29"/>
    <x v="0"/>
    <n v="103334"/>
    <x v="0"/>
  </r>
  <r>
    <n v="573"/>
    <n v="51"/>
    <x v="0"/>
    <n v="91301"/>
    <x v="1"/>
  </r>
  <r>
    <n v="574"/>
    <n v="23"/>
    <x v="0"/>
    <n v="33865"/>
    <x v="0"/>
  </r>
  <r>
    <n v="575"/>
    <n v="26"/>
    <x v="1"/>
    <n v="109199"/>
    <x v="0"/>
  </r>
  <r>
    <n v="576"/>
    <n v="37"/>
    <x v="1"/>
    <n v="111921"/>
    <x v="1"/>
  </r>
  <r>
    <n v="577"/>
    <n v="45"/>
    <x v="0"/>
    <n v="120101"/>
    <x v="2"/>
  </r>
  <r>
    <n v="578"/>
    <n v="32"/>
    <x v="1"/>
    <n v="37035"/>
    <x v="1"/>
  </r>
  <r>
    <n v="579"/>
    <n v="52"/>
    <x v="0"/>
    <n v="66019"/>
    <x v="0"/>
  </r>
  <r>
    <n v="580"/>
    <n v="66"/>
    <x v="1"/>
    <n v="147812"/>
    <x v="2"/>
  </r>
  <r>
    <n v="581"/>
    <n v="50"/>
    <x v="0"/>
    <n v="28652"/>
    <x v="2"/>
  </r>
  <r>
    <n v="582"/>
    <n v="69"/>
    <x v="0"/>
    <n v="70628"/>
    <x v="1"/>
  </r>
  <r>
    <n v="583"/>
    <n v="54"/>
    <x v="0"/>
    <n v="22152"/>
    <x v="0"/>
  </r>
  <r>
    <n v="584"/>
    <n v="35"/>
    <x v="0"/>
    <n v="93471"/>
    <x v="2"/>
  </r>
  <r>
    <n v="585"/>
    <n v="66"/>
    <x v="0"/>
    <n v="40834"/>
    <x v="1"/>
  </r>
  <r>
    <n v="586"/>
    <n v="52"/>
    <x v="0"/>
    <n v="75953"/>
    <x v="1"/>
  </r>
  <r>
    <n v="587"/>
    <n v="39"/>
    <x v="0"/>
    <n v="116417"/>
    <x v="0"/>
  </r>
  <r>
    <n v="588"/>
    <n v="49"/>
    <x v="0"/>
    <n v="70670"/>
    <x v="0"/>
  </r>
  <r>
    <n v="589"/>
    <n v="18"/>
    <x v="0"/>
    <n v="73661"/>
    <x v="2"/>
  </r>
  <r>
    <n v="590"/>
    <n v="23"/>
    <x v="0"/>
    <n v="70799"/>
    <x v="0"/>
  </r>
  <r>
    <n v="591"/>
    <n v="40"/>
    <x v="1"/>
    <n v="37089"/>
    <x v="0"/>
  </r>
  <r>
    <n v="592"/>
    <n v="60"/>
    <x v="0"/>
    <n v="40090"/>
    <x v="1"/>
  </r>
  <r>
    <n v="593"/>
    <n v="39"/>
    <x v="0"/>
    <n v="104835"/>
    <x v="1"/>
  </r>
  <r>
    <n v="594"/>
    <n v="45"/>
    <x v="1"/>
    <n v="122793"/>
    <x v="0"/>
  </r>
  <r>
    <n v="595"/>
    <n v="24"/>
    <x v="1"/>
    <n v="102976"/>
    <x v="1"/>
  </r>
  <r>
    <n v="596"/>
    <n v="18"/>
    <x v="1"/>
    <n v="99254"/>
    <x v="2"/>
  </r>
  <r>
    <n v="597"/>
    <n v="42"/>
    <x v="0"/>
    <n v="27296"/>
    <x v="1"/>
  </r>
  <r>
    <n v="598"/>
    <n v="20"/>
    <x v="0"/>
    <n v="48291"/>
    <x v="2"/>
  </r>
  <r>
    <n v="599"/>
    <n v="32"/>
    <x v="0"/>
    <n v="126993"/>
    <x v="0"/>
  </r>
  <r>
    <n v="600"/>
    <n v="69"/>
    <x v="1"/>
    <n v="30117"/>
    <x v="0"/>
  </r>
  <r>
    <n v="601"/>
    <n v="25"/>
    <x v="0"/>
    <n v="66567"/>
    <x v="2"/>
  </r>
  <r>
    <n v="602"/>
    <n v="33"/>
    <x v="0"/>
    <n v="96578"/>
    <x v="2"/>
  </r>
  <r>
    <n v="603"/>
    <n v="23"/>
    <x v="0"/>
    <n v="38182"/>
    <x v="0"/>
  </r>
  <r>
    <n v="604"/>
    <n v="58"/>
    <x v="0"/>
    <n v="51808"/>
    <x v="1"/>
  </r>
  <r>
    <n v="605"/>
    <n v="47"/>
    <x v="0"/>
    <n v="35743"/>
    <x v="1"/>
  </r>
  <r>
    <n v="606"/>
    <n v="26"/>
    <x v="0"/>
    <n v="103658"/>
    <x v="1"/>
  </r>
  <r>
    <n v="607"/>
    <n v="26"/>
    <x v="1"/>
    <n v="123524"/>
    <x v="1"/>
  </r>
  <r>
    <n v="608"/>
    <n v="26"/>
    <x v="0"/>
    <n v="122778"/>
    <x v="1"/>
  </r>
  <r>
    <n v="609"/>
    <n v="65"/>
    <x v="0"/>
    <n v="75793"/>
    <x v="2"/>
  </r>
  <r>
    <n v="610"/>
    <n v="31"/>
    <x v="0"/>
    <n v="54381"/>
    <x v="1"/>
  </r>
  <r>
    <n v="611"/>
    <n v="40"/>
    <x v="0"/>
    <n v="120063"/>
    <x v="0"/>
  </r>
  <r>
    <n v="612"/>
    <n v="52"/>
    <x v="0"/>
    <n v="110611"/>
    <x v="2"/>
  </r>
  <r>
    <n v="613"/>
    <n v="37"/>
    <x v="0"/>
    <n v="63279"/>
    <x v="0"/>
  </r>
  <r>
    <n v="614"/>
    <n v="25"/>
    <x v="0"/>
    <n v="24277"/>
    <x v="2"/>
  </r>
  <r>
    <n v="615"/>
    <n v="18"/>
    <x v="0"/>
    <n v="60842"/>
    <x v="2"/>
  </r>
  <r>
    <n v="616"/>
    <n v="49"/>
    <x v="0"/>
    <n v="100304"/>
    <x v="1"/>
  </r>
  <r>
    <n v="617"/>
    <n v="46"/>
    <x v="0"/>
    <n v="95128"/>
    <x v="2"/>
  </r>
  <r>
    <n v="618"/>
    <n v="40"/>
    <x v="0"/>
    <n v="85272"/>
    <x v="2"/>
  </r>
  <r>
    <n v="619"/>
    <n v="69"/>
    <x v="1"/>
    <n v="47444"/>
    <x v="0"/>
  </r>
  <r>
    <n v="620"/>
    <n v="52"/>
    <x v="0"/>
    <n v="85616"/>
    <x v="2"/>
  </r>
  <r>
    <n v="621"/>
    <n v="58"/>
    <x v="0"/>
    <n v="62011"/>
    <x v="1"/>
  </r>
  <r>
    <n v="622"/>
    <n v="40"/>
    <x v="0"/>
    <n v="25075"/>
    <x v="0"/>
  </r>
  <r>
    <n v="623"/>
    <n v="39"/>
    <x v="1"/>
    <n v="88011"/>
    <x v="2"/>
  </r>
  <r>
    <n v="624"/>
    <n v="50"/>
    <x v="0"/>
    <n v="85796"/>
    <x v="1"/>
  </r>
  <r>
    <n v="625"/>
    <n v="68"/>
    <x v="0"/>
    <n v="129790"/>
    <x v="0"/>
  </r>
  <r>
    <n v="626"/>
    <n v="67"/>
    <x v="0"/>
    <n v="57082"/>
    <x v="0"/>
  </r>
  <r>
    <n v="627"/>
    <n v="68"/>
    <x v="0"/>
    <n v="144326"/>
    <x v="2"/>
  </r>
  <r>
    <n v="628"/>
    <n v="55"/>
    <x v="1"/>
    <n v="143661"/>
    <x v="0"/>
  </r>
  <r>
    <n v="629"/>
    <n v="67"/>
    <x v="1"/>
    <n v="104393"/>
    <x v="2"/>
  </r>
  <r>
    <n v="630"/>
    <n v="30"/>
    <x v="0"/>
    <n v="89780"/>
    <x v="1"/>
  </r>
  <r>
    <n v="631"/>
    <n v="46"/>
    <x v="0"/>
    <n v="131764"/>
    <x v="2"/>
  </r>
  <r>
    <n v="632"/>
    <n v="54"/>
    <x v="0"/>
    <n v="101186"/>
    <x v="1"/>
  </r>
  <r>
    <n v="633"/>
    <n v="28"/>
    <x v="0"/>
    <n v="65997"/>
    <x v="0"/>
  </r>
  <r>
    <n v="634"/>
    <n v="25"/>
    <x v="0"/>
    <n v="62064"/>
    <x v="2"/>
  </r>
  <r>
    <n v="635"/>
    <n v="66"/>
    <x v="0"/>
    <n v="147865"/>
    <x v="2"/>
  </r>
  <r>
    <n v="636"/>
    <n v="57"/>
    <x v="1"/>
    <n v="47083"/>
    <x v="0"/>
  </r>
  <r>
    <n v="637"/>
    <n v="42"/>
    <x v="0"/>
    <n v="83680"/>
    <x v="2"/>
  </r>
  <r>
    <n v="638"/>
    <n v="33"/>
    <x v="1"/>
    <n v="65135"/>
    <x v="0"/>
  </r>
  <r>
    <n v="639"/>
    <n v="38"/>
    <x v="1"/>
    <n v="72017"/>
    <x v="0"/>
  </r>
  <r>
    <n v="640"/>
    <n v="26"/>
    <x v="0"/>
    <n v="86033"/>
    <x v="0"/>
  </r>
  <r>
    <n v="641"/>
    <n v="65"/>
    <x v="1"/>
    <n v="25558"/>
    <x v="2"/>
  </r>
  <r>
    <n v="642"/>
    <n v="68"/>
    <x v="0"/>
    <n v="26026"/>
    <x v="2"/>
  </r>
  <r>
    <n v="643"/>
    <n v="68"/>
    <x v="0"/>
    <n v="91784"/>
    <x v="2"/>
  </r>
  <r>
    <n v="644"/>
    <n v="58"/>
    <x v="0"/>
    <n v="125273"/>
    <x v="0"/>
  </r>
  <r>
    <n v="645"/>
    <n v="64"/>
    <x v="1"/>
    <n v="85191"/>
    <x v="2"/>
  </r>
  <r>
    <n v="646"/>
    <n v="52"/>
    <x v="1"/>
    <n v="97235"/>
    <x v="2"/>
  </r>
  <r>
    <n v="647"/>
    <n v="65"/>
    <x v="1"/>
    <n v="36427"/>
    <x v="1"/>
  </r>
  <r>
    <n v="648"/>
    <n v="28"/>
    <x v="0"/>
    <n v="80677"/>
    <x v="0"/>
  </r>
  <r>
    <n v="649"/>
    <n v="64"/>
    <x v="1"/>
    <n v="30221"/>
    <x v="2"/>
  </r>
  <r>
    <n v="650"/>
    <n v="20"/>
    <x v="0"/>
    <n v="124319"/>
    <x v="0"/>
  </r>
  <r>
    <n v="651"/>
    <n v="48"/>
    <x v="0"/>
    <n v="50622"/>
    <x v="2"/>
  </r>
  <r>
    <n v="652"/>
    <n v="29"/>
    <x v="0"/>
    <n v="137109"/>
    <x v="0"/>
  </r>
  <r>
    <n v="653"/>
    <n v="61"/>
    <x v="0"/>
    <n v="103795"/>
    <x v="2"/>
  </r>
  <r>
    <n v="654"/>
    <n v="19"/>
    <x v="0"/>
    <n v="42616"/>
    <x v="1"/>
  </r>
  <r>
    <n v="655"/>
    <n v="29"/>
    <x v="1"/>
    <n v="74198"/>
    <x v="1"/>
  </r>
  <r>
    <n v="656"/>
    <n v="52"/>
    <x v="1"/>
    <n v="122117"/>
    <x v="2"/>
  </r>
  <r>
    <n v="657"/>
    <n v="32"/>
    <x v="0"/>
    <n v="79865"/>
    <x v="1"/>
  </r>
  <r>
    <n v="658"/>
    <n v="54"/>
    <x v="0"/>
    <n v="117673"/>
    <x v="0"/>
  </r>
  <r>
    <n v="659"/>
    <n v="19"/>
    <x v="1"/>
    <n v="65131"/>
    <x v="1"/>
  </r>
  <r>
    <n v="660"/>
    <n v="27"/>
    <x v="0"/>
    <n v="56420"/>
    <x v="1"/>
  </r>
  <r>
    <n v="661"/>
    <n v="46"/>
    <x v="0"/>
    <n v="35375"/>
    <x v="1"/>
  </r>
  <r>
    <n v="662"/>
    <n v="34"/>
    <x v="1"/>
    <n v="75327"/>
    <x v="0"/>
  </r>
  <r>
    <n v="663"/>
    <n v="61"/>
    <x v="0"/>
    <n v="30604"/>
    <x v="1"/>
  </r>
  <r>
    <n v="664"/>
    <n v="42"/>
    <x v="1"/>
    <n v="50031"/>
    <x v="0"/>
  </r>
  <r>
    <n v="665"/>
    <n v="28"/>
    <x v="0"/>
    <n v="53803"/>
    <x v="0"/>
  </r>
  <r>
    <n v="666"/>
    <n v="32"/>
    <x v="0"/>
    <n v="104718"/>
    <x v="0"/>
  </r>
  <r>
    <n v="667"/>
    <n v="34"/>
    <x v="1"/>
    <n v="26397"/>
    <x v="0"/>
  </r>
  <r>
    <n v="668"/>
    <n v="60"/>
    <x v="0"/>
    <n v="70970"/>
    <x v="0"/>
  </r>
  <r>
    <n v="669"/>
    <n v="54"/>
    <x v="0"/>
    <n v="130861"/>
    <x v="0"/>
  </r>
  <r>
    <n v="670"/>
    <n v="44"/>
    <x v="1"/>
    <n v="48401"/>
    <x v="0"/>
  </r>
  <r>
    <n v="671"/>
    <n v="36"/>
    <x v="1"/>
    <n v="48156"/>
    <x v="1"/>
  </r>
  <r>
    <n v="672"/>
    <n v="19"/>
    <x v="1"/>
    <n v="92437"/>
    <x v="1"/>
  </r>
  <r>
    <n v="673"/>
    <n v="36"/>
    <x v="0"/>
    <n v="53042"/>
    <x v="2"/>
  </r>
  <r>
    <n v="674"/>
    <n v="38"/>
    <x v="1"/>
    <n v="102566"/>
    <x v="2"/>
  </r>
  <r>
    <n v="675"/>
    <n v="31"/>
    <x v="0"/>
    <n v="74015"/>
    <x v="1"/>
  </r>
  <r>
    <n v="676"/>
    <n v="35"/>
    <x v="0"/>
    <n v="97598"/>
    <x v="1"/>
  </r>
  <r>
    <n v="677"/>
    <n v="68"/>
    <x v="0"/>
    <n v="80764"/>
    <x v="2"/>
  </r>
  <r>
    <n v="678"/>
    <n v="37"/>
    <x v="1"/>
    <n v="51585"/>
    <x v="0"/>
  </r>
  <r>
    <n v="679"/>
    <n v="45"/>
    <x v="1"/>
    <n v="44556"/>
    <x v="0"/>
  </r>
  <r>
    <n v="680"/>
    <n v="66"/>
    <x v="0"/>
    <n v="37885"/>
    <x v="1"/>
  </r>
  <r>
    <n v="681"/>
    <n v="68"/>
    <x v="1"/>
    <n v="118601"/>
    <x v="2"/>
  </r>
  <r>
    <n v="682"/>
    <n v="20"/>
    <x v="0"/>
    <n v="86859"/>
    <x v="1"/>
  </r>
  <r>
    <n v="683"/>
    <n v="65"/>
    <x v="0"/>
    <n v="30390"/>
    <x v="0"/>
  </r>
  <r>
    <n v="684"/>
    <n v="22"/>
    <x v="0"/>
    <n v="104880"/>
    <x v="2"/>
  </r>
  <r>
    <n v="685"/>
    <n v="31"/>
    <x v="0"/>
    <n v="27567"/>
    <x v="2"/>
  </r>
  <r>
    <n v="686"/>
    <n v="44"/>
    <x v="0"/>
    <n v="26525"/>
    <x v="1"/>
  </r>
  <r>
    <n v="687"/>
    <n v="61"/>
    <x v="0"/>
    <n v="122771"/>
    <x v="0"/>
  </r>
  <r>
    <n v="688"/>
    <n v="29"/>
    <x v="1"/>
    <n v="127740"/>
    <x v="0"/>
  </r>
  <r>
    <n v="689"/>
    <n v="35"/>
    <x v="1"/>
    <n v="138067"/>
    <x v="0"/>
  </r>
  <r>
    <n v="690"/>
    <n v="58"/>
    <x v="0"/>
    <n v="131090"/>
    <x v="2"/>
  </r>
  <r>
    <n v="691"/>
    <n v="40"/>
    <x v="1"/>
    <n v="124397"/>
    <x v="1"/>
  </r>
  <r>
    <n v="692"/>
    <n v="45"/>
    <x v="1"/>
    <n v="67167"/>
    <x v="0"/>
  </r>
  <r>
    <n v="693"/>
    <n v="25"/>
    <x v="1"/>
    <n v="72447"/>
    <x v="0"/>
  </r>
  <r>
    <n v="694"/>
    <n v="63"/>
    <x v="1"/>
    <n v="106266"/>
    <x v="2"/>
  </r>
  <r>
    <n v="695"/>
    <n v="54"/>
    <x v="1"/>
    <n v="112662"/>
    <x v="1"/>
  </r>
  <r>
    <n v="696"/>
    <n v="68"/>
    <x v="1"/>
    <n v="147800"/>
    <x v="1"/>
  </r>
  <r>
    <n v="697"/>
    <n v="67"/>
    <x v="0"/>
    <n v="67078"/>
    <x v="1"/>
  </r>
  <r>
    <n v="698"/>
    <n v="31"/>
    <x v="0"/>
    <n v="88637"/>
    <x v="1"/>
  </r>
  <r>
    <n v="699"/>
    <n v="45"/>
    <x v="0"/>
    <n v="102632"/>
    <x v="0"/>
  </r>
  <r>
    <n v="700"/>
    <n v="64"/>
    <x v="1"/>
    <n v="126095"/>
    <x v="0"/>
  </r>
  <r>
    <n v="701"/>
    <n v="26"/>
    <x v="0"/>
    <n v="65929"/>
    <x v="0"/>
  </r>
  <r>
    <n v="702"/>
    <n v="58"/>
    <x v="0"/>
    <n v="135196"/>
    <x v="2"/>
  </r>
  <r>
    <n v="703"/>
    <n v="40"/>
    <x v="0"/>
    <n v="120662"/>
    <x v="1"/>
  </r>
  <r>
    <n v="704"/>
    <n v="22"/>
    <x v="0"/>
    <n v="53669"/>
    <x v="0"/>
  </r>
  <r>
    <n v="705"/>
    <n v="27"/>
    <x v="1"/>
    <n v="106125"/>
    <x v="0"/>
  </r>
  <r>
    <n v="706"/>
    <n v="52"/>
    <x v="0"/>
    <n v="107597"/>
    <x v="1"/>
  </r>
  <r>
    <n v="707"/>
    <n v="36"/>
    <x v="1"/>
    <n v="78391"/>
    <x v="0"/>
  </r>
  <r>
    <n v="708"/>
    <n v="28"/>
    <x v="0"/>
    <n v="62320"/>
    <x v="0"/>
  </r>
  <r>
    <n v="709"/>
    <n v="47"/>
    <x v="1"/>
    <n v="24351"/>
    <x v="0"/>
  </r>
  <r>
    <n v="710"/>
    <n v="36"/>
    <x v="0"/>
    <n v="100715"/>
    <x v="2"/>
  </r>
  <r>
    <n v="711"/>
    <n v="62"/>
    <x v="0"/>
    <n v="84545"/>
    <x v="2"/>
  </r>
  <r>
    <n v="712"/>
    <n v="56"/>
    <x v="1"/>
    <n v="59450"/>
    <x v="1"/>
  </r>
  <r>
    <n v="713"/>
    <n v="39"/>
    <x v="1"/>
    <n v="48873"/>
    <x v="2"/>
  </r>
  <r>
    <n v="714"/>
    <n v="27"/>
    <x v="1"/>
    <n v="37044"/>
    <x v="2"/>
  </r>
  <r>
    <n v="715"/>
    <n v="63"/>
    <x v="0"/>
    <n v="111876"/>
    <x v="2"/>
  </r>
  <r>
    <n v="716"/>
    <n v="43"/>
    <x v="0"/>
    <n v="85278"/>
    <x v="2"/>
  </r>
  <r>
    <n v="717"/>
    <n v="33"/>
    <x v="0"/>
    <n v="68126"/>
    <x v="0"/>
  </r>
  <r>
    <n v="718"/>
    <n v="51"/>
    <x v="0"/>
    <n v="22485"/>
    <x v="0"/>
  </r>
  <r>
    <n v="719"/>
    <n v="55"/>
    <x v="0"/>
    <n v="115218"/>
    <x v="2"/>
  </r>
  <r>
    <n v="720"/>
    <n v="58"/>
    <x v="1"/>
    <n v="106463"/>
    <x v="1"/>
  </r>
  <r>
    <n v="721"/>
    <n v="54"/>
    <x v="0"/>
    <n v="21770"/>
    <x v="0"/>
  </r>
  <r>
    <n v="722"/>
    <n v="35"/>
    <x v="1"/>
    <n v="32740"/>
    <x v="0"/>
  </r>
  <r>
    <n v="723"/>
    <n v="31"/>
    <x v="0"/>
    <n v="126793"/>
    <x v="2"/>
  </r>
  <r>
    <n v="724"/>
    <n v="31"/>
    <x v="1"/>
    <n v="74067"/>
    <x v="0"/>
  </r>
  <r>
    <n v="725"/>
    <n v="42"/>
    <x v="1"/>
    <n v="144170"/>
    <x v="1"/>
  </r>
  <r>
    <n v="726"/>
    <n v="31"/>
    <x v="0"/>
    <n v="37606"/>
    <x v="0"/>
  </r>
  <r>
    <n v="727"/>
    <n v="63"/>
    <x v="0"/>
    <n v="87846"/>
    <x v="0"/>
  </r>
  <r>
    <n v="728"/>
    <n v="64"/>
    <x v="0"/>
    <n v="78145"/>
    <x v="2"/>
  </r>
  <r>
    <n v="729"/>
    <n v="53"/>
    <x v="0"/>
    <n v="103076"/>
    <x v="1"/>
  </r>
  <r>
    <n v="730"/>
    <n v="25"/>
    <x v="1"/>
    <n v="78902"/>
    <x v="1"/>
  </r>
  <r>
    <n v="731"/>
    <n v="61"/>
    <x v="0"/>
    <n v="30748"/>
    <x v="0"/>
  </r>
  <r>
    <n v="732"/>
    <n v="36"/>
    <x v="1"/>
    <n v="56434"/>
    <x v="2"/>
  </r>
  <r>
    <n v="733"/>
    <n v="21"/>
    <x v="1"/>
    <n v="66505"/>
    <x v="2"/>
  </r>
  <r>
    <n v="734"/>
    <n v="65"/>
    <x v="1"/>
    <n v="133431"/>
    <x v="1"/>
  </r>
  <r>
    <n v="735"/>
    <n v="34"/>
    <x v="0"/>
    <n v="34949"/>
    <x v="2"/>
  </r>
  <r>
    <n v="736"/>
    <n v="22"/>
    <x v="0"/>
    <n v="47309"/>
    <x v="2"/>
  </r>
  <r>
    <n v="737"/>
    <n v="67"/>
    <x v="1"/>
    <n v="138077"/>
    <x v="2"/>
  </r>
  <r>
    <n v="738"/>
    <n v="20"/>
    <x v="1"/>
    <n v="64687"/>
    <x v="2"/>
  </r>
  <r>
    <n v="739"/>
    <n v="59"/>
    <x v="1"/>
    <n v="138496"/>
    <x v="2"/>
  </r>
  <r>
    <n v="740"/>
    <n v="48"/>
    <x v="0"/>
    <n v="36919"/>
    <x v="1"/>
  </r>
  <r>
    <n v="741"/>
    <n v="61"/>
    <x v="0"/>
    <n v="60063"/>
    <x v="2"/>
  </r>
  <r>
    <n v="742"/>
    <n v="49"/>
    <x v="0"/>
    <n v="68754"/>
    <x v="1"/>
  </r>
  <r>
    <n v="743"/>
    <n v="33"/>
    <x v="0"/>
    <n v="23408"/>
    <x v="1"/>
  </r>
  <r>
    <n v="744"/>
    <n v="24"/>
    <x v="0"/>
    <n v="72388"/>
    <x v="0"/>
  </r>
  <r>
    <n v="745"/>
    <n v="20"/>
    <x v="0"/>
    <n v="40913"/>
    <x v="0"/>
  </r>
  <r>
    <n v="746"/>
    <n v="22"/>
    <x v="1"/>
    <n v="123468"/>
    <x v="1"/>
  </r>
  <r>
    <n v="747"/>
    <n v="24"/>
    <x v="0"/>
    <n v="69557"/>
    <x v="1"/>
  </r>
  <r>
    <n v="748"/>
    <n v="58"/>
    <x v="0"/>
    <n v="69892"/>
    <x v="0"/>
  </r>
  <r>
    <n v="749"/>
    <n v="43"/>
    <x v="0"/>
    <n v="135271"/>
    <x v="1"/>
  </r>
  <r>
    <n v="750"/>
    <n v="61"/>
    <x v="0"/>
    <n v="107316"/>
    <x v="1"/>
  </r>
  <r>
    <n v="751"/>
    <n v="37"/>
    <x v="0"/>
    <n v="61466"/>
    <x v="1"/>
  </r>
  <r>
    <n v="752"/>
    <n v="54"/>
    <x v="0"/>
    <n v="85218"/>
    <x v="0"/>
  </r>
  <r>
    <n v="753"/>
    <n v="21"/>
    <x v="1"/>
    <n v="33003"/>
    <x v="1"/>
  </r>
  <r>
    <n v="754"/>
    <n v="38"/>
    <x v="1"/>
    <n v="20502"/>
    <x v="1"/>
  </r>
  <r>
    <n v="755"/>
    <n v="40"/>
    <x v="0"/>
    <n v="38779"/>
    <x v="0"/>
  </r>
  <r>
    <n v="756"/>
    <n v="54"/>
    <x v="1"/>
    <n v="48373"/>
    <x v="0"/>
  </r>
  <r>
    <n v="757"/>
    <n v="36"/>
    <x v="0"/>
    <n v="29272"/>
    <x v="1"/>
  </r>
  <r>
    <n v="758"/>
    <n v="47"/>
    <x v="1"/>
    <n v="80659"/>
    <x v="1"/>
  </r>
  <r>
    <n v="759"/>
    <n v="52"/>
    <x v="1"/>
    <n v="34897"/>
    <x v="1"/>
  </r>
  <r>
    <n v="760"/>
    <n v="36"/>
    <x v="0"/>
    <n v="120354"/>
    <x v="2"/>
  </r>
  <r>
    <n v="761"/>
    <n v="32"/>
    <x v="0"/>
    <n v="69258"/>
    <x v="1"/>
  </r>
  <r>
    <n v="762"/>
    <n v="51"/>
    <x v="0"/>
    <n v="86110"/>
    <x v="0"/>
  </r>
  <r>
    <n v="763"/>
    <n v="34"/>
    <x v="1"/>
    <n v="123779"/>
    <x v="1"/>
  </r>
  <r>
    <n v="764"/>
    <n v="50"/>
    <x v="0"/>
    <n v="143238"/>
    <x v="0"/>
  </r>
  <r>
    <n v="765"/>
    <n v="18"/>
    <x v="1"/>
    <n v="68651"/>
    <x v="1"/>
  </r>
  <r>
    <n v="766"/>
    <n v="27"/>
    <x v="0"/>
    <n v="66155"/>
    <x v="0"/>
  </r>
  <r>
    <n v="767"/>
    <n v="47"/>
    <x v="1"/>
    <n v="95363"/>
    <x v="2"/>
  </r>
  <r>
    <n v="768"/>
    <n v="26"/>
    <x v="0"/>
    <n v="132485"/>
    <x v="2"/>
  </r>
  <r>
    <n v="769"/>
    <n v="55"/>
    <x v="0"/>
    <n v="126645"/>
    <x v="1"/>
  </r>
  <r>
    <n v="770"/>
    <n v="29"/>
    <x v="0"/>
    <n v="50735"/>
    <x v="1"/>
  </r>
  <r>
    <n v="771"/>
    <n v="46"/>
    <x v="0"/>
    <n v="105847"/>
    <x v="2"/>
  </r>
  <r>
    <n v="772"/>
    <n v="69"/>
    <x v="0"/>
    <n v="111040"/>
    <x v="2"/>
  </r>
  <r>
    <n v="773"/>
    <n v="55"/>
    <x v="0"/>
    <n v="68655"/>
    <x v="0"/>
  </r>
  <r>
    <n v="774"/>
    <n v="58"/>
    <x v="0"/>
    <n v="89912"/>
    <x v="2"/>
  </r>
  <r>
    <n v="775"/>
    <n v="60"/>
    <x v="0"/>
    <n v="146765"/>
    <x v="1"/>
  </r>
  <r>
    <n v="776"/>
    <n v="29"/>
    <x v="0"/>
    <n v="85333"/>
    <x v="2"/>
  </r>
  <r>
    <n v="777"/>
    <n v="50"/>
    <x v="0"/>
    <n v="149898"/>
    <x v="0"/>
  </r>
  <r>
    <n v="778"/>
    <n v="66"/>
    <x v="1"/>
    <n v="92080"/>
    <x v="1"/>
  </r>
  <r>
    <n v="779"/>
    <n v="66"/>
    <x v="0"/>
    <n v="56345"/>
    <x v="2"/>
  </r>
  <r>
    <n v="780"/>
    <n v="43"/>
    <x v="0"/>
    <n v="94546"/>
    <x v="0"/>
  </r>
  <r>
    <n v="781"/>
    <n v="46"/>
    <x v="0"/>
    <n v="48827"/>
    <x v="1"/>
  </r>
  <r>
    <n v="782"/>
    <n v="60"/>
    <x v="0"/>
    <n v="24047"/>
    <x v="2"/>
  </r>
  <r>
    <n v="783"/>
    <n v="31"/>
    <x v="1"/>
    <n v="39358"/>
    <x v="1"/>
  </r>
  <r>
    <n v="784"/>
    <n v="53"/>
    <x v="1"/>
    <n v="86069"/>
    <x v="1"/>
  </r>
  <r>
    <n v="785"/>
    <n v="35"/>
    <x v="0"/>
    <n v="110095"/>
    <x v="1"/>
  </r>
  <r>
    <n v="786"/>
    <n v="38"/>
    <x v="1"/>
    <n v="121053"/>
    <x v="1"/>
  </r>
  <r>
    <n v="787"/>
    <n v="47"/>
    <x v="1"/>
    <n v="146612"/>
    <x v="2"/>
  </r>
  <r>
    <n v="788"/>
    <n v="37"/>
    <x v="0"/>
    <n v="78700"/>
    <x v="0"/>
  </r>
  <r>
    <n v="789"/>
    <n v="24"/>
    <x v="0"/>
    <n v="29593"/>
    <x v="0"/>
  </r>
  <r>
    <n v="790"/>
    <n v="44"/>
    <x v="0"/>
    <n v="84970"/>
    <x v="2"/>
  </r>
  <r>
    <n v="791"/>
    <n v="29"/>
    <x v="0"/>
    <n v="110396"/>
    <x v="0"/>
  </r>
  <r>
    <n v="792"/>
    <n v="26"/>
    <x v="0"/>
    <n v="84081"/>
    <x v="0"/>
  </r>
  <r>
    <n v="793"/>
    <n v="49"/>
    <x v="0"/>
    <n v="61977"/>
    <x v="1"/>
  </r>
  <r>
    <n v="794"/>
    <n v="39"/>
    <x v="1"/>
    <n v="94553"/>
    <x v="0"/>
  </r>
  <r>
    <n v="795"/>
    <n v="33"/>
    <x v="1"/>
    <n v="149012"/>
    <x v="0"/>
  </r>
  <r>
    <n v="796"/>
    <n v="31"/>
    <x v="0"/>
    <n v="82157"/>
    <x v="1"/>
  </r>
  <r>
    <n v="797"/>
    <n v="51"/>
    <x v="1"/>
    <n v="132979"/>
    <x v="2"/>
  </r>
  <r>
    <n v="798"/>
    <n v="39"/>
    <x v="1"/>
    <n v="36066"/>
    <x v="1"/>
  </r>
  <r>
    <n v="799"/>
    <n v="66"/>
    <x v="0"/>
    <n v="48161"/>
    <x v="2"/>
  </r>
  <r>
    <n v="800"/>
    <n v="59"/>
    <x v="1"/>
    <n v="131850"/>
    <x v="2"/>
  </r>
  <r>
    <n v="801"/>
    <n v="25"/>
    <x v="1"/>
    <n v="91109"/>
    <x v="0"/>
  </r>
  <r>
    <n v="802"/>
    <n v="39"/>
    <x v="0"/>
    <n v="36939"/>
    <x v="1"/>
  </r>
  <r>
    <n v="803"/>
    <n v="37"/>
    <x v="1"/>
    <n v="62818"/>
    <x v="1"/>
  </r>
  <r>
    <n v="804"/>
    <n v="22"/>
    <x v="0"/>
    <n v="81577"/>
    <x v="2"/>
  </r>
  <r>
    <n v="805"/>
    <n v="28"/>
    <x v="1"/>
    <n v="73273"/>
    <x v="1"/>
  </r>
  <r>
    <n v="806"/>
    <n v="22"/>
    <x v="1"/>
    <n v="63784"/>
    <x v="2"/>
  </r>
  <r>
    <n v="807"/>
    <n v="27"/>
    <x v="0"/>
    <n v="94032"/>
    <x v="0"/>
  </r>
  <r>
    <n v="808"/>
    <n v="66"/>
    <x v="1"/>
    <n v="77177"/>
    <x v="0"/>
  </r>
  <r>
    <n v="809"/>
    <n v="47"/>
    <x v="0"/>
    <n v="131232"/>
    <x v="0"/>
  </r>
  <r>
    <n v="810"/>
    <n v="59"/>
    <x v="0"/>
    <n v="24612"/>
    <x v="1"/>
  </r>
  <r>
    <n v="811"/>
    <n v="60"/>
    <x v="1"/>
    <n v="126035"/>
    <x v="0"/>
  </r>
  <r>
    <n v="812"/>
    <n v="27"/>
    <x v="0"/>
    <n v="29545"/>
    <x v="1"/>
  </r>
  <r>
    <n v="813"/>
    <n v="37"/>
    <x v="0"/>
    <n v="89567"/>
    <x v="2"/>
  </r>
  <r>
    <n v="814"/>
    <n v="56"/>
    <x v="0"/>
    <n v="76871"/>
    <x v="0"/>
  </r>
  <r>
    <n v="815"/>
    <n v="30"/>
    <x v="0"/>
    <n v="74597"/>
    <x v="2"/>
  </r>
  <r>
    <n v="816"/>
    <n v="43"/>
    <x v="0"/>
    <n v="129322"/>
    <x v="0"/>
  </r>
  <r>
    <n v="817"/>
    <n v="31"/>
    <x v="0"/>
    <n v="85996"/>
    <x v="1"/>
  </r>
  <r>
    <n v="818"/>
    <n v="29"/>
    <x v="1"/>
    <n v="55612"/>
    <x v="1"/>
  </r>
  <r>
    <n v="819"/>
    <n v="51"/>
    <x v="1"/>
    <n v="61349"/>
    <x v="2"/>
  </r>
  <r>
    <n v="820"/>
    <n v="56"/>
    <x v="0"/>
    <n v="52353"/>
    <x v="2"/>
  </r>
  <r>
    <n v="821"/>
    <n v="43"/>
    <x v="0"/>
    <n v="66266"/>
    <x v="1"/>
  </r>
  <r>
    <n v="822"/>
    <n v="54"/>
    <x v="0"/>
    <n v="84818"/>
    <x v="0"/>
  </r>
  <r>
    <n v="823"/>
    <n v="25"/>
    <x v="0"/>
    <n v="117103"/>
    <x v="2"/>
  </r>
  <r>
    <n v="824"/>
    <n v="58"/>
    <x v="1"/>
    <n v="141268"/>
    <x v="1"/>
  </r>
  <r>
    <n v="825"/>
    <n v="47"/>
    <x v="0"/>
    <n v="29945"/>
    <x v="1"/>
  </r>
  <r>
    <n v="826"/>
    <n v="36"/>
    <x v="0"/>
    <n v="21986"/>
    <x v="1"/>
  </r>
  <r>
    <n v="827"/>
    <n v="67"/>
    <x v="0"/>
    <n v="121087"/>
    <x v="2"/>
  </r>
  <r>
    <n v="828"/>
    <n v="45"/>
    <x v="1"/>
    <n v="99790"/>
    <x v="2"/>
  </r>
  <r>
    <n v="829"/>
    <n v="44"/>
    <x v="0"/>
    <n v="23893"/>
    <x v="1"/>
  </r>
  <r>
    <n v="830"/>
    <n v="67"/>
    <x v="0"/>
    <n v="32121"/>
    <x v="1"/>
  </r>
  <r>
    <n v="831"/>
    <n v="59"/>
    <x v="0"/>
    <n v="95111"/>
    <x v="0"/>
  </r>
  <r>
    <n v="832"/>
    <n v="48"/>
    <x v="0"/>
    <n v="25756"/>
    <x v="0"/>
  </r>
  <r>
    <n v="833"/>
    <n v="20"/>
    <x v="0"/>
    <n v="127592"/>
    <x v="1"/>
  </r>
  <r>
    <n v="834"/>
    <n v="65"/>
    <x v="1"/>
    <n v="31762"/>
    <x v="2"/>
  </r>
  <r>
    <n v="835"/>
    <n v="69"/>
    <x v="0"/>
    <n v="117586"/>
    <x v="0"/>
  </r>
  <r>
    <n v="836"/>
    <n v="29"/>
    <x v="1"/>
    <n v="80751"/>
    <x v="1"/>
  </r>
  <r>
    <n v="837"/>
    <n v="58"/>
    <x v="1"/>
    <n v="65171"/>
    <x v="0"/>
  </r>
  <r>
    <n v="838"/>
    <n v="36"/>
    <x v="0"/>
    <n v="120471"/>
    <x v="1"/>
  </r>
  <r>
    <n v="839"/>
    <n v="51"/>
    <x v="0"/>
    <n v="108852"/>
    <x v="1"/>
  </r>
  <r>
    <n v="840"/>
    <n v="24"/>
    <x v="1"/>
    <n v="54335"/>
    <x v="0"/>
  </r>
  <r>
    <n v="841"/>
    <n v="67"/>
    <x v="0"/>
    <n v="145239"/>
    <x v="1"/>
  </r>
  <r>
    <n v="842"/>
    <n v="24"/>
    <x v="1"/>
    <n v="89468"/>
    <x v="2"/>
  </r>
  <r>
    <n v="843"/>
    <n v="40"/>
    <x v="1"/>
    <n v="81724"/>
    <x v="2"/>
  </r>
  <r>
    <n v="844"/>
    <n v="27"/>
    <x v="0"/>
    <n v="21935"/>
    <x v="0"/>
  </r>
  <r>
    <n v="845"/>
    <n v="47"/>
    <x v="1"/>
    <n v="136569"/>
    <x v="1"/>
  </r>
  <r>
    <n v="846"/>
    <n v="44"/>
    <x v="1"/>
    <n v="120775"/>
    <x v="0"/>
  </r>
  <r>
    <n v="847"/>
    <n v="54"/>
    <x v="0"/>
    <n v="44709"/>
    <x v="0"/>
  </r>
  <r>
    <n v="848"/>
    <n v="21"/>
    <x v="1"/>
    <n v="91578"/>
    <x v="0"/>
  </r>
  <r>
    <n v="849"/>
    <n v="21"/>
    <x v="0"/>
    <n v="124630"/>
    <x v="1"/>
  </r>
  <r>
    <n v="850"/>
    <n v="43"/>
    <x v="0"/>
    <n v="84605"/>
    <x v="2"/>
  </r>
  <r>
    <n v="851"/>
    <n v="69"/>
    <x v="0"/>
    <n v="108792"/>
    <x v="0"/>
  </r>
  <r>
    <n v="852"/>
    <n v="19"/>
    <x v="1"/>
    <n v="87073"/>
    <x v="0"/>
  </r>
  <r>
    <n v="853"/>
    <n v="47"/>
    <x v="0"/>
    <n v="118799"/>
    <x v="0"/>
  </r>
  <r>
    <n v="854"/>
    <n v="22"/>
    <x v="0"/>
    <n v="25042"/>
    <x v="2"/>
  </r>
  <r>
    <n v="855"/>
    <n v="55"/>
    <x v="0"/>
    <n v="50011"/>
    <x v="1"/>
  </r>
  <r>
    <n v="856"/>
    <n v="64"/>
    <x v="0"/>
    <n v="112405"/>
    <x v="1"/>
  </r>
  <r>
    <n v="857"/>
    <n v="22"/>
    <x v="0"/>
    <n v="30806"/>
    <x v="0"/>
  </r>
  <r>
    <n v="858"/>
    <n v="54"/>
    <x v="1"/>
    <n v="75596"/>
    <x v="2"/>
  </r>
  <r>
    <n v="859"/>
    <n v="40"/>
    <x v="1"/>
    <n v="116565"/>
    <x v="1"/>
  </r>
  <r>
    <n v="860"/>
    <n v="38"/>
    <x v="1"/>
    <n v="126805"/>
    <x v="0"/>
  </r>
  <r>
    <n v="861"/>
    <n v="51"/>
    <x v="0"/>
    <n v="84749"/>
    <x v="0"/>
  </r>
  <r>
    <n v="862"/>
    <n v="53"/>
    <x v="1"/>
    <n v="80379"/>
    <x v="0"/>
  </r>
  <r>
    <n v="863"/>
    <n v="55"/>
    <x v="0"/>
    <n v="100268"/>
    <x v="1"/>
  </r>
  <r>
    <n v="864"/>
    <n v="62"/>
    <x v="1"/>
    <n v="104942"/>
    <x v="2"/>
  </r>
  <r>
    <n v="865"/>
    <n v="35"/>
    <x v="0"/>
    <n v="99685"/>
    <x v="0"/>
  </r>
  <r>
    <n v="866"/>
    <n v="26"/>
    <x v="0"/>
    <n v="125147"/>
    <x v="2"/>
  </r>
  <r>
    <n v="867"/>
    <n v="66"/>
    <x v="1"/>
    <n v="79564"/>
    <x v="0"/>
  </r>
  <r>
    <n v="868"/>
    <n v="31"/>
    <x v="0"/>
    <n v="88844"/>
    <x v="0"/>
  </r>
  <r>
    <n v="869"/>
    <n v="58"/>
    <x v="0"/>
    <n v="36354"/>
    <x v="1"/>
  </r>
  <r>
    <n v="870"/>
    <n v="62"/>
    <x v="0"/>
    <n v="54612"/>
    <x v="0"/>
  </r>
  <r>
    <n v="871"/>
    <n v="67"/>
    <x v="0"/>
    <n v="95976"/>
    <x v="0"/>
  </r>
  <r>
    <n v="872"/>
    <n v="61"/>
    <x v="1"/>
    <n v="81485"/>
    <x v="1"/>
  </r>
  <r>
    <n v="873"/>
    <n v="63"/>
    <x v="0"/>
    <n v="135604"/>
    <x v="1"/>
  </r>
  <r>
    <n v="874"/>
    <n v="20"/>
    <x v="1"/>
    <n v="44321"/>
    <x v="1"/>
  </r>
  <r>
    <n v="875"/>
    <n v="29"/>
    <x v="0"/>
    <n v="144477"/>
    <x v="2"/>
  </r>
  <r>
    <n v="876"/>
    <n v="42"/>
    <x v="1"/>
    <n v="45293"/>
    <x v="0"/>
  </r>
  <r>
    <n v="877"/>
    <n v="34"/>
    <x v="1"/>
    <n v="65208"/>
    <x v="0"/>
  </r>
  <r>
    <n v="878"/>
    <n v="49"/>
    <x v="0"/>
    <n v="91034"/>
    <x v="0"/>
  </r>
  <r>
    <n v="879"/>
    <n v="39"/>
    <x v="1"/>
    <n v="109304"/>
    <x v="2"/>
  </r>
  <r>
    <n v="880"/>
    <n v="29"/>
    <x v="1"/>
    <n v="66610"/>
    <x v="1"/>
  </r>
  <r>
    <n v="881"/>
    <n v="21"/>
    <x v="0"/>
    <n v="75593"/>
    <x v="2"/>
  </r>
  <r>
    <n v="882"/>
    <n v="31"/>
    <x v="0"/>
    <n v="74818"/>
    <x v="0"/>
  </r>
  <r>
    <n v="883"/>
    <n v="23"/>
    <x v="0"/>
    <n v="74467"/>
    <x v="0"/>
  </r>
  <r>
    <n v="884"/>
    <n v="23"/>
    <x v="0"/>
    <n v="74664"/>
    <x v="2"/>
  </r>
  <r>
    <n v="885"/>
    <n v="43"/>
    <x v="0"/>
    <n v="62302"/>
    <x v="0"/>
  </r>
  <r>
    <n v="886"/>
    <n v="36"/>
    <x v="0"/>
    <n v="65960"/>
    <x v="0"/>
  </r>
  <r>
    <n v="887"/>
    <n v="36"/>
    <x v="0"/>
    <n v="134773"/>
    <x v="2"/>
  </r>
  <r>
    <n v="888"/>
    <n v="36"/>
    <x v="0"/>
    <n v="61532"/>
    <x v="0"/>
  </r>
  <r>
    <n v="889"/>
    <n v="49"/>
    <x v="1"/>
    <n v="101471"/>
    <x v="0"/>
  </r>
  <r>
    <n v="890"/>
    <n v="55"/>
    <x v="1"/>
    <n v="123219"/>
    <x v="1"/>
  </r>
  <r>
    <n v="891"/>
    <n v="59"/>
    <x v="0"/>
    <n v="137588"/>
    <x v="0"/>
  </r>
  <r>
    <n v="892"/>
    <n v="43"/>
    <x v="0"/>
    <n v="80666"/>
    <x v="2"/>
  </r>
  <r>
    <n v="893"/>
    <n v="56"/>
    <x v="0"/>
    <n v="147583"/>
    <x v="0"/>
  </r>
  <r>
    <n v="894"/>
    <n v="29"/>
    <x v="0"/>
    <n v="81207"/>
    <x v="2"/>
  </r>
  <r>
    <n v="895"/>
    <n v="37"/>
    <x v="1"/>
    <n v="145426"/>
    <x v="1"/>
  </r>
  <r>
    <n v="896"/>
    <n v="41"/>
    <x v="0"/>
    <n v="49637"/>
    <x v="0"/>
  </r>
  <r>
    <n v="897"/>
    <n v="56"/>
    <x v="0"/>
    <n v="68525"/>
    <x v="2"/>
  </r>
  <r>
    <n v="898"/>
    <n v="64"/>
    <x v="0"/>
    <n v="55426"/>
    <x v="0"/>
  </r>
  <r>
    <n v="899"/>
    <n v="28"/>
    <x v="0"/>
    <n v="72802"/>
    <x v="1"/>
  </r>
  <r>
    <n v="900"/>
    <n v="27"/>
    <x v="0"/>
    <n v="83048"/>
    <x v="2"/>
  </r>
  <r>
    <n v="901"/>
    <n v="27"/>
    <x v="0"/>
    <n v="65084"/>
    <x v="1"/>
  </r>
  <r>
    <n v="902"/>
    <n v="28"/>
    <x v="0"/>
    <n v="64971"/>
    <x v="0"/>
  </r>
  <r>
    <n v="903"/>
    <n v="53"/>
    <x v="1"/>
    <n v="71939"/>
    <x v="0"/>
  </r>
  <r>
    <n v="904"/>
    <n v="24"/>
    <x v="0"/>
    <n v="81604"/>
    <x v="1"/>
  </r>
  <r>
    <n v="905"/>
    <n v="24"/>
    <x v="0"/>
    <n v="71489"/>
    <x v="2"/>
  </r>
  <r>
    <n v="906"/>
    <n v="34"/>
    <x v="0"/>
    <n v="55801"/>
    <x v="1"/>
  </r>
  <r>
    <n v="907"/>
    <n v="66"/>
    <x v="1"/>
    <n v="67356"/>
    <x v="1"/>
  </r>
  <r>
    <n v="908"/>
    <n v="69"/>
    <x v="0"/>
    <n v="120544"/>
    <x v="2"/>
  </r>
  <r>
    <n v="909"/>
    <n v="57"/>
    <x v="1"/>
    <n v="40496"/>
    <x v="2"/>
  </r>
  <r>
    <n v="910"/>
    <n v="62"/>
    <x v="0"/>
    <n v="24920"/>
    <x v="0"/>
  </r>
  <r>
    <n v="911"/>
    <n v="59"/>
    <x v="1"/>
    <n v="79972"/>
    <x v="2"/>
  </r>
  <r>
    <n v="912"/>
    <n v="24"/>
    <x v="0"/>
    <n v="145021"/>
    <x v="1"/>
  </r>
  <r>
    <n v="913"/>
    <n v="30"/>
    <x v="0"/>
    <n v="50016"/>
    <x v="0"/>
  </r>
  <r>
    <n v="914"/>
    <n v="34"/>
    <x v="0"/>
    <n v="121770"/>
    <x v="2"/>
  </r>
  <r>
    <n v="915"/>
    <n v="56"/>
    <x v="0"/>
    <n v="65782"/>
    <x v="0"/>
  </r>
  <r>
    <n v="916"/>
    <n v="58"/>
    <x v="0"/>
    <n v="59072"/>
    <x v="2"/>
  </r>
  <r>
    <n v="917"/>
    <n v="68"/>
    <x v="1"/>
    <n v="83509"/>
    <x v="2"/>
  </r>
  <r>
    <n v="918"/>
    <n v="69"/>
    <x v="1"/>
    <n v="30406"/>
    <x v="1"/>
  </r>
  <r>
    <n v="919"/>
    <n v="53"/>
    <x v="1"/>
    <n v="93875"/>
    <x v="2"/>
  </r>
  <r>
    <n v="920"/>
    <n v="32"/>
    <x v="1"/>
    <n v="58055"/>
    <x v="0"/>
  </r>
  <r>
    <n v="921"/>
    <n v="59"/>
    <x v="0"/>
    <n v="85631"/>
    <x v="0"/>
  </r>
  <r>
    <n v="922"/>
    <n v="43"/>
    <x v="0"/>
    <n v="127760"/>
    <x v="1"/>
  </r>
  <r>
    <n v="923"/>
    <n v="49"/>
    <x v="0"/>
    <n v="143009"/>
    <x v="2"/>
  </r>
  <r>
    <n v="924"/>
    <n v="44"/>
    <x v="0"/>
    <n v="102701"/>
    <x v="1"/>
  </r>
  <r>
    <n v="925"/>
    <n v="27"/>
    <x v="0"/>
    <n v="50907"/>
    <x v="1"/>
  </r>
  <r>
    <n v="926"/>
    <n v="39"/>
    <x v="0"/>
    <n v="52740"/>
    <x v="2"/>
  </r>
  <r>
    <n v="927"/>
    <n v="30"/>
    <x v="0"/>
    <n v="147551"/>
    <x v="2"/>
  </r>
  <r>
    <n v="928"/>
    <n v="22"/>
    <x v="0"/>
    <n v="23659"/>
    <x v="2"/>
  </r>
  <r>
    <n v="929"/>
    <n v="34"/>
    <x v="0"/>
    <n v="62651"/>
    <x v="2"/>
  </r>
  <r>
    <n v="930"/>
    <n v="43"/>
    <x v="1"/>
    <n v="50024"/>
    <x v="1"/>
  </r>
  <r>
    <n v="931"/>
    <n v="23"/>
    <x v="0"/>
    <n v="85037"/>
    <x v="2"/>
  </r>
  <r>
    <n v="932"/>
    <n v="30"/>
    <x v="0"/>
    <n v="20302"/>
    <x v="1"/>
  </r>
  <r>
    <n v="933"/>
    <n v="43"/>
    <x v="0"/>
    <n v="144057"/>
    <x v="1"/>
  </r>
  <r>
    <n v="934"/>
    <n v="28"/>
    <x v="0"/>
    <n v="100367"/>
    <x v="0"/>
  </r>
  <r>
    <n v="935"/>
    <n v="33"/>
    <x v="1"/>
    <n v="51108"/>
    <x v="1"/>
  </r>
  <r>
    <n v="936"/>
    <n v="63"/>
    <x v="1"/>
    <n v="135029"/>
    <x v="1"/>
  </r>
  <r>
    <n v="937"/>
    <n v="61"/>
    <x v="0"/>
    <n v="110695"/>
    <x v="0"/>
  </r>
  <r>
    <n v="938"/>
    <n v="19"/>
    <x v="1"/>
    <n v="99688"/>
    <x v="2"/>
  </r>
  <r>
    <n v="939"/>
    <n v="65"/>
    <x v="1"/>
    <n v="142660"/>
    <x v="1"/>
  </r>
  <r>
    <n v="940"/>
    <n v="22"/>
    <x v="1"/>
    <n v="125826"/>
    <x v="1"/>
  </r>
  <r>
    <n v="941"/>
    <n v="40"/>
    <x v="0"/>
    <n v="87327"/>
    <x v="1"/>
  </r>
  <r>
    <n v="942"/>
    <n v="57"/>
    <x v="0"/>
    <n v="53469"/>
    <x v="0"/>
  </r>
  <r>
    <n v="943"/>
    <n v="69"/>
    <x v="0"/>
    <n v="134647"/>
    <x v="2"/>
  </r>
  <r>
    <n v="944"/>
    <n v="23"/>
    <x v="0"/>
    <n v="114194"/>
    <x v="1"/>
  </r>
  <r>
    <n v="945"/>
    <n v="47"/>
    <x v="1"/>
    <n v="69916"/>
    <x v="2"/>
  </r>
  <r>
    <n v="946"/>
    <n v="38"/>
    <x v="1"/>
    <n v="51485"/>
    <x v="1"/>
  </r>
  <r>
    <n v="947"/>
    <n v="28"/>
    <x v="0"/>
    <n v="58162"/>
    <x v="1"/>
  </r>
  <r>
    <n v="948"/>
    <n v="32"/>
    <x v="0"/>
    <n v="113211"/>
    <x v="1"/>
  </r>
  <r>
    <n v="949"/>
    <n v="57"/>
    <x v="1"/>
    <n v="143314"/>
    <x v="2"/>
  </r>
  <r>
    <n v="950"/>
    <n v="29"/>
    <x v="0"/>
    <n v="74082"/>
    <x v="1"/>
  </r>
  <r>
    <n v="951"/>
    <n v="23"/>
    <x v="1"/>
    <n v="100010"/>
    <x v="0"/>
  </r>
  <r>
    <n v="952"/>
    <n v="66"/>
    <x v="0"/>
    <n v="109925"/>
    <x v="0"/>
  </r>
  <r>
    <n v="953"/>
    <n v="48"/>
    <x v="1"/>
    <n v="146542"/>
    <x v="2"/>
  </r>
  <r>
    <n v="954"/>
    <n v="18"/>
    <x v="0"/>
    <n v="117758"/>
    <x v="1"/>
  </r>
  <r>
    <n v="955"/>
    <n v="25"/>
    <x v="0"/>
    <n v="120889"/>
    <x v="2"/>
  </r>
  <r>
    <n v="956"/>
    <n v="38"/>
    <x v="0"/>
    <n v="135288"/>
    <x v="1"/>
  </r>
  <r>
    <n v="957"/>
    <n v="63"/>
    <x v="0"/>
    <n v="49610"/>
    <x v="0"/>
  </r>
  <r>
    <n v="958"/>
    <n v="69"/>
    <x v="0"/>
    <n v="40642"/>
    <x v="2"/>
  </r>
  <r>
    <n v="959"/>
    <n v="30"/>
    <x v="0"/>
    <n v="121778"/>
    <x v="0"/>
  </r>
  <r>
    <n v="960"/>
    <n v="43"/>
    <x v="0"/>
    <n v="87232"/>
    <x v="2"/>
  </r>
  <r>
    <n v="961"/>
    <n v="22"/>
    <x v="1"/>
    <n v="108233"/>
    <x v="2"/>
  </r>
  <r>
    <n v="962"/>
    <n v="40"/>
    <x v="0"/>
    <n v="33646"/>
    <x v="1"/>
  </r>
  <r>
    <n v="963"/>
    <n v="45"/>
    <x v="0"/>
    <n v="50565"/>
    <x v="2"/>
  </r>
  <r>
    <n v="964"/>
    <n v="50"/>
    <x v="0"/>
    <n v="52441"/>
    <x v="0"/>
  </r>
  <r>
    <n v="965"/>
    <n v="55"/>
    <x v="1"/>
    <n v="24242"/>
    <x v="1"/>
  </r>
  <r>
    <n v="966"/>
    <n v="25"/>
    <x v="0"/>
    <n v="77637"/>
    <x v="2"/>
  </r>
  <r>
    <n v="967"/>
    <n v="26"/>
    <x v="0"/>
    <n v="62851"/>
    <x v="0"/>
  </r>
  <r>
    <n v="968"/>
    <n v="18"/>
    <x v="0"/>
    <n v="132238"/>
    <x v="2"/>
  </r>
  <r>
    <n v="969"/>
    <n v="22"/>
    <x v="0"/>
    <n v="80960"/>
    <x v="1"/>
  </r>
  <r>
    <n v="970"/>
    <n v="24"/>
    <x v="1"/>
    <n v="89099"/>
    <x v="1"/>
  </r>
  <r>
    <n v="971"/>
    <n v="28"/>
    <x v="0"/>
    <n v="28127"/>
    <x v="1"/>
  </r>
  <r>
    <n v="972"/>
    <n v="49"/>
    <x v="0"/>
    <n v="82200"/>
    <x v="0"/>
  </r>
  <r>
    <n v="973"/>
    <n v="58"/>
    <x v="0"/>
    <n v="81208"/>
    <x v="1"/>
  </r>
  <r>
    <n v="974"/>
    <n v="55"/>
    <x v="1"/>
    <n v="88679"/>
    <x v="0"/>
  </r>
  <r>
    <n v="975"/>
    <n v="61"/>
    <x v="0"/>
    <n v="53759"/>
    <x v="0"/>
  </r>
  <r>
    <n v="976"/>
    <n v="20"/>
    <x v="0"/>
    <n v="136382"/>
    <x v="2"/>
  </r>
  <r>
    <n v="977"/>
    <n v="32"/>
    <x v="0"/>
    <n v="139429"/>
    <x v="1"/>
  </r>
  <r>
    <n v="978"/>
    <n v="18"/>
    <x v="0"/>
    <n v="67666"/>
    <x v="2"/>
  </r>
  <r>
    <n v="979"/>
    <n v="68"/>
    <x v="0"/>
    <n v="51888"/>
    <x v="0"/>
  </r>
  <r>
    <n v="980"/>
    <n v="22"/>
    <x v="1"/>
    <n v="122466"/>
    <x v="1"/>
  </r>
  <r>
    <n v="981"/>
    <n v="52"/>
    <x v="0"/>
    <n v="95544"/>
    <x v="0"/>
  </r>
  <r>
    <n v="982"/>
    <n v="61"/>
    <x v="1"/>
    <n v="38585"/>
    <x v="2"/>
  </r>
  <r>
    <n v="983"/>
    <n v="52"/>
    <x v="0"/>
    <n v="126099"/>
    <x v="0"/>
  </r>
  <r>
    <n v="984"/>
    <n v="61"/>
    <x v="0"/>
    <n v="97230"/>
    <x v="0"/>
  </r>
  <r>
    <n v="985"/>
    <n v="58"/>
    <x v="0"/>
    <n v="128317"/>
    <x v="0"/>
  </r>
  <r>
    <n v="986"/>
    <n v="18"/>
    <x v="0"/>
    <n v="42132"/>
    <x v="0"/>
  </r>
  <r>
    <n v="987"/>
    <n v="32"/>
    <x v="1"/>
    <n v="60013"/>
    <x v="2"/>
  </r>
  <r>
    <n v="988"/>
    <n v="66"/>
    <x v="1"/>
    <n v="133915"/>
    <x v="0"/>
  </r>
  <r>
    <n v="989"/>
    <n v="32"/>
    <x v="0"/>
    <n v="34882"/>
    <x v="1"/>
  </r>
  <r>
    <n v="990"/>
    <n v="20"/>
    <x v="0"/>
    <n v="125008"/>
    <x v="0"/>
  </r>
  <r>
    <n v="991"/>
    <n v="60"/>
    <x v="0"/>
    <n v="110541"/>
    <x v="1"/>
  </r>
  <r>
    <n v="992"/>
    <n v="46"/>
    <x v="0"/>
    <n v="50158"/>
    <x v="2"/>
  </r>
  <r>
    <n v="993"/>
    <n v="21"/>
    <x v="1"/>
    <n v="85411"/>
    <x v="2"/>
  </r>
  <r>
    <n v="994"/>
    <n v="53"/>
    <x v="1"/>
    <n v="55892"/>
    <x v="2"/>
  </r>
  <r>
    <n v="995"/>
    <n v="27"/>
    <x v="0"/>
    <n v="39968"/>
    <x v="1"/>
  </r>
  <r>
    <n v="996"/>
    <n v="38"/>
    <x v="0"/>
    <n v="87845"/>
    <x v="1"/>
  </r>
  <r>
    <n v="997"/>
    <n v="25"/>
    <x v="0"/>
    <n v="138826"/>
    <x v="0"/>
  </r>
  <r>
    <n v="998"/>
    <n v="27"/>
    <x v="0"/>
    <n v="89532"/>
    <x v="0"/>
  </r>
  <r>
    <n v="999"/>
    <n v="35"/>
    <x v="0"/>
    <n v="82275"/>
    <x v="1"/>
  </r>
  <r>
    <n v="1000"/>
    <n v="37"/>
    <x v="0"/>
    <n v="142898"/>
    <x v="1"/>
  </r>
  <r>
    <n v="1001"/>
    <n v="56"/>
    <x v="0"/>
    <n v="30765"/>
    <x v="1"/>
  </r>
  <r>
    <n v="1002"/>
    <n v="37"/>
    <x v="1"/>
    <n v="141169"/>
    <x v="0"/>
  </r>
  <r>
    <n v="1003"/>
    <n v="40"/>
    <x v="0"/>
    <n v="74668"/>
    <x v="1"/>
  </r>
  <r>
    <n v="1004"/>
    <n v="23"/>
    <x v="0"/>
    <n v="60808"/>
    <x v="2"/>
  </r>
  <r>
    <n v="1005"/>
    <n v="54"/>
    <x v="0"/>
    <n v="82403"/>
    <x v="2"/>
  </r>
  <r>
    <n v="1006"/>
    <n v="62"/>
    <x v="1"/>
    <n v="120226"/>
    <x v="1"/>
  </r>
  <r>
    <n v="1007"/>
    <n v="50"/>
    <x v="1"/>
    <n v="82774"/>
    <x v="2"/>
  </r>
  <r>
    <n v="1008"/>
    <n v="56"/>
    <x v="1"/>
    <n v="46589"/>
    <x v="0"/>
  </r>
  <r>
    <n v="1009"/>
    <n v="35"/>
    <x v="0"/>
    <n v="94180"/>
    <x v="2"/>
  </r>
  <r>
    <n v="1010"/>
    <n v="53"/>
    <x v="0"/>
    <n v="108673"/>
    <x v="2"/>
  </r>
  <r>
    <n v="1011"/>
    <n v="38"/>
    <x v="0"/>
    <n v="118811"/>
    <x v="0"/>
  </r>
  <r>
    <n v="1012"/>
    <n v="32"/>
    <x v="0"/>
    <n v="21727"/>
    <x v="2"/>
  </r>
  <r>
    <n v="1013"/>
    <n v="52"/>
    <x v="1"/>
    <n v="85993"/>
    <x v="0"/>
  </r>
  <r>
    <n v="1014"/>
    <n v="20"/>
    <x v="0"/>
    <n v="33796"/>
    <x v="1"/>
  </r>
  <r>
    <n v="1015"/>
    <n v="66"/>
    <x v="0"/>
    <n v="47036"/>
    <x v="0"/>
  </r>
  <r>
    <n v="1016"/>
    <n v="19"/>
    <x v="1"/>
    <n v="28935"/>
    <x v="1"/>
  </r>
  <r>
    <n v="1017"/>
    <n v="40"/>
    <x v="0"/>
    <n v="145919"/>
    <x v="2"/>
  </r>
  <r>
    <n v="1018"/>
    <n v="41"/>
    <x v="1"/>
    <n v="145093"/>
    <x v="0"/>
  </r>
  <r>
    <n v="1019"/>
    <n v="41"/>
    <x v="0"/>
    <n v="40901"/>
    <x v="2"/>
  </r>
  <r>
    <n v="1020"/>
    <n v="21"/>
    <x v="0"/>
    <n v="37153"/>
    <x v="1"/>
  </r>
  <r>
    <n v="1021"/>
    <n v="68"/>
    <x v="0"/>
    <n v="119122"/>
    <x v="1"/>
  </r>
  <r>
    <n v="1022"/>
    <n v="24"/>
    <x v="0"/>
    <n v="84968"/>
    <x v="2"/>
  </r>
  <r>
    <n v="1023"/>
    <n v="69"/>
    <x v="1"/>
    <n v="107597"/>
    <x v="0"/>
  </r>
  <r>
    <n v="1024"/>
    <n v="31"/>
    <x v="0"/>
    <n v="51997"/>
    <x v="0"/>
  </r>
  <r>
    <n v="1025"/>
    <n v="54"/>
    <x v="1"/>
    <n v="49747"/>
    <x v="0"/>
  </r>
  <r>
    <n v="1026"/>
    <n v="18"/>
    <x v="1"/>
    <n v="61674"/>
    <x v="1"/>
  </r>
  <r>
    <n v="1027"/>
    <n v="63"/>
    <x v="0"/>
    <n v="33600"/>
    <x v="1"/>
  </r>
  <r>
    <n v="1028"/>
    <n v="49"/>
    <x v="0"/>
    <n v="25038"/>
    <x v="2"/>
  </r>
  <r>
    <n v="1029"/>
    <n v="26"/>
    <x v="0"/>
    <n v="110589"/>
    <x v="2"/>
  </r>
  <r>
    <n v="1030"/>
    <n v="49"/>
    <x v="1"/>
    <n v="73843"/>
    <x v="0"/>
  </r>
  <r>
    <n v="1031"/>
    <n v="43"/>
    <x v="0"/>
    <n v="96016"/>
    <x v="2"/>
  </r>
  <r>
    <n v="1032"/>
    <n v="36"/>
    <x v="0"/>
    <n v="149342"/>
    <x v="2"/>
  </r>
  <r>
    <n v="1033"/>
    <n v="32"/>
    <x v="1"/>
    <n v="25895"/>
    <x v="2"/>
  </r>
  <r>
    <n v="1034"/>
    <n v="38"/>
    <x v="0"/>
    <n v="101748"/>
    <x v="0"/>
  </r>
  <r>
    <n v="1035"/>
    <n v="51"/>
    <x v="0"/>
    <n v="147825"/>
    <x v="2"/>
  </r>
  <r>
    <n v="1036"/>
    <n v="32"/>
    <x v="0"/>
    <n v="68455"/>
    <x v="0"/>
  </r>
  <r>
    <n v="1037"/>
    <n v="47"/>
    <x v="1"/>
    <n v="69203"/>
    <x v="0"/>
  </r>
  <r>
    <n v="1038"/>
    <n v="57"/>
    <x v="0"/>
    <n v="94799"/>
    <x v="1"/>
  </r>
  <r>
    <n v="1039"/>
    <n v="29"/>
    <x v="0"/>
    <n v="134486"/>
    <x v="1"/>
  </r>
  <r>
    <n v="1040"/>
    <n v="34"/>
    <x v="0"/>
    <n v="76544"/>
    <x v="0"/>
  </r>
  <r>
    <n v="1041"/>
    <n v="19"/>
    <x v="0"/>
    <n v="65199"/>
    <x v="1"/>
  </r>
  <r>
    <n v="1042"/>
    <n v="68"/>
    <x v="0"/>
    <n v="110868"/>
    <x v="0"/>
  </r>
  <r>
    <n v="1043"/>
    <n v="56"/>
    <x v="0"/>
    <n v="103168"/>
    <x v="0"/>
  </r>
  <r>
    <n v="1044"/>
    <n v="29"/>
    <x v="1"/>
    <n v="26287"/>
    <x v="0"/>
  </r>
  <r>
    <n v="1045"/>
    <n v="30"/>
    <x v="0"/>
    <n v="92864"/>
    <x v="1"/>
  </r>
  <r>
    <n v="1046"/>
    <n v="69"/>
    <x v="0"/>
    <n v="144553"/>
    <x v="2"/>
  </r>
  <r>
    <n v="1047"/>
    <n v="64"/>
    <x v="1"/>
    <n v="127648"/>
    <x v="2"/>
  </r>
  <r>
    <n v="1048"/>
    <n v="49"/>
    <x v="1"/>
    <n v="88897"/>
    <x v="2"/>
  </r>
  <r>
    <n v="1049"/>
    <n v="58"/>
    <x v="1"/>
    <n v="137673"/>
    <x v="0"/>
  </r>
  <r>
    <n v="1050"/>
    <n v="30"/>
    <x v="0"/>
    <n v="126161"/>
    <x v="1"/>
  </r>
  <r>
    <n v="1051"/>
    <n v="48"/>
    <x v="1"/>
    <n v="95743"/>
    <x v="1"/>
  </r>
  <r>
    <n v="1052"/>
    <n v="32"/>
    <x v="1"/>
    <n v="21075"/>
    <x v="0"/>
  </r>
  <r>
    <n v="1053"/>
    <n v="25"/>
    <x v="0"/>
    <n v="69509"/>
    <x v="1"/>
  </r>
  <r>
    <n v="1054"/>
    <n v="33"/>
    <x v="0"/>
    <n v="78216"/>
    <x v="0"/>
  </r>
  <r>
    <n v="1055"/>
    <n v="52"/>
    <x v="0"/>
    <n v="139275"/>
    <x v="0"/>
  </r>
  <r>
    <n v="1056"/>
    <n v="37"/>
    <x v="1"/>
    <n v="73389"/>
    <x v="2"/>
  </r>
  <r>
    <n v="1057"/>
    <n v="55"/>
    <x v="0"/>
    <n v="47110"/>
    <x v="1"/>
  </r>
  <r>
    <n v="1058"/>
    <n v="66"/>
    <x v="0"/>
    <n v="136414"/>
    <x v="2"/>
  </r>
  <r>
    <n v="1059"/>
    <n v="60"/>
    <x v="0"/>
    <n v="128726"/>
    <x v="2"/>
  </r>
  <r>
    <n v="1060"/>
    <n v="61"/>
    <x v="0"/>
    <n v="92840"/>
    <x v="1"/>
  </r>
  <r>
    <n v="1061"/>
    <n v="23"/>
    <x v="1"/>
    <n v="45933"/>
    <x v="0"/>
  </r>
  <r>
    <n v="1062"/>
    <n v="30"/>
    <x v="0"/>
    <n v="41500"/>
    <x v="0"/>
  </r>
  <r>
    <n v="1063"/>
    <n v="22"/>
    <x v="0"/>
    <n v="115768"/>
    <x v="2"/>
  </r>
  <r>
    <n v="1064"/>
    <n v="38"/>
    <x v="0"/>
    <n v="82954"/>
    <x v="0"/>
  </r>
  <r>
    <n v="1065"/>
    <n v="36"/>
    <x v="0"/>
    <n v="120521"/>
    <x v="0"/>
  </r>
  <r>
    <n v="1066"/>
    <n v="44"/>
    <x v="1"/>
    <n v="29422"/>
    <x v="2"/>
  </r>
  <r>
    <n v="1067"/>
    <n v="26"/>
    <x v="1"/>
    <n v="128561"/>
    <x v="0"/>
  </r>
  <r>
    <n v="1068"/>
    <n v="52"/>
    <x v="0"/>
    <n v="62016"/>
    <x v="1"/>
  </r>
  <r>
    <n v="1069"/>
    <n v="44"/>
    <x v="1"/>
    <n v="124856"/>
    <x v="0"/>
  </r>
  <r>
    <n v="1070"/>
    <n v="26"/>
    <x v="1"/>
    <n v="133710"/>
    <x v="0"/>
  </r>
  <r>
    <n v="1071"/>
    <n v="40"/>
    <x v="1"/>
    <n v="65811"/>
    <x v="2"/>
  </r>
  <r>
    <n v="1072"/>
    <n v="56"/>
    <x v="0"/>
    <n v="21599"/>
    <x v="1"/>
  </r>
  <r>
    <n v="1073"/>
    <n v="22"/>
    <x v="0"/>
    <n v="130519"/>
    <x v="0"/>
  </r>
  <r>
    <n v="1074"/>
    <n v="35"/>
    <x v="0"/>
    <n v="67251"/>
    <x v="2"/>
  </r>
  <r>
    <n v="1075"/>
    <n v="31"/>
    <x v="0"/>
    <n v="60485"/>
    <x v="2"/>
  </r>
  <r>
    <n v="1076"/>
    <n v="55"/>
    <x v="0"/>
    <n v="50704"/>
    <x v="0"/>
  </r>
  <r>
    <n v="1077"/>
    <n v="56"/>
    <x v="0"/>
    <n v="121892"/>
    <x v="2"/>
  </r>
  <r>
    <n v="1078"/>
    <n v="32"/>
    <x v="0"/>
    <n v="21433"/>
    <x v="1"/>
  </r>
  <r>
    <n v="1079"/>
    <n v="30"/>
    <x v="0"/>
    <n v="123619"/>
    <x v="1"/>
  </r>
  <r>
    <n v="1080"/>
    <n v="66"/>
    <x v="0"/>
    <n v="142891"/>
    <x v="0"/>
  </r>
  <r>
    <n v="1081"/>
    <n v="49"/>
    <x v="0"/>
    <n v="37582"/>
    <x v="2"/>
  </r>
  <r>
    <n v="1082"/>
    <n v="25"/>
    <x v="1"/>
    <n v="73505"/>
    <x v="0"/>
  </r>
  <r>
    <n v="1083"/>
    <n v="40"/>
    <x v="0"/>
    <n v="27701"/>
    <x v="2"/>
  </r>
  <r>
    <n v="1084"/>
    <n v="21"/>
    <x v="0"/>
    <n v="125683"/>
    <x v="1"/>
  </r>
  <r>
    <n v="1085"/>
    <n v="20"/>
    <x v="0"/>
    <n v="82646"/>
    <x v="1"/>
  </r>
  <r>
    <n v="1086"/>
    <n v="37"/>
    <x v="0"/>
    <n v="88136"/>
    <x v="2"/>
  </r>
  <r>
    <n v="1087"/>
    <n v="64"/>
    <x v="1"/>
    <n v="70244"/>
    <x v="2"/>
  </r>
  <r>
    <n v="1088"/>
    <n v="36"/>
    <x v="0"/>
    <n v="84619"/>
    <x v="2"/>
  </r>
  <r>
    <n v="1089"/>
    <n v="26"/>
    <x v="1"/>
    <n v="60046"/>
    <x v="2"/>
  </r>
  <r>
    <n v="1090"/>
    <n v="23"/>
    <x v="1"/>
    <n v="93281"/>
    <x v="2"/>
  </r>
  <r>
    <n v="1091"/>
    <n v="51"/>
    <x v="0"/>
    <n v="44842"/>
    <x v="2"/>
  </r>
  <r>
    <n v="1092"/>
    <n v="47"/>
    <x v="1"/>
    <n v="110987"/>
    <x v="0"/>
  </r>
  <r>
    <n v="1093"/>
    <n v="43"/>
    <x v="0"/>
    <n v="139666"/>
    <x v="2"/>
  </r>
  <r>
    <n v="1094"/>
    <n v="59"/>
    <x v="1"/>
    <n v="57785"/>
    <x v="0"/>
  </r>
  <r>
    <n v="1095"/>
    <n v="47"/>
    <x v="0"/>
    <n v="45896"/>
    <x v="0"/>
  </r>
  <r>
    <n v="1096"/>
    <n v="59"/>
    <x v="0"/>
    <n v="60706"/>
    <x v="0"/>
  </r>
  <r>
    <n v="1097"/>
    <n v="21"/>
    <x v="0"/>
    <n v="50084"/>
    <x v="1"/>
  </r>
  <r>
    <n v="1098"/>
    <n v="53"/>
    <x v="0"/>
    <n v="69815"/>
    <x v="1"/>
  </r>
  <r>
    <n v="1099"/>
    <n v="56"/>
    <x v="0"/>
    <n v="89158"/>
    <x v="0"/>
  </r>
  <r>
    <n v="1100"/>
    <n v="40"/>
    <x v="0"/>
    <n v="143513"/>
    <x v="0"/>
  </r>
  <r>
    <n v="1101"/>
    <n v="50"/>
    <x v="0"/>
    <n v="72639"/>
    <x v="0"/>
  </r>
  <r>
    <n v="1102"/>
    <n v="34"/>
    <x v="0"/>
    <n v="98694"/>
    <x v="2"/>
  </r>
  <r>
    <n v="1103"/>
    <n v="63"/>
    <x v="0"/>
    <n v="55034"/>
    <x v="0"/>
  </r>
  <r>
    <n v="1104"/>
    <n v="53"/>
    <x v="0"/>
    <n v="140700"/>
    <x v="2"/>
  </r>
  <r>
    <n v="1105"/>
    <n v="61"/>
    <x v="0"/>
    <n v="91467"/>
    <x v="1"/>
  </r>
  <r>
    <n v="1106"/>
    <n v="18"/>
    <x v="0"/>
    <n v="41149"/>
    <x v="2"/>
  </r>
  <r>
    <n v="1107"/>
    <n v="38"/>
    <x v="0"/>
    <n v="82138"/>
    <x v="2"/>
  </r>
  <r>
    <n v="1108"/>
    <n v="59"/>
    <x v="0"/>
    <n v="127490"/>
    <x v="2"/>
  </r>
  <r>
    <n v="1109"/>
    <n v="20"/>
    <x v="1"/>
    <n v="48149"/>
    <x v="0"/>
  </r>
  <r>
    <n v="1110"/>
    <n v="23"/>
    <x v="0"/>
    <n v="35931"/>
    <x v="2"/>
  </r>
  <r>
    <n v="1111"/>
    <n v="24"/>
    <x v="1"/>
    <n v="104826"/>
    <x v="1"/>
  </r>
  <r>
    <n v="1112"/>
    <n v="58"/>
    <x v="1"/>
    <n v="108495"/>
    <x v="1"/>
  </r>
  <r>
    <n v="1113"/>
    <n v="28"/>
    <x v="1"/>
    <n v="113358"/>
    <x v="2"/>
  </r>
  <r>
    <n v="1114"/>
    <n v="44"/>
    <x v="1"/>
    <n v="52082"/>
    <x v="2"/>
  </r>
  <r>
    <n v="1115"/>
    <n v="64"/>
    <x v="0"/>
    <n v="101119"/>
    <x v="2"/>
  </r>
  <r>
    <n v="1116"/>
    <n v="62"/>
    <x v="0"/>
    <n v="142136"/>
    <x v="2"/>
  </r>
  <r>
    <n v="1117"/>
    <n v="62"/>
    <x v="0"/>
    <n v="140821"/>
    <x v="1"/>
  </r>
  <r>
    <n v="1118"/>
    <n v="31"/>
    <x v="1"/>
    <n v="37762"/>
    <x v="1"/>
  </r>
  <r>
    <n v="1119"/>
    <n v="29"/>
    <x v="1"/>
    <n v="52480"/>
    <x v="1"/>
  </r>
  <r>
    <n v="1120"/>
    <n v="39"/>
    <x v="1"/>
    <n v="88651"/>
    <x v="0"/>
  </r>
  <r>
    <n v="1121"/>
    <n v="43"/>
    <x v="0"/>
    <n v="100371"/>
    <x v="2"/>
  </r>
  <r>
    <n v="1122"/>
    <n v="25"/>
    <x v="0"/>
    <n v="71612"/>
    <x v="1"/>
  </r>
  <r>
    <n v="1123"/>
    <n v="25"/>
    <x v="0"/>
    <n v="70217"/>
    <x v="0"/>
  </r>
  <r>
    <n v="1124"/>
    <n v="49"/>
    <x v="0"/>
    <n v="137365"/>
    <x v="0"/>
  </r>
  <r>
    <n v="1125"/>
    <n v="24"/>
    <x v="1"/>
    <n v="39261"/>
    <x v="0"/>
  </r>
  <r>
    <n v="1126"/>
    <n v="23"/>
    <x v="0"/>
    <n v="89349"/>
    <x v="0"/>
  </r>
  <r>
    <n v="1127"/>
    <n v="25"/>
    <x v="0"/>
    <n v="40517"/>
    <x v="2"/>
  </r>
  <r>
    <n v="1128"/>
    <n v="61"/>
    <x v="0"/>
    <n v="102062"/>
    <x v="1"/>
  </r>
  <r>
    <n v="1129"/>
    <n v="62"/>
    <x v="0"/>
    <n v="28213"/>
    <x v="2"/>
  </r>
  <r>
    <n v="1130"/>
    <n v="21"/>
    <x v="0"/>
    <n v="120098"/>
    <x v="0"/>
  </r>
  <r>
    <n v="1131"/>
    <n v="26"/>
    <x v="0"/>
    <n v="79917"/>
    <x v="2"/>
  </r>
  <r>
    <n v="1132"/>
    <n v="44"/>
    <x v="0"/>
    <n v="21331"/>
    <x v="1"/>
  </r>
  <r>
    <n v="1133"/>
    <n v="64"/>
    <x v="0"/>
    <n v="113410"/>
    <x v="0"/>
  </r>
  <r>
    <n v="1134"/>
    <n v="61"/>
    <x v="1"/>
    <n v="129892"/>
    <x v="0"/>
  </r>
  <r>
    <n v="1135"/>
    <n v="56"/>
    <x v="1"/>
    <n v="69122"/>
    <x v="0"/>
  </r>
  <r>
    <n v="1136"/>
    <n v="29"/>
    <x v="1"/>
    <n v="66097"/>
    <x v="1"/>
  </r>
  <r>
    <n v="1137"/>
    <n v="63"/>
    <x v="1"/>
    <n v="95977"/>
    <x v="2"/>
  </r>
  <r>
    <n v="1138"/>
    <n v="59"/>
    <x v="0"/>
    <n v="95898"/>
    <x v="2"/>
  </r>
  <r>
    <n v="1139"/>
    <n v="63"/>
    <x v="0"/>
    <n v="24728"/>
    <x v="0"/>
  </r>
  <r>
    <n v="1140"/>
    <n v="32"/>
    <x v="1"/>
    <n v="141759"/>
    <x v="0"/>
  </r>
  <r>
    <n v="1141"/>
    <n v="48"/>
    <x v="1"/>
    <n v="37032"/>
    <x v="1"/>
  </r>
  <r>
    <n v="1142"/>
    <n v="39"/>
    <x v="0"/>
    <n v="66415"/>
    <x v="2"/>
  </r>
  <r>
    <n v="1143"/>
    <n v="45"/>
    <x v="0"/>
    <n v="30366"/>
    <x v="2"/>
  </r>
  <r>
    <n v="1144"/>
    <n v="53"/>
    <x v="0"/>
    <n v="112100"/>
    <x v="2"/>
  </r>
  <r>
    <n v="1145"/>
    <n v="32"/>
    <x v="0"/>
    <n v="57903"/>
    <x v="0"/>
  </r>
  <r>
    <n v="1146"/>
    <n v="59"/>
    <x v="0"/>
    <n v="126824"/>
    <x v="1"/>
  </r>
  <r>
    <n v="1147"/>
    <n v="54"/>
    <x v="0"/>
    <n v="126988"/>
    <x v="0"/>
  </r>
  <r>
    <n v="1148"/>
    <n v="36"/>
    <x v="0"/>
    <n v="68188"/>
    <x v="0"/>
  </r>
  <r>
    <n v="1149"/>
    <n v="51"/>
    <x v="0"/>
    <n v="131593"/>
    <x v="1"/>
  </r>
  <r>
    <n v="1150"/>
    <n v="32"/>
    <x v="1"/>
    <n v="144022"/>
    <x v="1"/>
  </r>
  <r>
    <n v="1151"/>
    <n v="66"/>
    <x v="1"/>
    <n v="65390"/>
    <x v="2"/>
  </r>
  <r>
    <n v="1152"/>
    <n v="52"/>
    <x v="0"/>
    <n v="74931"/>
    <x v="0"/>
  </r>
  <r>
    <n v="1153"/>
    <n v="67"/>
    <x v="0"/>
    <n v="55685"/>
    <x v="0"/>
  </r>
  <r>
    <n v="1154"/>
    <n v="29"/>
    <x v="0"/>
    <n v="38367"/>
    <x v="1"/>
  </r>
  <r>
    <n v="1155"/>
    <n v="62"/>
    <x v="0"/>
    <n v="93284"/>
    <x v="0"/>
  </r>
  <r>
    <n v="1156"/>
    <n v="18"/>
    <x v="1"/>
    <n v="27996"/>
    <x v="0"/>
  </r>
  <r>
    <n v="1157"/>
    <n v="30"/>
    <x v="0"/>
    <n v="83990"/>
    <x v="0"/>
  </r>
  <r>
    <n v="1158"/>
    <n v="30"/>
    <x v="1"/>
    <n v="121743"/>
    <x v="2"/>
  </r>
  <r>
    <n v="1159"/>
    <n v="66"/>
    <x v="0"/>
    <n v="52603"/>
    <x v="0"/>
  </r>
  <r>
    <n v="1160"/>
    <n v="51"/>
    <x v="0"/>
    <n v="149973"/>
    <x v="1"/>
  </r>
  <r>
    <n v="1161"/>
    <n v="20"/>
    <x v="1"/>
    <n v="40468"/>
    <x v="0"/>
  </r>
  <r>
    <n v="1162"/>
    <n v="52"/>
    <x v="0"/>
    <n v="120241"/>
    <x v="1"/>
  </r>
  <r>
    <n v="1163"/>
    <n v="20"/>
    <x v="0"/>
    <n v="138764"/>
    <x v="1"/>
  </r>
  <r>
    <n v="1164"/>
    <n v="42"/>
    <x v="0"/>
    <n v="79788"/>
    <x v="0"/>
  </r>
  <r>
    <n v="1165"/>
    <n v="50"/>
    <x v="1"/>
    <n v="124812"/>
    <x v="2"/>
  </r>
  <r>
    <n v="1166"/>
    <n v="43"/>
    <x v="0"/>
    <n v="111647"/>
    <x v="0"/>
  </r>
  <r>
    <n v="1167"/>
    <n v="45"/>
    <x v="0"/>
    <n v="47732"/>
    <x v="0"/>
  </r>
  <r>
    <n v="1168"/>
    <n v="34"/>
    <x v="0"/>
    <n v="30410"/>
    <x v="0"/>
  </r>
  <r>
    <n v="1169"/>
    <n v="54"/>
    <x v="1"/>
    <n v="53932"/>
    <x v="1"/>
  </r>
  <r>
    <n v="1170"/>
    <n v="32"/>
    <x v="0"/>
    <n v="123715"/>
    <x v="1"/>
  </r>
  <r>
    <n v="1171"/>
    <n v="29"/>
    <x v="0"/>
    <n v="34211"/>
    <x v="1"/>
  </r>
  <r>
    <n v="1172"/>
    <n v="22"/>
    <x v="1"/>
    <n v="127411"/>
    <x v="0"/>
  </r>
  <r>
    <n v="1173"/>
    <n v="51"/>
    <x v="0"/>
    <n v="21028"/>
    <x v="0"/>
  </r>
  <r>
    <n v="1174"/>
    <n v="40"/>
    <x v="0"/>
    <n v="28881"/>
    <x v="0"/>
  </r>
  <r>
    <n v="1175"/>
    <n v="22"/>
    <x v="0"/>
    <n v="77481"/>
    <x v="2"/>
  </r>
  <r>
    <n v="1176"/>
    <n v="36"/>
    <x v="0"/>
    <n v="124972"/>
    <x v="2"/>
  </r>
  <r>
    <n v="1177"/>
    <n v="46"/>
    <x v="0"/>
    <n v="111255"/>
    <x v="1"/>
  </r>
  <r>
    <n v="1178"/>
    <n v="29"/>
    <x v="0"/>
    <n v="111106"/>
    <x v="1"/>
  </r>
  <r>
    <n v="1179"/>
    <n v="40"/>
    <x v="0"/>
    <n v="49372"/>
    <x v="0"/>
  </r>
  <r>
    <n v="1180"/>
    <n v="61"/>
    <x v="0"/>
    <n v="148625"/>
    <x v="1"/>
  </r>
  <r>
    <n v="1181"/>
    <n v="52"/>
    <x v="0"/>
    <n v="102183"/>
    <x v="1"/>
  </r>
  <r>
    <n v="1182"/>
    <n v="69"/>
    <x v="0"/>
    <n v="63120"/>
    <x v="2"/>
  </r>
  <r>
    <n v="1183"/>
    <n v="23"/>
    <x v="0"/>
    <n v="128926"/>
    <x v="2"/>
  </r>
  <r>
    <n v="1184"/>
    <n v="21"/>
    <x v="1"/>
    <n v="63448"/>
    <x v="2"/>
  </r>
  <r>
    <n v="1185"/>
    <n v="53"/>
    <x v="0"/>
    <n v="29066"/>
    <x v="0"/>
  </r>
  <r>
    <n v="1186"/>
    <n v="66"/>
    <x v="1"/>
    <n v="111453"/>
    <x v="1"/>
  </r>
  <r>
    <n v="1187"/>
    <n v="67"/>
    <x v="1"/>
    <n v="67449"/>
    <x v="2"/>
  </r>
  <r>
    <n v="1188"/>
    <n v="35"/>
    <x v="0"/>
    <n v="103332"/>
    <x v="0"/>
  </r>
  <r>
    <n v="1189"/>
    <n v="63"/>
    <x v="1"/>
    <n v="125391"/>
    <x v="0"/>
  </r>
  <r>
    <n v="1190"/>
    <n v="55"/>
    <x v="0"/>
    <n v="30404"/>
    <x v="1"/>
  </r>
  <r>
    <n v="1191"/>
    <n v="66"/>
    <x v="1"/>
    <n v="102988"/>
    <x v="2"/>
  </r>
  <r>
    <n v="1192"/>
    <n v="30"/>
    <x v="1"/>
    <n v="118523"/>
    <x v="0"/>
  </r>
  <r>
    <n v="1193"/>
    <n v="30"/>
    <x v="0"/>
    <n v="80470"/>
    <x v="2"/>
  </r>
  <r>
    <n v="1194"/>
    <n v="61"/>
    <x v="1"/>
    <n v="135780"/>
    <x v="2"/>
  </r>
  <r>
    <n v="1195"/>
    <n v="57"/>
    <x v="0"/>
    <n v="136879"/>
    <x v="2"/>
  </r>
  <r>
    <n v="1196"/>
    <n v="60"/>
    <x v="0"/>
    <n v="47529"/>
    <x v="2"/>
  </r>
  <r>
    <n v="1197"/>
    <n v="33"/>
    <x v="0"/>
    <n v="41861"/>
    <x v="1"/>
  </r>
  <r>
    <n v="1198"/>
    <n v="65"/>
    <x v="0"/>
    <n v="141690"/>
    <x v="1"/>
  </r>
  <r>
    <n v="1199"/>
    <n v="61"/>
    <x v="0"/>
    <n v="68137"/>
    <x v="0"/>
  </r>
  <r>
    <n v="1200"/>
    <n v="57"/>
    <x v="0"/>
    <n v="82216"/>
    <x v="0"/>
  </r>
  <r>
    <n v="1201"/>
    <n v="30"/>
    <x v="1"/>
    <n v="45380"/>
    <x v="1"/>
  </r>
  <r>
    <n v="1202"/>
    <n v="67"/>
    <x v="0"/>
    <n v="109590"/>
    <x v="0"/>
  </r>
  <r>
    <n v="1203"/>
    <n v="68"/>
    <x v="1"/>
    <n v="115138"/>
    <x v="2"/>
  </r>
  <r>
    <n v="1204"/>
    <n v="69"/>
    <x v="1"/>
    <n v="109659"/>
    <x v="2"/>
  </r>
  <r>
    <n v="1205"/>
    <n v="63"/>
    <x v="0"/>
    <n v="128968"/>
    <x v="0"/>
  </r>
  <r>
    <n v="1206"/>
    <n v="64"/>
    <x v="0"/>
    <n v="45419"/>
    <x v="1"/>
  </r>
  <r>
    <n v="1207"/>
    <n v="59"/>
    <x v="1"/>
    <n v="113107"/>
    <x v="0"/>
  </r>
  <r>
    <n v="1208"/>
    <n v="20"/>
    <x v="0"/>
    <n v="38511"/>
    <x v="1"/>
  </r>
  <r>
    <n v="1209"/>
    <n v="46"/>
    <x v="1"/>
    <n v="48698"/>
    <x v="0"/>
  </r>
  <r>
    <n v="1210"/>
    <n v="26"/>
    <x v="0"/>
    <n v="23834"/>
    <x v="0"/>
  </r>
  <r>
    <n v="1211"/>
    <n v="26"/>
    <x v="1"/>
    <n v="57408"/>
    <x v="0"/>
  </r>
  <r>
    <n v="1212"/>
    <n v="64"/>
    <x v="0"/>
    <n v="148047"/>
    <x v="1"/>
  </r>
  <r>
    <n v="1213"/>
    <n v="44"/>
    <x v="0"/>
    <n v="118183"/>
    <x v="0"/>
  </r>
  <r>
    <n v="1214"/>
    <n v="51"/>
    <x v="1"/>
    <n v="67388"/>
    <x v="0"/>
  </r>
  <r>
    <n v="1215"/>
    <n v="34"/>
    <x v="0"/>
    <n v="21939"/>
    <x v="2"/>
  </r>
  <r>
    <n v="1216"/>
    <n v="29"/>
    <x v="1"/>
    <n v="41855"/>
    <x v="2"/>
  </r>
  <r>
    <n v="1217"/>
    <n v="24"/>
    <x v="0"/>
    <n v="73388"/>
    <x v="0"/>
  </r>
  <r>
    <n v="1218"/>
    <n v="25"/>
    <x v="0"/>
    <n v="110701"/>
    <x v="1"/>
  </r>
  <r>
    <n v="1219"/>
    <n v="57"/>
    <x v="0"/>
    <n v="52805"/>
    <x v="1"/>
  </r>
  <r>
    <n v="1220"/>
    <n v="34"/>
    <x v="1"/>
    <n v="136928"/>
    <x v="1"/>
  </r>
  <r>
    <n v="1221"/>
    <n v="41"/>
    <x v="0"/>
    <n v="119276"/>
    <x v="2"/>
  </r>
  <r>
    <n v="1222"/>
    <n v="27"/>
    <x v="0"/>
    <n v="108701"/>
    <x v="1"/>
  </r>
  <r>
    <n v="1223"/>
    <n v="65"/>
    <x v="1"/>
    <n v="71541"/>
    <x v="1"/>
  </r>
  <r>
    <n v="1224"/>
    <n v="41"/>
    <x v="1"/>
    <n v="94104"/>
    <x v="0"/>
  </r>
  <r>
    <n v="1225"/>
    <n v="36"/>
    <x v="0"/>
    <n v="80586"/>
    <x v="0"/>
  </r>
  <r>
    <n v="1226"/>
    <n v="39"/>
    <x v="1"/>
    <n v="124355"/>
    <x v="0"/>
  </r>
  <r>
    <n v="1227"/>
    <n v="65"/>
    <x v="1"/>
    <n v="61707"/>
    <x v="0"/>
  </r>
  <r>
    <n v="1228"/>
    <n v="48"/>
    <x v="1"/>
    <n v="148922"/>
    <x v="2"/>
  </r>
  <r>
    <n v="1229"/>
    <n v="27"/>
    <x v="1"/>
    <n v="38102"/>
    <x v="2"/>
  </r>
  <r>
    <n v="1230"/>
    <n v="52"/>
    <x v="1"/>
    <n v="58608"/>
    <x v="1"/>
  </r>
  <r>
    <n v="1231"/>
    <n v="61"/>
    <x v="1"/>
    <n v="90295"/>
    <x v="0"/>
  </r>
  <r>
    <n v="1232"/>
    <n v="62"/>
    <x v="1"/>
    <n v="141436"/>
    <x v="2"/>
  </r>
  <r>
    <n v="1233"/>
    <n v="34"/>
    <x v="1"/>
    <n v="123936"/>
    <x v="2"/>
  </r>
  <r>
    <n v="1234"/>
    <n v="59"/>
    <x v="1"/>
    <n v="89109"/>
    <x v="2"/>
  </r>
  <r>
    <n v="1235"/>
    <n v="33"/>
    <x v="1"/>
    <n v="99574"/>
    <x v="2"/>
  </r>
  <r>
    <n v="1236"/>
    <n v="67"/>
    <x v="1"/>
    <n v="25288"/>
    <x v="1"/>
  </r>
  <r>
    <n v="1237"/>
    <n v="25"/>
    <x v="1"/>
    <n v="131308"/>
    <x v="2"/>
  </r>
  <r>
    <n v="1238"/>
    <n v="48"/>
    <x v="1"/>
    <n v="69454"/>
    <x v="0"/>
  </r>
  <r>
    <n v="1239"/>
    <n v="32"/>
    <x v="1"/>
    <n v="91788"/>
    <x v="2"/>
  </r>
  <r>
    <n v="1240"/>
    <n v="51"/>
    <x v="1"/>
    <n v="35802"/>
    <x v="0"/>
  </r>
  <r>
    <n v="1241"/>
    <n v="58"/>
    <x v="1"/>
    <n v="95010"/>
    <x v="1"/>
  </r>
  <r>
    <n v="1242"/>
    <n v="52"/>
    <x v="1"/>
    <n v="129294"/>
    <x v="0"/>
  </r>
  <r>
    <n v="1243"/>
    <n v="66"/>
    <x v="1"/>
    <n v="29557"/>
    <x v="2"/>
  </r>
  <r>
    <n v="1244"/>
    <n v="57"/>
    <x v="1"/>
    <n v="90200"/>
    <x v="0"/>
  </r>
  <r>
    <n v="1245"/>
    <n v="62"/>
    <x v="1"/>
    <n v="41999"/>
    <x v="1"/>
  </r>
  <r>
    <n v="1246"/>
    <n v="42"/>
    <x v="1"/>
    <n v="78565"/>
    <x v="2"/>
  </r>
  <r>
    <n v="1247"/>
    <n v="55"/>
    <x v="1"/>
    <n v="32006"/>
    <x v="0"/>
  </r>
  <r>
    <n v="1248"/>
    <n v="69"/>
    <x v="1"/>
    <n v="60578"/>
    <x v="2"/>
  </r>
  <r>
    <n v="1249"/>
    <n v="67"/>
    <x v="1"/>
    <n v="83257"/>
    <x v="2"/>
  </r>
  <r>
    <n v="1250"/>
    <n v="19"/>
    <x v="1"/>
    <n v="66472"/>
    <x v="1"/>
  </r>
  <r>
    <n v="1251"/>
    <n v="19"/>
    <x v="1"/>
    <n v="44317"/>
    <x v="1"/>
  </r>
  <r>
    <n v="1252"/>
    <n v="22"/>
    <x v="1"/>
    <n v="135101"/>
    <x v="2"/>
  </r>
  <r>
    <n v="1253"/>
    <n v="62"/>
    <x v="1"/>
    <n v="49513"/>
    <x v="0"/>
  </r>
  <r>
    <n v="1254"/>
    <n v="56"/>
    <x v="1"/>
    <n v="47440"/>
    <x v="0"/>
  </r>
  <r>
    <n v="1255"/>
    <n v="30"/>
    <x v="1"/>
    <n v="96143"/>
    <x v="0"/>
  </r>
  <r>
    <n v="1256"/>
    <n v="56"/>
    <x v="1"/>
    <n v="20203"/>
    <x v="1"/>
  </r>
  <r>
    <n v="1257"/>
    <n v="35"/>
    <x v="1"/>
    <n v="139567"/>
    <x v="2"/>
  </r>
  <r>
    <n v="1258"/>
    <n v="67"/>
    <x v="1"/>
    <n v="52817"/>
    <x v="2"/>
  </r>
  <r>
    <n v="1259"/>
    <n v="38"/>
    <x v="1"/>
    <n v="71220"/>
    <x v="1"/>
  </r>
  <r>
    <n v="1260"/>
    <n v="23"/>
    <x v="1"/>
    <n v="20386"/>
    <x v="0"/>
  </r>
  <r>
    <n v="1261"/>
    <n v="28"/>
    <x v="1"/>
    <n v="48025"/>
    <x v="1"/>
  </r>
  <r>
    <n v="1262"/>
    <n v="35"/>
    <x v="1"/>
    <n v="32231"/>
    <x v="1"/>
  </r>
  <r>
    <n v="1263"/>
    <n v="49"/>
    <x v="1"/>
    <n v="63517"/>
    <x v="2"/>
  </r>
  <r>
    <n v="1264"/>
    <n v="26"/>
    <x v="1"/>
    <n v="46940"/>
    <x v="1"/>
  </r>
  <r>
    <n v="1265"/>
    <n v="45"/>
    <x v="1"/>
    <n v="84668"/>
    <x v="1"/>
  </r>
  <r>
    <n v="1266"/>
    <n v="59"/>
    <x v="1"/>
    <n v="36500"/>
    <x v="0"/>
  </r>
  <r>
    <n v="1267"/>
    <n v="44"/>
    <x v="1"/>
    <n v="141186"/>
    <x v="2"/>
  </r>
  <r>
    <n v="1268"/>
    <n v="53"/>
    <x v="1"/>
    <n v="82111"/>
    <x v="1"/>
  </r>
  <r>
    <n v="1269"/>
    <n v="66"/>
    <x v="1"/>
    <n v="71778"/>
    <x v="0"/>
  </r>
  <r>
    <n v="1270"/>
    <n v="32"/>
    <x v="1"/>
    <n v="34764"/>
    <x v="1"/>
  </r>
  <r>
    <n v="1271"/>
    <n v="59"/>
    <x v="1"/>
    <n v="23515"/>
    <x v="1"/>
  </r>
  <r>
    <n v="1272"/>
    <n v="24"/>
    <x v="1"/>
    <n v="39161"/>
    <x v="0"/>
  </r>
  <r>
    <n v="1273"/>
    <n v="69"/>
    <x v="1"/>
    <n v="118417"/>
    <x v="0"/>
  </r>
  <r>
    <n v="1274"/>
    <n v="35"/>
    <x v="1"/>
    <n v="86462"/>
    <x v="1"/>
  </r>
  <r>
    <n v="1275"/>
    <n v="53"/>
    <x v="1"/>
    <n v="56271"/>
    <x v="0"/>
  </r>
  <r>
    <n v="1276"/>
    <n v="27"/>
    <x v="1"/>
    <n v="77154"/>
    <x v="2"/>
  </r>
  <r>
    <n v="1277"/>
    <n v="32"/>
    <x v="1"/>
    <n v="71145"/>
    <x v="0"/>
  </r>
  <r>
    <n v="1278"/>
    <n v="22"/>
    <x v="1"/>
    <n v="80911"/>
    <x v="1"/>
  </r>
  <r>
    <n v="1279"/>
    <n v="48"/>
    <x v="1"/>
    <n v="80115"/>
    <x v="1"/>
  </r>
  <r>
    <n v="1280"/>
    <n v="50"/>
    <x v="1"/>
    <n v="119947"/>
    <x v="2"/>
  </r>
  <r>
    <n v="1281"/>
    <n v="34"/>
    <x v="1"/>
    <n v="126413"/>
    <x v="2"/>
  </r>
  <r>
    <n v="1282"/>
    <n v="62"/>
    <x v="1"/>
    <n v="121441"/>
    <x v="1"/>
  </r>
  <r>
    <n v="1283"/>
    <n v="67"/>
    <x v="1"/>
    <n v="134245"/>
    <x v="2"/>
  </r>
  <r>
    <n v="1284"/>
    <n v="37"/>
    <x v="1"/>
    <n v="85998"/>
    <x v="1"/>
  </r>
  <r>
    <n v="1285"/>
    <n v="60"/>
    <x v="1"/>
    <n v="112481"/>
    <x v="2"/>
  </r>
  <r>
    <n v="1286"/>
    <n v="40"/>
    <x v="1"/>
    <n v="80650"/>
    <x v="1"/>
  </r>
  <r>
    <n v="1287"/>
    <n v="49"/>
    <x v="1"/>
    <n v="64721"/>
    <x v="1"/>
  </r>
  <r>
    <n v="1288"/>
    <n v="40"/>
    <x v="1"/>
    <n v="75555"/>
    <x v="0"/>
  </r>
  <r>
    <n v="1289"/>
    <n v="46"/>
    <x v="1"/>
    <n v="104627"/>
    <x v="2"/>
  </r>
  <r>
    <n v="1290"/>
    <n v="23"/>
    <x v="1"/>
    <n v="89607"/>
    <x v="0"/>
  </r>
  <r>
    <n v="1291"/>
    <n v="63"/>
    <x v="1"/>
    <n v="80604"/>
    <x v="1"/>
  </r>
  <r>
    <n v="1292"/>
    <n v="46"/>
    <x v="1"/>
    <n v="66912"/>
    <x v="0"/>
  </r>
  <r>
    <n v="1293"/>
    <n v="58"/>
    <x v="1"/>
    <n v="29821"/>
    <x v="2"/>
  </r>
  <r>
    <n v="1294"/>
    <n v="29"/>
    <x v="1"/>
    <n v="62211"/>
    <x v="1"/>
  </r>
  <r>
    <n v="1295"/>
    <n v="21"/>
    <x v="1"/>
    <n v="99143"/>
    <x v="2"/>
  </r>
  <r>
    <n v="1296"/>
    <n v="67"/>
    <x v="1"/>
    <n v="148516"/>
    <x v="1"/>
  </r>
  <r>
    <n v="1297"/>
    <n v="39"/>
    <x v="1"/>
    <n v="136313"/>
    <x v="2"/>
  </r>
  <r>
    <n v="1298"/>
    <n v="41"/>
    <x v="1"/>
    <n v="43224"/>
    <x v="2"/>
  </r>
  <r>
    <n v="1299"/>
    <n v="48"/>
    <x v="1"/>
    <n v="127561"/>
    <x v="2"/>
  </r>
  <r>
    <n v="1300"/>
    <n v="30"/>
    <x v="1"/>
    <n v="112806"/>
    <x v="1"/>
  </r>
  <r>
    <n v="1301"/>
    <n v="64"/>
    <x v="1"/>
    <n v="47258"/>
    <x v="1"/>
  </r>
  <r>
    <n v="1302"/>
    <n v="68"/>
    <x v="1"/>
    <n v="45696"/>
    <x v="0"/>
  </r>
  <r>
    <n v="1303"/>
    <n v="57"/>
    <x v="1"/>
    <n v="123108"/>
    <x v="0"/>
  </r>
  <r>
    <n v="1304"/>
    <n v="61"/>
    <x v="1"/>
    <n v="51411"/>
    <x v="0"/>
  </r>
  <r>
    <n v="1305"/>
    <n v="66"/>
    <x v="1"/>
    <n v="20373"/>
    <x v="2"/>
  </r>
  <r>
    <n v="1306"/>
    <n v="63"/>
    <x v="1"/>
    <n v="127457"/>
    <x v="1"/>
  </r>
  <r>
    <n v="1307"/>
    <n v="38"/>
    <x v="1"/>
    <n v="34150"/>
    <x v="1"/>
  </r>
  <r>
    <n v="1308"/>
    <n v="67"/>
    <x v="1"/>
    <n v="135407"/>
    <x v="2"/>
  </r>
  <r>
    <n v="1309"/>
    <n v="30"/>
    <x v="1"/>
    <n v="80549"/>
    <x v="1"/>
  </r>
  <r>
    <n v="1310"/>
    <n v="53"/>
    <x v="1"/>
    <n v="71674"/>
    <x v="1"/>
  </r>
  <r>
    <n v="1311"/>
    <n v="62"/>
    <x v="1"/>
    <n v="139082"/>
    <x v="2"/>
  </r>
  <r>
    <n v="1312"/>
    <n v="46"/>
    <x v="1"/>
    <n v="145662"/>
    <x v="1"/>
  </r>
  <r>
    <n v="1313"/>
    <n v="68"/>
    <x v="1"/>
    <n v="41914"/>
    <x v="2"/>
  </r>
  <r>
    <n v="1314"/>
    <n v="53"/>
    <x v="1"/>
    <n v="42774"/>
    <x v="2"/>
  </r>
  <r>
    <n v="1315"/>
    <n v="18"/>
    <x v="1"/>
    <n v="34275"/>
    <x v="2"/>
  </r>
  <r>
    <n v="1316"/>
    <n v="29"/>
    <x v="1"/>
    <n v="144251"/>
    <x v="0"/>
  </r>
  <r>
    <n v="1317"/>
    <n v="65"/>
    <x v="1"/>
    <n v="104663"/>
    <x v="2"/>
  </r>
  <r>
    <n v="1318"/>
    <n v="58"/>
    <x v="1"/>
    <n v="33118"/>
    <x v="0"/>
  </r>
  <r>
    <n v="1319"/>
    <n v="44"/>
    <x v="1"/>
    <n v="113204"/>
    <x v="1"/>
  </r>
  <r>
    <n v="1320"/>
    <n v="48"/>
    <x v="1"/>
    <n v="94427"/>
    <x v="2"/>
  </r>
  <r>
    <n v="1321"/>
    <n v="59"/>
    <x v="1"/>
    <n v="143817"/>
    <x v="1"/>
  </r>
  <r>
    <n v="1322"/>
    <n v="41"/>
    <x v="1"/>
    <n v="61254"/>
    <x v="1"/>
  </r>
  <r>
    <n v="1323"/>
    <n v="49"/>
    <x v="1"/>
    <n v="78162"/>
    <x v="0"/>
  </r>
  <r>
    <n v="1324"/>
    <n v="40"/>
    <x v="1"/>
    <n v="62004"/>
    <x v="2"/>
  </r>
  <r>
    <n v="1325"/>
    <n v="51"/>
    <x v="1"/>
    <n v="104097"/>
    <x v="1"/>
  </r>
  <r>
    <n v="1326"/>
    <n v="38"/>
    <x v="1"/>
    <n v="36823"/>
    <x v="1"/>
  </r>
  <r>
    <n v="1327"/>
    <n v="59"/>
    <x v="1"/>
    <n v="71625"/>
    <x v="0"/>
  </r>
  <r>
    <n v="1328"/>
    <n v="24"/>
    <x v="1"/>
    <n v="116197"/>
    <x v="2"/>
  </r>
  <r>
    <n v="1329"/>
    <n v="36"/>
    <x v="1"/>
    <n v="126267"/>
    <x v="0"/>
  </r>
  <r>
    <n v="1330"/>
    <n v="41"/>
    <x v="1"/>
    <n v="32861"/>
    <x v="0"/>
  </r>
  <r>
    <n v="1331"/>
    <n v="48"/>
    <x v="1"/>
    <n v="136492"/>
    <x v="1"/>
  </r>
  <r>
    <n v="1332"/>
    <n v="18"/>
    <x v="1"/>
    <n v="47094"/>
    <x v="0"/>
  </r>
  <r>
    <n v="1333"/>
    <n v="57"/>
    <x v="1"/>
    <n v="88727"/>
    <x v="1"/>
  </r>
  <r>
    <n v="1334"/>
    <n v="26"/>
    <x v="1"/>
    <n v="143317"/>
    <x v="2"/>
  </r>
  <r>
    <n v="1335"/>
    <n v="37"/>
    <x v="1"/>
    <n v="136930"/>
    <x v="2"/>
  </r>
  <r>
    <n v="1336"/>
    <n v="27"/>
    <x v="1"/>
    <n v="61548"/>
    <x v="2"/>
  </r>
  <r>
    <n v="1337"/>
    <n v="66"/>
    <x v="1"/>
    <n v="59322"/>
    <x v="2"/>
  </r>
  <r>
    <n v="1338"/>
    <n v="23"/>
    <x v="1"/>
    <n v="145809"/>
    <x v="2"/>
  </r>
  <r>
    <n v="1339"/>
    <n v="61"/>
    <x v="1"/>
    <n v="101806"/>
    <x v="1"/>
  </r>
  <r>
    <n v="1340"/>
    <n v="60"/>
    <x v="1"/>
    <n v="82321"/>
    <x v="1"/>
  </r>
  <r>
    <n v="1341"/>
    <n v="22"/>
    <x v="1"/>
    <n v="141688"/>
    <x v="2"/>
  </r>
  <r>
    <n v="1342"/>
    <n v="69"/>
    <x v="1"/>
    <n v="65606"/>
    <x v="2"/>
  </r>
  <r>
    <n v="1343"/>
    <n v="40"/>
    <x v="1"/>
    <n v="71242"/>
    <x v="2"/>
  </r>
  <r>
    <n v="1344"/>
    <n v="33"/>
    <x v="1"/>
    <n v="99541"/>
    <x v="1"/>
  </r>
  <r>
    <n v="1345"/>
    <n v="47"/>
    <x v="1"/>
    <n v="51252"/>
    <x v="1"/>
  </r>
  <r>
    <n v="1346"/>
    <n v="22"/>
    <x v="1"/>
    <n v="75387"/>
    <x v="1"/>
  </r>
  <r>
    <n v="1347"/>
    <n v="36"/>
    <x v="1"/>
    <n v="120283"/>
    <x v="0"/>
  </r>
  <r>
    <n v="1348"/>
    <n v="60"/>
    <x v="1"/>
    <n v="98345"/>
    <x v="1"/>
  </r>
  <r>
    <n v="1349"/>
    <n v="48"/>
    <x v="1"/>
    <n v="103901"/>
    <x v="0"/>
  </r>
  <r>
    <n v="1350"/>
    <n v="27"/>
    <x v="1"/>
    <n v="21841"/>
    <x v="2"/>
  </r>
  <r>
    <n v="1351"/>
    <n v="54"/>
    <x v="1"/>
    <n v="70682"/>
    <x v="1"/>
  </r>
  <r>
    <n v="1352"/>
    <n v="55"/>
    <x v="1"/>
    <n v="135417"/>
    <x v="1"/>
  </r>
  <r>
    <n v="1353"/>
    <n v="19"/>
    <x v="1"/>
    <n v="92152"/>
    <x v="2"/>
  </r>
  <r>
    <n v="1354"/>
    <n v="18"/>
    <x v="1"/>
    <n v="114057"/>
    <x v="1"/>
  </r>
  <r>
    <n v="1355"/>
    <n v="28"/>
    <x v="1"/>
    <n v="110244"/>
    <x v="1"/>
  </r>
  <r>
    <n v="1356"/>
    <n v="42"/>
    <x v="1"/>
    <n v="112997"/>
    <x v="0"/>
  </r>
  <r>
    <n v="1357"/>
    <n v="38"/>
    <x v="1"/>
    <n v="148637"/>
    <x v="1"/>
  </r>
  <r>
    <n v="1358"/>
    <n v="23"/>
    <x v="1"/>
    <n v="124841"/>
    <x v="1"/>
  </r>
  <r>
    <n v="1359"/>
    <n v="20"/>
    <x v="1"/>
    <n v="34928"/>
    <x v="1"/>
  </r>
  <r>
    <n v="1360"/>
    <n v="60"/>
    <x v="1"/>
    <n v="34497"/>
    <x v="1"/>
  </r>
  <r>
    <n v="1361"/>
    <n v="51"/>
    <x v="1"/>
    <n v="126865"/>
    <x v="1"/>
  </r>
  <r>
    <n v="1362"/>
    <n v="68"/>
    <x v="1"/>
    <n v="39024"/>
    <x v="0"/>
  </r>
  <r>
    <n v="1363"/>
    <n v="44"/>
    <x v="1"/>
    <n v="114658"/>
    <x v="2"/>
  </r>
  <r>
    <n v="1364"/>
    <n v="69"/>
    <x v="1"/>
    <n v="94478"/>
    <x v="0"/>
  </r>
  <r>
    <n v="1365"/>
    <n v="49"/>
    <x v="1"/>
    <n v="121081"/>
    <x v="2"/>
  </r>
  <r>
    <n v="1366"/>
    <n v="30"/>
    <x v="1"/>
    <n v="140267"/>
    <x v="1"/>
  </r>
  <r>
    <n v="1367"/>
    <n v="39"/>
    <x v="1"/>
    <n v="22489"/>
    <x v="0"/>
  </r>
  <r>
    <n v="1368"/>
    <n v="46"/>
    <x v="1"/>
    <n v="87085"/>
    <x v="1"/>
  </r>
  <r>
    <n v="1369"/>
    <n v="57"/>
    <x v="1"/>
    <n v="71456"/>
    <x v="1"/>
  </r>
  <r>
    <n v="1370"/>
    <n v="66"/>
    <x v="1"/>
    <n v="84606"/>
    <x v="1"/>
  </r>
  <r>
    <n v="1371"/>
    <n v="26"/>
    <x v="1"/>
    <n v="127656"/>
    <x v="2"/>
  </r>
  <r>
    <n v="1372"/>
    <n v="45"/>
    <x v="1"/>
    <n v="59873"/>
    <x v="0"/>
  </r>
  <r>
    <n v="1373"/>
    <n v="62"/>
    <x v="1"/>
    <n v="23430"/>
    <x v="2"/>
  </r>
  <r>
    <n v="1374"/>
    <n v="54"/>
    <x v="1"/>
    <n v="106241"/>
    <x v="0"/>
  </r>
  <r>
    <n v="1375"/>
    <n v="53"/>
    <x v="1"/>
    <n v="145695"/>
    <x v="2"/>
  </r>
  <r>
    <n v="1376"/>
    <n v="47"/>
    <x v="1"/>
    <n v="65497"/>
    <x v="2"/>
  </r>
  <r>
    <n v="1377"/>
    <n v="45"/>
    <x v="1"/>
    <n v="53768"/>
    <x v="2"/>
  </r>
  <r>
    <n v="1378"/>
    <n v="28"/>
    <x v="1"/>
    <n v="69946"/>
    <x v="1"/>
  </r>
  <r>
    <n v="1379"/>
    <n v="56"/>
    <x v="1"/>
    <n v="79877"/>
    <x v="1"/>
  </r>
  <r>
    <n v="1380"/>
    <n v="51"/>
    <x v="1"/>
    <n v="46330"/>
    <x v="2"/>
  </r>
  <r>
    <n v="1381"/>
    <n v="31"/>
    <x v="1"/>
    <n v="126812"/>
    <x v="1"/>
  </r>
  <r>
    <n v="1382"/>
    <n v="23"/>
    <x v="1"/>
    <n v="45091"/>
    <x v="0"/>
  </r>
  <r>
    <n v="1383"/>
    <n v="53"/>
    <x v="1"/>
    <n v="94571"/>
    <x v="2"/>
  </r>
  <r>
    <n v="1384"/>
    <n v="18"/>
    <x v="1"/>
    <n v="44862"/>
    <x v="0"/>
  </r>
  <r>
    <n v="1385"/>
    <n v="53"/>
    <x v="1"/>
    <n v="29763"/>
    <x v="1"/>
  </r>
  <r>
    <n v="1386"/>
    <n v="45"/>
    <x v="1"/>
    <n v="79248"/>
    <x v="0"/>
  </r>
  <r>
    <n v="1387"/>
    <n v="38"/>
    <x v="1"/>
    <n v="33550"/>
    <x v="2"/>
  </r>
  <r>
    <n v="1388"/>
    <n v="44"/>
    <x v="1"/>
    <n v="124258"/>
    <x v="1"/>
  </r>
  <r>
    <n v="1389"/>
    <n v="66"/>
    <x v="1"/>
    <n v="100653"/>
    <x v="2"/>
  </r>
  <r>
    <n v="1390"/>
    <n v="43"/>
    <x v="1"/>
    <n v="102954"/>
    <x v="2"/>
  </r>
  <r>
    <n v="1391"/>
    <n v="21"/>
    <x v="1"/>
    <n v="128427"/>
    <x v="1"/>
  </r>
  <r>
    <n v="1392"/>
    <n v="40"/>
    <x v="1"/>
    <n v="28976"/>
    <x v="1"/>
  </r>
  <r>
    <n v="1393"/>
    <n v="27"/>
    <x v="1"/>
    <n v="46825"/>
    <x v="0"/>
  </r>
  <r>
    <n v="1394"/>
    <n v="53"/>
    <x v="1"/>
    <n v="33220"/>
    <x v="0"/>
  </r>
  <r>
    <n v="1395"/>
    <n v="57"/>
    <x v="1"/>
    <n v="46208"/>
    <x v="1"/>
  </r>
  <r>
    <n v="1396"/>
    <n v="32"/>
    <x v="1"/>
    <n v="88966"/>
    <x v="1"/>
  </r>
  <r>
    <n v="1397"/>
    <n v="40"/>
    <x v="1"/>
    <n v="114314"/>
    <x v="0"/>
  </r>
  <r>
    <n v="1398"/>
    <n v="20"/>
    <x v="1"/>
    <n v="95318"/>
    <x v="1"/>
  </r>
  <r>
    <n v="1399"/>
    <n v="65"/>
    <x v="1"/>
    <n v="45579"/>
    <x v="2"/>
  </r>
  <r>
    <n v="1400"/>
    <n v="33"/>
    <x v="1"/>
    <n v="91269"/>
    <x v="0"/>
  </r>
  <r>
    <n v="1401"/>
    <n v="36"/>
    <x v="1"/>
    <n v="146718"/>
    <x v="0"/>
  </r>
  <r>
    <n v="1402"/>
    <n v="60"/>
    <x v="1"/>
    <n v="118754"/>
    <x v="0"/>
  </r>
  <r>
    <n v="1403"/>
    <n v="42"/>
    <x v="1"/>
    <n v="123380"/>
    <x v="0"/>
  </r>
  <r>
    <n v="1404"/>
    <n v="55"/>
    <x v="1"/>
    <n v="136542"/>
    <x v="2"/>
  </r>
  <r>
    <n v="1405"/>
    <n v="26"/>
    <x v="1"/>
    <n v="50170"/>
    <x v="2"/>
  </r>
  <r>
    <n v="1406"/>
    <n v="41"/>
    <x v="1"/>
    <n v="73697"/>
    <x v="2"/>
  </r>
  <r>
    <n v="1407"/>
    <n v="29"/>
    <x v="1"/>
    <n v="72725"/>
    <x v="2"/>
  </r>
  <r>
    <n v="1408"/>
    <n v="59"/>
    <x v="1"/>
    <n v="59702"/>
    <x v="0"/>
  </r>
  <r>
    <n v="1409"/>
    <n v="19"/>
    <x v="1"/>
    <n v="36945"/>
    <x v="0"/>
  </r>
  <r>
    <n v="1410"/>
    <n v="44"/>
    <x v="1"/>
    <n v="72133"/>
    <x v="1"/>
  </r>
  <r>
    <n v="1411"/>
    <n v="55"/>
    <x v="1"/>
    <n v="116349"/>
    <x v="2"/>
  </r>
  <r>
    <n v="1412"/>
    <n v="65"/>
    <x v="1"/>
    <n v="102632"/>
    <x v="0"/>
  </r>
  <r>
    <n v="1413"/>
    <n v="39"/>
    <x v="1"/>
    <n v="41778"/>
    <x v="1"/>
  </r>
  <r>
    <n v="1414"/>
    <n v="68"/>
    <x v="1"/>
    <n v="42382"/>
    <x v="1"/>
  </r>
  <r>
    <n v="1415"/>
    <n v="53"/>
    <x v="1"/>
    <n v="77815"/>
    <x v="2"/>
  </r>
  <r>
    <n v="1416"/>
    <n v="49"/>
    <x v="1"/>
    <n v="118683"/>
    <x v="1"/>
  </r>
  <r>
    <n v="1417"/>
    <n v="40"/>
    <x v="1"/>
    <n v="51384"/>
    <x v="1"/>
  </r>
  <r>
    <n v="1418"/>
    <n v="53"/>
    <x v="1"/>
    <n v="34082"/>
    <x v="2"/>
  </r>
  <r>
    <n v="1419"/>
    <n v="23"/>
    <x v="1"/>
    <n v="98941"/>
    <x v="1"/>
  </r>
  <r>
    <n v="1420"/>
    <n v="66"/>
    <x v="1"/>
    <n v="86936"/>
    <x v="1"/>
  </r>
  <r>
    <n v="1421"/>
    <n v="18"/>
    <x v="1"/>
    <n v="98601"/>
    <x v="2"/>
  </r>
  <r>
    <n v="1422"/>
    <n v="40"/>
    <x v="1"/>
    <n v="80380"/>
    <x v="2"/>
  </r>
  <r>
    <n v="1423"/>
    <n v="57"/>
    <x v="1"/>
    <n v="138630"/>
    <x v="1"/>
  </r>
  <r>
    <n v="1424"/>
    <n v="65"/>
    <x v="1"/>
    <n v="35932"/>
    <x v="0"/>
  </r>
  <r>
    <n v="1425"/>
    <n v="52"/>
    <x v="1"/>
    <n v="37337"/>
    <x v="0"/>
  </r>
  <r>
    <n v="1426"/>
    <n v="25"/>
    <x v="1"/>
    <n v="114948"/>
    <x v="0"/>
  </r>
  <r>
    <n v="1427"/>
    <n v="56"/>
    <x v="1"/>
    <n v="72392"/>
    <x v="0"/>
  </r>
  <r>
    <n v="1428"/>
    <n v="28"/>
    <x v="1"/>
    <n v="58192"/>
    <x v="2"/>
  </r>
  <r>
    <n v="1429"/>
    <n v="59"/>
    <x v="1"/>
    <n v="42819"/>
    <x v="2"/>
  </r>
  <r>
    <n v="1430"/>
    <n v="55"/>
    <x v="1"/>
    <n v="118046"/>
    <x v="0"/>
  </r>
  <r>
    <n v="1431"/>
    <n v="36"/>
    <x v="1"/>
    <n v="108301"/>
    <x v="0"/>
  </r>
  <r>
    <n v="1432"/>
    <n v="24"/>
    <x v="1"/>
    <n v="36015"/>
    <x v="1"/>
  </r>
  <r>
    <n v="1433"/>
    <n v="66"/>
    <x v="1"/>
    <n v="110102"/>
    <x v="0"/>
  </r>
  <r>
    <n v="1434"/>
    <n v="26"/>
    <x v="1"/>
    <n v="92492"/>
    <x v="0"/>
  </r>
  <r>
    <n v="1435"/>
    <n v="22"/>
    <x v="1"/>
    <n v="58686"/>
    <x v="0"/>
  </r>
  <r>
    <n v="1436"/>
    <n v="36"/>
    <x v="1"/>
    <n v="92002"/>
    <x v="0"/>
  </r>
  <r>
    <n v="1437"/>
    <n v="25"/>
    <x v="1"/>
    <n v="106410"/>
    <x v="1"/>
  </r>
  <r>
    <n v="1438"/>
    <n v="26"/>
    <x v="1"/>
    <n v="79874"/>
    <x v="0"/>
  </r>
  <r>
    <n v="1439"/>
    <n v="36"/>
    <x v="1"/>
    <n v="128733"/>
    <x v="1"/>
  </r>
  <r>
    <n v="1440"/>
    <n v="32"/>
    <x v="1"/>
    <n v="25588"/>
    <x v="1"/>
  </r>
  <r>
    <n v="1441"/>
    <n v="26"/>
    <x v="1"/>
    <n v="126299"/>
    <x v="2"/>
  </r>
  <r>
    <n v="1442"/>
    <n v="61"/>
    <x v="1"/>
    <n v="32932"/>
    <x v="1"/>
  </r>
  <r>
    <n v="1443"/>
    <n v="36"/>
    <x v="1"/>
    <n v="36084"/>
    <x v="0"/>
  </r>
  <r>
    <n v="1444"/>
    <n v="42"/>
    <x v="1"/>
    <n v="133898"/>
    <x v="1"/>
  </r>
  <r>
    <n v="1445"/>
    <n v="59"/>
    <x v="1"/>
    <n v="105540"/>
    <x v="1"/>
  </r>
  <r>
    <n v="1446"/>
    <n v="24"/>
    <x v="1"/>
    <n v="93209"/>
    <x v="1"/>
  </r>
  <r>
    <n v="1447"/>
    <n v="67"/>
    <x v="1"/>
    <n v="106413"/>
    <x v="2"/>
  </r>
  <r>
    <n v="1448"/>
    <n v="54"/>
    <x v="1"/>
    <n v="20146"/>
    <x v="0"/>
  </r>
  <r>
    <n v="1449"/>
    <n v="50"/>
    <x v="1"/>
    <n v="96195"/>
    <x v="0"/>
  </r>
  <r>
    <n v="1450"/>
    <n v="35"/>
    <x v="1"/>
    <n v="98694"/>
    <x v="2"/>
  </r>
  <r>
    <n v="1451"/>
    <n v="30"/>
    <x v="1"/>
    <n v="71039"/>
    <x v="0"/>
  </r>
  <r>
    <n v="1452"/>
    <n v="53"/>
    <x v="1"/>
    <n v="130623"/>
    <x v="0"/>
  </r>
  <r>
    <n v="1453"/>
    <n v="19"/>
    <x v="1"/>
    <n v="124046"/>
    <x v="1"/>
  </r>
  <r>
    <n v="1454"/>
    <n v="31"/>
    <x v="1"/>
    <n v="29564"/>
    <x v="0"/>
  </r>
  <r>
    <n v="1455"/>
    <n v="53"/>
    <x v="1"/>
    <n v="124327"/>
    <x v="1"/>
  </r>
  <r>
    <n v="1456"/>
    <n v="40"/>
    <x v="1"/>
    <n v="64744"/>
    <x v="0"/>
  </r>
  <r>
    <n v="1457"/>
    <n v="24"/>
    <x v="1"/>
    <n v="134884"/>
    <x v="1"/>
  </r>
  <r>
    <n v="1458"/>
    <n v="38"/>
    <x v="1"/>
    <n v="40697"/>
    <x v="0"/>
  </r>
  <r>
    <n v="1459"/>
    <n v="61"/>
    <x v="1"/>
    <n v="22363"/>
    <x v="1"/>
  </r>
  <r>
    <n v="1460"/>
    <n v="54"/>
    <x v="1"/>
    <n v="79165"/>
    <x v="0"/>
  </r>
  <r>
    <n v="1461"/>
    <n v="58"/>
    <x v="1"/>
    <n v="101542"/>
    <x v="2"/>
  </r>
  <r>
    <n v="1462"/>
    <n v="21"/>
    <x v="1"/>
    <n v="105567"/>
    <x v="1"/>
  </r>
  <r>
    <n v="1463"/>
    <n v="55"/>
    <x v="1"/>
    <n v="66624"/>
    <x v="2"/>
  </r>
  <r>
    <n v="1464"/>
    <n v="41"/>
    <x v="1"/>
    <n v="59218"/>
    <x v="2"/>
  </r>
  <r>
    <n v="1465"/>
    <n v="42"/>
    <x v="1"/>
    <n v="45029"/>
    <x v="0"/>
  </r>
  <r>
    <n v="1466"/>
    <n v="31"/>
    <x v="1"/>
    <n v="110313"/>
    <x v="0"/>
  </r>
  <r>
    <n v="1467"/>
    <n v="51"/>
    <x v="1"/>
    <n v="116645"/>
    <x v="0"/>
  </r>
  <r>
    <n v="1468"/>
    <n v="53"/>
    <x v="1"/>
    <n v="41192"/>
    <x v="1"/>
  </r>
  <r>
    <n v="1469"/>
    <n v="48"/>
    <x v="1"/>
    <n v="113977"/>
    <x v="2"/>
  </r>
  <r>
    <n v="1470"/>
    <n v="30"/>
    <x v="1"/>
    <n v="122520"/>
    <x v="1"/>
  </r>
  <r>
    <n v="1471"/>
    <n v="23"/>
    <x v="1"/>
    <n v="112682"/>
    <x v="2"/>
  </r>
  <r>
    <n v="1472"/>
    <n v="37"/>
    <x v="1"/>
    <n v="26209"/>
    <x v="1"/>
  </r>
  <r>
    <n v="1473"/>
    <n v="36"/>
    <x v="1"/>
    <n v="101312"/>
    <x v="1"/>
  </r>
  <r>
    <n v="1474"/>
    <n v="66"/>
    <x v="1"/>
    <n v="109989"/>
    <x v="0"/>
  </r>
  <r>
    <n v="1475"/>
    <n v="24"/>
    <x v="1"/>
    <n v="73977"/>
    <x v="2"/>
  </r>
  <r>
    <n v="1476"/>
    <n v="57"/>
    <x v="1"/>
    <n v="70787"/>
    <x v="2"/>
  </r>
  <r>
    <n v="1477"/>
    <n v="37"/>
    <x v="1"/>
    <n v="122448"/>
    <x v="2"/>
  </r>
  <r>
    <n v="1478"/>
    <n v="23"/>
    <x v="1"/>
    <n v="21524"/>
    <x v="0"/>
  </r>
  <r>
    <n v="1479"/>
    <n v="68"/>
    <x v="1"/>
    <n v="48959"/>
    <x v="1"/>
  </r>
  <r>
    <n v="1480"/>
    <n v="43"/>
    <x v="1"/>
    <n v="139980"/>
    <x v="2"/>
  </r>
  <r>
    <n v="1481"/>
    <n v="59"/>
    <x v="1"/>
    <n v="38663"/>
    <x v="0"/>
  </r>
  <r>
    <n v="1482"/>
    <n v="26"/>
    <x v="1"/>
    <n v="22330"/>
    <x v="2"/>
  </r>
  <r>
    <n v="1483"/>
    <n v="62"/>
    <x v="1"/>
    <n v="130818"/>
    <x v="1"/>
  </r>
  <r>
    <n v="1484"/>
    <n v="26"/>
    <x v="1"/>
    <n v="144657"/>
    <x v="1"/>
  </r>
  <r>
    <n v="1485"/>
    <n v="53"/>
    <x v="1"/>
    <n v="78983"/>
    <x v="0"/>
  </r>
  <r>
    <n v="1486"/>
    <n v="42"/>
    <x v="1"/>
    <n v="36065"/>
    <x v="2"/>
  </r>
  <r>
    <n v="1487"/>
    <n v="49"/>
    <x v="1"/>
    <n v="41043"/>
    <x v="2"/>
  </r>
  <r>
    <n v="1488"/>
    <n v="51"/>
    <x v="1"/>
    <n v="136243"/>
    <x v="0"/>
  </r>
  <r>
    <n v="1489"/>
    <n v="35"/>
    <x v="1"/>
    <n v="40274"/>
    <x v="1"/>
  </r>
  <r>
    <n v="1490"/>
    <n v="57"/>
    <x v="1"/>
    <n v="125867"/>
    <x v="0"/>
  </r>
  <r>
    <n v="1491"/>
    <n v="34"/>
    <x v="1"/>
    <n v="43515"/>
    <x v="1"/>
  </r>
  <r>
    <n v="1492"/>
    <n v="21"/>
    <x v="1"/>
    <n v="97917"/>
    <x v="1"/>
  </r>
  <r>
    <n v="1493"/>
    <n v="32"/>
    <x v="1"/>
    <n v="47608"/>
    <x v="2"/>
  </r>
  <r>
    <n v="1494"/>
    <n v="19"/>
    <x v="1"/>
    <n v="53648"/>
    <x v="2"/>
  </r>
  <r>
    <n v="1495"/>
    <n v="59"/>
    <x v="1"/>
    <n v="78693"/>
    <x v="1"/>
  </r>
  <r>
    <n v="1496"/>
    <n v="55"/>
    <x v="1"/>
    <n v="45965"/>
    <x v="2"/>
  </r>
  <r>
    <n v="1497"/>
    <n v="23"/>
    <x v="1"/>
    <n v="82942"/>
    <x v="2"/>
  </r>
  <r>
    <n v="1498"/>
    <n v="62"/>
    <x v="1"/>
    <n v="138624"/>
    <x v="0"/>
  </r>
  <r>
    <n v="1499"/>
    <n v="51"/>
    <x v="1"/>
    <n v="119347"/>
    <x v="0"/>
  </r>
  <r>
    <n v="1500"/>
    <n v="48"/>
    <x v="1"/>
    <n v="122793"/>
    <x v="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0">
  <r>
    <n v="1"/>
    <n v="25"/>
    <s v="Male"/>
    <n v="124127"/>
    <x v="0"/>
    <s v="Adult"/>
    <s v="High"/>
    <x v="0"/>
  </r>
  <r>
    <n v="2"/>
    <n v="19"/>
    <s v="Female"/>
    <n v="113670"/>
    <x v="1"/>
    <s v="Adult"/>
    <s v="High"/>
    <x v="0"/>
  </r>
  <r>
    <n v="3"/>
    <n v="54"/>
    <s v="Male"/>
    <n v="97608"/>
    <x v="0"/>
    <s v="Middle-aged"/>
    <s v="High"/>
    <x v="1"/>
  </r>
  <r>
    <n v="4"/>
    <n v="61"/>
    <s v="Female"/>
    <n v="25369"/>
    <x v="0"/>
    <s v="Seniors"/>
    <s v="Low"/>
    <x v="2"/>
  </r>
  <r>
    <n v="5"/>
    <n v="43"/>
    <s v="Female"/>
    <n v="87570"/>
    <x v="0"/>
    <s v="Middle-aged"/>
    <s v="High"/>
    <x v="1"/>
  </r>
  <r>
    <n v="6"/>
    <n v="65"/>
    <s v="Male"/>
    <n v="82735"/>
    <x v="0"/>
    <s v="Seniors"/>
    <s v="High"/>
    <x v="3"/>
  </r>
  <r>
    <n v="7"/>
    <n v="66"/>
    <s v="Female"/>
    <n v="83385"/>
    <x v="1"/>
    <s v="Seniors"/>
    <s v="High"/>
    <x v="3"/>
  </r>
  <r>
    <n v="8"/>
    <n v="31"/>
    <s v="Female"/>
    <n v="39596"/>
    <x v="0"/>
    <s v="Adult"/>
    <s v="Low"/>
    <x v="4"/>
  </r>
  <r>
    <n v="9"/>
    <n v="32"/>
    <s v="Male"/>
    <n v="144852"/>
    <x v="0"/>
    <s v="Adult"/>
    <s v="High"/>
    <x v="0"/>
  </r>
  <r>
    <n v="10"/>
    <n v="43"/>
    <s v="Male"/>
    <n v="32258"/>
    <x v="0"/>
    <s v="Middle-aged"/>
    <s v="Low"/>
    <x v="5"/>
  </r>
  <r>
    <n v="11"/>
    <n v="68"/>
    <s v="Female"/>
    <n v="30080"/>
    <x v="2"/>
    <s v="Seniors"/>
    <s v="Low"/>
    <x v="2"/>
  </r>
  <r>
    <n v="12"/>
    <n v="43"/>
    <s v="Female"/>
    <n v="91868"/>
    <x v="2"/>
    <s v="Middle-aged"/>
    <s v="High"/>
    <x v="1"/>
  </r>
  <r>
    <n v="13"/>
    <n v="40"/>
    <s v="Male"/>
    <n v="49546"/>
    <x v="1"/>
    <s v="Adult"/>
    <s v="Low"/>
    <x v="4"/>
  </r>
  <r>
    <n v="14"/>
    <n v="57"/>
    <s v="Female"/>
    <n v="89535"/>
    <x v="1"/>
    <s v="Middle-aged"/>
    <s v="High"/>
    <x v="1"/>
  </r>
  <r>
    <n v="15"/>
    <n v="42"/>
    <s v="Female"/>
    <n v="82202"/>
    <x v="2"/>
    <s v="Middle-aged"/>
    <s v="High"/>
    <x v="1"/>
  </r>
  <r>
    <n v="16"/>
    <n v="68"/>
    <s v="Female"/>
    <n v="136445"/>
    <x v="1"/>
    <s v="Seniors"/>
    <s v="High"/>
    <x v="3"/>
  </r>
  <r>
    <n v="17"/>
    <n v="25"/>
    <s v="Male"/>
    <n v="28625"/>
    <x v="1"/>
    <s v="Adult"/>
    <s v="Low"/>
    <x v="4"/>
  </r>
  <r>
    <n v="18"/>
    <n v="67"/>
    <s v="Female"/>
    <n v="128510"/>
    <x v="1"/>
    <s v="Seniors"/>
    <s v="High"/>
    <x v="3"/>
  </r>
  <r>
    <n v="19"/>
    <n v="28"/>
    <s v="Male"/>
    <n v="63852"/>
    <x v="1"/>
    <s v="Adult"/>
    <s v="Low"/>
    <x v="4"/>
  </r>
  <r>
    <n v="20"/>
    <n v="49"/>
    <s v="Male"/>
    <n v="106702"/>
    <x v="1"/>
    <s v="Middle-aged"/>
    <s v="High"/>
    <x v="1"/>
  </r>
  <r>
    <n v="21"/>
    <n v="47"/>
    <s v="Female"/>
    <n v="125828"/>
    <x v="2"/>
    <s v="Middle-aged"/>
    <s v="High"/>
    <x v="1"/>
  </r>
  <r>
    <n v="22"/>
    <n v="44"/>
    <s v="Female"/>
    <n v="102847"/>
    <x v="2"/>
    <s v="Middle-aged"/>
    <s v="High"/>
    <x v="1"/>
  </r>
  <r>
    <n v="23"/>
    <n v="41"/>
    <s v="Male"/>
    <n v="147202"/>
    <x v="1"/>
    <s v="Middle-aged"/>
    <s v="High"/>
    <x v="1"/>
  </r>
  <r>
    <n v="24"/>
    <n v="27"/>
    <s v="Female"/>
    <n v="125504"/>
    <x v="1"/>
    <s v="Adult"/>
    <s v="High"/>
    <x v="0"/>
  </r>
  <r>
    <n v="25"/>
    <n v="63"/>
    <s v="Female"/>
    <n v="49030"/>
    <x v="1"/>
    <s v="Seniors"/>
    <s v="Low"/>
    <x v="2"/>
  </r>
  <r>
    <n v="26"/>
    <n v="37"/>
    <s v="Female"/>
    <n v="125792"/>
    <x v="2"/>
    <s v="Adult"/>
    <s v="High"/>
    <x v="0"/>
  </r>
  <r>
    <n v="27"/>
    <n v="37"/>
    <s v="Male"/>
    <n v="88479"/>
    <x v="0"/>
    <s v="Adult"/>
    <s v="High"/>
    <x v="0"/>
  </r>
  <r>
    <n v="28"/>
    <n v="18"/>
    <s v="Female"/>
    <n v="129986"/>
    <x v="0"/>
    <s v="Adult"/>
    <s v="High"/>
    <x v="0"/>
  </r>
  <r>
    <n v="29"/>
    <n v="19"/>
    <s v="Male"/>
    <n v="22788"/>
    <x v="2"/>
    <s v="Adult"/>
    <s v="Low"/>
    <x v="4"/>
  </r>
  <r>
    <n v="30"/>
    <n v="56"/>
    <s v="Female"/>
    <n v="73899"/>
    <x v="2"/>
    <s v="Middle-aged"/>
    <s v="High"/>
    <x v="1"/>
  </r>
  <r>
    <n v="31"/>
    <n v="24"/>
    <s v="Female"/>
    <n v="84000"/>
    <x v="1"/>
    <s v="Adult"/>
    <s v="High"/>
    <x v="0"/>
  </r>
  <r>
    <n v="32"/>
    <n v="68"/>
    <s v="Male"/>
    <n v="141482"/>
    <x v="1"/>
    <s v="Seniors"/>
    <s v="High"/>
    <x v="3"/>
  </r>
  <r>
    <n v="33"/>
    <n v="63"/>
    <s v="Female"/>
    <n v="80592"/>
    <x v="1"/>
    <s v="Seniors"/>
    <s v="High"/>
    <x v="3"/>
  </r>
  <r>
    <n v="34"/>
    <n v="69"/>
    <s v="Female"/>
    <n v="91022"/>
    <x v="2"/>
    <s v="Seniors"/>
    <s v="High"/>
    <x v="3"/>
  </r>
  <r>
    <n v="35"/>
    <n v="66"/>
    <s v="Female"/>
    <n v="80611"/>
    <x v="1"/>
    <s v="Seniors"/>
    <s v="High"/>
    <x v="3"/>
  </r>
  <r>
    <n v="36"/>
    <n v="23"/>
    <s v="Male"/>
    <n v="100085"/>
    <x v="2"/>
    <s v="Adult"/>
    <s v="High"/>
    <x v="0"/>
  </r>
  <r>
    <n v="37"/>
    <n v="25"/>
    <s v="Female"/>
    <n v="83233"/>
    <x v="0"/>
    <s v="Adult"/>
    <s v="High"/>
    <x v="0"/>
  </r>
  <r>
    <n v="38"/>
    <n v="28"/>
    <s v="Female"/>
    <n v="57308"/>
    <x v="1"/>
    <s v="Adult"/>
    <s v="Low"/>
    <x v="4"/>
  </r>
  <r>
    <n v="39"/>
    <n v="33"/>
    <s v="Female"/>
    <n v="106469"/>
    <x v="1"/>
    <s v="Adult"/>
    <s v="High"/>
    <x v="0"/>
  </r>
  <r>
    <n v="40"/>
    <n v="69"/>
    <s v="Male"/>
    <n v="78818"/>
    <x v="0"/>
    <s v="Seniors"/>
    <s v="High"/>
    <x v="3"/>
  </r>
  <r>
    <n v="41"/>
    <n v="27"/>
    <s v="Female"/>
    <n v="140017"/>
    <x v="2"/>
    <s v="Adult"/>
    <s v="High"/>
    <x v="0"/>
  </r>
  <r>
    <n v="42"/>
    <n v="60"/>
    <s v="Female"/>
    <n v="113320"/>
    <x v="2"/>
    <s v="Seniors"/>
    <s v="High"/>
    <x v="3"/>
  </r>
  <r>
    <n v="43"/>
    <n v="33"/>
    <s v="Female"/>
    <n v="26511"/>
    <x v="2"/>
    <s v="Adult"/>
    <s v="Low"/>
    <x v="4"/>
  </r>
  <r>
    <n v="44"/>
    <n v="66"/>
    <s v="Female"/>
    <n v="59310"/>
    <x v="2"/>
    <s v="Seniors"/>
    <s v="Low"/>
    <x v="2"/>
  </r>
  <r>
    <n v="45"/>
    <n v="44"/>
    <s v="Male"/>
    <n v="40379"/>
    <x v="0"/>
    <s v="Middle-aged"/>
    <s v="Low"/>
    <x v="5"/>
  </r>
  <r>
    <n v="46"/>
    <n v="40"/>
    <s v="Female"/>
    <n v="142239"/>
    <x v="1"/>
    <s v="Adult"/>
    <s v="High"/>
    <x v="0"/>
  </r>
  <r>
    <n v="47"/>
    <n v="51"/>
    <s v="Male"/>
    <n v="135876"/>
    <x v="1"/>
    <s v="Middle-aged"/>
    <s v="High"/>
    <x v="1"/>
  </r>
  <r>
    <n v="48"/>
    <n v="64"/>
    <s v="Male"/>
    <n v="30331"/>
    <x v="1"/>
    <s v="Seniors"/>
    <s v="Low"/>
    <x v="2"/>
  </r>
  <r>
    <n v="49"/>
    <n v="36"/>
    <s v="Male"/>
    <n v="82549"/>
    <x v="2"/>
    <s v="Adult"/>
    <s v="High"/>
    <x v="0"/>
  </r>
  <r>
    <n v="50"/>
    <n v="18"/>
    <s v="Male"/>
    <n v="75122"/>
    <x v="2"/>
    <s v="Adult"/>
    <s v="High"/>
    <x v="0"/>
  </r>
  <r>
    <n v="51"/>
    <n v="49"/>
    <s v="Female"/>
    <n v="81516"/>
    <x v="1"/>
    <s v="Middle-aged"/>
    <s v="High"/>
    <x v="1"/>
  </r>
  <r>
    <n v="52"/>
    <n v="35"/>
    <s v="Male"/>
    <n v="142937"/>
    <x v="2"/>
    <s v="Adult"/>
    <s v="High"/>
    <x v="0"/>
  </r>
  <r>
    <n v="53"/>
    <n v="65"/>
    <s v="Female"/>
    <n v="24122"/>
    <x v="0"/>
    <s v="Seniors"/>
    <s v="Low"/>
    <x v="2"/>
  </r>
  <r>
    <n v="54"/>
    <n v="39"/>
    <s v="Female"/>
    <n v="22660"/>
    <x v="0"/>
    <s v="Adult"/>
    <s v="Low"/>
    <x v="4"/>
  </r>
  <r>
    <n v="55"/>
    <n v="62"/>
    <s v="Female"/>
    <n v="63523"/>
    <x v="2"/>
    <s v="Seniors"/>
    <s v="Low"/>
    <x v="2"/>
  </r>
  <r>
    <n v="56"/>
    <n v="30"/>
    <s v="Male"/>
    <n v="54507"/>
    <x v="2"/>
    <s v="Adult"/>
    <s v="Low"/>
    <x v="4"/>
  </r>
  <r>
    <n v="57"/>
    <n v="53"/>
    <s v="Male"/>
    <n v="74042"/>
    <x v="0"/>
    <s v="Middle-aged"/>
    <s v="High"/>
    <x v="1"/>
  </r>
  <r>
    <n v="58"/>
    <n v="20"/>
    <s v="Female"/>
    <n v="36200"/>
    <x v="0"/>
    <s v="Adult"/>
    <s v="Low"/>
    <x v="4"/>
  </r>
  <r>
    <n v="59"/>
    <n v="22"/>
    <s v="Female"/>
    <n v="27352"/>
    <x v="2"/>
    <s v="Adult"/>
    <s v="Low"/>
    <x v="4"/>
  </r>
  <r>
    <n v="60"/>
    <n v="41"/>
    <s v="Female"/>
    <n v="145894"/>
    <x v="1"/>
    <s v="Middle-aged"/>
    <s v="High"/>
    <x v="1"/>
  </r>
  <r>
    <n v="61"/>
    <n v="58"/>
    <s v="Male"/>
    <n v="148156"/>
    <x v="1"/>
    <s v="Middle-aged"/>
    <s v="High"/>
    <x v="1"/>
  </r>
  <r>
    <n v="62"/>
    <n v="50"/>
    <s v="Female"/>
    <n v="24885"/>
    <x v="0"/>
    <s v="Middle-aged"/>
    <s v="Low"/>
    <x v="5"/>
  </r>
  <r>
    <n v="63"/>
    <n v="36"/>
    <s v="Male"/>
    <n v="64520"/>
    <x v="2"/>
    <s v="Adult"/>
    <s v="Low"/>
    <x v="4"/>
  </r>
  <r>
    <n v="64"/>
    <n v="51"/>
    <s v="Female"/>
    <n v="44074"/>
    <x v="2"/>
    <s v="Middle-aged"/>
    <s v="Low"/>
    <x v="5"/>
  </r>
  <r>
    <n v="65"/>
    <n v="67"/>
    <s v="Female"/>
    <n v="21976"/>
    <x v="1"/>
    <s v="Seniors"/>
    <s v="Low"/>
    <x v="2"/>
  </r>
  <r>
    <n v="66"/>
    <n v="52"/>
    <s v="Male"/>
    <n v="46906"/>
    <x v="1"/>
    <s v="Middle-aged"/>
    <s v="Low"/>
    <x v="5"/>
  </r>
  <r>
    <n v="67"/>
    <n v="53"/>
    <s v="Female"/>
    <n v="63859"/>
    <x v="1"/>
    <s v="Middle-aged"/>
    <s v="Low"/>
    <x v="5"/>
  </r>
  <r>
    <n v="68"/>
    <n v="53"/>
    <s v="Female"/>
    <n v="77634"/>
    <x v="1"/>
    <s v="Middle-aged"/>
    <s v="High"/>
    <x v="1"/>
  </r>
  <r>
    <n v="69"/>
    <n v="44"/>
    <s v="Female"/>
    <n v="148423"/>
    <x v="0"/>
    <s v="Middle-aged"/>
    <s v="High"/>
    <x v="1"/>
  </r>
  <r>
    <n v="70"/>
    <n v="38"/>
    <s v="Female"/>
    <n v="93158"/>
    <x v="0"/>
    <s v="Adult"/>
    <s v="High"/>
    <x v="0"/>
  </r>
  <r>
    <n v="71"/>
    <n v="59"/>
    <s v="Female"/>
    <n v="105434"/>
    <x v="0"/>
    <s v="Middle-aged"/>
    <s v="High"/>
    <x v="1"/>
  </r>
  <r>
    <n v="72"/>
    <n v="35"/>
    <s v="Female"/>
    <n v="65146"/>
    <x v="1"/>
    <s v="Adult"/>
    <s v="Low"/>
    <x v="4"/>
  </r>
  <r>
    <n v="73"/>
    <n v="40"/>
    <s v="Female"/>
    <n v="29388"/>
    <x v="2"/>
    <s v="Adult"/>
    <s v="Low"/>
    <x v="4"/>
  </r>
  <r>
    <n v="74"/>
    <n v="60"/>
    <s v="Female"/>
    <n v="35770"/>
    <x v="2"/>
    <s v="Seniors"/>
    <s v="Low"/>
    <x v="2"/>
  </r>
  <r>
    <n v="75"/>
    <n v="51"/>
    <s v="Male"/>
    <n v="138437"/>
    <x v="0"/>
    <s v="Middle-aged"/>
    <s v="High"/>
    <x v="1"/>
  </r>
  <r>
    <n v="76"/>
    <n v="30"/>
    <s v="Male"/>
    <n v="71834"/>
    <x v="2"/>
    <s v="Adult"/>
    <s v="High"/>
    <x v="0"/>
  </r>
  <r>
    <n v="77"/>
    <n v="63"/>
    <s v="Male"/>
    <n v="133782"/>
    <x v="2"/>
    <s v="Seniors"/>
    <s v="High"/>
    <x v="3"/>
  </r>
  <r>
    <n v="78"/>
    <n v="51"/>
    <s v="Female"/>
    <n v="38425"/>
    <x v="2"/>
    <s v="Middle-aged"/>
    <s v="Low"/>
    <x v="5"/>
  </r>
  <r>
    <n v="79"/>
    <n v="19"/>
    <s v="Female"/>
    <n v="125944"/>
    <x v="1"/>
    <s v="Adult"/>
    <s v="High"/>
    <x v="0"/>
  </r>
  <r>
    <n v="80"/>
    <n v="45"/>
    <s v="Male"/>
    <n v="130916"/>
    <x v="2"/>
    <s v="Middle-aged"/>
    <s v="High"/>
    <x v="1"/>
  </r>
  <r>
    <n v="81"/>
    <n v="64"/>
    <s v="Male"/>
    <n v="113879"/>
    <x v="2"/>
    <s v="Seniors"/>
    <s v="High"/>
    <x v="3"/>
  </r>
  <r>
    <n v="82"/>
    <n v="18"/>
    <s v="Female"/>
    <n v="84281"/>
    <x v="2"/>
    <s v="Adult"/>
    <s v="High"/>
    <x v="0"/>
  </r>
  <r>
    <n v="83"/>
    <n v="33"/>
    <s v="Female"/>
    <n v="98217"/>
    <x v="0"/>
    <s v="Adult"/>
    <s v="High"/>
    <x v="0"/>
  </r>
  <r>
    <n v="84"/>
    <n v="42"/>
    <s v="Female"/>
    <n v="28516"/>
    <x v="2"/>
    <s v="Middle-aged"/>
    <s v="Low"/>
    <x v="5"/>
  </r>
  <r>
    <n v="85"/>
    <n v="43"/>
    <s v="Male"/>
    <n v="38952"/>
    <x v="2"/>
    <s v="Middle-aged"/>
    <s v="Low"/>
    <x v="5"/>
  </r>
  <r>
    <n v="86"/>
    <n v="46"/>
    <s v="Female"/>
    <n v="117142"/>
    <x v="1"/>
    <s v="Middle-aged"/>
    <s v="High"/>
    <x v="1"/>
  </r>
  <r>
    <n v="87"/>
    <n v="25"/>
    <s v="Male"/>
    <n v="111798"/>
    <x v="0"/>
    <s v="Adult"/>
    <s v="High"/>
    <x v="0"/>
  </r>
  <r>
    <n v="88"/>
    <n v="53"/>
    <s v="Male"/>
    <n v="60483"/>
    <x v="1"/>
    <s v="Middle-aged"/>
    <s v="Low"/>
    <x v="5"/>
  </r>
  <r>
    <n v="89"/>
    <n v="30"/>
    <s v="Male"/>
    <n v="47298"/>
    <x v="2"/>
    <s v="Adult"/>
    <s v="Low"/>
    <x v="4"/>
  </r>
  <r>
    <n v="90"/>
    <n v="50"/>
    <s v="Female"/>
    <n v="64636"/>
    <x v="1"/>
    <s v="Middle-aged"/>
    <s v="Low"/>
    <x v="5"/>
  </r>
  <r>
    <n v="91"/>
    <n v="30"/>
    <s v="Female"/>
    <n v="73961"/>
    <x v="2"/>
    <s v="Adult"/>
    <s v="High"/>
    <x v="0"/>
  </r>
  <r>
    <n v="92"/>
    <n v="30"/>
    <s v="Female"/>
    <n v="132443"/>
    <x v="1"/>
    <s v="Adult"/>
    <s v="High"/>
    <x v="0"/>
  </r>
  <r>
    <n v="93"/>
    <n v="48"/>
    <s v="Female"/>
    <n v="149143"/>
    <x v="1"/>
    <s v="Middle-aged"/>
    <s v="High"/>
    <x v="1"/>
  </r>
  <r>
    <n v="94"/>
    <n v="43"/>
    <s v="Female"/>
    <n v="123426"/>
    <x v="2"/>
    <s v="Middle-aged"/>
    <s v="High"/>
    <x v="1"/>
  </r>
  <r>
    <n v="95"/>
    <n v="44"/>
    <s v="Male"/>
    <n v="108762"/>
    <x v="0"/>
    <s v="Middle-aged"/>
    <s v="High"/>
    <x v="1"/>
  </r>
  <r>
    <n v="96"/>
    <n v="44"/>
    <s v="Female"/>
    <n v="113075"/>
    <x v="2"/>
    <s v="Middle-aged"/>
    <s v="High"/>
    <x v="1"/>
  </r>
  <r>
    <n v="97"/>
    <n v="50"/>
    <s v="Female"/>
    <n v="37879"/>
    <x v="0"/>
    <s v="Middle-aged"/>
    <s v="Low"/>
    <x v="5"/>
  </r>
  <r>
    <n v="98"/>
    <n v="61"/>
    <s v="Male"/>
    <n v="59823"/>
    <x v="1"/>
    <s v="Seniors"/>
    <s v="Low"/>
    <x v="2"/>
  </r>
  <r>
    <n v="99"/>
    <n v="22"/>
    <s v="Male"/>
    <n v="119757"/>
    <x v="1"/>
    <s v="Adult"/>
    <s v="High"/>
    <x v="0"/>
  </r>
  <r>
    <n v="100"/>
    <n v="31"/>
    <s v="Female"/>
    <n v="39858"/>
    <x v="1"/>
    <s v="Adult"/>
    <s v="Low"/>
    <x v="4"/>
  </r>
  <r>
    <n v="101"/>
    <n v="67"/>
    <s v="Female"/>
    <n v="92051"/>
    <x v="2"/>
    <s v="Seniors"/>
    <s v="High"/>
    <x v="3"/>
  </r>
  <r>
    <n v="102"/>
    <n v="31"/>
    <s v="Female"/>
    <n v="33982"/>
    <x v="0"/>
    <s v="Adult"/>
    <s v="Low"/>
    <x v="4"/>
  </r>
  <r>
    <n v="103"/>
    <n v="40"/>
    <s v="Male"/>
    <n v="32771"/>
    <x v="2"/>
    <s v="Adult"/>
    <s v="Low"/>
    <x v="4"/>
  </r>
  <r>
    <n v="104"/>
    <n v="18"/>
    <s v="Male"/>
    <n v="85469"/>
    <x v="2"/>
    <s v="Adult"/>
    <s v="High"/>
    <x v="0"/>
  </r>
  <r>
    <n v="105"/>
    <n v="50"/>
    <s v="Male"/>
    <n v="66996"/>
    <x v="1"/>
    <s v="Middle-aged"/>
    <s v="High"/>
    <x v="1"/>
  </r>
  <r>
    <n v="106"/>
    <n v="53"/>
    <s v="Male"/>
    <n v="44993"/>
    <x v="2"/>
    <s v="Middle-aged"/>
    <s v="Low"/>
    <x v="5"/>
  </r>
  <r>
    <n v="107"/>
    <n v="62"/>
    <s v="Female"/>
    <n v="115063"/>
    <x v="2"/>
    <s v="Seniors"/>
    <s v="High"/>
    <x v="3"/>
  </r>
  <r>
    <n v="108"/>
    <n v="51"/>
    <s v="Female"/>
    <n v="122564"/>
    <x v="1"/>
    <s v="Middle-aged"/>
    <s v="High"/>
    <x v="1"/>
  </r>
  <r>
    <n v="109"/>
    <n v="27"/>
    <s v="Female"/>
    <n v="130643"/>
    <x v="2"/>
    <s v="Adult"/>
    <s v="High"/>
    <x v="0"/>
  </r>
  <r>
    <n v="110"/>
    <n v="25"/>
    <s v="Male"/>
    <n v="50278"/>
    <x v="2"/>
    <s v="Adult"/>
    <s v="Low"/>
    <x v="4"/>
  </r>
  <r>
    <n v="111"/>
    <n v="55"/>
    <s v="Female"/>
    <n v="68096"/>
    <x v="2"/>
    <s v="Middle-aged"/>
    <s v="High"/>
    <x v="1"/>
  </r>
  <r>
    <n v="112"/>
    <n v="23"/>
    <s v="Female"/>
    <n v="143312"/>
    <x v="2"/>
    <s v="Adult"/>
    <s v="High"/>
    <x v="0"/>
  </r>
  <r>
    <n v="113"/>
    <n v="42"/>
    <s v="Female"/>
    <n v="121713"/>
    <x v="0"/>
    <s v="Middle-aged"/>
    <s v="High"/>
    <x v="1"/>
  </r>
  <r>
    <n v="114"/>
    <n v="58"/>
    <s v="Female"/>
    <n v="52832"/>
    <x v="2"/>
    <s v="Middle-aged"/>
    <s v="Low"/>
    <x v="5"/>
  </r>
  <r>
    <n v="115"/>
    <n v="56"/>
    <s v="Female"/>
    <n v="122337"/>
    <x v="1"/>
    <s v="Middle-aged"/>
    <s v="High"/>
    <x v="1"/>
  </r>
  <r>
    <n v="116"/>
    <n v="20"/>
    <s v="Female"/>
    <n v="45351"/>
    <x v="2"/>
    <s v="Adult"/>
    <s v="Low"/>
    <x v="4"/>
  </r>
  <r>
    <n v="117"/>
    <n v="37"/>
    <s v="Female"/>
    <n v="105067"/>
    <x v="0"/>
    <s v="Adult"/>
    <s v="High"/>
    <x v="0"/>
  </r>
  <r>
    <n v="118"/>
    <n v="43"/>
    <s v="Female"/>
    <n v="73421"/>
    <x v="1"/>
    <s v="Middle-aged"/>
    <s v="High"/>
    <x v="1"/>
  </r>
  <r>
    <n v="119"/>
    <n v="44"/>
    <s v="Female"/>
    <n v="99677"/>
    <x v="0"/>
    <s v="Middle-aged"/>
    <s v="High"/>
    <x v="1"/>
  </r>
  <r>
    <n v="120"/>
    <n v="56"/>
    <s v="Male"/>
    <n v="57153"/>
    <x v="1"/>
    <s v="Middle-aged"/>
    <s v="Low"/>
    <x v="5"/>
  </r>
  <r>
    <n v="121"/>
    <n v="59"/>
    <s v="Female"/>
    <n v="68098"/>
    <x v="1"/>
    <s v="Middle-aged"/>
    <s v="High"/>
    <x v="1"/>
  </r>
  <r>
    <n v="122"/>
    <n v="21"/>
    <s v="Male"/>
    <n v="42583"/>
    <x v="1"/>
    <s v="Adult"/>
    <s v="Low"/>
    <x v="4"/>
  </r>
  <r>
    <n v="123"/>
    <n v="40"/>
    <s v="Female"/>
    <n v="30996"/>
    <x v="2"/>
    <s v="Adult"/>
    <s v="Low"/>
    <x v="4"/>
  </r>
  <r>
    <n v="124"/>
    <n v="40"/>
    <s v="Male"/>
    <n v="99610"/>
    <x v="2"/>
    <s v="Adult"/>
    <s v="High"/>
    <x v="0"/>
  </r>
  <r>
    <n v="125"/>
    <n v="52"/>
    <s v="Female"/>
    <n v="95801"/>
    <x v="1"/>
    <s v="Middle-aged"/>
    <s v="High"/>
    <x v="1"/>
  </r>
  <r>
    <n v="126"/>
    <n v="61"/>
    <s v="Male"/>
    <n v="149426"/>
    <x v="1"/>
    <s v="Seniors"/>
    <s v="High"/>
    <x v="3"/>
  </r>
  <r>
    <n v="127"/>
    <n v="28"/>
    <s v="Male"/>
    <n v="75786"/>
    <x v="2"/>
    <s v="Adult"/>
    <s v="High"/>
    <x v="0"/>
  </r>
  <r>
    <n v="128"/>
    <n v="18"/>
    <s v="Female"/>
    <n v="119642"/>
    <x v="1"/>
    <s v="Adult"/>
    <s v="High"/>
    <x v="0"/>
  </r>
  <r>
    <n v="129"/>
    <n v="52"/>
    <s v="Male"/>
    <n v="97057"/>
    <x v="1"/>
    <s v="Middle-aged"/>
    <s v="High"/>
    <x v="1"/>
  </r>
  <r>
    <n v="130"/>
    <n v="29"/>
    <s v="Female"/>
    <n v="41380"/>
    <x v="1"/>
    <s v="Adult"/>
    <s v="Low"/>
    <x v="4"/>
  </r>
  <r>
    <n v="131"/>
    <n v="25"/>
    <s v="Female"/>
    <n v="143285"/>
    <x v="1"/>
    <s v="Adult"/>
    <s v="High"/>
    <x v="0"/>
  </r>
  <r>
    <n v="132"/>
    <n v="32"/>
    <s v="Female"/>
    <n v="56830"/>
    <x v="2"/>
    <s v="Adult"/>
    <s v="Low"/>
    <x v="4"/>
  </r>
  <r>
    <n v="133"/>
    <n v="29"/>
    <s v="Male"/>
    <n v="97290"/>
    <x v="2"/>
    <s v="Adult"/>
    <s v="High"/>
    <x v="0"/>
  </r>
  <r>
    <n v="134"/>
    <n v="58"/>
    <s v="Female"/>
    <n v="87963"/>
    <x v="0"/>
    <s v="Middle-aged"/>
    <s v="High"/>
    <x v="1"/>
  </r>
  <r>
    <n v="135"/>
    <n v="59"/>
    <s v="Male"/>
    <n v="35360"/>
    <x v="2"/>
    <s v="Middle-aged"/>
    <s v="Low"/>
    <x v="5"/>
  </r>
  <r>
    <n v="136"/>
    <n v="58"/>
    <s v="Female"/>
    <n v="115756"/>
    <x v="2"/>
    <s v="Middle-aged"/>
    <s v="High"/>
    <x v="1"/>
  </r>
  <r>
    <n v="137"/>
    <n v="19"/>
    <s v="Female"/>
    <n v="48213"/>
    <x v="1"/>
    <s v="Adult"/>
    <s v="Low"/>
    <x v="4"/>
  </r>
  <r>
    <n v="138"/>
    <n v="64"/>
    <s v="Female"/>
    <n v="148026"/>
    <x v="0"/>
    <s v="Seniors"/>
    <s v="High"/>
    <x v="3"/>
  </r>
  <r>
    <n v="139"/>
    <n v="37"/>
    <s v="Male"/>
    <n v="102967"/>
    <x v="0"/>
    <s v="Adult"/>
    <s v="High"/>
    <x v="0"/>
  </r>
  <r>
    <n v="140"/>
    <n v="67"/>
    <s v="Male"/>
    <n v="33495"/>
    <x v="0"/>
    <s v="Seniors"/>
    <s v="Low"/>
    <x v="2"/>
  </r>
  <r>
    <n v="141"/>
    <n v="31"/>
    <s v="Female"/>
    <n v="38543"/>
    <x v="2"/>
    <s v="Adult"/>
    <s v="Low"/>
    <x v="4"/>
  </r>
  <r>
    <n v="142"/>
    <n v="60"/>
    <s v="Male"/>
    <n v="48213"/>
    <x v="1"/>
    <s v="Seniors"/>
    <s v="Low"/>
    <x v="2"/>
  </r>
  <r>
    <n v="143"/>
    <n v="25"/>
    <s v="Female"/>
    <n v="57420"/>
    <x v="2"/>
    <s v="Adult"/>
    <s v="Low"/>
    <x v="4"/>
  </r>
  <r>
    <n v="144"/>
    <n v="28"/>
    <s v="Female"/>
    <n v="25536"/>
    <x v="2"/>
    <s v="Adult"/>
    <s v="Low"/>
    <x v="4"/>
  </r>
  <r>
    <n v="145"/>
    <n v="58"/>
    <s v="Male"/>
    <n v="105426"/>
    <x v="1"/>
    <s v="Middle-aged"/>
    <s v="High"/>
    <x v="1"/>
  </r>
  <r>
    <n v="146"/>
    <n v="51"/>
    <s v="Female"/>
    <n v="72580"/>
    <x v="0"/>
    <s v="Middle-aged"/>
    <s v="High"/>
    <x v="1"/>
  </r>
  <r>
    <n v="147"/>
    <n v="34"/>
    <s v="Female"/>
    <n v="75076"/>
    <x v="0"/>
    <s v="Adult"/>
    <s v="High"/>
    <x v="0"/>
  </r>
  <r>
    <n v="148"/>
    <n v="27"/>
    <s v="Female"/>
    <n v="141604"/>
    <x v="1"/>
    <s v="Adult"/>
    <s v="High"/>
    <x v="0"/>
  </r>
  <r>
    <n v="149"/>
    <n v="28"/>
    <s v="Female"/>
    <n v="57380"/>
    <x v="1"/>
    <s v="Adult"/>
    <s v="Low"/>
    <x v="4"/>
  </r>
  <r>
    <n v="150"/>
    <n v="67"/>
    <s v="Male"/>
    <n v="58650"/>
    <x v="0"/>
    <s v="Seniors"/>
    <s v="Low"/>
    <x v="2"/>
  </r>
  <r>
    <n v="151"/>
    <n v="53"/>
    <s v="Male"/>
    <n v="20700"/>
    <x v="0"/>
    <s v="Middle-aged"/>
    <s v="Low"/>
    <x v="5"/>
  </r>
  <r>
    <n v="152"/>
    <n v="61"/>
    <s v="Male"/>
    <n v="141319"/>
    <x v="0"/>
    <s v="Seniors"/>
    <s v="High"/>
    <x v="3"/>
  </r>
  <r>
    <n v="153"/>
    <n v="29"/>
    <s v="Male"/>
    <n v="23803"/>
    <x v="1"/>
    <s v="Adult"/>
    <s v="Low"/>
    <x v="4"/>
  </r>
  <r>
    <n v="154"/>
    <n v="40"/>
    <s v="Female"/>
    <n v="49898"/>
    <x v="1"/>
    <s v="Adult"/>
    <s v="Low"/>
    <x v="4"/>
  </r>
  <r>
    <n v="155"/>
    <n v="33"/>
    <s v="Male"/>
    <n v="46717"/>
    <x v="1"/>
    <s v="Adult"/>
    <s v="Low"/>
    <x v="4"/>
  </r>
  <r>
    <n v="156"/>
    <n v="36"/>
    <s v="Male"/>
    <n v="117257"/>
    <x v="2"/>
    <s v="Adult"/>
    <s v="High"/>
    <x v="0"/>
  </r>
  <r>
    <n v="157"/>
    <n v="43"/>
    <s v="Male"/>
    <n v="48678"/>
    <x v="2"/>
    <s v="Middle-aged"/>
    <s v="Low"/>
    <x v="5"/>
  </r>
  <r>
    <n v="158"/>
    <n v="54"/>
    <s v="Male"/>
    <n v="119933"/>
    <x v="1"/>
    <s v="Middle-aged"/>
    <s v="High"/>
    <x v="1"/>
  </r>
  <r>
    <n v="159"/>
    <n v="18"/>
    <s v="Male"/>
    <n v="78908"/>
    <x v="0"/>
    <s v="Adult"/>
    <s v="High"/>
    <x v="0"/>
  </r>
  <r>
    <n v="160"/>
    <n v="54"/>
    <s v="Male"/>
    <n v="108345"/>
    <x v="2"/>
    <s v="Middle-aged"/>
    <s v="High"/>
    <x v="1"/>
  </r>
  <r>
    <n v="161"/>
    <n v="63"/>
    <s v="Male"/>
    <n v="46139"/>
    <x v="0"/>
    <s v="Seniors"/>
    <s v="Low"/>
    <x v="2"/>
  </r>
  <r>
    <n v="162"/>
    <n v="39"/>
    <s v="Female"/>
    <n v="82166"/>
    <x v="1"/>
    <s v="Adult"/>
    <s v="High"/>
    <x v="0"/>
  </r>
  <r>
    <n v="163"/>
    <n v="64"/>
    <s v="Female"/>
    <n v="75627"/>
    <x v="2"/>
    <s v="Seniors"/>
    <s v="High"/>
    <x v="3"/>
  </r>
  <r>
    <n v="164"/>
    <n v="44"/>
    <s v="Male"/>
    <n v="41594"/>
    <x v="0"/>
    <s v="Middle-aged"/>
    <s v="Low"/>
    <x v="5"/>
  </r>
  <r>
    <n v="165"/>
    <n v="52"/>
    <s v="Female"/>
    <n v="22208"/>
    <x v="2"/>
    <s v="Middle-aged"/>
    <s v="Low"/>
    <x v="5"/>
  </r>
  <r>
    <n v="166"/>
    <n v="25"/>
    <s v="Female"/>
    <n v="115923"/>
    <x v="0"/>
    <s v="Adult"/>
    <s v="High"/>
    <x v="0"/>
  </r>
  <r>
    <n v="167"/>
    <n v="55"/>
    <s v="Female"/>
    <n v="54419"/>
    <x v="1"/>
    <s v="Middle-aged"/>
    <s v="Low"/>
    <x v="5"/>
  </r>
  <r>
    <n v="168"/>
    <n v="24"/>
    <s v="Female"/>
    <n v="79284"/>
    <x v="2"/>
    <s v="Adult"/>
    <s v="High"/>
    <x v="0"/>
  </r>
  <r>
    <n v="169"/>
    <n v="62"/>
    <s v="Female"/>
    <n v="125632"/>
    <x v="0"/>
    <s v="Seniors"/>
    <s v="High"/>
    <x v="3"/>
  </r>
  <r>
    <n v="170"/>
    <n v="39"/>
    <s v="Male"/>
    <n v="80337"/>
    <x v="0"/>
    <s v="Adult"/>
    <s v="High"/>
    <x v="0"/>
  </r>
  <r>
    <n v="171"/>
    <n v="39"/>
    <s v="Male"/>
    <n v="143896"/>
    <x v="2"/>
    <s v="Adult"/>
    <s v="High"/>
    <x v="0"/>
  </r>
  <r>
    <n v="172"/>
    <n v="37"/>
    <s v="Male"/>
    <n v="101323"/>
    <x v="0"/>
    <s v="Adult"/>
    <s v="High"/>
    <x v="0"/>
  </r>
  <r>
    <n v="173"/>
    <n v="58"/>
    <s v="Female"/>
    <n v="137850"/>
    <x v="2"/>
    <s v="Middle-aged"/>
    <s v="High"/>
    <x v="1"/>
  </r>
  <r>
    <n v="174"/>
    <n v="50"/>
    <s v="Female"/>
    <n v="45453"/>
    <x v="2"/>
    <s v="Middle-aged"/>
    <s v="Low"/>
    <x v="5"/>
  </r>
  <r>
    <n v="175"/>
    <n v="40"/>
    <s v="Female"/>
    <n v="136187"/>
    <x v="1"/>
    <s v="Adult"/>
    <s v="High"/>
    <x v="0"/>
  </r>
  <r>
    <n v="176"/>
    <n v="63"/>
    <s v="Male"/>
    <n v="35067"/>
    <x v="1"/>
    <s v="Seniors"/>
    <s v="Low"/>
    <x v="2"/>
  </r>
  <r>
    <n v="177"/>
    <n v="60"/>
    <s v="Male"/>
    <n v="60543"/>
    <x v="0"/>
    <s v="Seniors"/>
    <s v="Low"/>
    <x v="2"/>
  </r>
  <r>
    <n v="178"/>
    <n v="51"/>
    <s v="Male"/>
    <n v="118599"/>
    <x v="0"/>
    <s v="Middle-aged"/>
    <s v="High"/>
    <x v="1"/>
  </r>
  <r>
    <n v="179"/>
    <n v="26"/>
    <s v="Male"/>
    <n v="107606"/>
    <x v="1"/>
    <s v="Adult"/>
    <s v="High"/>
    <x v="0"/>
  </r>
  <r>
    <n v="180"/>
    <n v="66"/>
    <s v="Female"/>
    <n v="139401"/>
    <x v="1"/>
    <s v="Seniors"/>
    <s v="High"/>
    <x v="3"/>
  </r>
  <r>
    <n v="181"/>
    <n v="43"/>
    <s v="Male"/>
    <n v="116241"/>
    <x v="1"/>
    <s v="Middle-aged"/>
    <s v="High"/>
    <x v="1"/>
  </r>
  <r>
    <n v="182"/>
    <n v="25"/>
    <s v="Male"/>
    <n v="49105"/>
    <x v="0"/>
    <s v="Adult"/>
    <s v="Low"/>
    <x v="4"/>
  </r>
  <r>
    <n v="183"/>
    <n v="29"/>
    <s v="Male"/>
    <n v="85327"/>
    <x v="1"/>
    <s v="Adult"/>
    <s v="High"/>
    <x v="0"/>
  </r>
  <r>
    <n v="184"/>
    <n v="64"/>
    <s v="Female"/>
    <n v="97015"/>
    <x v="0"/>
    <s v="Seniors"/>
    <s v="High"/>
    <x v="3"/>
  </r>
  <r>
    <n v="185"/>
    <n v="30"/>
    <s v="Female"/>
    <n v="114008"/>
    <x v="0"/>
    <s v="Adult"/>
    <s v="High"/>
    <x v="0"/>
  </r>
  <r>
    <n v="186"/>
    <n v="20"/>
    <s v="Female"/>
    <n v="70701"/>
    <x v="2"/>
    <s v="Adult"/>
    <s v="High"/>
    <x v="0"/>
  </r>
  <r>
    <n v="187"/>
    <n v="50"/>
    <s v="Male"/>
    <n v="85500"/>
    <x v="0"/>
    <s v="Middle-aged"/>
    <s v="High"/>
    <x v="1"/>
  </r>
  <r>
    <n v="188"/>
    <n v="52"/>
    <s v="Female"/>
    <n v="114049"/>
    <x v="2"/>
    <s v="Middle-aged"/>
    <s v="High"/>
    <x v="1"/>
  </r>
  <r>
    <n v="189"/>
    <n v="66"/>
    <s v="Female"/>
    <n v="53377"/>
    <x v="1"/>
    <s v="Seniors"/>
    <s v="Low"/>
    <x v="2"/>
  </r>
  <r>
    <n v="190"/>
    <n v="38"/>
    <s v="Female"/>
    <n v="106341"/>
    <x v="2"/>
    <s v="Adult"/>
    <s v="High"/>
    <x v="0"/>
  </r>
  <r>
    <n v="191"/>
    <n v="21"/>
    <s v="Male"/>
    <n v="143943"/>
    <x v="1"/>
    <s v="Adult"/>
    <s v="High"/>
    <x v="0"/>
  </r>
  <r>
    <n v="192"/>
    <n v="64"/>
    <s v="Female"/>
    <n v="90444"/>
    <x v="2"/>
    <s v="Seniors"/>
    <s v="High"/>
    <x v="3"/>
  </r>
  <r>
    <n v="193"/>
    <n v="54"/>
    <s v="Male"/>
    <n v="27591"/>
    <x v="2"/>
    <s v="Middle-aged"/>
    <s v="Low"/>
    <x v="5"/>
  </r>
  <r>
    <n v="194"/>
    <n v="37"/>
    <s v="Male"/>
    <n v="140582"/>
    <x v="2"/>
    <s v="Adult"/>
    <s v="High"/>
    <x v="0"/>
  </r>
  <r>
    <n v="195"/>
    <n v="46"/>
    <s v="Male"/>
    <n v="52173"/>
    <x v="2"/>
    <s v="Middle-aged"/>
    <s v="Low"/>
    <x v="5"/>
  </r>
  <r>
    <n v="196"/>
    <n v="33"/>
    <s v="Male"/>
    <n v="80373"/>
    <x v="2"/>
    <s v="Adult"/>
    <s v="High"/>
    <x v="0"/>
  </r>
  <r>
    <n v="197"/>
    <n v="39"/>
    <s v="Male"/>
    <n v="22034"/>
    <x v="2"/>
    <s v="Adult"/>
    <s v="Low"/>
    <x v="4"/>
  </r>
  <r>
    <n v="198"/>
    <n v="27"/>
    <s v="Male"/>
    <n v="76803"/>
    <x v="0"/>
    <s v="Adult"/>
    <s v="High"/>
    <x v="0"/>
  </r>
  <r>
    <n v="199"/>
    <n v="58"/>
    <s v="Female"/>
    <n v="142849"/>
    <x v="2"/>
    <s v="Middle-aged"/>
    <s v="High"/>
    <x v="1"/>
  </r>
  <r>
    <n v="200"/>
    <n v="48"/>
    <s v="Male"/>
    <n v="73549"/>
    <x v="2"/>
    <s v="Middle-aged"/>
    <s v="High"/>
    <x v="1"/>
  </r>
  <r>
    <n v="201"/>
    <n v="62"/>
    <s v="Female"/>
    <n v="90003"/>
    <x v="2"/>
    <s v="Seniors"/>
    <s v="High"/>
    <x v="3"/>
  </r>
  <r>
    <n v="202"/>
    <n v="37"/>
    <s v="Male"/>
    <n v="47478"/>
    <x v="0"/>
    <s v="Adult"/>
    <s v="Low"/>
    <x v="4"/>
  </r>
  <r>
    <n v="203"/>
    <n v="55"/>
    <s v="Male"/>
    <n v="52221"/>
    <x v="1"/>
    <s v="Middle-aged"/>
    <s v="Low"/>
    <x v="5"/>
  </r>
  <r>
    <n v="204"/>
    <n v="19"/>
    <s v="Male"/>
    <n v="33847"/>
    <x v="2"/>
    <s v="Adult"/>
    <s v="Low"/>
    <x v="4"/>
  </r>
  <r>
    <n v="205"/>
    <n v="26"/>
    <s v="Male"/>
    <n v="118872"/>
    <x v="0"/>
    <s v="Adult"/>
    <s v="High"/>
    <x v="0"/>
  </r>
  <r>
    <n v="206"/>
    <n v="36"/>
    <s v="Male"/>
    <n v="34753"/>
    <x v="2"/>
    <s v="Adult"/>
    <s v="Low"/>
    <x v="4"/>
  </r>
  <r>
    <n v="207"/>
    <n v="54"/>
    <s v="Male"/>
    <n v="64149"/>
    <x v="1"/>
    <s v="Middle-aged"/>
    <s v="Low"/>
    <x v="5"/>
  </r>
  <r>
    <n v="208"/>
    <n v="19"/>
    <s v="Female"/>
    <n v="78351"/>
    <x v="0"/>
    <s v="Adult"/>
    <s v="High"/>
    <x v="0"/>
  </r>
  <r>
    <n v="209"/>
    <n v="47"/>
    <s v="Female"/>
    <n v="44420"/>
    <x v="0"/>
    <s v="Middle-aged"/>
    <s v="Low"/>
    <x v="5"/>
  </r>
  <r>
    <n v="210"/>
    <n v="56"/>
    <s v="Male"/>
    <n v="27790"/>
    <x v="2"/>
    <s v="Middle-aged"/>
    <s v="Low"/>
    <x v="5"/>
  </r>
  <r>
    <n v="211"/>
    <n v="69"/>
    <s v="Male"/>
    <n v="75681"/>
    <x v="2"/>
    <s v="Seniors"/>
    <s v="High"/>
    <x v="3"/>
  </r>
  <r>
    <n v="212"/>
    <n v="27"/>
    <s v="Male"/>
    <n v="112487"/>
    <x v="2"/>
    <s v="Adult"/>
    <s v="High"/>
    <x v="0"/>
  </r>
  <r>
    <n v="213"/>
    <n v="30"/>
    <s v="Female"/>
    <n v="90677"/>
    <x v="1"/>
    <s v="Adult"/>
    <s v="High"/>
    <x v="0"/>
  </r>
  <r>
    <n v="214"/>
    <n v="19"/>
    <s v="Male"/>
    <n v="92413"/>
    <x v="1"/>
    <s v="Adult"/>
    <s v="High"/>
    <x v="0"/>
  </r>
  <r>
    <n v="215"/>
    <n v="65"/>
    <s v="Female"/>
    <n v="91645"/>
    <x v="2"/>
    <s v="Seniors"/>
    <s v="High"/>
    <x v="3"/>
  </r>
  <r>
    <n v="216"/>
    <n v="63"/>
    <s v="Male"/>
    <n v="33466"/>
    <x v="2"/>
    <s v="Seniors"/>
    <s v="Low"/>
    <x v="2"/>
  </r>
  <r>
    <n v="217"/>
    <n v="38"/>
    <s v="Male"/>
    <n v="68817"/>
    <x v="2"/>
    <s v="Adult"/>
    <s v="High"/>
    <x v="0"/>
  </r>
  <r>
    <n v="218"/>
    <n v="67"/>
    <s v="Male"/>
    <n v="81561"/>
    <x v="1"/>
    <s v="Seniors"/>
    <s v="High"/>
    <x v="3"/>
  </r>
  <r>
    <n v="219"/>
    <n v="62"/>
    <s v="Female"/>
    <n v="122141"/>
    <x v="2"/>
    <s v="Seniors"/>
    <s v="High"/>
    <x v="3"/>
  </r>
  <r>
    <n v="220"/>
    <n v="25"/>
    <s v="Male"/>
    <n v="136024"/>
    <x v="1"/>
    <s v="Adult"/>
    <s v="High"/>
    <x v="0"/>
  </r>
  <r>
    <n v="221"/>
    <n v="30"/>
    <s v="Male"/>
    <n v="57782"/>
    <x v="1"/>
    <s v="Adult"/>
    <s v="Low"/>
    <x v="4"/>
  </r>
  <r>
    <n v="222"/>
    <n v="24"/>
    <s v="Female"/>
    <n v="57756"/>
    <x v="2"/>
    <s v="Adult"/>
    <s v="Low"/>
    <x v="4"/>
  </r>
  <r>
    <n v="223"/>
    <n v="27"/>
    <s v="Male"/>
    <n v="79684"/>
    <x v="0"/>
    <s v="Adult"/>
    <s v="High"/>
    <x v="0"/>
  </r>
  <r>
    <n v="224"/>
    <n v="56"/>
    <s v="Male"/>
    <n v="81002"/>
    <x v="1"/>
    <s v="Middle-aged"/>
    <s v="High"/>
    <x v="1"/>
  </r>
  <r>
    <n v="225"/>
    <n v="52"/>
    <s v="Male"/>
    <n v="148011"/>
    <x v="0"/>
    <s v="Middle-aged"/>
    <s v="High"/>
    <x v="1"/>
  </r>
  <r>
    <n v="226"/>
    <n v="54"/>
    <s v="Female"/>
    <n v="119095"/>
    <x v="0"/>
    <s v="Middle-aged"/>
    <s v="High"/>
    <x v="1"/>
  </r>
  <r>
    <n v="227"/>
    <n v="39"/>
    <s v="Male"/>
    <n v="141847"/>
    <x v="1"/>
    <s v="Adult"/>
    <s v="High"/>
    <x v="0"/>
  </r>
  <r>
    <n v="228"/>
    <n v="25"/>
    <s v="Male"/>
    <n v="59684"/>
    <x v="1"/>
    <s v="Adult"/>
    <s v="Low"/>
    <x v="4"/>
  </r>
  <r>
    <n v="229"/>
    <n v="55"/>
    <s v="Female"/>
    <n v="57815"/>
    <x v="0"/>
    <s v="Middle-aged"/>
    <s v="Low"/>
    <x v="5"/>
  </r>
  <r>
    <n v="230"/>
    <n v="44"/>
    <s v="Male"/>
    <n v="62583"/>
    <x v="1"/>
    <s v="Middle-aged"/>
    <s v="Low"/>
    <x v="5"/>
  </r>
  <r>
    <n v="231"/>
    <n v="61"/>
    <s v="Male"/>
    <n v="43640"/>
    <x v="1"/>
    <s v="Seniors"/>
    <s v="Low"/>
    <x v="2"/>
  </r>
  <r>
    <n v="232"/>
    <n v="46"/>
    <s v="Male"/>
    <n v="118944"/>
    <x v="2"/>
    <s v="Middle-aged"/>
    <s v="High"/>
    <x v="1"/>
  </r>
  <r>
    <n v="233"/>
    <n v="34"/>
    <s v="Male"/>
    <n v="53273"/>
    <x v="0"/>
    <s v="Adult"/>
    <s v="Low"/>
    <x v="4"/>
  </r>
  <r>
    <n v="234"/>
    <n v="36"/>
    <s v="Male"/>
    <n v="118032"/>
    <x v="1"/>
    <s v="Adult"/>
    <s v="High"/>
    <x v="0"/>
  </r>
  <r>
    <n v="235"/>
    <n v="28"/>
    <s v="Female"/>
    <n v="50196"/>
    <x v="0"/>
    <s v="Adult"/>
    <s v="Low"/>
    <x v="4"/>
  </r>
  <r>
    <n v="236"/>
    <n v="51"/>
    <s v="Female"/>
    <n v="66223"/>
    <x v="1"/>
    <s v="Middle-aged"/>
    <s v="High"/>
    <x v="1"/>
  </r>
  <r>
    <n v="237"/>
    <n v="34"/>
    <s v="Male"/>
    <n v="111387"/>
    <x v="1"/>
    <s v="Adult"/>
    <s v="High"/>
    <x v="0"/>
  </r>
  <r>
    <n v="238"/>
    <n v="67"/>
    <s v="Female"/>
    <n v="40014"/>
    <x v="2"/>
    <s v="Seniors"/>
    <s v="Low"/>
    <x v="2"/>
  </r>
  <r>
    <n v="239"/>
    <n v="25"/>
    <s v="Male"/>
    <n v="84389"/>
    <x v="2"/>
    <s v="Adult"/>
    <s v="High"/>
    <x v="0"/>
  </r>
  <r>
    <n v="240"/>
    <n v="27"/>
    <s v="Female"/>
    <n v="127043"/>
    <x v="0"/>
    <s v="Adult"/>
    <s v="High"/>
    <x v="0"/>
  </r>
  <r>
    <n v="241"/>
    <n v="62"/>
    <s v="Male"/>
    <n v="30065"/>
    <x v="2"/>
    <s v="Seniors"/>
    <s v="Low"/>
    <x v="2"/>
  </r>
  <r>
    <n v="242"/>
    <n v="19"/>
    <s v="Female"/>
    <n v="63727"/>
    <x v="2"/>
    <s v="Adult"/>
    <s v="Low"/>
    <x v="4"/>
  </r>
  <r>
    <n v="243"/>
    <n v="63"/>
    <s v="Female"/>
    <n v="115734"/>
    <x v="1"/>
    <s v="Seniors"/>
    <s v="High"/>
    <x v="3"/>
  </r>
  <r>
    <n v="244"/>
    <n v="52"/>
    <s v="Male"/>
    <n v="24205"/>
    <x v="0"/>
    <s v="Middle-aged"/>
    <s v="Low"/>
    <x v="5"/>
  </r>
  <r>
    <n v="245"/>
    <n v="55"/>
    <s v="Male"/>
    <n v="56826"/>
    <x v="1"/>
    <s v="Middle-aged"/>
    <s v="Low"/>
    <x v="5"/>
  </r>
  <r>
    <n v="246"/>
    <n v="34"/>
    <s v="Female"/>
    <n v="92386"/>
    <x v="0"/>
    <s v="Adult"/>
    <s v="High"/>
    <x v="0"/>
  </r>
  <r>
    <n v="247"/>
    <n v="61"/>
    <s v="Female"/>
    <n v="65477"/>
    <x v="2"/>
    <s v="Seniors"/>
    <s v="High"/>
    <x v="3"/>
  </r>
  <r>
    <n v="248"/>
    <n v="67"/>
    <s v="Female"/>
    <n v="60695"/>
    <x v="1"/>
    <s v="Seniors"/>
    <s v="Low"/>
    <x v="2"/>
  </r>
  <r>
    <n v="249"/>
    <n v="36"/>
    <s v="Male"/>
    <n v="92990"/>
    <x v="1"/>
    <s v="Adult"/>
    <s v="High"/>
    <x v="0"/>
  </r>
  <r>
    <n v="250"/>
    <n v="47"/>
    <s v="Male"/>
    <n v="144907"/>
    <x v="0"/>
    <s v="Middle-aged"/>
    <s v="High"/>
    <x v="1"/>
  </r>
  <r>
    <n v="251"/>
    <n v="64"/>
    <s v="Male"/>
    <n v="142167"/>
    <x v="2"/>
    <s v="Seniors"/>
    <s v="High"/>
    <x v="3"/>
  </r>
  <r>
    <n v="252"/>
    <n v="23"/>
    <s v="Male"/>
    <n v="98163"/>
    <x v="1"/>
    <s v="Adult"/>
    <s v="High"/>
    <x v="0"/>
  </r>
  <r>
    <n v="253"/>
    <n v="64"/>
    <s v="Female"/>
    <n v="126183"/>
    <x v="1"/>
    <s v="Seniors"/>
    <s v="High"/>
    <x v="3"/>
  </r>
  <r>
    <n v="254"/>
    <n v="62"/>
    <s v="Female"/>
    <n v="123551"/>
    <x v="1"/>
    <s v="Seniors"/>
    <s v="High"/>
    <x v="3"/>
  </r>
  <r>
    <n v="255"/>
    <n v="43"/>
    <s v="Female"/>
    <n v="120351"/>
    <x v="1"/>
    <s v="Middle-aged"/>
    <s v="High"/>
    <x v="1"/>
  </r>
  <r>
    <n v="256"/>
    <n v="43"/>
    <s v="Male"/>
    <n v="23176"/>
    <x v="2"/>
    <s v="Middle-aged"/>
    <s v="Low"/>
    <x v="5"/>
  </r>
  <r>
    <n v="257"/>
    <n v="50"/>
    <s v="Male"/>
    <n v="52685"/>
    <x v="2"/>
    <s v="Middle-aged"/>
    <s v="Low"/>
    <x v="5"/>
  </r>
  <r>
    <n v="258"/>
    <n v="42"/>
    <s v="Male"/>
    <n v="139222"/>
    <x v="0"/>
    <s v="Middle-aged"/>
    <s v="High"/>
    <x v="1"/>
  </r>
  <r>
    <n v="259"/>
    <n v="31"/>
    <s v="Male"/>
    <n v="39542"/>
    <x v="0"/>
    <s v="Adult"/>
    <s v="Low"/>
    <x v="4"/>
  </r>
  <r>
    <n v="260"/>
    <n v="60"/>
    <s v="Female"/>
    <n v="95336"/>
    <x v="1"/>
    <s v="Seniors"/>
    <s v="High"/>
    <x v="3"/>
  </r>
  <r>
    <n v="261"/>
    <n v="41"/>
    <s v="Female"/>
    <n v="117288"/>
    <x v="1"/>
    <s v="Middle-aged"/>
    <s v="High"/>
    <x v="1"/>
  </r>
  <r>
    <n v="262"/>
    <n v="25"/>
    <s v="Female"/>
    <n v="72847"/>
    <x v="0"/>
    <s v="Adult"/>
    <s v="High"/>
    <x v="0"/>
  </r>
  <r>
    <n v="263"/>
    <n v="66"/>
    <s v="Male"/>
    <n v="47260"/>
    <x v="0"/>
    <s v="Seniors"/>
    <s v="Low"/>
    <x v="2"/>
  </r>
  <r>
    <n v="264"/>
    <n v="54"/>
    <s v="Male"/>
    <n v="88268"/>
    <x v="2"/>
    <s v="Middle-aged"/>
    <s v="High"/>
    <x v="1"/>
  </r>
  <r>
    <n v="265"/>
    <n v="52"/>
    <s v="Male"/>
    <n v="74887"/>
    <x v="2"/>
    <s v="Middle-aged"/>
    <s v="High"/>
    <x v="1"/>
  </r>
  <r>
    <n v="266"/>
    <n v="42"/>
    <s v="Male"/>
    <n v="147230"/>
    <x v="0"/>
    <s v="Middle-aged"/>
    <s v="High"/>
    <x v="1"/>
  </r>
  <r>
    <n v="267"/>
    <n v="43"/>
    <s v="Female"/>
    <n v="57437"/>
    <x v="0"/>
    <s v="Middle-aged"/>
    <s v="Low"/>
    <x v="5"/>
  </r>
  <r>
    <n v="268"/>
    <n v="24"/>
    <s v="Male"/>
    <n v="138772"/>
    <x v="0"/>
    <s v="Adult"/>
    <s v="High"/>
    <x v="0"/>
  </r>
  <r>
    <n v="269"/>
    <n v="32"/>
    <s v="Male"/>
    <n v="60029"/>
    <x v="1"/>
    <s v="Adult"/>
    <s v="Low"/>
    <x v="4"/>
  </r>
  <r>
    <n v="270"/>
    <n v="50"/>
    <s v="Male"/>
    <n v="52711"/>
    <x v="0"/>
    <s v="Middle-aged"/>
    <s v="Low"/>
    <x v="5"/>
  </r>
  <r>
    <n v="271"/>
    <n v="63"/>
    <s v="Male"/>
    <n v="125615"/>
    <x v="0"/>
    <s v="Seniors"/>
    <s v="High"/>
    <x v="3"/>
  </r>
  <r>
    <n v="272"/>
    <n v="68"/>
    <s v="Male"/>
    <n v="82391"/>
    <x v="1"/>
    <s v="Seniors"/>
    <s v="High"/>
    <x v="3"/>
  </r>
  <r>
    <n v="273"/>
    <n v="18"/>
    <s v="Female"/>
    <n v="25748"/>
    <x v="2"/>
    <s v="Adult"/>
    <s v="Low"/>
    <x v="4"/>
  </r>
  <r>
    <n v="274"/>
    <n v="20"/>
    <s v="Male"/>
    <n v="78598"/>
    <x v="1"/>
    <s v="Adult"/>
    <s v="High"/>
    <x v="0"/>
  </r>
  <r>
    <n v="275"/>
    <n v="19"/>
    <s v="Male"/>
    <n v="23988"/>
    <x v="1"/>
    <s v="Adult"/>
    <s v="Low"/>
    <x v="4"/>
  </r>
  <r>
    <n v="276"/>
    <n v="39"/>
    <s v="Female"/>
    <n v="90422"/>
    <x v="0"/>
    <s v="Adult"/>
    <s v="High"/>
    <x v="0"/>
  </r>
  <r>
    <n v="277"/>
    <n v="37"/>
    <s v="Male"/>
    <n v="63040"/>
    <x v="1"/>
    <s v="Adult"/>
    <s v="Low"/>
    <x v="4"/>
  </r>
  <r>
    <n v="278"/>
    <n v="29"/>
    <s v="Male"/>
    <n v="89219"/>
    <x v="1"/>
    <s v="Adult"/>
    <s v="High"/>
    <x v="0"/>
  </r>
  <r>
    <n v="279"/>
    <n v="67"/>
    <s v="Male"/>
    <n v="120822"/>
    <x v="2"/>
    <s v="Seniors"/>
    <s v="High"/>
    <x v="3"/>
  </r>
  <r>
    <n v="280"/>
    <n v="44"/>
    <s v="Male"/>
    <n v="51232"/>
    <x v="0"/>
    <s v="Middle-aged"/>
    <s v="Low"/>
    <x v="5"/>
  </r>
  <r>
    <n v="281"/>
    <n v="53"/>
    <s v="Male"/>
    <n v="134265"/>
    <x v="1"/>
    <s v="Middle-aged"/>
    <s v="High"/>
    <x v="1"/>
  </r>
  <r>
    <n v="282"/>
    <n v="31"/>
    <s v="Male"/>
    <n v="147827"/>
    <x v="1"/>
    <s v="Adult"/>
    <s v="High"/>
    <x v="0"/>
  </r>
  <r>
    <n v="283"/>
    <n v="32"/>
    <s v="Female"/>
    <n v="65290"/>
    <x v="1"/>
    <s v="Adult"/>
    <s v="Low"/>
    <x v="4"/>
  </r>
  <r>
    <n v="284"/>
    <n v="64"/>
    <s v="Female"/>
    <n v="76170"/>
    <x v="0"/>
    <s v="Seniors"/>
    <s v="High"/>
    <x v="3"/>
  </r>
  <r>
    <n v="285"/>
    <n v="63"/>
    <s v="Male"/>
    <n v="62249"/>
    <x v="1"/>
    <s v="Seniors"/>
    <s v="Low"/>
    <x v="2"/>
  </r>
  <r>
    <n v="286"/>
    <n v="62"/>
    <s v="Female"/>
    <n v="30431"/>
    <x v="1"/>
    <s v="Seniors"/>
    <s v="Low"/>
    <x v="2"/>
  </r>
  <r>
    <n v="287"/>
    <n v="67"/>
    <s v="Male"/>
    <n v="68335"/>
    <x v="0"/>
    <s v="Seniors"/>
    <s v="High"/>
    <x v="3"/>
  </r>
  <r>
    <n v="288"/>
    <n v="44"/>
    <s v="Male"/>
    <n v="39890"/>
    <x v="2"/>
    <s v="Middle-aged"/>
    <s v="Low"/>
    <x v="5"/>
  </r>
  <r>
    <n v="289"/>
    <n v="52"/>
    <s v="Male"/>
    <n v="108498"/>
    <x v="2"/>
    <s v="Middle-aged"/>
    <s v="High"/>
    <x v="1"/>
  </r>
  <r>
    <n v="290"/>
    <n v="39"/>
    <s v="Female"/>
    <n v="89630"/>
    <x v="2"/>
    <s v="Adult"/>
    <s v="High"/>
    <x v="0"/>
  </r>
  <r>
    <n v="291"/>
    <n v="58"/>
    <s v="Female"/>
    <n v="60950"/>
    <x v="0"/>
    <s v="Middle-aged"/>
    <s v="Low"/>
    <x v="5"/>
  </r>
  <r>
    <n v="292"/>
    <n v="54"/>
    <s v="Male"/>
    <n v="59951"/>
    <x v="2"/>
    <s v="Middle-aged"/>
    <s v="Low"/>
    <x v="5"/>
  </r>
  <r>
    <n v="293"/>
    <n v="39"/>
    <s v="Female"/>
    <n v="94051"/>
    <x v="2"/>
    <s v="Adult"/>
    <s v="High"/>
    <x v="0"/>
  </r>
  <r>
    <n v="294"/>
    <n v="28"/>
    <s v="Female"/>
    <n v="62070"/>
    <x v="1"/>
    <s v="Adult"/>
    <s v="Low"/>
    <x v="4"/>
  </r>
  <r>
    <n v="295"/>
    <n v="19"/>
    <s v="Male"/>
    <n v="39591"/>
    <x v="1"/>
    <s v="Adult"/>
    <s v="Low"/>
    <x v="4"/>
  </r>
  <r>
    <n v="296"/>
    <n v="65"/>
    <s v="Female"/>
    <n v="67131"/>
    <x v="1"/>
    <s v="Seniors"/>
    <s v="High"/>
    <x v="3"/>
  </r>
  <r>
    <n v="297"/>
    <n v="22"/>
    <s v="Female"/>
    <n v="57091"/>
    <x v="2"/>
    <s v="Adult"/>
    <s v="Low"/>
    <x v="4"/>
  </r>
  <r>
    <n v="298"/>
    <n v="39"/>
    <s v="Female"/>
    <n v="122820"/>
    <x v="2"/>
    <s v="Adult"/>
    <s v="High"/>
    <x v="0"/>
  </r>
  <r>
    <n v="299"/>
    <n v="25"/>
    <s v="Male"/>
    <n v="52792"/>
    <x v="0"/>
    <s v="Adult"/>
    <s v="Low"/>
    <x v="4"/>
  </r>
  <r>
    <n v="300"/>
    <n v="26"/>
    <s v="Female"/>
    <n v="64472"/>
    <x v="0"/>
    <s v="Adult"/>
    <s v="Low"/>
    <x v="4"/>
  </r>
  <r>
    <n v="301"/>
    <n v="64"/>
    <s v="Female"/>
    <n v="25825"/>
    <x v="0"/>
    <s v="Seniors"/>
    <s v="Low"/>
    <x v="2"/>
  </r>
  <r>
    <n v="302"/>
    <n v="36"/>
    <s v="Male"/>
    <n v="91125"/>
    <x v="2"/>
    <s v="Adult"/>
    <s v="High"/>
    <x v="0"/>
  </r>
  <r>
    <n v="303"/>
    <n v="39"/>
    <s v="Female"/>
    <n v="100470"/>
    <x v="0"/>
    <s v="Adult"/>
    <s v="High"/>
    <x v="0"/>
  </r>
  <r>
    <n v="304"/>
    <n v="50"/>
    <s v="Female"/>
    <n v="43477"/>
    <x v="0"/>
    <s v="Middle-aged"/>
    <s v="Low"/>
    <x v="5"/>
  </r>
  <r>
    <n v="305"/>
    <n v="18"/>
    <s v="Female"/>
    <n v="123099"/>
    <x v="1"/>
    <s v="Adult"/>
    <s v="High"/>
    <x v="0"/>
  </r>
  <r>
    <n v="306"/>
    <n v="23"/>
    <s v="Male"/>
    <n v="27774"/>
    <x v="2"/>
    <s v="Adult"/>
    <s v="Low"/>
    <x v="4"/>
  </r>
  <r>
    <n v="307"/>
    <n v="49"/>
    <s v="Male"/>
    <n v="124658"/>
    <x v="1"/>
    <s v="Middle-aged"/>
    <s v="High"/>
    <x v="1"/>
  </r>
  <r>
    <n v="308"/>
    <n v="61"/>
    <s v="Male"/>
    <n v="147367"/>
    <x v="1"/>
    <s v="Seniors"/>
    <s v="High"/>
    <x v="3"/>
  </r>
  <r>
    <n v="309"/>
    <n v="62"/>
    <s v="Female"/>
    <n v="65705"/>
    <x v="2"/>
    <s v="Seniors"/>
    <s v="High"/>
    <x v="3"/>
  </r>
  <r>
    <n v="310"/>
    <n v="68"/>
    <s v="Male"/>
    <n v="70511"/>
    <x v="2"/>
    <s v="Seniors"/>
    <s v="High"/>
    <x v="3"/>
  </r>
  <r>
    <n v="311"/>
    <n v="31"/>
    <s v="Male"/>
    <n v="96326"/>
    <x v="1"/>
    <s v="Adult"/>
    <s v="High"/>
    <x v="0"/>
  </r>
  <r>
    <n v="312"/>
    <n v="51"/>
    <s v="Male"/>
    <n v="148943"/>
    <x v="2"/>
    <s v="Middle-aged"/>
    <s v="High"/>
    <x v="1"/>
  </r>
  <r>
    <n v="313"/>
    <n v="22"/>
    <s v="Male"/>
    <n v="61832"/>
    <x v="1"/>
    <s v="Adult"/>
    <s v="Low"/>
    <x v="4"/>
  </r>
  <r>
    <n v="314"/>
    <n v="35"/>
    <s v="Female"/>
    <n v="60202"/>
    <x v="2"/>
    <s v="Adult"/>
    <s v="Low"/>
    <x v="4"/>
  </r>
  <r>
    <n v="315"/>
    <n v="38"/>
    <s v="Male"/>
    <n v="120331"/>
    <x v="1"/>
    <s v="Adult"/>
    <s v="High"/>
    <x v="0"/>
  </r>
  <r>
    <n v="316"/>
    <n v="36"/>
    <s v="Male"/>
    <n v="41106"/>
    <x v="0"/>
    <s v="Adult"/>
    <s v="Low"/>
    <x v="4"/>
  </r>
  <r>
    <n v="317"/>
    <n v="48"/>
    <s v="Male"/>
    <n v="109737"/>
    <x v="0"/>
    <s v="Middle-aged"/>
    <s v="High"/>
    <x v="1"/>
  </r>
  <r>
    <n v="318"/>
    <n v="31"/>
    <s v="Female"/>
    <n v="110536"/>
    <x v="0"/>
    <s v="Adult"/>
    <s v="High"/>
    <x v="0"/>
  </r>
  <r>
    <n v="319"/>
    <n v="25"/>
    <s v="Female"/>
    <n v="41016"/>
    <x v="1"/>
    <s v="Adult"/>
    <s v="Low"/>
    <x v="4"/>
  </r>
  <r>
    <n v="320"/>
    <n v="29"/>
    <s v="Female"/>
    <n v="55695"/>
    <x v="0"/>
    <s v="Adult"/>
    <s v="Low"/>
    <x v="4"/>
  </r>
  <r>
    <n v="321"/>
    <n v="44"/>
    <s v="Male"/>
    <n v="83675"/>
    <x v="0"/>
    <s v="Middle-aged"/>
    <s v="High"/>
    <x v="1"/>
  </r>
  <r>
    <n v="322"/>
    <n v="35"/>
    <s v="Male"/>
    <n v="41154"/>
    <x v="0"/>
    <s v="Adult"/>
    <s v="Low"/>
    <x v="4"/>
  </r>
  <r>
    <n v="323"/>
    <n v="23"/>
    <s v="Female"/>
    <n v="43530"/>
    <x v="0"/>
    <s v="Adult"/>
    <s v="Low"/>
    <x v="4"/>
  </r>
  <r>
    <n v="324"/>
    <n v="67"/>
    <s v="Male"/>
    <n v="115648"/>
    <x v="2"/>
    <s v="Seniors"/>
    <s v="High"/>
    <x v="3"/>
  </r>
  <r>
    <n v="325"/>
    <n v="24"/>
    <s v="Female"/>
    <n v="94335"/>
    <x v="1"/>
    <s v="Adult"/>
    <s v="High"/>
    <x v="0"/>
  </r>
  <r>
    <n v="326"/>
    <n v="64"/>
    <s v="Female"/>
    <n v="35499"/>
    <x v="1"/>
    <s v="Seniors"/>
    <s v="Low"/>
    <x v="2"/>
  </r>
  <r>
    <n v="327"/>
    <n v="19"/>
    <s v="Male"/>
    <n v="125050"/>
    <x v="1"/>
    <s v="Adult"/>
    <s v="High"/>
    <x v="0"/>
  </r>
  <r>
    <n v="328"/>
    <n v="31"/>
    <s v="Male"/>
    <n v="114212"/>
    <x v="0"/>
    <s v="Adult"/>
    <s v="High"/>
    <x v="0"/>
  </r>
  <r>
    <n v="329"/>
    <n v="31"/>
    <s v="Male"/>
    <n v="131926"/>
    <x v="1"/>
    <s v="Adult"/>
    <s v="High"/>
    <x v="0"/>
  </r>
  <r>
    <n v="330"/>
    <n v="66"/>
    <s v="Male"/>
    <n v="95853"/>
    <x v="2"/>
    <s v="Seniors"/>
    <s v="High"/>
    <x v="3"/>
  </r>
  <r>
    <n v="331"/>
    <n v="32"/>
    <s v="Male"/>
    <n v="96256"/>
    <x v="2"/>
    <s v="Adult"/>
    <s v="High"/>
    <x v="0"/>
  </r>
  <r>
    <n v="332"/>
    <n v="34"/>
    <s v="Female"/>
    <n v="78615"/>
    <x v="2"/>
    <s v="Adult"/>
    <s v="High"/>
    <x v="0"/>
  </r>
  <r>
    <n v="333"/>
    <n v="29"/>
    <s v="Male"/>
    <n v="148058"/>
    <x v="1"/>
    <s v="Adult"/>
    <s v="High"/>
    <x v="0"/>
  </r>
  <r>
    <n v="334"/>
    <n v="66"/>
    <s v="Male"/>
    <n v="114772"/>
    <x v="1"/>
    <s v="Seniors"/>
    <s v="High"/>
    <x v="3"/>
  </r>
  <r>
    <n v="335"/>
    <n v="49"/>
    <s v="Male"/>
    <n v="134101"/>
    <x v="0"/>
    <s v="Middle-aged"/>
    <s v="High"/>
    <x v="1"/>
  </r>
  <r>
    <n v="336"/>
    <n v="31"/>
    <s v="Male"/>
    <n v="106580"/>
    <x v="0"/>
    <s v="Adult"/>
    <s v="High"/>
    <x v="0"/>
  </r>
  <r>
    <n v="337"/>
    <n v="67"/>
    <s v="Male"/>
    <n v="86605"/>
    <x v="2"/>
    <s v="Seniors"/>
    <s v="High"/>
    <x v="3"/>
  </r>
  <r>
    <n v="338"/>
    <n v="47"/>
    <s v="Female"/>
    <n v="26933"/>
    <x v="1"/>
    <s v="Middle-aged"/>
    <s v="Low"/>
    <x v="5"/>
  </r>
  <r>
    <n v="339"/>
    <n v="30"/>
    <s v="Male"/>
    <n v="135740"/>
    <x v="0"/>
    <s v="Adult"/>
    <s v="High"/>
    <x v="0"/>
  </r>
  <r>
    <n v="340"/>
    <n v="38"/>
    <s v="Female"/>
    <n v="27417"/>
    <x v="1"/>
    <s v="Adult"/>
    <s v="Low"/>
    <x v="4"/>
  </r>
  <r>
    <n v="341"/>
    <n v="41"/>
    <s v="Male"/>
    <n v="27141"/>
    <x v="0"/>
    <s v="Middle-aged"/>
    <s v="Low"/>
    <x v="5"/>
  </r>
  <r>
    <n v="342"/>
    <n v="61"/>
    <s v="Female"/>
    <n v="87976"/>
    <x v="2"/>
    <s v="Seniors"/>
    <s v="High"/>
    <x v="3"/>
  </r>
  <r>
    <n v="343"/>
    <n v="61"/>
    <s v="Male"/>
    <n v="85363"/>
    <x v="2"/>
    <s v="Seniors"/>
    <s v="High"/>
    <x v="3"/>
  </r>
  <r>
    <n v="344"/>
    <n v="32"/>
    <s v="Female"/>
    <n v="132595"/>
    <x v="1"/>
    <s v="Adult"/>
    <s v="High"/>
    <x v="0"/>
  </r>
  <r>
    <n v="345"/>
    <n v="42"/>
    <s v="Male"/>
    <n v="21979"/>
    <x v="0"/>
    <s v="Middle-aged"/>
    <s v="Low"/>
    <x v="5"/>
  </r>
  <r>
    <n v="346"/>
    <n v="21"/>
    <s v="Male"/>
    <n v="43937"/>
    <x v="0"/>
    <s v="Adult"/>
    <s v="Low"/>
    <x v="4"/>
  </r>
  <r>
    <n v="347"/>
    <n v="41"/>
    <s v="Female"/>
    <n v="63648"/>
    <x v="0"/>
    <s v="Middle-aged"/>
    <s v="Low"/>
    <x v="5"/>
  </r>
  <r>
    <n v="348"/>
    <n v="43"/>
    <s v="Male"/>
    <n v="146467"/>
    <x v="0"/>
    <s v="Middle-aged"/>
    <s v="High"/>
    <x v="1"/>
  </r>
  <r>
    <n v="349"/>
    <n v="28"/>
    <s v="Male"/>
    <n v="107475"/>
    <x v="1"/>
    <s v="Adult"/>
    <s v="High"/>
    <x v="0"/>
  </r>
  <r>
    <n v="350"/>
    <n v="43"/>
    <s v="Male"/>
    <n v="126750"/>
    <x v="2"/>
    <s v="Middle-aged"/>
    <s v="High"/>
    <x v="1"/>
  </r>
  <r>
    <n v="351"/>
    <n v="69"/>
    <s v="Male"/>
    <n v="24937"/>
    <x v="1"/>
    <s v="Seniors"/>
    <s v="Low"/>
    <x v="2"/>
  </r>
  <r>
    <n v="352"/>
    <n v="23"/>
    <s v="Male"/>
    <n v="99146"/>
    <x v="0"/>
    <s v="Adult"/>
    <s v="High"/>
    <x v="0"/>
  </r>
  <r>
    <n v="353"/>
    <n v="54"/>
    <s v="Male"/>
    <n v="66905"/>
    <x v="0"/>
    <s v="Middle-aged"/>
    <s v="High"/>
    <x v="1"/>
  </r>
  <r>
    <n v="354"/>
    <n v="35"/>
    <s v="Male"/>
    <n v="76272"/>
    <x v="1"/>
    <s v="Adult"/>
    <s v="High"/>
    <x v="0"/>
  </r>
  <r>
    <n v="355"/>
    <n v="30"/>
    <s v="Male"/>
    <n v="52259"/>
    <x v="2"/>
    <s v="Adult"/>
    <s v="Low"/>
    <x v="4"/>
  </r>
  <r>
    <n v="356"/>
    <n v="33"/>
    <s v="Male"/>
    <n v="76533"/>
    <x v="0"/>
    <s v="Adult"/>
    <s v="High"/>
    <x v="0"/>
  </r>
  <r>
    <n v="357"/>
    <n v="68"/>
    <s v="Male"/>
    <n v="129080"/>
    <x v="2"/>
    <s v="Seniors"/>
    <s v="High"/>
    <x v="3"/>
  </r>
  <r>
    <n v="358"/>
    <n v="59"/>
    <s v="Male"/>
    <n v="88429"/>
    <x v="2"/>
    <s v="Middle-aged"/>
    <s v="High"/>
    <x v="1"/>
  </r>
  <r>
    <n v="359"/>
    <n v="40"/>
    <s v="Male"/>
    <n v="36118"/>
    <x v="0"/>
    <s v="Adult"/>
    <s v="Low"/>
    <x v="4"/>
  </r>
  <r>
    <n v="360"/>
    <n v="32"/>
    <s v="Male"/>
    <n v="26642"/>
    <x v="0"/>
    <s v="Adult"/>
    <s v="Low"/>
    <x v="4"/>
  </r>
  <r>
    <n v="361"/>
    <n v="39"/>
    <s v="Male"/>
    <n v="63679"/>
    <x v="1"/>
    <s v="Adult"/>
    <s v="Low"/>
    <x v="4"/>
  </r>
  <r>
    <n v="362"/>
    <n v="35"/>
    <s v="Male"/>
    <n v="81819"/>
    <x v="2"/>
    <s v="Adult"/>
    <s v="High"/>
    <x v="0"/>
  </r>
  <r>
    <n v="363"/>
    <n v="54"/>
    <s v="Male"/>
    <n v="69259"/>
    <x v="2"/>
    <s v="Middle-aged"/>
    <s v="High"/>
    <x v="1"/>
  </r>
  <r>
    <n v="364"/>
    <n v="29"/>
    <s v="Female"/>
    <n v="38237"/>
    <x v="1"/>
    <s v="Adult"/>
    <s v="Low"/>
    <x v="4"/>
  </r>
  <r>
    <n v="365"/>
    <n v="66"/>
    <s v="Male"/>
    <n v="48635"/>
    <x v="0"/>
    <s v="Seniors"/>
    <s v="Low"/>
    <x v="2"/>
  </r>
  <r>
    <n v="366"/>
    <n v="25"/>
    <s v="Female"/>
    <n v="86844"/>
    <x v="1"/>
    <s v="Adult"/>
    <s v="High"/>
    <x v="0"/>
  </r>
  <r>
    <n v="367"/>
    <n v="55"/>
    <s v="Male"/>
    <n v="109347"/>
    <x v="2"/>
    <s v="Middle-aged"/>
    <s v="High"/>
    <x v="1"/>
  </r>
  <r>
    <n v="368"/>
    <n v="60"/>
    <s v="Female"/>
    <n v="52285"/>
    <x v="0"/>
    <s v="Seniors"/>
    <s v="Low"/>
    <x v="2"/>
  </r>
  <r>
    <n v="369"/>
    <n v="18"/>
    <s v="Male"/>
    <n v="147156"/>
    <x v="0"/>
    <s v="Adult"/>
    <s v="High"/>
    <x v="0"/>
  </r>
  <r>
    <n v="370"/>
    <n v="67"/>
    <s v="Female"/>
    <n v="105425"/>
    <x v="0"/>
    <s v="Seniors"/>
    <s v="High"/>
    <x v="3"/>
  </r>
  <r>
    <n v="371"/>
    <n v="59"/>
    <s v="Male"/>
    <n v="27524"/>
    <x v="1"/>
    <s v="Middle-aged"/>
    <s v="Low"/>
    <x v="5"/>
  </r>
  <r>
    <n v="372"/>
    <n v="67"/>
    <s v="Male"/>
    <n v="33874"/>
    <x v="1"/>
    <s v="Seniors"/>
    <s v="Low"/>
    <x v="2"/>
  </r>
  <r>
    <n v="373"/>
    <n v="57"/>
    <s v="Male"/>
    <n v="75650"/>
    <x v="1"/>
    <s v="Middle-aged"/>
    <s v="High"/>
    <x v="1"/>
  </r>
  <r>
    <n v="374"/>
    <n v="44"/>
    <s v="Male"/>
    <n v="117766"/>
    <x v="0"/>
    <s v="Middle-aged"/>
    <s v="High"/>
    <x v="1"/>
  </r>
  <r>
    <n v="375"/>
    <n v="19"/>
    <s v="Female"/>
    <n v="94930"/>
    <x v="1"/>
    <s v="Adult"/>
    <s v="High"/>
    <x v="0"/>
  </r>
  <r>
    <n v="376"/>
    <n v="28"/>
    <s v="Male"/>
    <n v="117978"/>
    <x v="0"/>
    <s v="Adult"/>
    <s v="High"/>
    <x v="0"/>
  </r>
  <r>
    <n v="377"/>
    <n v="21"/>
    <s v="Male"/>
    <n v="84914"/>
    <x v="2"/>
    <s v="Adult"/>
    <s v="High"/>
    <x v="0"/>
  </r>
  <r>
    <n v="378"/>
    <n v="51"/>
    <s v="Female"/>
    <n v="80592"/>
    <x v="0"/>
    <s v="Middle-aged"/>
    <s v="High"/>
    <x v="1"/>
  </r>
  <r>
    <n v="379"/>
    <n v="68"/>
    <s v="Female"/>
    <n v="76187"/>
    <x v="1"/>
    <s v="Seniors"/>
    <s v="High"/>
    <x v="3"/>
  </r>
  <r>
    <n v="380"/>
    <n v="69"/>
    <s v="Female"/>
    <n v="148755"/>
    <x v="1"/>
    <s v="Seniors"/>
    <s v="High"/>
    <x v="3"/>
  </r>
  <r>
    <n v="381"/>
    <n v="65"/>
    <s v="Female"/>
    <n v="52697"/>
    <x v="0"/>
    <s v="Seniors"/>
    <s v="Low"/>
    <x v="2"/>
  </r>
  <r>
    <n v="382"/>
    <n v="68"/>
    <s v="Male"/>
    <n v="114410"/>
    <x v="1"/>
    <s v="Seniors"/>
    <s v="High"/>
    <x v="3"/>
  </r>
  <r>
    <n v="383"/>
    <n v="38"/>
    <s v="Male"/>
    <n v="128176"/>
    <x v="0"/>
    <s v="Adult"/>
    <s v="High"/>
    <x v="0"/>
  </r>
  <r>
    <n v="384"/>
    <n v="28"/>
    <s v="Male"/>
    <n v="86843"/>
    <x v="2"/>
    <s v="Adult"/>
    <s v="High"/>
    <x v="0"/>
  </r>
  <r>
    <n v="385"/>
    <n v="27"/>
    <s v="Female"/>
    <n v="104858"/>
    <x v="2"/>
    <s v="Adult"/>
    <s v="High"/>
    <x v="0"/>
  </r>
  <r>
    <n v="386"/>
    <n v="50"/>
    <s v="Male"/>
    <n v="125448"/>
    <x v="2"/>
    <s v="Middle-aged"/>
    <s v="High"/>
    <x v="1"/>
  </r>
  <r>
    <n v="387"/>
    <n v="23"/>
    <s v="Female"/>
    <n v="80089"/>
    <x v="1"/>
    <s v="Adult"/>
    <s v="High"/>
    <x v="0"/>
  </r>
  <r>
    <n v="388"/>
    <n v="67"/>
    <s v="Male"/>
    <n v="146152"/>
    <x v="1"/>
    <s v="Seniors"/>
    <s v="High"/>
    <x v="3"/>
  </r>
  <r>
    <n v="389"/>
    <n v="31"/>
    <s v="Male"/>
    <n v="27103"/>
    <x v="1"/>
    <s v="Adult"/>
    <s v="Low"/>
    <x v="4"/>
  </r>
  <r>
    <n v="390"/>
    <n v="39"/>
    <s v="Male"/>
    <n v="88151"/>
    <x v="0"/>
    <s v="Adult"/>
    <s v="High"/>
    <x v="0"/>
  </r>
  <r>
    <n v="391"/>
    <n v="33"/>
    <s v="Female"/>
    <n v="144724"/>
    <x v="2"/>
    <s v="Adult"/>
    <s v="High"/>
    <x v="0"/>
  </r>
  <r>
    <n v="392"/>
    <n v="44"/>
    <s v="Male"/>
    <n v="64257"/>
    <x v="1"/>
    <s v="Middle-aged"/>
    <s v="Low"/>
    <x v="5"/>
  </r>
  <r>
    <n v="393"/>
    <n v="60"/>
    <s v="Male"/>
    <n v="126512"/>
    <x v="1"/>
    <s v="Seniors"/>
    <s v="High"/>
    <x v="3"/>
  </r>
  <r>
    <n v="394"/>
    <n v="31"/>
    <s v="Male"/>
    <n v="71357"/>
    <x v="1"/>
    <s v="Adult"/>
    <s v="High"/>
    <x v="0"/>
  </r>
  <r>
    <n v="395"/>
    <n v="60"/>
    <s v="Male"/>
    <n v="50008"/>
    <x v="2"/>
    <s v="Seniors"/>
    <s v="Low"/>
    <x v="2"/>
  </r>
  <r>
    <n v="396"/>
    <n v="37"/>
    <s v="Male"/>
    <n v="101173"/>
    <x v="0"/>
    <s v="Adult"/>
    <s v="High"/>
    <x v="0"/>
  </r>
  <r>
    <n v="397"/>
    <n v="41"/>
    <s v="Male"/>
    <n v="29457"/>
    <x v="0"/>
    <s v="Middle-aged"/>
    <s v="Low"/>
    <x v="5"/>
  </r>
  <r>
    <n v="398"/>
    <n v="66"/>
    <s v="Male"/>
    <n v="112953"/>
    <x v="2"/>
    <s v="Seniors"/>
    <s v="High"/>
    <x v="3"/>
  </r>
  <r>
    <n v="399"/>
    <n v="27"/>
    <s v="Female"/>
    <n v="115397"/>
    <x v="1"/>
    <s v="Adult"/>
    <s v="High"/>
    <x v="0"/>
  </r>
  <r>
    <n v="400"/>
    <n v="52"/>
    <s v="Male"/>
    <n v="26704"/>
    <x v="0"/>
    <s v="Middle-aged"/>
    <s v="Low"/>
    <x v="5"/>
  </r>
  <r>
    <n v="401"/>
    <n v="41"/>
    <s v="Male"/>
    <n v="144947"/>
    <x v="0"/>
    <s v="Middle-aged"/>
    <s v="High"/>
    <x v="1"/>
  </r>
  <r>
    <n v="402"/>
    <n v="36"/>
    <s v="Male"/>
    <n v="43584"/>
    <x v="1"/>
    <s v="Adult"/>
    <s v="Low"/>
    <x v="4"/>
  </r>
  <r>
    <n v="403"/>
    <n v="55"/>
    <s v="Male"/>
    <n v="120445"/>
    <x v="1"/>
    <s v="Middle-aged"/>
    <s v="High"/>
    <x v="1"/>
  </r>
  <r>
    <n v="404"/>
    <n v="62"/>
    <s v="Female"/>
    <n v="55905"/>
    <x v="1"/>
    <s v="Seniors"/>
    <s v="Low"/>
    <x v="2"/>
  </r>
  <r>
    <n v="405"/>
    <n v="61"/>
    <s v="Male"/>
    <n v="46126"/>
    <x v="2"/>
    <s v="Seniors"/>
    <s v="Low"/>
    <x v="2"/>
  </r>
  <r>
    <n v="406"/>
    <n v="23"/>
    <s v="Male"/>
    <n v="144936"/>
    <x v="1"/>
    <s v="Adult"/>
    <s v="High"/>
    <x v="0"/>
  </r>
  <r>
    <n v="407"/>
    <n v="64"/>
    <s v="Female"/>
    <n v="41236"/>
    <x v="1"/>
    <s v="Seniors"/>
    <s v="Low"/>
    <x v="2"/>
  </r>
  <r>
    <n v="408"/>
    <n v="39"/>
    <s v="Male"/>
    <n v="44350"/>
    <x v="2"/>
    <s v="Adult"/>
    <s v="Low"/>
    <x v="4"/>
  </r>
  <r>
    <n v="409"/>
    <n v="54"/>
    <s v="Female"/>
    <n v="28907"/>
    <x v="2"/>
    <s v="Middle-aged"/>
    <s v="Low"/>
    <x v="5"/>
  </r>
  <r>
    <n v="410"/>
    <n v="62"/>
    <s v="Male"/>
    <n v="32116"/>
    <x v="0"/>
    <s v="Seniors"/>
    <s v="Low"/>
    <x v="2"/>
  </r>
  <r>
    <n v="411"/>
    <n v="53"/>
    <s v="Male"/>
    <n v="141593"/>
    <x v="0"/>
    <s v="Middle-aged"/>
    <s v="High"/>
    <x v="1"/>
  </r>
  <r>
    <n v="412"/>
    <n v="37"/>
    <s v="Male"/>
    <n v="145719"/>
    <x v="1"/>
    <s v="Adult"/>
    <s v="High"/>
    <x v="0"/>
  </r>
  <r>
    <n v="413"/>
    <n v="33"/>
    <s v="Female"/>
    <n v="34681"/>
    <x v="0"/>
    <s v="Adult"/>
    <s v="Low"/>
    <x v="4"/>
  </r>
  <r>
    <n v="414"/>
    <n v="54"/>
    <s v="Female"/>
    <n v="54141"/>
    <x v="1"/>
    <s v="Middle-aged"/>
    <s v="Low"/>
    <x v="5"/>
  </r>
  <r>
    <n v="415"/>
    <n v="64"/>
    <s v="Male"/>
    <n v="103223"/>
    <x v="0"/>
    <s v="Seniors"/>
    <s v="High"/>
    <x v="3"/>
  </r>
  <r>
    <n v="416"/>
    <n v="28"/>
    <s v="Male"/>
    <n v="125097"/>
    <x v="2"/>
    <s v="Adult"/>
    <s v="High"/>
    <x v="0"/>
  </r>
  <r>
    <n v="417"/>
    <n v="62"/>
    <s v="Female"/>
    <n v="128720"/>
    <x v="0"/>
    <s v="Seniors"/>
    <s v="High"/>
    <x v="3"/>
  </r>
  <r>
    <n v="418"/>
    <n v="40"/>
    <s v="Male"/>
    <n v="68940"/>
    <x v="2"/>
    <s v="Adult"/>
    <s v="High"/>
    <x v="0"/>
  </r>
  <r>
    <n v="419"/>
    <n v="37"/>
    <s v="Male"/>
    <n v="103110"/>
    <x v="2"/>
    <s v="Adult"/>
    <s v="High"/>
    <x v="0"/>
  </r>
  <r>
    <n v="420"/>
    <n v="40"/>
    <s v="Male"/>
    <n v="28225"/>
    <x v="0"/>
    <s v="Adult"/>
    <s v="Low"/>
    <x v="4"/>
  </r>
  <r>
    <n v="421"/>
    <n v="68"/>
    <s v="Male"/>
    <n v="47699"/>
    <x v="1"/>
    <s v="Seniors"/>
    <s v="Low"/>
    <x v="2"/>
  </r>
  <r>
    <n v="422"/>
    <n v="30"/>
    <s v="Female"/>
    <n v="115088"/>
    <x v="2"/>
    <s v="Adult"/>
    <s v="High"/>
    <x v="0"/>
  </r>
  <r>
    <n v="423"/>
    <n v="41"/>
    <s v="Female"/>
    <n v="121440"/>
    <x v="2"/>
    <s v="Middle-aged"/>
    <s v="High"/>
    <x v="1"/>
  </r>
  <r>
    <n v="424"/>
    <n v="59"/>
    <s v="Male"/>
    <n v="102356"/>
    <x v="2"/>
    <s v="Middle-aged"/>
    <s v="High"/>
    <x v="1"/>
  </r>
  <r>
    <n v="425"/>
    <n v="46"/>
    <s v="Female"/>
    <n v="46333"/>
    <x v="0"/>
    <s v="Middle-aged"/>
    <s v="Low"/>
    <x v="5"/>
  </r>
  <r>
    <n v="426"/>
    <n v="41"/>
    <s v="Male"/>
    <n v="20401"/>
    <x v="1"/>
    <s v="Middle-aged"/>
    <s v="Low"/>
    <x v="5"/>
  </r>
  <r>
    <n v="427"/>
    <n v="24"/>
    <s v="Male"/>
    <n v="81110"/>
    <x v="0"/>
    <s v="Adult"/>
    <s v="High"/>
    <x v="0"/>
  </r>
  <r>
    <n v="428"/>
    <n v="30"/>
    <s v="Female"/>
    <n v="122821"/>
    <x v="0"/>
    <s v="Adult"/>
    <s v="High"/>
    <x v="0"/>
  </r>
  <r>
    <n v="429"/>
    <n v="25"/>
    <s v="Male"/>
    <n v="111375"/>
    <x v="0"/>
    <s v="Adult"/>
    <s v="High"/>
    <x v="0"/>
  </r>
  <r>
    <n v="430"/>
    <n v="43"/>
    <s v="Male"/>
    <n v="89742"/>
    <x v="2"/>
    <s v="Middle-aged"/>
    <s v="High"/>
    <x v="1"/>
  </r>
  <r>
    <n v="431"/>
    <n v="41"/>
    <s v="Female"/>
    <n v="109832"/>
    <x v="0"/>
    <s v="Middle-aged"/>
    <s v="High"/>
    <x v="1"/>
  </r>
  <r>
    <n v="432"/>
    <n v="59"/>
    <s v="Female"/>
    <n v="45612"/>
    <x v="2"/>
    <s v="Middle-aged"/>
    <s v="Low"/>
    <x v="5"/>
  </r>
  <r>
    <n v="433"/>
    <n v="67"/>
    <s v="Male"/>
    <n v="138008"/>
    <x v="0"/>
    <s v="Seniors"/>
    <s v="High"/>
    <x v="3"/>
  </r>
  <r>
    <n v="434"/>
    <n v="22"/>
    <s v="Male"/>
    <n v="93330"/>
    <x v="2"/>
    <s v="Adult"/>
    <s v="High"/>
    <x v="0"/>
  </r>
  <r>
    <n v="435"/>
    <n v="67"/>
    <s v="Male"/>
    <n v="64729"/>
    <x v="2"/>
    <s v="Seniors"/>
    <s v="Low"/>
    <x v="2"/>
  </r>
  <r>
    <n v="436"/>
    <n v="58"/>
    <s v="Male"/>
    <n v="125693"/>
    <x v="2"/>
    <s v="Middle-aged"/>
    <s v="High"/>
    <x v="1"/>
  </r>
  <r>
    <n v="437"/>
    <n v="36"/>
    <s v="Male"/>
    <n v="114642"/>
    <x v="2"/>
    <s v="Adult"/>
    <s v="High"/>
    <x v="0"/>
  </r>
  <r>
    <n v="438"/>
    <n v="23"/>
    <s v="Male"/>
    <n v="106969"/>
    <x v="2"/>
    <s v="Adult"/>
    <s v="High"/>
    <x v="0"/>
  </r>
  <r>
    <n v="439"/>
    <n v="37"/>
    <s v="Male"/>
    <n v="80726"/>
    <x v="1"/>
    <s v="Adult"/>
    <s v="High"/>
    <x v="0"/>
  </r>
  <r>
    <n v="440"/>
    <n v="26"/>
    <s v="Female"/>
    <n v="113592"/>
    <x v="2"/>
    <s v="Adult"/>
    <s v="High"/>
    <x v="0"/>
  </r>
  <r>
    <n v="441"/>
    <n v="50"/>
    <s v="Male"/>
    <n v="61766"/>
    <x v="2"/>
    <s v="Middle-aged"/>
    <s v="Low"/>
    <x v="5"/>
  </r>
  <r>
    <n v="442"/>
    <n v="56"/>
    <s v="Male"/>
    <n v="145405"/>
    <x v="1"/>
    <s v="Middle-aged"/>
    <s v="High"/>
    <x v="1"/>
  </r>
  <r>
    <n v="443"/>
    <n v="21"/>
    <s v="Male"/>
    <n v="79620"/>
    <x v="1"/>
    <s v="Adult"/>
    <s v="High"/>
    <x v="0"/>
  </r>
  <r>
    <n v="444"/>
    <n v="47"/>
    <s v="Male"/>
    <n v="102716"/>
    <x v="1"/>
    <s v="Middle-aged"/>
    <s v="High"/>
    <x v="1"/>
  </r>
  <r>
    <n v="445"/>
    <n v="52"/>
    <s v="Male"/>
    <n v="148534"/>
    <x v="0"/>
    <s v="Middle-aged"/>
    <s v="High"/>
    <x v="1"/>
  </r>
  <r>
    <n v="446"/>
    <n v="53"/>
    <s v="Male"/>
    <n v="137365"/>
    <x v="0"/>
    <s v="Middle-aged"/>
    <s v="High"/>
    <x v="1"/>
  </r>
  <r>
    <n v="447"/>
    <n v="39"/>
    <s v="Male"/>
    <n v="110793"/>
    <x v="2"/>
    <s v="Adult"/>
    <s v="High"/>
    <x v="0"/>
  </r>
  <r>
    <n v="448"/>
    <n v="28"/>
    <s v="Male"/>
    <n v="30763"/>
    <x v="2"/>
    <s v="Adult"/>
    <s v="Low"/>
    <x v="4"/>
  </r>
  <r>
    <n v="449"/>
    <n v="41"/>
    <s v="Male"/>
    <n v="110208"/>
    <x v="2"/>
    <s v="Middle-aged"/>
    <s v="High"/>
    <x v="1"/>
  </r>
  <r>
    <n v="450"/>
    <n v="19"/>
    <s v="Male"/>
    <n v="22194"/>
    <x v="0"/>
    <s v="Adult"/>
    <s v="Low"/>
    <x v="4"/>
  </r>
  <r>
    <n v="451"/>
    <n v="58"/>
    <s v="Male"/>
    <n v="42421"/>
    <x v="1"/>
    <s v="Middle-aged"/>
    <s v="Low"/>
    <x v="5"/>
  </r>
  <r>
    <n v="452"/>
    <n v="59"/>
    <s v="Male"/>
    <n v="65213"/>
    <x v="2"/>
    <s v="Middle-aged"/>
    <s v="Low"/>
    <x v="5"/>
  </r>
  <r>
    <n v="453"/>
    <n v="32"/>
    <s v="Male"/>
    <n v="135409"/>
    <x v="1"/>
    <s v="Adult"/>
    <s v="High"/>
    <x v="0"/>
  </r>
  <r>
    <n v="454"/>
    <n v="69"/>
    <s v="Male"/>
    <n v="53661"/>
    <x v="1"/>
    <s v="Seniors"/>
    <s v="Low"/>
    <x v="2"/>
  </r>
  <r>
    <n v="455"/>
    <n v="22"/>
    <s v="Female"/>
    <n v="136779"/>
    <x v="2"/>
    <s v="Adult"/>
    <s v="High"/>
    <x v="0"/>
  </r>
  <r>
    <n v="456"/>
    <n v="29"/>
    <s v="Male"/>
    <n v="95985"/>
    <x v="2"/>
    <s v="Adult"/>
    <s v="High"/>
    <x v="0"/>
  </r>
  <r>
    <n v="457"/>
    <n v="35"/>
    <s v="Male"/>
    <n v="144772"/>
    <x v="0"/>
    <s v="Adult"/>
    <s v="High"/>
    <x v="0"/>
  </r>
  <r>
    <n v="458"/>
    <n v="36"/>
    <s v="Female"/>
    <n v="98816"/>
    <x v="2"/>
    <s v="Adult"/>
    <s v="High"/>
    <x v="0"/>
  </r>
  <r>
    <n v="459"/>
    <n v="52"/>
    <s v="Male"/>
    <n v="116750"/>
    <x v="1"/>
    <s v="Middle-aged"/>
    <s v="High"/>
    <x v="1"/>
  </r>
  <r>
    <n v="460"/>
    <n v="61"/>
    <s v="Male"/>
    <n v="51972"/>
    <x v="2"/>
    <s v="Seniors"/>
    <s v="Low"/>
    <x v="2"/>
  </r>
  <r>
    <n v="461"/>
    <n v="22"/>
    <s v="Male"/>
    <n v="149199"/>
    <x v="1"/>
    <s v="Adult"/>
    <s v="High"/>
    <x v="0"/>
  </r>
  <r>
    <n v="462"/>
    <n v="49"/>
    <s v="Female"/>
    <n v="91081"/>
    <x v="1"/>
    <s v="Middle-aged"/>
    <s v="High"/>
    <x v="1"/>
  </r>
  <r>
    <n v="463"/>
    <n v="41"/>
    <s v="Male"/>
    <n v="72205"/>
    <x v="1"/>
    <s v="Middle-aged"/>
    <s v="High"/>
    <x v="1"/>
  </r>
  <r>
    <n v="464"/>
    <n v="18"/>
    <s v="Male"/>
    <n v="111848"/>
    <x v="0"/>
    <s v="Adult"/>
    <s v="High"/>
    <x v="0"/>
  </r>
  <r>
    <n v="465"/>
    <n v="66"/>
    <s v="Male"/>
    <n v="59401"/>
    <x v="1"/>
    <s v="Seniors"/>
    <s v="Low"/>
    <x v="2"/>
  </r>
  <r>
    <n v="466"/>
    <n v="22"/>
    <s v="Male"/>
    <n v="46089"/>
    <x v="2"/>
    <s v="Adult"/>
    <s v="Low"/>
    <x v="4"/>
  </r>
  <r>
    <n v="467"/>
    <n v="56"/>
    <s v="Female"/>
    <n v="65489"/>
    <x v="2"/>
    <s v="Middle-aged"/>
    <s v="High"/>
    <x v="1"/>
  </r>
  <r>
    <n v="468"/>
    <n v="40"/>
    <s v="Male"/>
    <n v="102729"/>
    <x v="2"/>
    <s v="Adult"/>
    <s v="High"/>
    <x v="0"/>
  </r>
  <r>
    <n v="469"/>
    <n v="29"/>
    <s v="Female"/>
    <n v="23778"/>
    <x v="1"/>
    <s v="Adult"/>
    <s v="Low"/>
    <x v="4"/>
  </r>
  <r>
    <n v="470"/>
    <n v="47"/>
    <s v="Male"/>
    <n v="33590"/>
    <x v="0"/>
    <s v="Middle-aged"/>
    <s v="Low"/>
    <x v="5"/>
  </r>
  <r>
    <n v="471"/>
    <n v="54"/>
    <s v="Male"/>
    <n v="25265"/>
    <x v="0"/>
    <s v="Middle-aged"/>
    <s v="Low"/>
    <x v="5"/>
  </r>
  <r>
    <n v="472"/>
    <n v="38"/>
    <s v="Male"/>
    <n v="141138"/>
    <x v="0"/>
    <s v="Adult"/>
    <s v="High"/>
    <x v="0"/>
  </r>
  <r>
    <n v="473"/>
    <n v="64"/>
    <s v="Female"/>
    <n v="95529"/>
    <x v="0"/>
    <s v="Seniors"/>
    <s v="High"/>
    <x v="3"/>
  </r>
  <r>
    <n v="474"/>
    <n v="28"/>
    <s v="Male"/>
    <n v="116034"/>
    <x v="0"/>
    <s v="Adult"/>
    <s v="High"/>
    <x v="0"/>
  </r>
  <r>
    <n v="475"/>
    <n v="56"/>
    <s v="Male"/>
    <n v="21681"/>
    <x v="0"/>
    <s v="Middle-aged"/>
    <s v="Low"/>
    <x v="5"/>
  </r>
  <r>
    <n v="476"/>
    <n v="27"/>
    <s v="Female"/>
    <n v="109686"/>
    <x v="0"/>
    <s v="Adult"/>
    <s v="High"/>
    <x v="0"/>
  </r>
  <r>
    <n v="477"/>
    <n v="62"/>
    <s v="Male"/>
    <n v="95506"/>
    <x v="2"/>
    <s v="Seniors"/>
    <s v="High"/>
    <x v="3"/>
  </r>
  <r>
    <n v="478"/>
    <n v="38"/>
    <s v="Female"/>
    <n v="20288"/>
    <x v="0"/>
    <s v="Adult"/>
    <s v="Low"/>
    <x v="4"/>
  </r>
  <r>
    <n v="479"/>
    <n v="29"/>
    <s v="Male"/>
    <n v="61789"/>
    <x v="1"/>
    <s v="Adult"/>
    <s v="Low"/>
    <x v="4"/>
  </r>
  <r>
    <n v="480"/>
    <n v="23"/>
    <s v="Male"/>
    <n v="79868"/>
    <x v="2"/>
    <s v="Adult"/>
    <s v="High"/>
    <x v="0"/>
  </r>
  <r>
    <n v="481"/>
    <n v="60"/>
    <s v="Female"/>
    <n v="78583"/>
    <x v="0"/>
    <s v="Seniors"/>
    <s v="High"/>
    <x v="3"/>
  </r>
  <r>
    <n v="482"/>
    <n v="24"/>
    <s v="Male"/>
    <n v="128727"/>
    <x v="1"/>
    <s v="Adult"/>
    <s v="High"/>
    <x v="0"/>
  </r>
  <r>
    <n v="483"/>
    <n v="69"/>
    <s v="Male"/>
    <n v="84540"/>
    <x v="2"/>
    <s v="Seniors"/>
    <s v="High"/>
    <x v="3"/>
  </r>
  <r>
    <n v="484"/>
    <n v="33"/>
    <s v="Male"/>
    <n v="37034"/>
    <x v="0"/>
    <s v="Adult"/>
    <s v="Low"/>
    <x v="4"/>
  </r>
  <r>
    <n v="485"/>
    <n v="38"/>
    <s v="Male"/>
    <n v="93165"/>
    <x v="2"/>
    <s v="Adult"/>
    <s v="High"/>
    <x v="0"/>
  </r>
  <r>
    <n v="486"/>
    <n v="37"/>
    <s v="Male"/>
    <n v="35980"/>
    <x v="2"/>
    <s v="Adult"/>
    <s v="Low"/>
    <x v="4"/>
  </r>
  <r>
    <n v="487"/>
    <n v="30"/>
    <s v="Male"/>
    <n v="107823"/>
    <x v="1"/>
    <s v="Adult"/>
    <s v="High"/>
    <x v="0"/>
  </r>
  <r>
    <n v="488"/>
    <n v="32"/>
    <s v="Male"/>
    <n v="140171"/>
    <x v="0"/>
    <s v="Adult"/>
    <s v="High"/>
    <x v="0"/>
  </r>
  <r>
    <n v="489"/>
    <n v="25"/>
    <s v="Female"/>
    <n v="98100"/>
    <x v="1"/>
    <s v="Adult"/>
    <s v="High"/>
    <x v="0"/>
  </r>
  <r>
    <n v="490"/>
    <n v="32"/>
    <s v="Female"/>
    <n v="145670"/>
    <x v="1"/>
    <s v="Adult"/>
    <s v="High"/>
    <x v="0"/>
  </r>
  <r>
    <n v="491"/>
    <n v="37"/>
    <s v="Female"/>
    <n v="56336"/>
    <x v="0"/>
    <s v="Adult"/>
    <s v="Low"/>
    <x v="4"/>
  </r>
  <r>
    <n v="492"/>
    <n v="44"/>
    <s v="Male"/>
    <n v="141551"/>
    <x v="1"/>
    <s v="Middle-aged"/>
    <s v="High"/>
    <x v="1"/>
  </r>
  <r>
    <n v="493"/>
    <n v="23"/>
    <s v="Male"/>
    <n v="102080"/>
    <x v="2"/>
    <s v="Adult"/>
    <s v="High"/>
    <x v="0"/>
  </r>
  <r>
    <n v="494"/>
    <n v="27"/>
    <s v="Male"/>
    <n v="137202"/>
    <x v="2"/>
    <s v="Adult"/>
    <s v="High"/>
    <x v="0"/>
  </r>
  <r>
    <n v="495"/>
    <n v="32"/>
    <s v="Male"/>
    <n v="28385"/>
    <x v="0"/>
    <s v="Adult"/>
    <s v="Low"/>
    <x v="4"/>
  </r>
  <r>
    <n v="496"/>
    <n v="30"/>
    <s v="Male"/>
    <n v="57965"/>
    <x v="2"/>
    <s v="Adult"/>
    <s v="Low"/>
    <x v="4"/>
  </r>
  <r>
    <n v="497"/>
    <n v="19"/>
    <s v="Male"/>
    <n v="99491"/>
    <x v="2"/>
    <s v="Adult"/>
    <s v="High"/>
    <x v="0"/>
  </r>
  <r>
    <n v="498"/>
    <n v="46"/>
    <s v="Female"/>
    <n v="137736"/>
    <x v="1"/>
    <s v="Middle-aged"/>
    <s v="High"/>
    <x v="1"/>
  </r>
  <r>
    <n v="499"/>
    <n v="33"/>
    <s v="Male"/>
    <n v="123723"/>
    <x v="1"/>
    <s v="Adult"/>
    <s v="High"/>
    <x v="0"/>
  </r>
  <r>
    <n v="500"/>
    <n v="18"/>
    <s v="Male"/>
    <n v="21344"/>
    <x v="1"/>
    <s v="Adult"/>
    <s v="Low"/>
    <x v="4"/>
  </r>
  <r>
    <n v="501"/>
    <n v="33"/>
    <s v="Female"/>
    <n v="128338"/>
    <x v="2"/>
    <s v="Adult"/>
    <s v="High"/>
    <x v="0"/>
  </r>
  <r>
    <n v="502"/>
    <n v="22"/>
    <s v="Female"/>
    <n v="117503"/>
    <x v="1"/>
    <s v="Adult"/>
    <s v="High"/>
    <x v="0"/>
  </r>
  <r>
    <n v="503"/>
    <n v="54"/>
    <s v="Male"/>
    <n v="116623"/>
    <x v="1"/>
    <s v="Middle-aged"/>
    <s v="High"/>
    <x v="1"/>
  </r>
  <r>
    <n v="504"/>
    <n v="48"/>
    <s v="Male"/>
    <n v="79320"/>
    <x v="2"/>
    <s v="Middle-aged"/>
    <s v="High"/>
    <x v="1"/>
  </r>
  <r>
    <n v="505"/>
    <n v="37"/>
    <s v="Male"/>
    <n v="33283"/>
    <x v="0"/>
    <s v="Adult"/>
    <s v="Low"/>
    <x v="4"/>
  </r>
  <r>
    <n v="506"/>
    <n v="53"/>
    <s v="Male"/>
    <n v="27906"/>
    <x v="2"/>
    <s v="Middle-aged"/>
    <s v="Low"/>
    <x v="5"/>
  </r>
  <r>
    <n v="507"/>
    <n v="56"/>
    <s v="Female"/>
    <n v="22368"/>
    <x v="2"/>
    <s v="Middle-aged"/>
    <s v="Low"/>
    <x v="5"/>
  </r>
  <r>
    <n v="508"/>
    <n v="30"/>
    <s v="Male"/>
    <n v="133320"/>
    <x v="1"/>
    <s v="Adult"/>
    <s v="High"/>
    <x v="0"/>
  </r>
  <r>
    <n v="509"/>
    <n v="24"/>
    <s v="Male"/>
    <n v="54680"/>
    <x v="1"/>
    <s v="Adult"/>
    <s v="Low"/>
    <x v="4"/>
  </r>
  <r>
    <n v="510"/>
    <n v="32"/>
    <s v="Female"/>
    <n v="80648"/>
    <x v="1"/>
    <s v="Adult"/>
    <s v="High"/>
    <x v="0"/>
  </r>
  <r>
    <n v="511"/>
    <n v="64"/>
    <s v="Male"/>
    <n v="93859"/>
    <x v="2"/>
    <s v="Seniors"/>
    <s v="High"/>
    <x v="3"/>
  </r>
  <r>
    <n v="512"/>
    <n v="63"/>
    <s v="Male"/>
    <n v="84932"/>
    <x v="2"/>
    <s v="Seniors"/>
    <s v="High"/>
    <x v="3"/>
  </r>
  <r>
    <n v="513"/>
    <n v="49"/>
    <s v="Male"/>
    <n v="66045"/>
    <x v="0"/>
    <s v="Middle-aged"/>
    <s v="High"/>
    <x v="1"/>
  </r>
  <r>
    <n v="514"/>
    <n v="58"/>
    <s v="Male"/>
    <n v="112784"/>
    <x v="0"/>
    <s v="Middle-aged"/>
    <s v="High"/>
    <x v="1"/>
  </r>
  <r>
    <n v="515"/>
    <n v="35"/>
    <s v="Male"/>
    <n v="22290"/>
    <x v="1"/>
    <s v="Adult"/>
    <s v="Low"/>
    <x v="4"/>
  </r>
  <r>
    <n v="516"/>
    <n v="26"/>
    <s v="Male"/>
    <n v="63623"/>
    <x v="1"/>
    <s v="Adult"/>
    <s v="Low"/>
    <x v="4"/>
  </r>
  <r>
    <n v="517"/>
    <n v="59"/>
    <s v="Male"/>
    <n v="85208"/>
    <x v="1"/>
    <s v="Middle-aged"/>
    <s v="High"/>
    <x v="1"/>
  </r>
  <r>
    <n v="518"/>
    <n v="30"/>
    <s v="Male"/>
    <n v="110774"/>
    <x v="0"/>
    <s v="Adult"/>
    <s v="High"/>
    <x v="0"/>
  </r>
  <r>
    <n v="519"/>
    <n v="40"/>
    <s v="Male"/>
    <n v="44798"/>
    <x v="0"/>
    <s v="Adult"/>
    <s v="Low"/>
    <x v="4"/>
  </r>
  <r>
    <n v="520"/>
    <n v="58"/>
    <s v="Female"/>
    <n v="132318"/>
    <x v="2"/>
    <s v="Middle-aged"/>
    <s v="High"/>
    <x v="1"/>
  </r>
  <r>
    <n v="521"/>
    <n v="36"/>
    <s v="Female"/>
    <n v="112828"/>
    <x v="0"/>
    <s v="Adult"/>
    <s v="High"/>
    <x v="0"/>
  </r>
  <r>
    <n v="522"/>
    <n v="46"/>
    <s v="Female"/>
    <n v="77940"/>
    <x v="2"/>
    <s v="Middle-aged"/>
    <s v="High"/>
    <x v="1"/>
  </r>
  <r>
    <n v="523"/>
    <n v="68"/>
    <s v="Male"/>
    <n v="126655"/>
    <x v="2"/>
    <s v="Seniors"/>
    <s v="High"/>
    <x v="3"/>
  </r>
  <r>
    <n v="524"/>
    <n v="69"/>
    <s v="Male"/>
    <n v="127206"/>
    <x v="2"/>
    <s v="Seniors"/>
    <s v="High"/>
    <x v="3"/>
  </r>
  <r>
    <n v="525"/>
    <n v="50"/>
    <s v="Female"/>
    <n v="71535"/>
    <x v="2"/>
    <s v="Middle-aged"/>
    <s v="High"/>
    <x v="1"/>
  </r>
  <r>
    <n v="526"/>
    <n v="52"/>
    <s v="Male"/>
    <n v="31211"/>
    <x v="0"/>
    <s v="Middle-aged"/>
    <s v="Low"/>
    <x v="5"/>
  </r>
  <r>
    <n v="527"/>
    <n v="32"/>
    <s v="Female"/>
    <n v="78080"/>
    <x v="0"/>
    <s v="Adult"/>
    <s v="High"/>
    <x v="0"/>
  </r>
  <r>
    <n v="528"/>
    <n v="68"/>
    <s v="Male"/>
    <n v="147994"/>
    <x v="2"/>
    <s v="Seniors"/>
    <s v="High"/>
    <x v="3"/>
  </r>
  <r>
    <n v="529"/>
    <n v="18"/>
    <s v="Male"/>
    <n v="139077"/>
    <x v="2"/>
    <s v="Adult"/>
    <s v="High"/>
    <x v="0"/>
  </r>
  <r>
    <n v="530"/>
    <n v="36"/>
    <s v="Male"/>
    <n v="38017"/>
    <x v="0"/>
    <s v="Adult"/>
    <s v="Low"/>
    <x v="4"/>
  </r>
  <r>
    <n v="531"/>
    <n v="54"/>
    <s v="Male"/>
    <n v="89979"/>
    <x v="0"/>
    <s v="Middle-aged"/>
    <s v="High"/>
    <x v="1"/>
  </r>
  <r>
    <n v="532"/>
    <n v="45"/>
    <s v="Male"/>
    <n v="76891"/>
    <x v="2"/>
    <s v="Middle-aged"/>
    <s v="High"/>
    <x v="1"/>
  </r>
  <r>
    <n v="533"/>
    <n v="42"/>
    <s v="Male"/>
    <n v="94645"/>
    <x v="0"/>
    <s v="Middle-aged"/>
    <s v="High"/>
    <x v="1"/>
  </r>
  <r>
    <n v="534"/>
    <n v="50"/>
    <s v="Male"/>
    <n v="52941"/>
    <x v="1"/>
    <s v="Middle-aged"/>
    <s v="Low"/>
    <x v="5"/>
  </r>
  <r>
    <n v="535"/>
    <n v="68"/>
    <s v="Male"/>
    <n v="28574"/>
    <x v="1"/>
    <s v="Seniors"/>
    <s v="Low"/>
    <x v="2"/>
  </r>
  <r>
    <n v="536"/>
    <n v="29"/>
    <s v="Female"/>
    <n v="127641"/>
    <x v="2"/>
    <s v="Adult"/>
    <s v="High"/>
    <x v="0"/>
  </r>
  <r>
    <n v="537"/>
    <n v="53"/>
    <s v="Male"/>
    <n v="145729"/>
    <x v="2"/>
    <s v="Middle-aged"/>
    <s v="High"/>
    <x v="1"/>
  </r>
  <r>
    <n v="538"/>
    <n v="41"/>
    <s v="Male"/>
    <n v="51901"/>
    <x v="1"/>
    <s v="Middle-aged"/>
    <s v="Low"/>
    <x v="5"/>
  </r>
  <r>
    <n v="539"/>
    <n v="25"/>
    <s v="Male"/>
    <n v="87987"/>
    <x v="0"/>
    <s v="Adult"/>
    <s v="High"/>
    <x v="0"/>
  </r>
  <r>
    <n v="540"/>
    <n v="60"/>
    <s v="Male"/>
    <n v="89806"/>
    <x v="2"/>
    <s v="Seniors"/>
    <s v="High"/>
    <x v="3"/>
  </r>
  <r>
    <n v="541"/>
    <n v="47"/>
    <s v="Female"/>
    <n v="25964"/>
    <x v="0"/>
    <s v="Middle-aged"/>
    <s v="Low"/>
    <x v="5"/>
  </r>
  <r>
    <n v="542"/>
    <n v="19"/>
    <s v="Male"/>
    <n v="77298"/>
    <x v="2"/>
    <s v="Adult"/>
    <s v="High"/>
    <x v="0"/>
  </r>
  <r>
    <n v="543"/>
    <n v="67"/>
    <s v="Male"/>
    <n v="25669"/>
    <x v="0"/>
    <s v="Seniors"/>
    <s v="Low"/>
    <x v="2"/>
  </r>
  <r>
    <n v="544"/>
    <n v="35"/>
    <s v="Male"/>
    <n v="79105"/>
    <x v="1"/>
    <s v="Adult"/>
    <s v="High"/>
    <x v="0"/>
  </r>
  <r>
    <n v="545"/>
    <n v="65"/>
    <s v="Male"/>
    <n v="80550"/>
    <x v="2"/>
    <s v="Seniors"/>
    <s v="High"/>
    <x v="3"/>
  </r>
  <r>
    <n v="546"/>
    <n v="21"/>
    <s v="Female"/>
    <n v="132112"/>
    <x v="0"/>
    <s v="Adult"/>
    <s v="High"/>
    <x v="0"/>
  </r>
  <r>
    <n v="547"/>
    <n v="42"/>
    <s v="Female"/>
    <n v="43289"/>
    <x v="1"/>
    <s v="Middle-aged"/>
    <s v="Low"/>
    <x v="5"/>
  </r>
  <r>
    <n v="548"/>
    <n v="44"/>
    <s v="Male"/>
    <n v="73525"/>
    <x v="1"/>
    <s v="Middle-aged"/>
    <s v="High"/>
    <x v="1"/>
  </r>
  <r>
    <n v="549"/>
    <n v="62"/>
    <s v="Female"/>
    <n v="126065"/>
    <x v="1"/>
    <s v="Seniors"/>
    <s v="High"/>
    <x v="3"/>
  </r>
  <r>
    <n v="550"/>
    <n v="64"/>
    <s v="Male"/>
    <n v="136382"/>
    <x v="1"/>
    <s v="Seniors"/>
    <s v="High"/>
    <x v="3"/>
  </r>
  <r>
    <n v="551"/>
    <n v="46"/>
    <s v="Female"/>
    <n v="79336"/>
    <x v="1"/>
    <s v="Middle-aged"/>
    <s v="High"/>
    <x v="1"/>
  </r>
  <r>
    <n v="552"/>
    <n v="49"/>
    <s v="Male"/>
    <n v="107092"/>
    <x v="1"/>
    <s v="Middle-aged"/>
    <s v="High"/>
    <x v="1"/>
  </r>
  <r>
    <n v="553"/>
    <n v="44"/>
    <s v="Male"/>
    <n v="56666"/>
    <x v="1"/>
    <s v="Middle-aged"/>
    <s v="Low"/>
    <x v="5"/>
  </r>
  <r>
    <n v="554"/>
    <n v="44"/>
    <s v="Male"/>
    <n v="72963"/>
    <x v="1"/>
    <s v="Middle-aged"/>
    <s v="High"/>
    <x v="1"/>
  </r>
  <r>
    <n v="555"/>
    <n v="35"/>
    <s v="Male"/>
    <n v="84742"/>
    <x v="1"/>
    <s v="Adult"/>
    <s v="High"/>
    <x v="0"/>
  </r>
  <r>
    <n v="556"/>
    <n v="40"/>
    <s v="Male"/>
    <n v="105335"/>
    <x v="2"/>
    <s v="Adult"/>
    <s v="High"/>
    <x v="0"/>
  </r>
  <r>
    <n v="557"/>
    <n v="50"/>
    <s v="Male"/>
    <n v="86664"/>
    <x v="0"/>
    <s v="Middle-aged"/>
    <s v="High"/>
    <x v="1"/>
  </r>
  <r>
    <n v="558"/>
    <n v="34"/>
    <s v="Male"/>
    <n v="62774"/>
    <x v="1"/>
    <s v="Adult"/>
    <s v="Low"/>
    <x v="4"/>
  </r>
  <r>
    <n v="559"/>
    <n v="62"/>
    <s v="Female"/>
    <n v="25530"/>
    <x v="2"/>
    <s v="Seniors"/>
    <s v="Low"/>
    <x v="2"/>
  </r>
  <r>
    <n v="560"/>
    <n v="23"/>
    <s v="Female"/>
    <n v="22176"/>
    <x v="1"/>
    <s v="Adult"/>
    <s v="Low"/>
    <x v="4"/>
  </r>
  <r>
    <n v="561"/>
    <n v="28"/>
    <s v="Male"/>
    <n v="129613"/>
    <x v="1"/>
    <s v="Adult"/>
    <s v="High"/>
    <x v="0"/>
  </r>
  <r>
    <n v="562"/>
    <n v="49"/>
    <s v="Male"/>
    <n v="28392"/>
    <x v="1"/>
    <s v="Middle-aged"/>
    <s v="Low"/>
    <x v="5"/>
  </r>
  <r>
    <n v="563"/>
    <n v="19"/>
    <s v="Female"/>
    <n v="64378"/>
    <x v="0"/>
    <s v="Adult"/>
    <s v="Low"/>
    <x v="4"/>
  </r>
  <r>
    <n v="564"/>
    <n v="49"/>
    <s v="Male"/>
    <n v="101234"/>
    <x v="1"/>
    <s v="Middle-aged"/>
    <s v="High"/>
    <x v="1"/>
  </r>
  <r>
    <n v="565"/>
    <n v="19"/>
    <s v="Female"/>
    <n v="68246"/>
    <x v="1"/>
    <s v="Adult"/>
    <s v="High"/>
    <x v="0"/>
  </r>
  <r>
    <n v="566"/>
    <n v="24"/>
    <s v="Male"/>
    <n v="24117"/>
    <x v="1"/>
    <s v="Adult"/>
    <s v="Low"/>
    <x v="4"/>
  </r>
  <r>
    <n v="567"/>
    <n v="54"/>
    <s v="Female"/>
    <n v="101209"/>
    <x v="0"/>
    <s v="Middle-aged"/>
    <s v="High"/>
    <x v="1"/>
  </r>
  <r>
    <n v="568"/>
    <n v="24"/>
    <s v="Male"/>
    <n v="94936"/>
    <x v="2"/>
    <s v="Adult"/>
    <s v="High"/>
    <x v="0"/>
  </r>
  <r>
    <n v="569"/>
    <n v="22"/>
    <s v="Male"/>
    <n v="25373"/>
    <x v="1"/>
    <s v="Adult"/>
    <s v="Low"/>
    <x v="4"/>
  </r>
  <r>
    <n v="570"/>
    <n v="21"/>
    <s v="Male"/>
    <n v="89111"/>
    <x v="1"/>
    <s v="Adult"/>
    <s v="High"/>
    <x v="0"/>
  </r>
  <r>
    <n v="571"/>
    <n v="45"/>
    <s v="Male"/>
    <n v="137925"/>
    <x v="0"/>
    <s v="Middle-aged"/>
    <s v="High"/>
    <x v="1"/>
  </r>
  <r>
    <n v="572"/>
    <n v="29"/>
    <s v="Male"/>
    <n v="103334"/>
    <x v="0"/>
    <s v="Adult"/>
    <s v="High"/>
    <x v="0"/>
  </r>
  <r>
    <n v="573"/>
    <n v="51"/>
    <s v="Male"/>
    <n v="91301"/>
    <x v="1"/>
    <s v="Middle-aged"/>
    <s v="High"/>
    <x v="1"/>
  </r>
  <r>
    <n v="574"/>
    <n v="23"/>
    <s v="Male"/>
    <n v="33865"/>
    <x v="0"/>
    <s v="Adult"/>
    <s v="Low"/>
    <x v="4"/>
  </r>
  <r>
    <n v="575"/>
    <n v="26"/>
    <s v="Female"/>
    <n v="109199"/>
    <x v="0"/>
    <s v="Adult"/>
    <s v="High"/>
    <x v="0"/>
  </r>
  <r>
    <n v="576"/>
    <n v="37"/>
    <s v="Female"/>
    <n v="111921"/>
    <x v="1"/>
    <s v="Adult"/>
    <s v="High"/>
    <x v="0"/>
  </r>
  <r>
    <n v="577"/>
    <n v="45"/>
    <s v="Male"/>
    <n v="120101"/>
    <x v="2"/>
    <s v="Middle-aged"/>
    <s v="High"/>
    <x v="1"/>
  </r>
  <r>
    <n v="578"/>
    <n v="32"/>
    <s v="Female"/>
    <n v="37035"/>
    <x v="1"/>
    <s v="Adult"/>
    <s v="Low"/>
    <x v="4"/>
  </r>
  <r>
    <n v="579"/>
    <n v="52"/>
    <s v="Male"/>
    <n v="66019"/>
    <x v="0"/>
    <s v="Middle-aged"/>
    <s v="High"/>
    <x v="1"/>
  </r>
  <r>
    <n v="580"/>
    <n v="66"/>
    <s v="Female"/>
    <n v="147812"/>
    <x v="2"/>
    <s v="Seniors"/>
    <s v="High"/>
    <x v="3"/>
  </r>
  <r>
    <n v="581"/>
    <n v="50"/>
    <s v="Male"/>
    <n v="28652"/>
    <x v="2"/>
    <s v="Middle-aged"/>
    <s v="Low"/>
    <x v="5"/>
  </r>
  <r>
    <n v="582"/>
    <n v="69"/>
    <s v="Male"/>
    <n v="70628"/>
    <x v="1"/>
    <s v="Seniors"/>
    <s v="High"/>
    <x v="3"/>
  </r>
  <r>
    <n v="583"/>
    <n v="54"/>
    <s v="Male"/>
    <n v="22152"/>
    <x v="0"/>
    <s v="Middle-aged"/>
    <s v="Low"/>
    <x v="5"/>
  </r>
  <r>
    <n v="584"/>
    <n v="35"/>
    <s v="Male"/>
    <n v="93471"/>
    <x v="2"/>
    <s v="Adult"/>
    <s v="High"/>
    <x v="0"/>
  </r>
  <r>
    <n v="585"/>
    <n v="66"/>
    <s v="Male"/>
    <n v="40834"/>
    <x v="1"/>
    <s v="Seniors"/>
    <s v="Low"/>
    <x v="2"/>
  </r>
  <r>
    <n v="586"/>
    <n v="52"/>
    <s v="Male"/>
    <n v="75953"/>
    <x v="1"/>
    <s v="Middle-aged"/>
    <s v="High"/>
    <x v="1"/>
  </r>
  <r>
    <n v="587"/>
    <n v="39"/>
    <s v="Male"/>
    <n v="116417"/>
    <x v="0"/>
    <s v="Adult"/>
    <s v="High"/>
    <x v="0"/>
  </r>
  <r>
    <n v="588"/>
    <n v="49"/>
    <s v="Male"/>
    <n v="70670"/>
    <x v="0"/>
    <s v="Middle-aged"/>
    <s v="High"/>
    <x v="1"/>
  </r>
  <r>
    <n v="589"/>
    <n v="18"/>
    <s v="Male"/>
    <n v="73661"/>
    <x v="2"/>
    <s v="Adult"/>
    <s v="High"/>
    <x v="0"/>
  </r>
  <r>
    <n v="590"/>
    <n v="23"/>
    <s v="Male"/>
    <n v="70799"/>
    <x v="0"/>
    <s v="Adult"/>
    <s v="High"/>
    <x v="0"/>
  </r>
  <r>
    <n v="591"/>
    <n v="40"/>
    <s v="Female"/>
    <n v="37089"/>
    <x v="0"/>
    <s v="Adult"/>
    <s v="Low"/>
    <x v="4"/>
  </r>
  <r>
    <n v="592"/>
    <n v="60"/>
    <s v="Male"/>
    <n v="40090"/>
    <x v="1"/>
    <s v="Seniors"/>
    <s v="Low"/>
    <x v="2"/>
  </r>
  <r>
    <n v="593"/>
    <n v="39"/>
    <s v="Male"/>
    <n v="104835"/>
    <x v="1"/>
    <s v="Adult"/>
    <s v="High"/>
    <x v="0"/>
  </r>
  <r>
    <n v="594"/>
    <n v="45"/>
    <s v="Female"/>
    <n v="122793"/>
    <x v="0"/>
    <s v="Middle-aged"/>
    <s v="High"/>
    <x v="1"/>
  </r>
  <r>
    <n v="595"/>
    <n v="24"/>
    <s v="Female"/>
    <n v="102976"/>
    <x v="1"/>
    <s v="Adult"/>
    <s v="High"/>
    <x v="0"/>
  </r>
  <r>
    <n v="596"/>
    <n v="18"/>
    <s v="Female"/>
    <n v="99254"/>
    <x v="2"/>
    <s v="Adult"/>
    <s v="High"/>
    <x v="0"/>
  </r>
  <r>
    <n v="597"/>
    <n v="42"/>
    <s v="Male"/>
    <n v="27296"/>
    <x v="1"/>
    <s v="Middle-aged"/>
    <s v="Low"/>
    <x v="5"/>
  </r>
  <r>
    <n v="598"/>
    <n v="20"/>
    <s v="Male"/>
    <n v="48291"/>
    <x v="2"/>
    <s v="Adult"/>
    <s v="Low"/>
    <x v="4"/>
  </r>
  <r>
    <n v="599"/>
    <n v="32"/>
    <s v="Male"/>
    <n v="126993"/>
    <x v="0"/>
    <s v="Adult"/>
    <s v="High"/>
    <x v="0"/>
  </r>
  <r>
    <n v="600"/>
    <n v="69"/>
    <s v="Female"/>
    <n v="30117"/>
    <x v="0"/>
    <s v="Seniors"/>
    <s v="Low"/>
    <x v="2"/>
  </r>
  <r>
    <n v="601"/>
    <n v="25"/>
    <s v="Male"/>
    <n v="66567"/>
    <x v="2"/>
    <s v="Adult"/>
    <s v="High"/>
    <x v="0"/>
  </r>
  <r>
    <n v="602"/>
    <n v="33"/>
    <s v="Male"/>
    <n v="96578"/>
    <x v="2"/>
    <s v="Adult"/>
    <s v="High"/>
    <x v="0"/>
  </r>
  <r>
    <n v="603"/>
    <n v="23"/>
    <s v="Male"/>
    <n v="38182"/>
    <x v="0"/>
    <s v="Adult"/>
    <s v="Low"/>
    <x v="4"/>
  </r>
  <r>
    <n v="604"/>
    <n v="58"/>
    <s v="Male"/>
    <n v="51808"/>
    <x v="1"/>
    <s v="Middle-aged"/>
    <s v="Low"/>
    <x v="5"/>
  </r>
  <r>
    <n v="605"/>
    <n v="47"/>
    <s v="Male"/>
    <n v="35743"/>
    <x v="1"/>
    <s v="Middle-aged"/>
    <s v="Low"/>
    <x v="5"/>
  </r>
  <r>
    <n v="606"/>
    <n v="26"/>
    <s v="Male"/>
    <n v="103658"/>
    <x v="1"/>
    <s v="Adult"/>
    <s v="High"/>
    <x v="0"/>
  </r>
  <r>
    <n v="607"/>
    <n v="26"/>
    <s v="Female"/>
    <n v="123524"/>
    <x v="1"/>
    <s v="Adult"/>
    <s v="High"/>
    <x v="0"/>
  </r>
  <r>
    <n v="608"/>
    <n v="26"/>
    <s v="Male"/>
    <n v="122778"/>
    <x v="1"/>
    <s v="Adult"/>
    <s v="High"/>
    <x v="0"/>
  </r>
  <r>
    <n v="609"/>
    <n v="65"/>
    <s v="Male"/>
    <n v="75793"/>
    <x v="2"/>
    <s v="Seniors"/>
    <s v="High"/>
    <x v="3"/>
  </r>
  <r>
    <n v="610"/>
    <n v="31"/>
    <s v="Male"/>
    <n v="54381"/>
    <x v="1"/>
    <s v="Adult"/>
    <s v="Low"/>
    <x v="4"/>
  </r>
  <r>
    <n v="611"/>
    <n v="40"/>
    <s v="Male"/>
    <n v="120063"/>
    <x v="0"/>
    <s v="Adult"/>
    <s v="High"/>
    <x v="0"/>
  </r>
  <r>
    <n v="612"/>
    <n v="52"/>
    <s v="Male"/>
    <n v="110611"/>
    <x v="2"/>
    <s v="Middle-aged"/>
    <s v="High"/>
    <x v="1"/>
  </r>
  <r>
    <n v="613"/>
    <n v="37"/>
    <s v="Male"/>
    <n v="63279"/>
    <x v="0"/>
    <s v="Adult"/>
    <s v="Low"/>
    <x v="4"/>
  </r>
  <r>
    <n v="614"/>
    <n v="25"/>
    <s v="Male"/>
    <n v="24277"/>
    <x v="2"/>
    <s v="Adult"/>
    <s v="Low"/>
    <x v="4"/>
  </r>
  <r>
    <n v="615"/>
    <n v="18"/>
    <s v="Male"/>
    <n v="60842"/>
    <x v="2"/>
    <s v="Adult"/>
    <s v="Low"/>
    <x v="4"/>
  </r>
  <r>
    <n v="616"/>
    <n v="49"/>
    <s v="Male"/>
    <n v="100304"/>
    <x v="1"/>
    <s v="Middle-aged"/>
    <s v="High"/>
    <x v="1"/>
  </r>
  <r>
    <n v="617"/>
    <n v="46"/>
    <s v="Male"/>
    <n v="95128"/>
    <x v="2"/>
    <s v="Middle-aged"/>
    <s v="High"/>
    <x v="1"/>
  </r>
  <r>
    <n v="618"/>
    <n v="40"/>
    <s v="Male"/>
    <n v="85272"/>
    <x v="2"/>
    <s v="Adult"/>
    <s v="High"/>
    <x v="0"/>
  </r>
  <r>
    <n v="619"/>
    <n v="69"/>
    <s v="Female"/>
    <n v="47444"/>
    <x v="0"/>
    <s v="Seniors"/>
    <s v="Low"/>
    <x v="2"/>
  </r>
  <r>
    <n v="620"/>
    <n v="52"/>
    <s v="Male"/>
    <n v="85616"/>
    <x v="2"/>
    <s v="Middle-aged"/>
    <s v="High"/>
    <x v="1"/>
  </r>
  <r>
    <n v="621"/>
    <n v="58"/>
    <s v="Male"/>
    <n v="62011"/>
    <x v="1"/>
    <s v="Middle-aged"/>
    <s v="Low"/>
    <x v="5"/>
  </r>
  <r>
    <n v="622"/>
    <n v="40"/>
    <s v="Male"/>
    <n v="25075"/>
    <x v="0"/>
    <s v="Adult"/>
    <s v="Low"/>
    <x v="4"/>
  </r>
  <r>
    <n v="623"/>
    <n v="39"/>
    <s v="Female"/>
    <n v="88011"/>
    <x v="2"/>
    <s v="Adult"/>
    <s v="High"/>
    <x v="0"/>
  </r>
  <r>
    <n v="624"/>
    <n v="50"/>
    <s v="Male"/>
    <n v="85796"/>
    <x v="1"/>
    <s v="Middle-aged"/>
    <s v="High"/>
    <x v="1"/>
  </r>
  <r>
    <n v="625"/>
    <n v="68"/>
    <s v="Male"/>
    <n v="129790"/>
    <x v="0"/>
    <s v="Seniors"/>
    <s v="High"/>
    <x v="3"/>
  </r>
  <r>
    <n v="626"/>
    <n v="67"/>
    <s v="Male"/>
    <n v="57082"/>
    <x v="0"/>
    <s v="Seniors"/>
    <s v="Low"/>
    <x v="2"/>
  </r>
  <r>
    <n v="627"/>
    <n v="68"/>
    <s v="Male"/>
    <n v="144326"/>
    <x v="2"/>
    <s v="Seniors"/>
    <s v="High"/>
    <x v="3"/>
  </r>
  <r>
    <n v="628"/>
    <n v="55"/>
    <s v="Female"/>
    <n v="143661"/>
    <x v="0"/>
    <s v="Middle-aged"/>
    <s v="High"/>
    <x v="1"/>
  </r>
  <r>
    <n v="629"/>
    <n v="67"/>
    <s v="Female"/>
    <n v="104393"/>
    <x v="2"/>
    <s v="Seniors"/>
    <s v="High"/>
    <x v="3"/>
  </r>
  <r>
    <n v="630"/>
    <n v="30"/>
    <s v="Male"/>
    <n v="89780"/>
    <x v="1"/>
    <s v="Adult"/>
    <s v="High"/>
    <x v="0"/>
  </r>
  <r>
    <n v="631"/>
    <n v="46"/>
    <s v="Male"/>
    <n v="131764"/>
    <x v="2"/>
    <s v="Middle-aged"/>
    <s v="High"/>
    <x v="1"/>
  </r>
  <r>
    <n v="632"/>
    <n v="54"/>
    <s v="Male"/>
    <n v="101186"/>
    <x v="1"/>
    <s v="Middle-aged"/>
    <s v="High"/>
    <x v="1"/>
  </r>
  <r>
    <n v="633"/>
    <n v="28"/>
    <s v="Male"/>
    <n v="65997"/>
    <x v="0"/>
    <s v="Adult"/>
    <s v="High"/>
    <x v="0"/>
  </r>
  <r>
    <n v="634"/>
    <n v="25"/>
    <s v="Male"/>
    <n v="62064"/>
    <x v="2"/>
    <s v="Adult"/>
    <s v="Low"/>
    <x v="4"/>
  </r>
  <r>
    <n v="635"/>
    <n v="66"/>
    <s v="Male"/>
    <n v="147865"/>
    <x v="2"/>
    <s v="Seniors"/>
    <s v="High"/>
    <x v="3"/>
  </r>
  <r>
    <n v="636"/>
    <n v="57"/>
    <s v="Female"/>
    <n v="47083"/>
    <x v="0"/>
    <s v="Middle-aged"/>
    <s v="Low"/>
    <x v="5"/>
  </r>
  <r>
    <n v="637"/>
    <n v="42"/>
    <s v="Male"/>
    <n v="83680"/>
    <x v="2"/>
    <s v="Middle-aged"/>
    <s v="High"/>
    <x v="1"/>
  </r>
  <r>
    <n v="638"/>
    <n v="33"/>
    <s v="Female"/>
    <n v="65135"/>
    <x v="0"/>
    <s v="Adult"/>
    <s v="Low"/>
    <x v="4"/>
  </r>
  <r>
    <n v="639"/>
    <n v="38"/>
    <s v="Female"/>
    <n v="72017"/>
    <x v="0"/>
    <s v="Adult"/>
    <s v="High"/>
    <x v="0"/>
  </r>
  <r>
    <n v="640"/>
    <n v="26"/>
    <s v="Male"/>
    <n v="86033"/>
    <x v="0"/>
    <s v="Adult"/>
    <s v="High"/>
    <x v="0"/>
  </r>
  <r>
    <n v="641"/>
    <n v="65"/>
    <s v="Female"/>
    <n v="25558"/>
    <x v="2"/>
    <s v="Seniors"/>
    <s v="Low"/>
    <x v="2"/>
  </r>
  <r>
    <n v="642"/>
    <n v="68"/>
    <s v="Male"/>
    <n v="26026"/>
    <x v="2"/>
    <s v="Seniors"/>
    <s v="Low"/>
    <x v="2"/>
  </r>
  <r>
    <n v="643"/>
    <n v="68"/>
    <s v="Male"/>
    <n v="91784"/>
    <x v="2"/>
    <s v="Seniors"/>
    <s v="High"/>
    <x v="3"/>
  </r>
  <r>
    <n v="644"/>
    <n v="58"/>
    <s v="Male"/>
    <n v="125273"/>
    <x v="0"/>
    <s v="Middle-aged"/>
    <s v="High"/>
    <x v="1"/>
  </r>
  <r>
    <n v="645"/>
    <n v="64"/>
    <s v="Female"/>
    <n v="85191"/>
    <x v="2"/>
    <s v="Seniors"/>
    <s v="High"/>
    <x v="3"/>
  </r>
  <r>
    <n v="646"/>
    <n v="52"/>
    <s v="Female"/>
    <n v="97235"/>
    <x v="2"/>
    <s v="Middle-aged"/>
    <s v="High"/>
    <x v="1"/>
  </r>
  <r>
    <n v="647"/>
    <n v="65"/>
    <s v="Female"/>
    <n v="36427"/>
    <x v="1"/>
    <s v="Seniors"/>
    <s v="Low"/>
    <x v="2"/>
  </r>
  <r>
    <n v="648"/>
    <n v="28"/>
    <s v="Male"/>
    <n v="80677"/>
    <x v="0"/>
    <s v="Adult"/>
    <s v="High"/>
    <x v="0"/>
  </r>
  <r>
    <n v="649"/>
    <n v="64"/>
    <s v="Female"/>
    <n v="30221"/>
    <x v="2"/>
    <s v="Seniors"/>
    <s v="Low"/>
    <x v="2"/>
  </r>
  <r>
    <n v="650"/>
    <n v="20"/>
    <s v="Male"/>
    <n v="124319"/>
    <x v="0"/>
    <s v="Adult"/>
    <s v="High"/>
    <x v="0"/>
  </r>
  <r>
    <n v="651"/>
    <n v="48"/>
    <s v="Male"/>
    <n v="50622"/>
    <x v="2"/>
    <s v="Middle-aged"/>
    <s v="Low"/>
    <x v="5"/>
  </r>
  <r>
    <n v="652"/>
    <n v="29"/>
    <s v="Male"/>
    <n v="137109"/>
    <x v="0"/>
    <s v="Adult"/>
    <s v="High"/>
    <x v="0"/>
  </r>
  <r>
    <n v="653"/>
    <n v="61"/>
    <s v="Male"/>
    <n v="103795"/>
    <x v="2"/>
    <s v="Seniors"/>
    <s v="High"/>
    <x v="3"/>
  </r>
  <r>
    <n v="654"/>
    <n v="19"/>
    <s v="Male"/>
    <n v="42616"/>
    <x v="1"/>
    <s v="Adult"/>
    <s v="Low"/>
    <x v="4"/>
  </r>
  <r>
    <n v="655"/>
    <n v="29"/>
    <s v="Female"/>
    <n v="74198"/>
    <x v="1"/>
    <s v="Adult"/>
    <s v="High"/>
    <x v="0"/>
  </r>
  <r>
    <n v="656"/>
    <n v="52"/>
    <s v="Female"/>
    <n v="122117"/>
    <x v="2"/>
    <s v="Middle-aged"/>
    <s v="High"/>
    <x v="1"/>
  </r>
  <r>
    <n v="657"/>
    <n v="32"/>
    <s v="Male"/>
    <n v="79865"/>
    <x v="1"/>
    <s v="Adult"/>
    <s v="High"/>
    <x v="0"/>
  </r>
  <r>
    <n v="658"/>
    <n v="54"/>
    <s v="Male"/>
    <n v="117673"/>
    <x v="0"/>
    <s v="Middle-aged"/>
    <s v="High"/>
    <x v="1"/>
  </r>
  <r>
    <n v="659"/>
    <n v="19"/>
    <s v="Female"/>
    <n v="65131"/>
    <x v="1"/>
    <s v="Adult"/>
    <s v="Low"/>
    <x v="4"/>
  </r>
  <r>
    <n v="660"/>
    <n v="27"/>
    <s v="Male"/>
    <n v="56420"/>
    <x v="1"/>
    <s v="Adult"/>
    <s v="Low"/>
    <x v="4"/>
  </r>
  <r>
    <n v="661"/>
    <n v="46"/>
    <s v="Male"/>
    <n v="35375"/>
    <x v="1"/>
    <s v="Middle-aged"/>
    <s v="Low"/>
    <x v="5"/>
  </r>
  <r>
    <n v="662"/>
    <n v="34"/>
    <s v="Female"/>
    <n v="75327"/>
    <x v="0"/>
    <s v="Adult"/>
    <s v="High"/>
    <x v="0"/>
  </r>
  <r>
    <n v="663"/>
    <n v="61"/>
    <s v="Male"/>
    <n v="30604"/>
    <x v="1"/>
    <s v="Seniors"/>
    <s v="Low"/>
    <x v="2"/>
  </r>
  <r>
    <n v="664"/>
    <n v="42"/>
    <s v="Female"/>
    <n v="50031"/>
    <x v="0"/>
    <s v="Middle-aged"/>
    <s v="Low"/>
    <x v="5"/>
  </r>
  <r>
    <n v="665"/>
    <n v="28"/>
    <s v="Male"/>
    <n v="53803"/>
    <x v="0"/>
    <s v="Adult"/>
    <s v="Low"/>
    <x v="4"/>
  </r>
  <r>
    <n v="666"/>
    <n v="32"/>
    <s v="Male"/>
    <n v="104718"/>
    <x v="0"/>
    <s v="Adult"/>
    <s v="High"/>
    <x v="0"/>
  </r>
  <r>
    <n v="667"/>
    <n v="34"/>
    <s v="Female"/>
    <n v="26397"/>
    <x v="0"/>
    <s v="Adult"/>
    <s v="Low"/>
    <x v="4"/>
  </r>
  <r>
    <n v="668"/>
    <n v="60"/>
    <s v="Male"/>
    <n v="70970"/>
    <x v="0"/>
    <s v="Seniors"/>
    <s v="High"/>
    <x v="3"/>
  </r>
  <r>
    <n v="669"/>
    <n v="54"/>
    <s v="Male"/>
    <n v="130861"/>
    <x v="0"/>
    <s v="Middle-aged"/>
    <s v="High"/>
    <x v="1"/>
  </r>
  <r>
    <n v="670"/>
    <n v="44"/>
    <s v="Female"/>
    <n v="48401"/>
    <x v="0"/>
    <s v="Middle-aged"/>
    <s v="Low"/>
    <x v="5"/>
  </r>
  <r>
    <n v="671"/>
    <n v="36"/>
    <s v="Female"/>
    <n v="48156"/>
    <x v="1"/>
    <s v="Adult"/>
    <s v="Low"/>
    <x v="4"/>
  </r>
  <r>
    <n v="672"/>
    <n v="19"/>
    <s v="Female"/>
    <n v="92437"/>
    <x v="1"/>
    <s v="Adult"/>
    <s v="High"/>
    <x v="0"/>
  </r>
  <r>
    <n v="673"/>
    <n v="36"/>
    <s v="Male"/>
    <n v="53042"/>
    <x v="2"/>
    <s v="Adult"/>
    <s v="Low"/>
    <x v="4"/>
  </r>
  <r>
    <n v="674"/>
    <n v="38"/>
    <s v="Female"/>
    <n v="102566"/>
    <x v="2"/>
    <s v="Adult"/>
    <s v="High"/>
    <x v="0"/>
  </r>
  <r>
    <n v="675"/>
    <n v="31"/>
    <s v="Male"/>
    <n v="74015"/>
    <x v="1"/>
    <s v="Adult"/>
    <s v="High"/>
    <x v="0"/>
  </r>
  <r>
    <n v="676"/>
    <n v="35"/>
    <s v="Male"/>
    <n v="97598"/>
    <x v="1"/>
    <s v="Adult"/>
    <s v="High"/>
    <x v="0"/>
  </r>
  <r>
    <n v="677"/>
    <n v="68"/>
    <s v="Male"/>
    <n v="80764"/>
    <x v="2"/>
    <s v="Seniors"/>
    <s v="High"/>
    <x v="3"/>
  </r>
  <r>
    <n v="678"/>
    <n v="37"/>
    <s v="Female"/>
    <n v="51585"/>
    <x v="0"/>
    <s v="Adult"/>
    <s v="Low"/>
    <x v="4"/>
  </r>
  <r>
    <n v="679"/>
    <n v="45"/>
    <s v="Female"/>
    <n v="44556"/>
    <x v="0"/>
    <s v="Middle-aged"/>
    <s v="Low"/>
    <x v="5"/>
  </r>
  <r>
    <n v="680"/>
    <n v="66"/>
    <s v="Male"/>
    <n v="37885"/>
    <x v="1"/>
    <s v="Seniors"/>
    <s v="Low"/>
    <x v="2"/>
  </r>
  <r>
    <n v="681"/>
    <n v="68"/>
    <s v="Female"/>
    <n v="118601"/>
    <x v="2"/>
    <s v="Seniors"/>
    <s v="High"/>
    <x v="3"/>
  </r>
  <r>
    <n v="682"/>
    <n v="20"/>
    <s v="Male"/>
    <n v="86859"/>
    <x v="1"/>
    <s v="Adult"/>
    <s v="High"/>
    <x v="0"/>
  </r>
  <r>
    <n v="683"/>
    <n v="65"/>
    <s v="Male"/>
    <n v="30390"/>
    <x v="0"/>
    <s v="Seniors"/>
    <s v="Low"/>
    <x v="2"/>
  </r>
  <r>
    <n v="684"/>
    <n v="22"/>
    <s v="Male"/>
    <n v="104880"/>
    <x v="2"/>
    <s v="Adult"/>
    <s v="High"/>
    <x v="0"/>
  </r>
  <r>
    <n v="685"/>
    <n v="31"/>
    <s v="Male"/>
    <n v="27567"/>
    <x v="2"/>
    <s v="Adult"/>
    <s v="Low"/>
    <x v="4"/>
  </r>
  <r>
    <n v="686"/>
    <n v="44"/>
    <s v="Male"/>
    <n v="26525"/>
    <x v="1"/>
    <s v="Middle-aged"/>
    <s v="Low"/>
    <x v="5"/>
  </r>
  <r>
    <n v="687"/>
    <n v="61"/>
    <s v="Male"/>
    <n v="122771"/>
    <x v="0"/>
    <s v="Seniors"/>
    <s v="High"/>
    <x v="3"/>
  </r>
  <r>
    <n v="688"/>
    <n v="29"/>
    <s v="Female"/>
    <n v="127740"/>
    <x v="0"/>
    <s v="Adult"/>
    <s v="High"/>
    <x v="0"/>
  </r>
  <r>
    <n v="689"/>
    <n v="35"/>
    <s v="Female"/>
    <n v="138067"/>
    <x v="0"/>
    <s v="Adult"/>
    <s v="High"/>
    <x v="0"/>
  </r>
  <r>
    <n v="690"/>
    <n v="58"/>
    <s v="Male"/>
    <n v="131090"/>
    <x v="2"/>
    <s v="Middle-aged"/>
    <s v="High"/>
    <x v="1"/>
  </r>
  <r>
    <n v="691"/>
    <n v="40"/>
    <s v="Female"/>
    <n v="124397"/>
    <x v="1"/>
    <s v="Adult"/>
    <s v="High"/>
    <x v="0"/>
  </r>
  <r>
    <n v="692"/>
    <n v="45"/>
    <s v="Female"/>
    <n v="67167"/>
    <x v="0"/>
    <s v="Middle-aged"/>
    <s v="High"/>
    <x v="1"/>
  </r>
  <r>
    <n v="693"/>
    <n v="25"/>
    <s v="Female"/>
    <n v="72447"/>
    <x v="0"/>
    <s v="Adult"/>
    <s v="High"/>
    <x v="0"/>
  </r>
  <r>
    <n v="694"/>
    <n v="63"/>
    <s v="Female"/>
    <n v="106266"/>
    <x v="2"/>
    <s v="Seniors"/>
    <s v="High"/>
    <x v="3"/>
  </r>
  <r>
    <n v="695"/>
    <n v="54"/>
    <s v="Female"/>
    <n v="112662"/>
    <x v="1"/>
    <s v="Middle-aged"/>
    <s v="High"/>
    <x v="1"/>
  </r>
  <r>
    <n v="696"/>
    <n v="68"/>
    <s v="Female"/>
    <n v="147800"/>
    <x v="1"/>
    <s v="Seniors"/>
    <s v="High"/>
    <x v="3"/>
  </r>
  <r>
    <n v="697"/>
    <n v="67"/>
    <s v="Male"/>
    <n v="67078"/>
    <x v="1"/>
    <s v="Seniors"/>
    <s v="High"/>
    <x v="3"/>
  </r>
  <r>
    <n v="698"/>
    <n v="31"/>
    <s v="Male"/>
    <n v="88637"/>
    <x v="1"/>
    <s v="Adult"/>
    <s v="High"/>
    <x v="0"/>
  </r>
  <r>
    <n v="699"/>
    <n v="45"/>
    <s v="Male"/>
    <n v="102632"/>
    <x v="0"/>
    <s v="Middle-aged"/>
    <s v="High"/>
    <x v="1"/>
  </r>
  <r>
    <n v="700"/>
    <n v="64"/>
    <s v="Female"/>
    <n v="126095"/>
    <x v="0"/>
    <s v="Seniors"/>
    <s v="High"/>
    <x v="3"/>
  </r>
  <r>
    <n v="701"/>
    <n v="26"/>
    <s v="Male"/>
    <n v="65929"/>
    <x v="0"/>
    <s v="Adult"/>
    <s v="High"/>
    <x v="0"/>
  </r>
  <r>
    <n v="702"/>
    <n v="58"/>
    <s v="Male"/>
    <n v="135196"/>
    <x v="2"/>
    <s v="Middle-aged"/>
    <s v="High"/>
    <x v="1"/>
  </r>
  <r>
    <n v="703"/>
    <n v="40"/>
    <s v="Male"/>
    <n v="120662"/>
    <x v="1"/>
    <s v="Adult"/>
    <s v="High"/>
    <x v="0"/>
  </r>
  <r>
    <n v="704"/>
    <n v="22"/>
    <s v="Male"/>
    <n v="53669"/>
    <x v="0"/>
    <s v="Adult"/>
    <s v="Low"/>
    <x v="4"/>
  </r>
  <r>
    <n v="705"/>
    <n v="27"/>
    <s v="Female"/>
    <n v="106125"/>
    <x v="0"/>
    <s v="Adult"/>
    <s v="High"/>
    <x v="0"/>
  </r>
  <r>
    <n v="706"/>
    <n v="52"/>
    <s v="Male"/>
    <n v="107597"/>
    <x v="1"/>
    <s v="Middle-aged"/>
    <s v="High"/>
    <x v="1"/>
  </r>
  <r>
    <n v="707"/>
    <n v="36"/>
    <s v="Female"/>
    <n v="78391"/>
    <x v="0"/>
    <s v="Adult"/>
    <s v="High"/>
    <x v="0"/>
  </r>
  <r>
    <n v="708"/>
    <n v="28"/>
    <s v="Male"/>
    <n v="62320"/>
    <x v="0"/>
    <s v="Adult"/>
    <s v="Low"/>
    <x v="4"/>
  </r>
  <r>
    <n v="709"/>
    <n v="47"/>
    <s v="Female"/>
    <n v="24351"/>
    <x v="0"/>
    <s v="Middle-aged"/>
    <s v="Low"/>
    <x v="5"/>
  </r>
  <r>
    <n v="710"/>
    <n v="36"/>
    <s v="Male"/>
    <n v="100715"/>
    <x v="2"/>
    <s v="Adult"/>
    <s v="High"/>
    <x v="0"/>
  </r>
  <r>
    <n v="711"/>
    <n v="62"/>
    <s v="Male"/>
    <n v="84545"/>
    <x v="2"/>
    <s v="Seniors"/>
    <s v="High"/>
    <x v="3"/>
  </r>
  <r>
    <n v="712"/>
    <n v="56"/>
    <s v="Female"/>
    <n v="59450"/>
    <x v="1"/>
    <s v="Middle-aged"/>
    <s v="Low"/>
    <x v="5"/>
  </r>
  <r>
    <n v="713"/>
    <n v="39"/>
    <s v="Female"/>
    <n v="48873"/>
    <x v="2"/>
    <s v="Adult"/>
    <s v="Low"/>
    <x v="4"/>
  </r>
  <r>
    <n v="714"/>
    <n v="27"/>
    <s v="Female"/>
    <n v="37044"/>
    <x v="2"/>
    <s v="Adult"/>
    <s v="Low"/>
    <x v="4"/>
  </r>
  <r>
    <n v="715"/>
    <n v="63"/>
    <s v="Male"/>
    <n v="111876"/>
    <x v="2"/>
    <s v="Seniors"/>
    <s v="High"/>
    <x v="3"/>
  </r>
  <r>
    <n v="716"/>
    <n v="43"/>
    <s v="Male"/>
    <n v="85278"/>
    <x v="2"/>
    <s v="Middle-aged"/>
    <s v="High"/>
    <x v="1"/>
  </r>
  <r>
    <n v="717"/>
    <n v="33"/>
    <s v="Male"/>
    <n v="68126"/>
    <x v="0"/>
    <s v="Adult"/>
    <s v="High"/>
    <x v="0"/>
  </r>
  <r>
    <n v="718"/>
    <n v="51"/>
    <s v="Male"/>
    <n v="22485"/>
    <x v="0"/>
    <s v="Middle-aged"/>
    <s v="Low"/>
    <x v="5"/>
  </r>
  <r>
    <n v="719"/>
    <n v="55"/>
    <s v="Male"/>
    <n v="115218"/>
    <x v="2"/>
    <s v="Middle-aged"/>
    <s v="High"/>
    <x v="1"/>
  </r>
  <r>
    <n v="720"/>
    <n v="58"/>
    <s v="Female"/>
    <n v="106463"/>
    <x v="1"/>
    <s v="Middle-aged"/>
    <s v="High"/>
    <x v="1"/>
  </r>
  <r>
    <n v="721"/>
    <n v="54"/>
    <s v="Male"/>
    <n v="21770"/>
    <x v="0"/>
    <s v="Middle-aged"/>
    <s v="Low"/>
    <x v="5"/>
  </r>
  <r>
    <n v="722"/>
    <n v="35"/>
    <s v="Female"/>
    <n v="32740"/>
    <x v="0"/>
    <s v="Adult"/>
    <s v="Low"/>
    <x v="4"/>
  </r>
  <r>
    <n v="723"/>
    <n v="31"/>
    <s v="Male"/>
    <n v="126793"/>
    <x v="2"/>
    <s v="Adult"/>
    <s v="High"/>
    <x v="0"/>
  </r>
  <r>
    <n v="724"/>
    <n v="31"/>
    <s v="Female"/>
    <n v="74067"/>
    <x v="0"/>
    <s v="Adult"/>
    <s v="High"/>
    <x v="0"/>
  </r>
  <r>
    <n v="725"/>
    <n v="42"/>
    <s v="Female"/>
    <n v="144170"/>
    <x v="1"/>
    <s v="Middle-aged"/>
    <s v="High"/>
    <x v="1"/>
  </r>
  <r>
    <n v="726"/>
    <n v="31"/>
    <s v="Male"/>
    <n v="37606"/>
    <x v="0"/>
    <s v="Adult"/>
    <s v="Low"/>
    <x v="4"/>
  </r>
  <r>
    <n v="727"/>
    <n v="63"/>
    <s v="Male"/>
    <n v="87846"/>
    <x v="0"/>
    <s v="Seniors"/>
    <s v="High"/>
    <x v="3"/>
  </r>
  <r>
    <n v="728"/>
    <n v="64"/>
    <s v="Male"/>
    <n v="78145"/>
    <x v="2"/>
    <s v="Seniors"/>
    <s v="High"/>
    <x v="3"/>
  </r>
  <r>
    <n v="729"/>
    <n v="53"/>
    <s v="Male"/>
    <n v="103076"/>
    <x v="1"/>
    <s v="Middle-aged"/>
    <s v="High"/>
    <x v="1"/>
  </r>
  <r>
    <n v="730"/>
    <n v="25"/>
    <s v="Female"/>
    <n v="78902"/>
    <x v="1"/>
    <s v="Adult"/>
    <s v="High"/>
    <x v="0"/>
  </r>
  <r>
    <n v="731"/>
    <n v="61"/>
    <s v="Male"/>
    <n v="30748"/>
    <x v="0"/>
    <s v="Seniors"/>
    <s v="Low"/>
    <x v="2"/>
  </r>
  <r>
    <n v="732"/>
    <n v="36"/>
    <s v="Female"/>
    <n v="56434"/>
    <x v="2"/>
    <s v="Adult"/>
    <s v="Low"/>
    <x v="4"/>
  </r>
  <r>
    <n v="733"/>
    <n v="21"/>
    <s v="Female"/>
    <n v="66505"/>
    <x v="2"/>
    <s v="Adult"/>
    <s v="High"/>
    <x v="0"/>
  </r>
  <r>
    <n v="734"/>
    <n v="65"/>
    <s v="Female"/>
    <n v="133431"/>
    <x v="1"/>
    <s v="Seniors"/>
    <s v="High"/>
    <x v="3"/>
  </r>
  <r>
    <n v="735"/>
    <n v="34"/>
    <s v="Male"/>
    <n v="34949"/>
    <x v="2"/>
    <s v="Adult"/>
    <s v="Low"/>
    <x v="4"/>
  </r>
  <r>
    <n v="736"/>
    <n v="22"/>
    <s v="Male"/>
    <n v="47309"/>
    <x v="2"/>
    <s v="Adult"/>
    <s v="Low"/>
    <x v="4"/>
  </r>
  <r>
    <n v="737"/>
    <n v="67"/>
    <s v="Female"/>
    <n v="138077"/>
    <x v="2"/>
    <s v="Seniors"/>
    <s v="High"/>
    <x v="3"/>
  </r>
  <r>
    <n v="738"/>
    <n v="20"/>
    <s v="Female"/>
    <n v="64687"/>
    <x v="2"/>
    <s v="Adult"/>
    <s v="Low"/>
    <x v="4"/>
  </r>
  <r>
    <n v="739"/>
    <n v="59"/>
    <s v="Female"/>
    <n v="138496"/>
    <x v="2"/>
    <s v="Middle-aged"/>
    <s v="High"/>
    <x v="1"/>
  </r>
  <r>
    <n v="740"/>
    <n v="48"/>
    <s v="Male"/>
    <n v="36919"/>
    <x v="1"/>
    <s v="Middle-aged"/>
    <s v="Low"/>
    <x v="5"/>
  </r>
  <r>
    <n v="741"/>
    <n v="61"/>
    <s v="Male"/>
    <n v="60063"/>
    <x v="2"/>
    <s v="Seniors"/>
    <s v="Low"/>
    <x v="2"/>
  </r>
  <r>
    <n v="742"/>
    <n v="49"/>
    <s v="Male"/>
    <n v="68754"/>
    <x v="1"/>
    <s v="Middle-aged"/>
    <s v="High"/>
    <x v="1"/>
  </r>
  <r>
    <n v="743"/>
    <n v="33"/>
    <s v="Male"/>
    <n v="23408"/>
    <x v="1"/>
    <s v="Adult"/>
    <s v="Low"/>
    <x v="4"/>
  </r>
  <r>
    <n v="744"/>
    <n v="24"/>
    <s v="Male"/>
    <n v="72388"/>
    <x v="0"/>
    <s v="Adult"/>
    <s v="High"/>
    <x v="0"/>
  </r>
  <r>
    <n v="745"/>
    <n v="20"/>
    <s v="Male"/>
    <n v="40913"/>
    <x v="0"/>
    <s v="Adult"/>
    <s v="Low"/>
    <x v="4"/>
  </r>
  <r>
    <n v="746"/>
    <n v="22"/>
    <s v="Female"/>
    <n v="123468"/>
    <x v="1"/>
    <s v="Adult"/>
    <s v="High"/>
    <x v="0"/>
  </r>
  <r>
    <n v="747"/>
    <n v="24"/>
    <s v="Male"/>
    <n v="69557"/>
    <x v="1"/>
    <s v="Adult"/>
    <s v="High"/>
    <x v="0"/>
  </r>
  <r>
    <n v="748"/>
    <n v="58"/>
    <s v="Male"/>
    <n v="69892"/>
    <x v="0"/>
    <s v="Middle-aged"/>
    <s v="High"/>
    <x v="1"/>
  </r>
  <r>
    <n v="749"/>
    <n v="43"/>
    <s v="Male"/>
    <n v="135271"/>
    <x v="1"/>
    <s v="Middle-aged"/>
    <s v="High"/>
    <x v="1"/>
  </r>
  <r>
    <n v="750"/>
    <n v="61"/>
    <s v="Male"/>
    <n v="107316"/>
    <x v="1"/>
    <s v="Seniors"/>
    <s v="High"/>
    <x v="3"/>
  </r>
  <r>
    <n v="751"/>
    <n v="37"/>
    <s v="Male"/>
    <n v="61466"/>
    <x v="1"/>
    <s v="Adult"/>
    <s v="Low"/>
    <x v="4"/>
  </r>
  <r>
    <n v="752"/>
    <n v="54"/>
    <s v="Male"/>
    <n v="85218"/>
    <x v="0"/>
    <s v="Middle-aged"/>
    <s v="High"/>
    <x v="1"/>
  </r>
  <r>
    <n v="753"/>
    <n v="21"/>
    <s v="Female"/>
    <n v="33003"/>
    <x v="1"/>
    <s v="Adult"/>
    <s v="Low"/>
    <x v="4"/>
  </r>
  <r>
    <n v="754"/>
    <n v="38"/>
    <s v="Female"/>
    <n v="20502"/>
    <x v="1"/>
    <s v="Adult"/>
    <s v="Low"/>
    <x v="4"/>
  </r>
  <r>
    <n v="755"/>
    <n v="40"/>
    <s v="Male"/>
    <n v="38779"/>
    <x v="0"/>
    <s v="Adult"/>
    <s v="Low"/>
    <x v="4"/>
  </r>
  <r>
    <n v="756"/>
    <n v="54"/>
    <s v="Female"/>
    <n v="48373"/>
    <x v="0"/>
    <s v="Middle-aged"/>
    <s v="Low"/>
    <x v="5"/>
  </r>
  <r>
    <n v="757"/>
    <n v="36"/>
    <s v="Male"/>
    <n v="29272"/>
    <x v="1"/>
    <s v="Adult"/>
    <s v="Low"/>
    <x v="4"/>
  </r>
  <r>
    <n v="758"/>
    <n v="47"/>
    <s v="Female"/>
    <n v="80659"/>
    <x v="1"/>
    <s v="Middle-aged"/>
    <s v="High"/>
    <x v="1"/>
  </r>
  <r>
    <n v="759"/>
    <n v="52"/>
    <s v="Female"/>
    <n v="34897"/>
    <x v="1"/>
    <s v="Middle-aged"/>
    <s v="Low"/>
    <x v="5"/>
  </r>
  <r>
    <n v="760"/>
    <n v="36"/>
    <s v="Male"/>
    <n v="120354"/>
    <x v="2"/>
    <s v="Adult"/>
    <s v="High"/>
    <x v="0"/>
  </r>
  <r>
    <n v="761"/>
    <n v="32"/>
    <s v="Male"/>
    <n v="69258"/>
    <x v="1"/>
    <s v="Adult"/>
    <s v="High"/>
    <x v="0"/>
  </r>
  <r>
    <n v="762"/>
    <n v="51"/>
    <s v="Male"/>
    <n v="86110"/>
    <x v="0"/>
    <s v="Middle-aged"/>
    <s v="High"/>
    <x v="1"/>
  </r>
  <r>
    <n v="763"/>
    <n v="34"/>
    <s v="Female"/>
    <n v="123779"/>
    <x v="1"/>
    <s v="Adult"/>
    <s v="High"/>
    <x v="0"/>
  </r>
  <r>
    <n v="764"/>
    <n v="50"/>
    <s v="Male"/>
    <n v="143238"/>
    <x v="0"/>
    <s v="Middle-aged"/>
    <s v="High"/>
    <x v="1"/>
  </r>
  <r>
    <n v="765"/>
    <n v="18"/>
    <s v="Female"/>
    <n v="68651"/>
    <x v="1"/>
    <s v="Adult"/>
    <s v="High"/>
    <x v="0"/>
  </r>
  <r>
    <n v="766"/>
    <n v="27"/>
    <s v="Male"/>
    <n v="66155"/>
    <x v="0"/>
    <s v="Adult"/>
    <s v="High"/>
    <x v="0"/>
  </r>
  <r>
    <n v="767"/>
    <n v="47"/>
    <s v="Female"/>
    <n v="95363"/>
    <x v="2"/>
    <s v="Middle-aged"/>
    <s v="High"/>
    <x v="1"/>
  </r>
  <r>
    <n v="768"/>
    <n v="26"/>
    <s v="Male"/>
    <n v="132485"/>
    <x v="2"/>
    <s v="Adult"/>
    <s v="High"/>
    <x v="0"/>
  </r>
  <r>
    <n v="769"/>
    <n v="55"/>
    <s v="Male"/>
    <n v="126645"/>
    <x v="1"/>
    <s v="Middle-aged"/>
    <s v="High"/>
    <x v="1"/>
  </r>
  <r>
    <n v="770"/>
    <n v="29"/>
    <s v="Male"/>
    <n v="50735"/>
    <x v="1"/>
    <s v="Adult"/>
    <s v="Low"/>
    <x v="4"/>
  </r>
  <r>
    <n v="771"/>
    <n v="46"/>
    <s v="Male"/>
    <n v="105847"/>
    <x v="2"/>
    <s v="Middle-aged"/>
    <s v="High"/>
    <x v="1"/>
  </r>
  <r>
    <n v="772"/>
    <n v="69"/>
    <s v="Male"/>
    <n v="111040"/>
    <x v="2"/>
    <s v="Seniors"/>
    <s v="High"/>
    <x v="3"/>
  </r>
  <r>
    <n v="773"/>
    <n v="55"/>
    <s v="Male"/>
    <n v="68655"/>
    <x v="0"/>
    <s v="Middle-aged"/>
    <s v="High"/>
    <x v="1"/>
  </r>
  <r>
    <n v="774"/>
    <n v="58"/>
    <s v="Male"/>
    <n v="89912"/>
    <x v="2"/>
    <s v="Middle-aged"/>
    <s v="High"/>
    <x v="1"/>
  </r>
  <r>
    <n v="775"/>
    <n v="60"/>
    <s v="Male"/>
    <n v="146765"/>
    <x v="1"/>
    <s v="Seniors"/>
    <s v="High"/>
    <x v="3"/>
  </r>
  <r>
    <n v="776"/>
    <n v="29"/>
    <s v="Male"/>
    <n v="85333"/>
    <x v="2"/>
    <s v="Adult"/>
    <s v="High"/>
    <x v="0"/>
  </r>
  <r>
    <n v="777"/>
    <n v="50"/>
    <s v="Male"/>
    <n v="149898"/>
    <x v="0"/>
    <s v="Middle-aged"/>
    <s v="High"/>
    <x v="1"/>
  </r>
  <r>
    <n v="778"/>
    <n v="66"/>
    <s v="Female"/>
    <n v="92080"/>
    <x v="1"/>
    <s v="Seniors"/>
    <s v="High"/>
    <x v="3"/>
  </r>
  <r>
    <n v="779"/>
    <n v="66"/>
    <s v="Male"/>
    <n v="56345"/>
    <x v="2"/>
    <s v="Seniors"/>
    <s v="Low"/>
    <x v="2"/>
  </r>
  <r>
    <n v="780"/>
    <n v="43"/>
    <s v="Male"/>
    <n v="94546"/>
    <x v="0"/>
    <s v="Middle-aged"/>
    <s v="High"/>
    <x v="1"/>
  </r>
  <r>
    <n v="781"/>
    <n v="46"/>
    <s v="Male"/>
    <n v="48827"/>
    <x v="1"/>
    <s v="Middle-aged"/>
    <s v="Low"/>
    <x v="5"/>
  </r>
  <r>
    <n v="782"/>
    <n v="60"/>
    <s v="Male"/>
    <n v="24047"/>
    <x v="2"/>
    <s v="Seniors"/>
    <s v="Low"/>
    <x v="2"/>
  </r>
  <r>
    <n v="783"/>
    <n v="31"/>
    <s v="Female"/>
    <n v="39358"/>
    <x v="1"/>
    <s v="Adult"/>
    <s v="Low"/>
    <x v="4"/>
  </r>
  <r>
    <n v="784"/>
    <n v="53"/>
    <s v="Female"/>
    <n v="86069"/>
    <x v="1"/>
    <s v="Middle-aged"/>
    <s v="High"/>
    <x v="1"/>
  </r>
  <r>
    <n v="785"/>
    <n v="35"/>
    <s v="Male"/>
    <n v="110095"/>
    <x v="1"/>
    <s v="Adult"/>
    <s v="High"/>
    <x v="0"/>
  </r>
  <r>
    <n v="786"/>
    <n v="38"/>
    <s v="Female"/>
    <n v="121053"/>
    <x v="1"/>
    <s v="Adult"/>
    <s v="High"/>
    <x v="0"/>
  </r>
  <r>
    <n v="787"/>
    <n v="47"/>
    <s v="Female"/>
    <n v="146612"/>
    <x v="2"/>
    <s v="Middle-aged"/>
    <s v="High"/>
    <x v="1"/>
  </r>
  <r>
    <n v="788"/>
    <n v="37"/>
    <s v="Male"/>
    <n v="78700"/>
    <x v="0"/>
    <s v="Adult"/>
    <s v="High"/>
    <x v="0"/>
  </r>
  <r>
    <n v="789"/>
    <n v="24"/>
    <s v="Male"/>
    <n v="29593"/>
    <x v="0"/>
    <s v="Adult"/>
    <s v="Low"/>
    <x v="4"/>
  </r>
  <r>
    <n v="790"/>
    <n v="44"/>
    <s v="Male"/>
    <n v="84970"/>
    <x v="2"/>
    <s v="Middle-aged"/>
    <s v="High"/>
    <x v="1"/>
  </r>
  <r>
    <n v="791"/>
    <n v="29"/>
    <s v="Male"/>
    <n v="110396"/>
    <x v="0"/>
    <s v="Adult"/>
    <s v="High"/>
    <x v="0"/>
  </r>
  <r>
    <n v="792"/>
    <n v="26"/>
    <s v="Male"/>
    <n v="84081"/>
    <x v="0"/>
    <s v="Adult"/>
    <s v="High"/>
    <x v="0"/>
  </r>
  <r>
    <n v="793"/>
    <n v="49"/>
    <s v="Male"/>
    <n v="61977"/>
    <x v="1"/>
    <s v="Middle-aged"/>
    <s v="Low"/>
    <x v="5"/>
  </r>
  <r>
    <n v="794"/>
    <n v="39"/>
    <s v="Female"/>
    <n v="94553"/>
    <x v="0"/>
    <s v="Adult"/>
    <s v="High"/>
    <x v="0"/>
  </r>
  <r>
    <n v="795"/>
    <n v="33"/>
    <s v="Female"/>
    <n v="149012"/>
    <x v="0"/>
    <s v="Adult"/>
    <s v="High"/>
    <x v="0"/>
  </r>
  <r>
    <n v="796"/>
    <n v="31"/>
    <s v="Male"/>
    <n v="82157"/>
    <x v="1"/>
    <s v="Adult"/>
    <s v="High"/>
    <x v="0"/>
  </r>
  <r>
    <n v="797"/>
    <n v="51"/>
    <s v="Female"/>
    <n v="132979"/>
    <x v="2"/>
    <s v="Middle-aged"/>
    <s v="High"/>
    <x v="1"/>
  </r>
  <r>
    <n v="798"/>
    <n v="39"/>
    <s v="Female"/>
    <n v="36066"/>
    <x v="1"/>
    <s v="Adult"/>
    <s v="Low"/>
    <x v="4"/>
  </r>
  <r>
    <n v="799"/>
    <n v="66"/>
    <s v="Male"/>
    <n v="48161"/>
    <x v="2"/>
    <s v="Seniors"/>
    <s v="Low"/>
    <x v="2"/>
  </r>
  <r>
    <n v="800"/>
    <n v="59"/>
    <s v="Female"/>
    <n v="131850"/>
    <x v="2"/>
    <s v="Middle-aged"/>
    <s v="High"/>
    <x v="1"/>
  </r>
  <r>
    <n v="801"/>
    <n v="25"/>
    <s v="Female"/>
    <n v="91109"/>
    <x v="0"/>
    <s v="Adult"/>
    <s v="High"/>
    <x v="0"/>
  </r>
  <r>
    <n v="802"/>
    <n v="39"/>
    <s v="Male"/>
    <n v="36939"/>
    <x v="1"/>
    <s v="Adult"/>
    <s v="Low"/>
    <x v="4"/>
  </r>
  <r>
    <n v="803"/>
    <n v="37"/>
    <s v="Female"/>
    <n v="62818"/>
    <x v="1"/>
    <s v="Adult"/>
    <s v="Low"/>
    <x v="4"/>
  </r>
  <r>
    <n v="804"/>
    <n v="22"/>
    <s v="Male"/>
    <n v="81577"/>
    <x v="2"/>
    <s v="Adult"/>
    <s v="High"/>
    <x v="0"/>
  </r>
  <r>
    <n v="805"/>
    <n v="28"/>
    <s v="Female"/>
    <n v="73273"/>
    <x v="1"/>
    <s v="Adult"/>
    <s v="High"/>
    <x v="0"/>
  </r>
  <r>
    <n v="806"/>
    <n v="22"/>
    <s v="Female"/>
    <n v="63784"/>
    <x v="2"/>
    <s v="Adult"/>
    <s v="Low"/>
    <x v="4"/>
  </r>
  <r>
    <n v="807"/>
    <n v="27"/>
    <s v="Male"/>
    <n v="94032"/>
    <x v="0"/>
    <s v="Adult"/>
    <s v="High"/>
    <x v="0"/>
  </r>
  <r>
    <n v="808"/>
    <n v="66"/>
    <s v="Female"/>
    <n v="77177"/>
    <x v="0"/>
    <s v="Seniors"/>
    <s v="High"/>
    <x v="3"/>
  </r>
  <r>
    <n v="809"/>
    <n v="47"/>
    <s v="Male"/>
    <n v="131232"/>
    <x v="0"/>
    <s v="Middle-aged"/>
    <s v="High"/>
    <x v="1"/>
  </r>
  <r>
    <n v="810"/>
    <n v="59"/>
    <s v="Male"/>
    <n v="24612"/>
    <x v="1"/>
    <s v="Middle-aged"/>
    <s v="Low"/>
    <x v="5"/>
  </r>
  <r>
    <n v="811"/>
    <n v="60"/>
    <s v="Female"/>
    <n v="126035"/>
    <x v="0"/>
    <s v="Seniors"/>
    <s v="High"/>
    <x v="3"/>
  </r>
  <r>
    <n v="812"/>
    <n v="27"/>
    <s v="Male"/>
    <n v="29545"/>
    <x v="1"/>
    <s v="Adult"/>
    <s v="Low"/>
    <x v="4"/>
  </r>
  <r>
    <n v="813"/>
    <n v="37"/>
    <s v="Male"/>
    <n v="89567"/>
    <x v="2"/>
    <s v="Adult"/>
    <s v="High"/>
    <x v="0"/>
  </r>
  <r>
    <n v="814"/>
    <n v="56"/>
    <s v="Male"/>
    <n v="76871"/>
    <x v="0"/>
    <s v="Middle-aged"/>
    <s v="High"/>
    <x v="1"/>
  </r>
  <r>
    <n v="815"/>
    <n v="30"/>
    <s v="Male"/>
    <n v="74597"/>
    <x v="2"/>
    <s v="Adult"/>
    <s v="High"/>
    <x v="0"/>
  </r>
  <r>
    <n v="816"/>
    <n v="43"/>
    <s v="Male"/>
    <n v="129322"/>
    <x v="0"/>
    <s v="Middle-aged"/>
    <s v="High"/>
    <x v="1"/>
  </r>
  <r>
    <n v="817"/>
    <n v="31"/>
    <s v="Male"/>
    <n v="85996"/>
    <x v="1"/>
    <s v="Adult"/>
    <s v="High"/>
    <x v="0"/>
  </r>
  <r>
    <n v="818"/>
    <n v="29"/>
    <s v="Female"/>
    <n v="55612"/>
    <x v="1"/>
    <s v="Adult"/>
    <s v="Low"/>
    <x v="4"/>
  </r>
  <r>
    <n v="819"/>
    <n v="51"/>
    <s v="Female"/>
    <n v="61349"/>
    <x v="2"/>
    <s v="Middle-aged"/>
    <s v="Low"/>
    <x v="5"/>
  </r>
  <r>
    <n v="820"/>
    <n v="56"/>
    <s v="Male"/>
    <n v="52353"/>
    <x v="2"/>
    <s v="Middle-aged"/>
    <s v="Low"/>
    <x v="5"/>
  </r>
  <r>
    <n v="821"/>
    <n v="43"/>
    <s v="Male"/>
    <n v="66266"/>
    <x v="1"/>
    <s v="Middle-aged"/>
    <s v="High"/>
    <x v="1"/>
  </r>
  <r>
    <n v="822"/>
    <n v="54"/>
    <s v="Male"/>
    <n v="84818"/>
    <x v="0"/>
    <s v="Middle-aged"/>
    <s v="High"/>
    <x v="1"/>
  </r>
  <r>
    <n v="823"/>
    <n v="25"/>
    <s v="Male"/>
    <n v="117103"/>
    <x v="2"/>
    <s v="Adult"/>
    <s v="High"/>
    <x v="0"/>
  </r>
  <r>
    <n v="824"/>
    <n v="58"/>
    <s v="Female"/>
    <n v="141268"/>
    <x v="1"/>
    <s v="Middle-aged"/>
    <s v="High"/>
    <x v="1"/>
  </r>
  <r>
    <n v="825"/>
    <n v="47"/>
    <s v="Male"/>
    <n v="29945"/>
    <x v="1"/>
    <s v="Middle-aged"/>
    <s v="Low"/>
    <x v="5"/>
  </r>
  <r>
    <n v="826"/>
    <n v="36"/>
    <s v="Male"/>
    <n v="21986"/>
    <x v="1"/>
    <s v="Adult"/>
    <s v="Low"/>
    <x v="4"/>
  </r>
  <r>
    <n v="827"/>
    <n v="67"/>
    <s v="Male"/>
    <n v="121087"/>
    <x v="2"/>
    <s v="Seniors"/>
    <s v="High"/>
    <x v="3"/>
  </r>
  <r>
    <n v="828"/>
    <n v="45"/>
    <s v="Female"/>
    <n v="99790"/>
    <x v="2"/>
    <s v="Middle-aged"/>
    <s v="High"/>
    <x v="1"/>
  </r>
  <r>
    <n v="829"/>
    <n v="44"/>
    <s v="Male"/>
    <n v="23893"/>
    <x v="1"/>
    <s v="Middle-aged"/>
    <s v="Low"/>
    <x v="5"/>
  </r>
  <r>
    <n v="830"/>
    <n v="67"/>
    <s v="Male"/>
    <n v="32121"/>
    <x v="1"/>
    <s v="Seniors"/>
    <s v="Low"/>
    <x v="2"/>
  </r>
  <r>
    <n v="831"/>
    <n v="59"/>
    <s v="Male"/>
    <n v="95111"/>
    <x v="0"/>
    <s v="Middle-aged"/>
    <s v="High"/>
    <x v="1"/>
  </r>
  <r>
    <n v="832"/>
    <n v="48"/>
    <s v="Male"/>
    <n v="25756"/>
    <x v="0"/>
    <s v="Middle-aged"/>
    <s v="Low"/>
    <x v="5"/>
  </r>
  <r>
    <n v="833"/>
    <n v="20"/>
    <s v="Male"/>
    <n v="127592"/>
    <x v="1"/>
    <s v="Adult"/>
    <s v="High"/>
    <x v="0"/>
  </r>
  <r>
    <n v="834"/>
    <n v="65"/>
    <s v="Female"/>
    <n v="31762"/>
    <x v="2"/>
    <s v="Seniors"/>
    <s v="Low"/>
    <x v="2"/>
  </r>
  <r>
    <n v="835"/>
    <n v="69"/>
    <s v="Male"/>
    <n v="117586"/>
    <x v="0"/>
    <s v="Seniors"/>
    <s v="High"/>
    <x v="3"/>
  </r>
  <r>
    <n v="836"/>
    <n v="29"/>
    <s v="Female"/>
    <n v="80751"/>
    <x v="1"/>
    <s v="Adult"/>
    <s v="High"/>
    <x v="0"/>
  </r>
  <r>
    <n v="837"/>
    <n v="58"/>
    <s v="Female"/>
    <n v="65171"/>
    <x v="0"/>
    <s v="Middle-aged"/>
    <s v="Low"/>
    <x v="5"/>
  </r>
  <r>
    <n v="838"/>
    <n v="36"/>
    <s v="Male"/>
    <n v="120471"/>
    <x v="1"/>
    <s v="Adult"/>
    <s v="High"/>
    <x v="0"/>
  </r>
  <r>
    <n v="839"/>
    <n v="51"/>
    <s v="Male"/>
    <n v="108852"/>
    <x v="1"/>
    <s v="Middle-aged"/>
    <s v="High"/>
    <x v="1"/>
  </r>
  <r>
    <n v="840"/>
    <n v="24"/>
    <s v="Female"/>
    <n v="54335"/>
    <x v="0"/>
    <s v="Adult"/>
    <s v="Low"/>
    <x v="4"/>
  </r>
  <r>
    <n v="841"/>
    <n v="67"/>
    <s v="Male"/>
    <n v="145239"/>
    <x v="1"/>
    <s v="Seniors"/>
    <s v="High"/>
    <x v="3"/>
  </r>
  <r>
    <n v="842"/>
    <n v="24"/>
    <s v="Female"/>
    <n v="89468"/>
    <x v="2"/>
    <s v="Adult"/>
    <s v="High"/>
    <x v="0"/>
  </r>
  <r>
    <n v="843"/>
    <n v="40"/>
    <s v="Female"/>
    <n v="81724"/>
    <x v="2"/>
    <s v="Adult"/>
    <s v="High"/>
    <x v="0"/>
  </r>
  <r>
    <n v="844"/>
    <n v="27"/>
    <s v="Male"/>
    <n v="21935"/>
    <x v="0"/>
    <s v="Adult"/>
    <s v="Low"/>
    <x v="4"/>
  </r>
  <r>
    <n v="845"/>
    <n v="47"/>
    <s v="Female"/>
    <n v="136569"/>
    <x v="1"/>
    <s v="Middle-aged"/>
    <s v="High"/>
    <x v="1"/>
  </r>
  <r>
    <n v="846"/>
    <n v="44"/>
    <s v="Female"/>
    <n v="120775"/>
    <x v="0"/>
    <s v="Middle-aged"/>
    <s v="High"/>
    <x v="1"/>
  </r>
  <r>
    <n v="847"/>
    <n v="54"/>
    <s v="Male"/>
    <n v="44709"/>
    <x v="0"/>
    <s v="Middle-aged"/>
    <s v="Low"/>
    <x v="5"/>
  </r>
  <r>
    <n v="848"/>
    <n v="21"/>
    <s v="Female"/>
    <n v="91578"/>
    <x v="0"/>
    <s v="Adult"/>
    <s v="High"/>
    <x v="0"/>
  </r>
  <r>
    <n v="849"/>
    <n v="21"/>
    <s v="Male"/>
    <n v="124630"/>
    <x v="1"/>
    <s v="Adult"/>
    <s v="High"/>
    <x v="0"/>
  </r>
  <r>
    <n v="850"/>
    <n v="43"/>
    <s v="Male"/>
    <n v="84605"/>
    <x v="2"/>
    <s v="Middle-aged"/>
    <s v="High"/>
    <x v="1"/>
  </r>
  <r>
    <n v="851"/>
    <n v="69"/>
    <s v="Male"/>
    <n v="108792"/>
    <x v="0"/>
    <s v="Seniors"/>
    <s v="High"/>
    <x v="3"/>
  </r>
  <r>
    <n v="852"/>
    <n v="19"/>
    <s v="Female"/>
    <n v="87073"/>
    <x v="0"/>
    <s v="Adult"/>
    <s v="High"/>
    <x v="0"/>
  </r>
  <r>
    <n v="853"/>
    <n v="47"/>
    <s v="Male"/>
    <n v="118799"/>
    <x v="0"/>
    <s v="Middle-aged"/>
    <s v="High"/>
    <x v="1"/>
  </r>
  <r>
    <n v="854"/>
    <n v="22"/>
    <s v="Male"/>
    <n v="25042"/>
    <x v="2"/>
    <s v="Adult"/>
    <s v="Low"/>
    <x v="4"/>
  </r>
  <r>
    <n v="855"/>
    <n v="55"/>
    <s v="Male"/>
    <n v="50011"/>
    <x v="1"/>
    <s v="Middle-aged"/>
    <s v="Low"/>
    <x v="5"/>
  </r>
  <r>
    <n v="856"/>
    <n v="64"/>
    <s v="Male"/>
    <n v="112405"/>
    <x v="1"/>
    <s v="Seniors"/>
    <s v="High"/>
    <x v="3"/>
  </r>
  <r>
    <n v="857"/>
    <n v="22"/>
    <s v="Male"/>
    <n v="30806"/>
    <x v="0"/>
    <s v="Adult"/>
    <s v="Low"/>
    <x v="4"/>
  </r>
  <r>
    <n v="858"/>
    <n v="54"/>
    <s v="Female"/>
    <n v="75596"/>
    <x v="2"/>
    <s v="Middle-aged"/>
    <s v="High"/>
    <x v="1"/>
  </r>
  <r>
    <n v="859"/>
    <n v="40"/>
    <s v="Female"/>
    <n v="116565"/>
    <x v="1"/>
    <s v="Adult"/>
    <s v="High"/>
    <x v="0"/>
  </r>
  <r>
    <n v="860"/>
    <n v="38"/>
    <s v="Female"/>
    <n v="126805"/>
    <x v="0"/>
    <s v="Adult"/>
    <s v="High"/>
    <x v="0"/>
  </r>
  <r>
    <n v="861"/>
    <n v="51"/>
    <s v="Male"/>
    <n v="84749"/>
    <x v="0"/>
    <s v="Middle-aged"/>
    <s v="High"/>
    <x v="1"/>
  </r>
  <r>
    <n v="862"/>
    <n v="53"/>
    <s v="Female"/>
    <n v="80379"/>
    <x v="0"/>
    <s v="Middle-aged"/>
    <s v="High"/>
    <x v="1"/>
  </r>
  <r>
    <n v="863"/>
    <n v="55"/>
    <s v="Male"/>
    <n v="100268"/>
    <x v="1"/>
    <s v="Middle-aged"/>
    <s v="High"/>
    <x v="1"/>
  </r>
  <r>
    <n v="864"/>
    <n v="62"/>
    <s v="Female"/>
    <n v="104942"/>
    <x v="2"/>
    <s v="Seniors"/>
    <s v="High"/>
    <x v="3"/>
  </r>
  <r>
    <n v="865"/>
    <n v="35"/>
    <s v="Male"/>
    <n v="99685"/>
    <x v="0"/>
    <s v="Adult"/>
    <s v="High"/>
    <x v="0"/>
  </r>
  <r>
    <n v="866"/>
    <n v="26"/>
    <s v="Male"/>
    <n v="125147"/>
    <x v="2"/>
    <s v="Adult"/>
    <s v="High"/>
    <x v="0"/>
  </r>
  <r>
    <n v="867"/>
    <n v="66"/>
    <s v="Female"/>
    <n v="79564"/>
    <x v="0"/>
    <s v="Seniors"/>
    <s v="High"/>
    <x v="3"/>
  </r>
  <r>
    <n v="868"/>
    <n v="31"/>
    <s v="Male"/>
    <n v="88844"/>
    <x v="0"/>
    <s v="Adult"/>
    <s v="High"/>
    <x v="0"/>
  </r>
  <r>
    <n v="869"/>
    <n v="58"/>
    <s v="Male"/>
    <n v="36354"/>
    <x v="1"/>
    <s v="Middle-aged"/>
    <s v="Low"/>
    <x v="5"/>
  </r>
  <r>
    <n v="870"/>
    <n v="62"/>
    <s v="Male"/>
    <n v="54612"/>
    <x v="0"/>
    <s v="Seniors"/>
    <s v="Low"/>
    <x v="2"/>
  </r>
  <r>
    <n v="871"/>
    <n v="67"/>
    <s v="Male"/>
    <n v="95976"/>
    <x v="0"/>
    <s v="Seniors"/>
    <s v="High"/>
    <x v="3"/>
  </r>
  <r>
    <n v="872"/>
    <n v="61"/>
    <s v="Female"/>
    <n v="81485"/>
    <x v="1"/>
    <s v="Seniors"/>
    <s v="High"/>
    <x v="3"/>
  </r>
  <r>
    <n v="873"/>
    <n v="63"/>
    <s v="Male"/>
    <n v="135604"/>
    <x v="1"/>
    <s v="Seniors"/>
    <s v="High"/>
    <x v="3"/>
  </r>
  <r>
    <n v="874"/>
    <n v="20"/>
    <s v="Female"/>
    <n v="44321"/>
    <x v="1"/>
    <s v="Adult"/>
    <s v="Low"/>
    <x v="4"/>
  </r>
  <r>
    <n v="875"/>
    <n v="29"/>
    <s v="Male"/>
    <n v="144477"/>
    <x v="2"/>
    <s v="Adult"/>
    <s v="High"/>
    <x v="0"/>
  </r>
  <r>
    <n v="876"/>
    <n v="42"/>
    <s v="Female"/>
    <n v="45293"/>
    <x v="0"/>
    <s v="Middle-aged"/>
    <s v="Low"/>
    <x v="5"/>
  </r>
  <r>
    <n v="877"/>
    <n v="34"/>
    <s v="Female"/>
    <n v="65208"/>
    <x v="0"/>
    <s v="Adult"/>
    <s v="Low"/>
    <x v="4"/>
  </r>
  <r>
    <n v="878"/>
    <n v="49"/>
    <s v="Male"/>
    <n v="91034"/>
    <x v="0"/>
    <s v="Middle-aged"/>
    <s v="High"/>
    <x v="1"/>
  </r>
  <r>
    <n v="879"/>
    <n v="39"/>
    <s v="Female"/>
    <n v="109304"/>
    <x v="2"/>
    <s v="Adult"/>
    <s v="High"/>
    <x v="0"/>
  </r>
  <r>
    <n v="880"/>
    <n v="29"/>
    <s v="Female"/>
    <n v="66610"/>
    <x v="1"/>
    <s v="Adult"/>
    <s v="High"/>
    <x v="0"/>
  </r>
  <r>
    <n v="881"/>
    <n v="21"/>
    <s v="Male"/>
    <n v="75593"/>
    <x v="2"/>
    <s v="Adult"/>
    <s v="High"/>
    <x v="0"/>
  </r>
  <r>
    <n v="882"/>
    <n v="31"/>
    <s v="Male"/>
    <n v="74818"/>
    <x v="0"/>
    <s v="Adult"/>
    <s v="High"/>
    <x v="0"/>
  </r>
  <r>
    <n v="883"/>
    <n v="23"/>
    <s v="Male"/>
    <n v="74467"/>
    <x v="0"/>
    <s v="Adult"/>
    <s v="High"/>
    <x v="0"/>
  </r>
  <r>
    <n v="884"/>
    <n v="23"/>
    <s v="Male"/>
    <n v="74664"/>
    <x v="2"/>
    <s v="Adult"/>
    <s v="High"/>
    <x v="0"/>
  </r>
  <r>
    <n v="885"/>
    <n v="43"/>
    <s v="Male"/>
    <n v="62302"/>
    <x v="0"/>
    <s v="Middle-aged"/>
    <s v="Low"/>
    <x v="5"/>
  </r>
  <r>
    <n v="886"/>
    <n v="36"/>
    <s v="Male"/>
    <n v="65960"/>
    <x v="0"/>
    <s v="Adult"/>
    <s v="High"/>
    <x v="0"/>
  </r>
  <r>
    <n v="887"/>
    <n v="36"/>
    <s v="Male"/>
    <n v="134773"/>
    <x v="2"/>
    <s v="Adult"/>
    <s v="High"/>
    <x v="0"/>
  </r>
  <r>
    <n v="888"/>
    <n v="36"/>
    <s v="Male"/>
    <n v="61532"/>
    <x v="0"/>
    <s v="Adult"/>
    <s v="Low"/>
    <x v="4"/>
  </r>
  <r>
    <n v="889"/>
    <n v="49"/>
    <s v="Female"/>
    <n v="101471"/>
    <x v="0"/>
    <s v="Middle-aged"/>
    <s v="High"/>
    <x v="1"/>
  </r>
  <r>
    <n v="890"/>
    <n v="55"/>
    <s v="Female"/>
    <n v="123219"/>
    <x v="1"/>
    <s v="Middle-aged"/>
    <s v="High"/>
    <x v="1"/>
  </r>
  <r>
    <n v="891"/>
    <n v="59"/>
    <s v="Male"/>
    <n v="137588"/>
    <x v="0"/>
    <s v="Middle-aged"/>
    <s v="High"/>
    <x v="1"/>
  </r>
  <r>
    <n v="892"/>
    <n v="43"/>
    <s v="Male"/>
    <n v="80666"/>
    <x v="2"/>
    <s v="Middle-aged"/>
    <s v="High"/>
    <x v="1"/>
  </r>
  <r>
    <n v="893"/>
    <n v="56"/>
    <s v="Male"/>
    <n v="147583"/>
    <x v="0"/>
    <s v="Middle-aged"/>
    <s v="High"/>
    <x v="1"/>
  </r>
  <r>
    <n v="894"/>
    <n v="29"/>
    <s v="Male"/>
    <n v="81207"/>
    <x v="2"/>
    <s v="Adult"/>
    <s v="High"/>
    <x v="0"/>
  </r>
  <r>
    <n v="895"/>
    <n v="37"/>
    <s v="Female"/>
    <n v="145426"/>
    <x v="1"/>
    <s v="Adult"/>
    <s v="High"/>
    <x v="0"/>
  </r>
  <r>
    <n v="896"/>
    <n v="41"/>
    <s v="Male"/>
    <n v="49637"/>
    <x v="0"/>
    <s v="Middle-aged"/>
    <s v="Low"/>
    <x v="5"/>
  </r>
  <r>
    <n v="897"/>
    <n v="56"/>
    <s v="Male"/>
    <n v="68525"/>
    <x v="2"/>
    <s v="Middle-aged"/>
    <s v="High"/>
    <x v="1"/>
  </r>
  <r>
    <n v="898"/>
    <n v="64"/>
    <s v="Male"/>
    <n v="55426"/>
    <x v="0"/>
    <s v="Seniors"/>
    <s v="Low"/>
    <x v="2"/>
  </r>
  <r>
    <n v="899"/>
    <n v="28"/>
    <s v="Male"/>
    <n v="72802"/>
    <x v="1"/>
    <s v="Adult"/>
    <s v="High"/>
    <x v="0"/>
  </r>
  <r>
    <n v="900"/>
    <n v="27"/>
    <s v="Male"/>
    <n v="83048"/>
    <x v="2"/>
    <s v="Adult"/>
    <s v="High"/>
    <x v="0"/>
  </r>
  <r>
    <n v="901"/>
    <n v="27"/>
    <s v="Male"/>
    <n v="65084"/>
    <x v="1"/>
    <s v="Adult"/>
    <s v="Low"/>
    <x v="4"/>
  </r>
  <r>
    <n v="902"/>
    <n v="28"/>
    <s v="Male"/>
    <n v="64971"/>
    <x v="0"/>
    <s v="Adult"/>
    <s v="Low"/>
    <x v="4"/>
  </r>
  <r>
    <n v="903"/>
    <n v="53"/>
    <s v="Female"/>
    <n v="71939"/>
    <x v="0"/>
    <s v="Middle-aged"/>
    <s v="High"/>
    <x v="1"/>
  </r>
  <r>
    <n v="904"/>
    <n v="24"/>
    <s v="Male"/>
    <n v="81604"/>
    <x v="1"/>
    <s v="Adult"/>
    <s v="High"/>
    <x v="0"/>
  </r>
  <r>
    <n v="905"/>
    <n v="24"/>
    <s v="Male"/>
    <n v="71489"/>
    <x v="2"/>
    <s v="Adult"/>
    <s v="High"/>
    <x v="0"/>
  </r>
  <r>
    <n v="906"/>
    <n v="34"/>
    <s v="Male"/>
    <n v="55801"/>
    <x v="1"/>
    <s v="Adult"/>
    <s v="Low"/>
    <x v="4"/>
  </r>
  <r>
    <n v="907"/>
    <n v="66"/>
    <s v="Female"/>
    <n v="67356"/>
    <x v="1"/>
    <s v="Seniors"/>
    <s v="High"/>
    <x v="3"/>
  </r>
  <r>
    <n v="908"/>
    <n v="69"/>
    <s v="Male"/>
    <n v="120544"/>
    <x v="2"/>
    <s v="Seniors"/>
    <s v="High"/>
    <x v="3"/>
  </r>
  <r>
    <n v="909"/>
    <n v="57"/>
    <s v="Female"/>
    <n v="40496"/>
    <x v="2"/>
    <s v="Middle-aged"/>
    <s v="Low"/>
    <x v="5"/>
  </r>
  <r>
    <n v="910"/>
    <n v="62"/>
    <s v="Male"/>
    <n v="24920"/>
    <x v="0"/>
    <s v="Seniors"/>
    <s v="Low"/>
    <x v="2"/>
  </r>
  <r>
    <n v="911"/>
    <n v="59"/>
    <s v="Female"/>
    <n v="79972"/>
    <x v="2"/>
    <s v="Middle-aged"/>
    <s v="High"/>
    <x v="1"/>
  </r>
  <r>
    <n v="912"/>
    <n v="24"/>
    <s v="Male"/>
    <n v="145021"/>
    <x v="1"/>
    <s v="Adult"/>
    <s v="High"/>
    <x v="0"/>
  </r>
  <r>
    <n v="913"/>
    <n v="30"/>
    <s v="Male"/>
    <n v="50016"/>
    <x v="0"/>
    <s v="Adult"/>
    <s v="Low"/>
    <x v="4"/>
  </r>
  <r>
    <n v="914"/>
    <n v="34"/>
    <s v="Male"/>
    <n v="121770"/>
    <x v="2"/>
    <s v="Adult"/>
    <s v="High"/>
    <x v="0"/>
  </r>
  <r>
    <n v="915"/>
    <n v="56"/>
    <s v="Male"/>
    <n v="65782"/>
    <x v="0"/>
    <s v="Middle-aged"/>
    <s v="High"/>
    <x v="1"/>
  </r>
  <r>
    <n v="916"/>
    <n v="58"/>
    <s v="Male"/>
    <n v="59072"/>
    <x v="2"/>
    <s v="Middle-aged"/>
    <s v="Low"/>
    <x v="5"/>
  </r>
  <r>
    <n v="917"/>
    <n v="68"/>
    <s v="Female"/>
    <n v="83509"/>
    <x v="2"/>
    <s v="Seniors"/>
    <s v="High"/>
    <x v="3"/>
  </r>
  <r>
    <n v="918"/>
    <n v="69"/>
    <s v="Female"/>
    <n v="30406"/>
    <x v="1"/>
    <s v="Seniors"/>
    <s v="Low"/>
    <x v="2"/>
  </r>
  <r>
    <n v="919"/>
    <n v="53"/>
    <s v="Female"/>
    <n v="93875"/>
    <x v="2"/>
    <s v="Middle-aged"/>
    <s v="High"/>
    <x v="1"/>
  </r>
  <r>
    <n v="920"/>
    <n v="32"/>
    <s v="Female"/>
    <n v="58055"/>
    <x v="0"/>
    <s v="Adult"/>
    <s v="Low"/>
    <x v="4"/>
  </r>
  <r>
    <n v="921"/>
    <n v="59"/>
    <s v="Male"/>
    <n v="85631"/>
    <x v="0"/>
    <s v="Middle-aged"/>
    <s v="High"/>
    <x v="1"/>
  </r>
  <r>
    <n v="922"/>
    <n v="43"/>
    <s v="Male"/>
    <n v="127760"/>
    <x v="1"/>
    <s v="Middle-aged"/>
    <s v="High"/>
    <x v="1"/>
  </r>
  <r>
    <n v="923"/>
    <n v="49"/>
    <s v="Male"/>
    <n v="143009"/>
    <x v="2"/>
    <s v="Middle-aged"/>
    <s v="High"/>
    <x v="1"/>
  </r>
  <r>
    <n v="924"/>
    <n v="44"/>
    <s v="Male"/>
    <n v="102701"/>
    <x v="1"/>
    <s v="Middle-aged"/>
    <s v="High"/>
    <x v="1"/>
  </r>
  <r>
    <n v="925"/>
    <n v="27"/>
    <s v="Male"/>
    <n v="50907"/>
    <x v="1"/>
    <s v="Adult"/>
    <s v="Low"/>
    <x v="4"/>
  </r>
  <r>
    <n v="926"/>
    <n v="39"/>
    <s v="Male"/>
    <n v="52740"/>
    <x v="2"/>
    <s v="Adult"/>
    <s v="Low"/>
    <x v="4"/>
  </r>
  <r>
    <n v="927"/>
    <n v="30"/>
    <s v="Male"/>
    <n v="147551"/>
    <x v="2"/>
    <s v="Adult"/>
    <s v="High"/>
    <x v="0"/>
  </r>
  <r>
    <n v="928"/>
    <n v="22"/>
    <s v="Male"/>
    <n v="23659"/>
    <x v="2"/>
    <s v="Adult"/>
    <s v="Low"/>
    <x v="4"/>
  </r>
  <r>
    <n v="929"/>
    <n v="34"/>
    <s v="Male"/>
    <n v="62651"/>
    <x v="2"/>
    <s v="Adult"/>
    <s v="Low"/>
    <x v="4"/>
  </r>
  <r>
    <n v="930"/>
    <n v="43"/>
    <s v="Female"/>
    <n v="50024"/>
    <x v="1"/>
    <s v="Middle-aged"/>
    <s v="Low"/>
    <x v="5"/>
  </r>
  <r>
    <n v="931"/>
    <n v="23"/>
    <s v="Male"/>
    <n v="85037"/>
    <x v="2"/>
    <s v="Adult"/>
    <s v="High"/>
    <x v="0"/>
  </r>
  <r>
    <n v="932"/>
    <n v="30"/>
    <s v="Male"/>
    <n v="20302"/>
    <x v="1"/>
    <s v="Adult"/>
    <s v="Low"/>
    <x v="4"/>
  </r>
  <r>
    <n v="933"/>
    <n v="43"/>
    <s v="Male"/>
    <n v="144057"/>
    <x v="1"/>
    <s v="Middle-aged"/>
    <s v="High"/>
    <x v="1"/>
  </r>
  <r>
    <n v="934"/>
    <n v="28"/>
    <s v="Male"/>
    <n v="100367"/>
    <x v="0"/>
    <s v="Adult"/>
    <s v="High"/>
    <x v="0"/>
  </r>
  <r>
    <n v="935"/>
    <n v="33"/>
    <s v="Female"/>
    <n v="51108"/>
    <x v="1"/>
    <s v="Adult"/>
    <s v="Low"/>
    <x v="4"/>
  </r>
  <r>
    <n v="936"/>
    <n v="63"/>
    <s v="Female"/>
    <n v="135029"/>
    <x v="1"/>
    <s v="Seniors"/>
    <s v="High"/>
    <x v="3"/>
  </r>
  <r>
    <n v="937"/>
    <n v="61"/>
    <s v="Male"/>
    <n v="110695"/>
    <x v="0"/>
    <s v="Seniors"/>
    <s v="High"/>
    <x v="3"/>
  </r>
  <r>
    <n v="938"/>
    <n v="19"/>
    <s v="Female"/>
    <n v="99688"/>
    <x v="2"/>
    <s v="Adult"/>
    <s v="High"/>
    <x v="0"/>
  </r>
  <r>
    <n v="939"/>
    <n v="65"/>
    <s v="Female"/>
    <n v="142660"/>
    <x v="1"/>
    <s v="Seniors"/>
    <s v="High"/>
    <x v="3"/>
  </r>
  <r>
    <n v="940"/>
    <n v="22"/>
    <s v="Female"/>
    <n v="125826"/>
    <x v="1"/>
    <s v="Adult"/>
    <s v="High"/>
    <x v="0"/>
  </r>
  <r>
    <n v="941"/>
    <n v="40"/>
    <s v="Male"/>
    <n v="87327"/>
    <x v="1"/>
    <s v="Adult"/>
    <s v="High"/>
    <x v="0"/>
  </r>
  <r>
    <n v="942"/>
    <n v="57"/>
    <s v="Male"/>
    <n v="53469"/>
    <x v="0"/>
    <s v="Middle-aged"/>
    <s v="Low"/>
    <x v="5"/>
  </r>
  <r>
    <n v="943"/>
    <n v="69"/>
    <s v="Male"/>
    <n v="134647"/>
    <x v="2"/>
    <s v="Seniors"/>
    <s v="High"/>
    <x v="3"/>
  </r>
  <r>
    <n v="944"/>
    <n v="23"/>
    <s v="Male"/>
    <n v="114194"/>
    <x v="1"/>
    <s v="Adult"/>
    <s v="High"/>
    <x v="0"/>
  </r>
  <r>
    <n v="945"/>
    <n v="47"/>
    <s v="Female"/>
    <n v="69916"/>
    <x v="2"/>
    <s v="Middle-aged"/>
    <s v="High"/>
    <x v="1"/>
  </r>
  <r>
    <n v="946"/>
    <n v="38"/>
    <s v="Female"/>
    <n v="51485"/>
    <x v="1"/>
    <s v="Adult"/>
    <s v="Low"/>
    <x v="4"/>
  </r>
  <r>
    <n v="947"/>
    <n v="28"/>
    <s v="Male"/>
    <n v="58162"/>
    <x v="1"/>
    <s v="Adult"/>
    <s v="Low"/>
    <x v="4"/>
  </r>
  <r>
    <n v="948"/>
    <n v="32"/>
    <s v="Male"/>
    <n v="113211"/>
    <x v="1"/>
    <s v="Adult"/>
    <s v="High"/>
    <x v="0"/>
  </r>
  <r>
    <n v="949"/>
    <n v="57"/>
    <s v="Female"/>
    <n v="143314"/>
    <x v="2"/>
    <s v="Middle-aged"/>
    <s v="High"/>
    <x v="1"/>
  </r>
  <r>
    <n v="950"/>
    <n v="29"/>
    <s v="Male"/>
    <n v="74082"/>
    <x v="1"/>
    <s v="Adult"/>
    <s v="High"/>
    <x v="0"/>
  </r>
  <r>
    <n v="951"/>
    <n v="23"/>
    <s v="Female"/>
    <n v="100010"/>
    <x v="0"/>
    <s v="Adult"/>
    <s v="High"/>
    <x v="0"/>
  </r>
  <r>
    <n v="952"/>
    <n v="66"/>
    <s v="Male"/>
    <n v="109925"/>
    <x v="0"/>
    <s v="Seniors"/>
    <s v="High"/>
    <x v="3"/>
  </r>
  <r>
    <n v="953"/>
    <n v="48"/>
    <s v="Female"/>
    <n v="146542"/>
    <x v="2"/>
    <s v="Middle-aged"/>
    <s v="High"/>
    <x v="1"/>
  </r>
  <r>
    <n v="954"/>
    <n v="18"/>
    <s v="Male"/>
    <n v="117758"/>
    <x v="1"/>
    <s v="Adult"/>
    <s v="High"/>
    <x v="0"/>
  </r>
  <r>
    <n v="955"/>
    <n v="25"/>
    <s v="Male"/>
    <n v="120889"/>
    <x v="2"/>
    <s v="Adult"/>
    <s v="High"/>
    <x v="0"/>
  </r>
  <r>
    <n v="956"/>
    <n v="38"/>
    <s v="Male"/>
    <n v="135288"/>
    <x v="1"/>
    <s v="Adult"/>
    <s v="High"/>
    <x v="0"/>
  </r>
  <r>
    <n v="957"/>
    <n v="63"/>
    <s v="Male"/>
    <n v="49610"/>
    <x v="0"/>
    <s v="Seniors"/>
    <s v="Low"/>
    <x v="2"/>
  </r>
  <r>
    <n v="958"/>
    <n v="69"/>
    <s v="Male"/>
    <n v="40642"/>
    <x v="2"/>
    <s v="Seniors"/>
    <s v="Low"/>
    <x v="2"/>
  </r>
  <r>
    <n v="959"/>
    <n v="30"/>
    <s v="Male"/>
    <n v="121778"/>
    <x v="0"/>
    <s v="Adult"/>
    <s v="High"/>
    <x v="0"/>
  </r>
  <r>
    <n v="960"/>
    <n v="43"/>
    <s v="Male"/>
    <n v="87232"/>
    <x v="2"/>
    <s v="Middle-aged"/>
    <s v="High"/>
    <x v="1"/>
  </r>
  <r>
    <n v="961"/>
    <n v="22"/>
    <s v="Female"/>
    <n v="108233"/>
    <x v="2"/>
    <s v="Adult"/>
    <s v="High"/>
    <x v="0"/>
  </r>
  <r>
    <n v="962"/>
    <n v="40"/>
    <s v="Male"/>
    <n v="33646"/>
    <x v="1"/>
    <s v="Adult"/>
    <s v="Low"/>
    <x v="4"/>
  </r>
  <r>
    <n v="963"/>
    <n v="45"/>
    <s v="Male"/>
    <n v="50565"/>
    <x v="2"/>
    <s v="Middle-aged"/>
    <s v="Low"/>
    <x v="5"/>
  </r>
  <r>
    <n v="964"/>
    <n v="50"/>
    <s v="Male"/>
    <n v="52441"/>
    <x v="0"/>
    <s v="Middle-aged"/>
    <s v="Low"/>
    <x v="5"/>
  </r>
  <r>
    <n v="965"/>
    <n v="55"/>
    <s v="Female"/>
    <n v="24242"/>
    <x v="1"/>
    <s v="Middle-aged"/>
    <s v="Low"/>
    <x v="5"/>
  </r>
  <r>
    <n v="966"/>
    <n v="25"/>
    <s v="Male"/>
    <n v="77637"/>
    <x v="2"/>
    <s v="Adult"/>
    <s v="High"/>
    <x v="0"/>
  </r>
  <r>
    <n v="967"/>
    <n v="26"/>
    <s v="Male"/>
    <n v="62851"/>
    <x v="0"/>
    <s v="Adult"/>
    <s v="Low"/>
    <x v="4"/>
  </r>
  <r>
    <n v="968"/>
    <n v="18"/>
    <s v="Male"/>
    <n v="132238"/>
    <x v="2"/>
    <s v="Adult"/>
    <s v="High"/>
    <x v="0"/>
  </r>
  <r>
    <n v="969"/>
    <n v="22"/>
    <s v="Male"/>
    <n v="80960"/>
    <x v="1"/>
    <s v="Adult"/>
    <s v="High"/>
    <x v="0"/>
  </r>
  <r>
    <n v="970"/>
    <n v="24"/>
    <s v="Female"/>
    <n v="89099"/>
    <x v="1"/>
    <s v="Adult"/>
    <s v="High"/>
    <x v="0"/>
  </r>
  <r>
    <n v="971"/>
    <n v="28"/>
    <s v="Male"/>
    <n v="28127"/>
    <x v="1"/>
    <s v="Adult"/>
    <s v="Low"/>
    <x v="4"/>
  </r>
  <r>
    <n v="972"/>
    <n v="49"/>
    <s v="Male"/>
    <n v="82200"/>
    <x v="0"/>
    <s v="Middle-aged"/>
    <s v="High"/>
    <x v="1"/>
  </r>
  <r>
    <n v="973"/>
    <n v="58"/>
    <s v="Male"/>
    <n v="81208"/>
    <x v="1"/>
    <s v="Middle-aged"/>
    <s v="High"/>
    <x v="1"/>
  </r>
  <r>
    <n v="974"/>
    <n v="55"/>
    <s v="Female"/>
    <n v="88679"/>
    <x v="0"/>
    <s v="Middle-aged"/>
    <s v="High"/>
    <x v="1"/>
  </r>
  <r>
    <n v="975"/>
    <n v="61"/>
    <s v="Male"/>
    <n v="53759"/>
    <x v="0"/>
    <s v="Seniors"/>
    <s v="Low"/>
    <x v="2"/>
  </r>
  <r>
    <n v="976"/>
    <n v="20"/>
    <s v="Male"/>
    <n v="136382"/>
    <x v="2"/>
    <s v="Adult"/>
    <s v="High"/>
    <x v="0"/>
  </r>
  <r>
    <n v="977"/>
    <n v="32"/>
    <s v="Male"/>
    <n v="139429"/>
    <x v="1"/>
    <s v="Adult"/>
    <s v="High"/>
    <x v="0"/>
  </r>
  <r>
    <n v="978"/>
    <n v="18"/>
    <s v="Male"/>
    <n v="67666"/>
    <x v="2"/>
    <s v="Adult"/>
    <s v="High"/>
    <x v="0"/>
  </r>
  <r>
    <n v="979"/>
    <n v="68"/>
    <s v="Male"/>
    <n v="51888"/>
    <x v="0"/>
    <s v="Seniors"/>
    <s v="Low"/>
    <x v="2"/>
  </r>
  <r>
    <n v="980"/>
    <n v="22"/>
    <s v="Female"/>
    <n v="122466"/>
    <x v="1"/>
    <s v="Adult"/>
    <s v="High"/>
    <x v="0"/>
  </r>
  <r>
    <n v="981"/>
    <n v="52"/>
    <s v="Male"/>
    <n v="95544"/>
    <x v="0"/>
    <s v="Middle-aged"/>
    <s v="High"/>
    <x v="1"/>
  </r>
  <r>
    <n v="982"/>
    <n v="61"/>
    <s v="Female"/>
    <n v="38585"/>
    <x v="2"/>
    <s v="Seniors"/>
    <s v="Low"/>
    <x v="2"/>
  </r>
  <r>
    <n v="983"/>
    <n v="52"/>
    <s v="Male"/>
    <n v="126099"/>
    <x v="0"/>
    <s v="Middle-aged"/>
    <s v="High"/>
    <x v="1"/>
  </r>
  <r>
    <n v="984"/>
    <n v="61"/>
    <s v="Male"/>
    <n v="97230"/>
    <x v="0"/>
    <s v="Seniors"/>
    <s v="High"/>
    <x v="3"/>
  </r>
  <r>
    <n v="985"/>
    <n v="58"/>
    <s v="Male"/>
    <n v="128317"/>
    <x v="0"/>
    <s v="Middle-aged"/>
    <s v="High"/>
    <x v="1"/>
  </r>
  <r>
    <n v="986"/>
    <n v="18"/>
    <s v="Male"/>
    <n v="42132"/>
    <x v="0"/>
    <s v="Adult"/>
    <s v="Low"/>
    <x v="4"/>
  </r>
  <r>
    <n v="987"/>
    <n v="32"/>
    <s v="Female"/>
    <n v="60013"/>
    <x v="2"/>
    <s v="Adult"/>
    <s v="Low"/>
    <x v="4"/>
  </r>
  <r>
    <n v="988"/>
    <n v="66"/>
    <s v="Female"/>
    <n v="133915"/>
    <x v="0"/>
    <s v="Seniors"/>
    <s v="High"/>
    <x v="3"/>
  </r>
  <r>
    <n v="989"/>
    <n v="32"/>
    <s v="Male"/>
    <n v="34882"/>
    <x v="1"/>
    <s v="Adult"/>
    <s v="Low"/>
    <x v="4"/>
  </r>
  <r>
    <n v="990"/>
    <n v="20"/>
    <s v="Male"/>
    <n v="125008"/>
    <x v="0"/>
    <s v="Adult"/>
    <s v="High"/>
    <x v="0"/>
  </r>
  <r>
    <n v="991"/>
    <n v="60"/>
    <s v="Male"/>
    <n v="110541"/>
    <x v="1"/>
    <s v="Seniors"/>
    <s v="High"/>
    <x v="3"/>
  </r>
  <r>
    <n v="992"/>
    <n v="46"/>
    <s v="Male"/>
    <n v="50158"/>
    <x v="2"/>
    <s v="Middle-aged"/>
    <s v="Low"/>
    <x v="5"/>
  </r>
  <r>
    <n v="993"/>
    <n v="21"/>
    <s v="Female"/>
    <n v="85411"/>
    <x v="2"/>
    <s v="Adult"/>
    <s v="High"/>
    <x v="0"/>
  </r>
  <r>
    <n v="994"/>
    <n v="53"/>
    <s v="Female"/>
    <n v="55892"/>
    <x v="2"/>
    <s v="Middle-aged"/>
    <s v="Low"/>
    <x v="5"/>
  </r>
  <r>
    <n v="995"/>
    <n v="27"/>
    <s v="Male"/>
    <n v="39968"/>
    <x v="1"/>
    <s v="Adult"/>
    <s v="Low"/>
    <x v="4"/>
  </r>
  <r>
    <n v="996"/>
    <n v="38"/>
    <s v="Male"/>
    <n v="87845"/>
    <x v="1"/>
    <s v="Adult"/>
    <s v="High"/>
    <x v="0"/>
  </r>
  <r>
    <n v="997"/>
    <n v="25"/>
    <s v="Male"/>
    <n v="138826"/>
    <x v="0"/>
    <s v="Adult"/>
    <s v="High"/>
    <x v="0"/>
  </r>
  <r>
    <n v="998"/>
    <n v="27"/>
    <s v="Male"/>
    <n v="89532"/>
    <x v="0"/>
    <s v="Adult"/>
    <s v="High"/>
    <x v="0"/>
  </r>
  <r>
    <n v="999"/>
    <n v="35"/>
    <s v="Male"/>
    <n v="82275"/>
    <x v="1"/>
    <s v="Adult"/>
    <s v="High"/>
    <x v="0"/>
  </r>
  <r>
    <n v="1000"/>
    <n v="37"/>
    <s v="Male"/>
    <n v="142898"/>
    <x v="1"/>
    <s v="Adult"/>
    <s v="High"/>
    <x v="0"/>
  </r>
  <r>
    <n v="1001"/>
    <n v="56"/>
    <s v="Male"/>
    <n v="30765"/>
    <x v="1"/>
    <s v="Middle-aged"/>
    <s v="Low"/>
    <x v="5"/>
  </r>
  <r>
    <n v="1002"/>
    <n v="37"/>
    <s v="Female"/>
    <n v="141169"/>
    <x v="0"/>
    <s v="Adult"/>
    <s v="High"/>
    <x v="0"/>
  </r>
  <r>
    <n v="1003"/>
    <n v="40"/>
    <s v="Male"/>
    <n v="74668"/>
    <x v="1"/>
    <s v="Adult"/>
    <s v="High"/>
    <x v="0"/>
  </r>
  <r>
    <n v="1004"/>
    <n v="23"/>
    <s v="Male"/>
    <n v="60808"/>
    <x v="2"/>
    <s v="Adult"/>
    <s v="Low"/>
    <x v="4"/>
  </r>
  <r>
    <n v="1005"/>
    <n v="54"/>
    <s v="Male"/>
    <n v="82403"/>
    <x v="2"/>
    <s v="Middle-aged"/>
    <s v="High"/>
    <x v="1"/>
  </r>
  <r>
    <n v="1006"/>
    <n v="62"/>
    <s v="Female"/>
    <n v="120226"/>
    <x v="1"/>
    <s v="Seniors"/>
    <s v="High"/>
    <x v="3"/>
  </r>
  <r>
    <n v="1007"/>
    <n v="50"/>
    <s v="Female"/>
    <n v="82774"/>
    <x v="2"/>
    <s v="Middle-aged"/>
    <s v="High"/>
    <x v="1"/>
  </r>
  <r>
    <n v="1008"/>
    <n v="56"/>
    <s v="Female"/>
    <n v="46589"/>
    <x v="0"/>
    <s v="Middle-aged"/>
    <s v="Low"/>
    <x v="5"/>
  </r>
  <r>
    <n v="1009"/>
    <n v="35"/>
    <s v="Male"/>
    <n v="94180"/>
    <x v="2"/>
    <s v="Adult"/>
    <s v="High"/>
    <x v="0"/>
  </r>
  <r>
    <n v="1010"/>
    <n v="53"/>
    <s v="Male"/>
    <n v="108673"/>
    <x v="2"/>
    <s v="Middle-aged"/>
    <s v="High"/>
    <x v="1"/>
  </r>
  <r>
    <n v="1011"/>
    <n v="38"/>
    <s v="Male"/>
    <n v="118811"/>
    <x v="0"/>
    <s v="Adult"/>
    <s v="High"/>
    <x v="0"/>
  </r>
  <r>
    <n v="1012"/>
    <n v="32"/>
    <s v="Male"/>
    <n v="21727"/>
    <x v="2"/>
    <s v="Adult"/>
    <s v="Low"/>
    <x v="4"/>
  </r>
  <r>
    <n v="1013"/>
    <n v="52"/>
    <s v="Female"/>
    <n v="85993"/>
    <x v="0"/>
    <s v="Middle-aged"/>
    <s v="High"/>
    <x v="1"/>
  </r>
  <r>
    <n v="1014"/>
    <n v="20"/>
    <s v="Male"/>
    <n v="33796"/>
    <x v="1"/>
    <s v="Adult"/>
    <s v="Low"/>
    <x v="4"/>
  </r>
  <r>
    <n v="1015"/>
    <n v="66"/>
    <s v="Male"/>
    <n v="47036"/>
    <x v="0"/>
    <s v="Seniors"/>
    <s v="Low"/>
    <x v="2"/>
  </r>
  <r>
    <n v="1016"/>
    <n v="19"/>
    <s v="Female"/>
    <n v="28935"/>
    <x v="1"/>
    <s v="Adult"/>
    <s v="Low"/>
    <x v="4"/>
  </r>
  <r>
    <n v="1017"/>
    <n v="40"/>
    <s v="Male"/>
    <n v="145919"/>
    <x v="2"/>
    <s v="Adult"/>
    <s v="High"/>
    <x v="0"/>
  </r>
  <r>
    <n v="1018"/>
    <n v="41"/>
    <s v="Female"/>
    <n v="145093"/>
    <x v="0"/>
    <s v="Middle-aged"/>
    <s v="High"/>
    <x v="1"/>
  </r>
  <r>
    <n v="1019"/>
    <n v="41"/>
    <s v="Male"/>
    <n v="40901"/>
    <x v="2"/>
    <s v="Middle-aged"/>
    <s v="Low"/>
    <x v="5"/>
  </r>
  <r>
    <n v="1020"/>
    <n v="21"/>
    <s v="Male"/>
    <n v="37153"/>
    <x v="1"/>
    <s v="Adult"/>
    <s v="Low"/>
    <x v="4"/>
  </r>
  <r>
    <n v="1021"/>
    <n v="68"/>
    <s v="Male"/>
    <n v="119122"/>
    <x v="1"/>
    <s v="Seniors"/>
    <s v="High"/>
    <x v="3"/>
  </r>
  <r>
    <n v="1022"/>
    <n v="24"/>
    <s v="Male"/>
    <n v="84968"/>
    <x v="2"/>
    <s v="Adult"/>
    <s v="High"/>
    <x v="0"/>
  </r>
  <r>
    <n v="1023"/>
    <n v="69"/>
    <s v="Female"/>
    <n v="107597"/>
    <x v="0"/>
    <s v="Seniors"/>
    <s v="High"/>
    <x v="3"/>
  </r>
  <r>
    <n v="1024"/>
    <n v="31"/>
    <s v="Male"/>
    <n v="51997"/>
    <x v="0"/>
    <s v="Adult"/>
    <s v="Low"/>
    <x v="4"/>
  </r>
  <r>
    <n v="1025"/>
    <n v="54"/>
    <s v="Female"/>
    <n v="49747"/>
    <x v="0"/>
    <s v="Middle-aged"/>
    <s v="Low"/>
    <x v="5"/>
  </r>
  <r>
    <n v="1026"/>
    <n v="18"/>
    <s v="Female"/>
    <n v="61674"/>
    <x v="1"/>
    <s v="Adult"/>
    <s v="Low"/>
    <x v="4"/>
  </r>
  <r>
    <n v="1027"/>
    <n v="63"/>
    <s v="Male"/>
    <n v="33600"/>
    <x v="1"/>
    <s v="Seniors"/>
    <s v="Low"/>
    <x v="2"/>
  </r>
  <r>
    <n v="1028"/>
    <n v="49"/>
    <s v="Male"/>
    <n v="25038"/>
    <x v="2"/>
    <s v="Middle-aged"/>
    <s v="Low"/>
    <x v="5"/>
  </r>
  <r>
    <n v="1029"/>
    <n v="26"/>
    <s v="Male"/>
    <n v="110589"/>
    <x v="2"/>
    <s v="Adult"/>
    <s v="High"/>
    <x v="0"/>
  </r>
  <r>
    <n v="1030"/>
    <n v="49"/>
    <s v="Female"/>
    <n v="73843"/>
    <x v="0"/>
    <s v="Middle-aged"/>
    <s v="High"/>
    <x v="1"/>
  </r>
  <r>
    <n v="1031"/>
    <n v="43"/>
    <s v="Male"/>
    <n v="96016"/>
    <x v="2"/>
    <s v="Middle-aged"/>
    <s v="High"/>
    <x v="1"/>
  </r>
  <r>
    <n v="1032"/>
    <n v="36"/>
    <s v="Male"/>
    <n v="149342"/>
    <x v="2"/>
    <s v="Adult"/>
    <s v="High"/>
    <x v="0"/>
  </r>
  <r>
    <n v="1033"/>
    <n v="32"/>
    <s v="Female"/>
    <n v="25895"/>
    <x v="2"/>
    <s v="Adult"/>
    <s v="Low"/>
    <x v="4"/>
  </r>
  <r>
    <n v="1034"/>
    <n v="38"/>
    <s v="Male"/>
    <n v="101748"/>
    <x v="0"/>
    <s v="Adult"/>
    <s v="High"/>
    <x v="0"/>
  </r>
  <r>
    <n v="1035"/>
    <n v="51"/>
    <s v="Male"/>
    <n v="147825"/>
    <x v="2"/>
    <s v="Middle-aged"/>
    <s v="High"/>
    <x v="1"/>
  </r>
  <r>
    <n v="1036"/>
    <n v="32"/>
    <s v="Male"/>
    <n v="68455"/>
    <x v="0"/>
    <s v="Adult"/>
    <s v="High"/>
    <x v="0"/>
  </r>
  <r>
    <n v="1037"/>
    <n v="47"/>
    <s v="Female"/>
    <n v="69203"/>
    <x v="0"/>
    <s v="Middle-aged"/>
    <s v="High"/>
    <x v="1"/>
  </r>
  <r>
    <n v="1038"/>
    <n v="57"/>
    <s v="Male"/>
    <n v="94799"/>
    <x v="1"/>
    <s v="Middle-aged"/>
    <s v="High"/>
    <x v="1"/>
  </r>
  <r>
    <n v="1039"/>
    <n v="29"/>
    <s v="Male"/>
    <n v="134486"/>
    <x v="1"/>
    <s v="Adult"/>
    <s v="High"/>
    <x v="0"/>
  </r>
  <r>
    <n v="1040"/>
    <n v="34"/>
    <s v="Male"/>
    <n v="76544"/>
    <x v="0"/>
    <s v="Adult"/>
    <s v="High"/>
    <x v="0"/>
  </r>
  <r>
    <n v="1041"/>
    <n v="19"/>
    <s v="Male"/>
    <n v="65199"/>
    <x v="1"/>
    <s v="Adult"/>
    <s v="Low"/>
    <x v="4"/>
  </r>
  <r>
    <n v="1042"/>
    <n v="68"/>
    <s v="Male"/>
    <n v="110868"/>
    <x v="0"/>
    <s v="Seniors"/>
    <s v="High"/>
    <x v="3"/>
  </r>
  <r>
    <n v="1043"/>
    <n v="56"/>
    <s v="Male"/>
    <n v="103168"/>
    <x v="0"/>
    <s v="Middle-aged"/>
    <s v="High"/>
    <x v="1"/>
  </r>
  <r>
    <n v="1044"/>
    <n v="29"/>
    <s v="Female"/>
    <n v="26287"/>
    <x v="0"/>
    <s v="Adult"/>
    <s v="Low"/>
    <x v="4"/>
  </r>
  <r>
    <n v="1045"/>
    <n v="30"/>
    <s v="Male"/>
    <n v="92864"/>
    <x v="1"/>
    <s v="Adult"/>
    <s v="High"/>
    <x v="0"/>
  </r>
  <r>
    <n v="1046"/>
    <n v="69"/>
    <s v="Male"/>
    <n v="144553"/>
    <x v="2"/>
    <s v="Seniors"/>
    <s v="High"/>
    <x v="3"/>
  </r>
  <r>
    <n v="1047"/>
    <n v="64"/>
    <s v="Female"/>
    <n v="127648"/>
    <x v="2"/>
    <s v="Seniors"/>
    <s v="High"/>
    <x v="3"/>
  </r>
  <r>
    <n v="1048"/>
    <n v="49"/>
    <s v="Female"/>
    <n v="88897"/>
    <x v="2"/>
    <s v="Middle-aged"/>
    <s v="High"/>
    <x v="1"/>
  </r>
  <r>
    <n v="1049"/>
    <n v="58"/>
    <s v="Female"/>
    <n v="137673"/>
    <x v="0"/>
    <s v="Middle-aged"/>
    <s v="High"/>
    <x v="1"/>
  </r>
  <r>
    <n v="1050"/>
    <n v="30"/>
    <s v="Male"/>
    <n v="126161"/>
    <x v="1"/>
    <s v="Adult"/>
    <s v="High"/>
    <x v="0"/>
  </r>
  <r>
    <n v="1051"/>
    <n v="48"/>
    <s v="Female"/>
    <n v="95743"/>
    <x v="1"/>
    <s v="Middle-aged"/>
    <s v="High"/>
    <x v="1"/>
  </r>
  <r>
    <n v="1052"/>
    <n v="32"/>
    <s v="Female"/>
    <n v="21075"/>
    <x v="0"/>
    <s v="Adult"/>
    <s v="Low"/>
    <x v="4"/>
  </r>
  <r>
    <n v="1053"/>
    <n v="25"/>
    <s v="Male"/>
    <n v="69509"/>
    <x v="1"/>
    <s v="Adult"/>
    <s v="High"/>
    <x v="0"/>
  </r>
  <r>
    <n v="1054"/>
    <n v="33"/>
    <s v="Male"/>
    <n v="78216"/>
    <x v="0"/>
    <s v="Adult"/>
    <s v="High"/>
    <x v="0"/>
  </r>
  <r>
    <n v="1055"/>
    <n v="52"/>
    <s v="Male"/>
    <n v="139275"/>
    <x v="0"/>
    <s v="Middle-aged"/>
    <s v="High"/>
    <x v="1"/>
  </r>
  <r>
    <n v="1056"/>
    <n v="37"/>
    <s v="Female"/>
    <n v="73389"/>
    <x v="2"/>
    <s v="Adult"/>
    <s v="High"/>
    <x v="0"/>
  </r>
  <r>
    <n v="1057"/>
    <n v="55"/>
    <s v="Male"/>
    <n v="47110"/>
    <x v="1"/>
    <s v="Middle-aged"/>
    <s v="Low"/>
    <x v="5"/>
  </r>
  <r>
    <n v="1058"/>
    <n v="66"/>
    <s v="Male"/>
    <n v="136414"/>
    <x v="2"/>
    <s v="Seniors"/>
    <s v="High"/>
    <x v="3"/>
  </r>
  <r>
    <n v="1059"/>
    <n v="60"/>
    <s v="Male"/>
    <n v="128726"/>
    <x v="2"/>
    <s v="Seniors"/>
    <s v="High"/>
    <x v="3"/>
  </r>
  <r>
    <n v="1060"/>
    <n v="61"/>
    <s v="Male"/>
    <n v="92840"/>
    <x v="1"/>
    <s v="Seniors"/>
    <s v="High"/>
    <x v="3"/>
  </r>
  <r>
    <n v="1061"/>
    <n v="23"/>
    <s v="Female"/>
    <n v="45933"/>
    <x v="0"/>
    <s v="Adult"/>
    <s v="Low"/>
    <x v="4"/>
  </r>
  <r>
    <n v="1062"/>
    <n v="30"/>
    <s v="Male"/>
    <n v="41500"/>
    <x v="0"/>
    <s v="Adult"/>
    <s v="Low"/>
    <x v="4"/>
  </r>
  <r>
    <n v="1063"/>
    <n v="22"/>
    <s v="Male"/>
    <n v="115768"/>
    <x v="2"/>
    <s v="Adult"/>
    <s v="High"/>
    <x v="0"/>
  </r>
  <r>
    <n v="1064"/>
    <n v="38"/>
    <s v="Male"/>
    <n v="82954"/>
    <x v="0"/>
    <s v="Adult"/>
    <s v="High"/>
    <x v="0"/>
  </r>
  <r>
    <n v="1065"/>
    <n v="36"/>
    <s v="Male"/>
    <n v="120521"/>
    <x v="0"/>
    <s v="Adult"/>
    <s v="High"/>
    <x v="0"/>
  </r>
  <r>
    <n v="1066"/>
    <n v="44"/>
    <s v="Female"/>
    <n v="29422"/>
    <x v="2"/>
    <s v="Middle-aged"/>
    <s v="Low"/>
    <x v="5"/>
  </r>
  <r>
    <n v="1067"/>
    <n v="26"/>
    <s v="Female"/>
    <n v="128561"/>
    <x v="0"/>
    <s v="Adult"/>
    <s v="High"/>
    <x v="0"/>
  </r>
  <r>
    <n v="1068"/>
    <n v="52"/>
    <s v="Male"/>
    <n v="62016"/>
    <x v="1"/>
    <s v="Middle-aged"/>
    <s v="Low"/>
    <x v="5"/>
  </r>
  <r>
    <n v="1069"/>
    <n v="44"/>
    <s v="Female"/>
    <n v="124856"/>
    <x v="0"/>
    <s v="Middle-aged"/>
    <s v="High"/>
    <x v="1"/>
  </r>
  <r>
    <n v="1070"/>
    <n v="26"/>
    <s v="Female"/>
    <n v="133710"/>
    <x v="0"/>
    <s v="Adult"/>
    <s v="High"/>
    <x v="0"/>
  </r>
  <r>
    <n v="1071"/>
    <n v="40"/>
    <s v="Female"/>
    <n v="65811"/>
    <x v="2"/>
    <s v="Adult"/>
    <s v="High"/>
    <x v="0"/>
  </r>
  <r>
    <n v="1072"/>
    <n v="56"/>
    <s v="Male"/>
    <n v="21599"/>
    <x v="1"/>
    <s v="Middle-aged"/>
    <s v="Low"/>
    <x v="5"/>
  </r>
  <r>
    <n v="1073"/>
    <n v="22"/>
    <s v="Male"/>
    <n v="130519"/>
    <x v="0"/>
    <s v="Adult"/>
    <s v="High"/>
    <x v="0"/>
  </r>
  <r>
    <n v="1074"/>
    <n v="35"/>
    <s v="Male"/>
    <n v="67251"/>
    <x v="2"/>
    <s v="Adult"/>
    <s v="High"/>
    <x v="0"/>
  </r>
  <r>
    <n v="1075"/>
    <n v="31"/>
    <s v="Male"/>
    <n v="60485"/>
    <x v="2"/>
    <s v="Adult"/>
    <s v="Low"/>
    <x v="4"/>
  </r>
  <r>
    <n v="1076"/>
    <n v="55"/>
    <s v="Male"/>
    <n v="50704"/>
    <x v="0"/>
    <s v="Middle-aged"/>
    <s v="Low"/>
    <x v="5"/>
  </r>
  <r>
    <n v="1077"/>
    <n v="56"/>
    <s v="Male"/>
    <n v="121892"/>
    <x v="2"/>
    <s v="Middle-aged"/>
    <s v="High"/>
    <x v="1"/>
  </r>
  <r>
    <n v="1078"/>
    <n v="32"/>
    <s v="Male"/>
    <n v="21433"/>
    <x v="1"/>
    <s v="Adult"/>
    <s v="Low"/>
    <x v="4"/>
  </r>
  <r>
    <n v="1079"/>
    <n v="30"/>
    <s v="Male"/>
    <n v="123619"/>
    <x v="1"/>
    <s v="Adult"/>
    <s v="High"/>
    <x v="0"/>
  </r>
  <r>
    <n v="1080"/>
    <n v="66"/>
    <s v="Male"/>
    <n v="142891"/>
    <x v="0"/>
    <s v="Seniors"/>
    <s v="High"/>
    <x v="3"/>
  </r>
  <r>
    <n v="1081"/>
    <n v="49"/>
    <s v="Male"/>
    <n v="37582"/>
    <x v="2"/>
    <s v="Middle-aged"/>
    <s v="Low"/>
    <x v="5"/>
  </r>
  <r>
    <n v="1082"/>
    <n v="25"/>
    <s v="Female"/>
    <n v="73505"/>
    <x v="0"/>
    <s v="Adult"/>
    <s v="High"/>
    <x v="0"/>
  </r>
  <r>
    <n v="1083"/>
    <n v="40"/>
    <s v="Male"/>
    <n v="27701"/>
    <x v="2"/>
    <s v="Adult"/>
    <s v="Low"/>
    <x v="4"/>
  </r>
  <r>
    <n v="1084"/>
    <n v="21"/>
    <s v="Male"/>
    <n v="125683"/>
    <x v="1"/>
    <s v="Adult"/>
    <s v="High"/>
    <x v="0"/>
  </r>
  <r>
    <n v="1085"/>
    <n v="20"/>
    <s v="Male"/>
    <n v="82646"/>
    <x v="1"/>
    <s v="Adult"/>
    <s v="High"/>
    <x v="0"/>
  </r>
  <r>
    <n v="1086"/>
    <n v="37"/>
    <s v="Male"/>
    <n v="88136"/>
    <x v="2"/>
    <s v="Adult"/>
    <s v="High"/>
    <x v="0"/>
  </r>
  <r>
    <n v="1087"/>
    <n v="64"/>
    <s v="Female"/>
    <n v="70244"/>
    <x v="2"/>
    <s v="Seniors"/>
    <s v="High"/>
    <x v="3"/>
  </r>
  <r>
    <n v="1088"/>
    <n v="36"/>
    <s v="Male"/>
    <n v="84619"/>
    <x v="2"/>
    <s v="Adult"/>
    <s v="High"/>
    <x v="0"/>
  </r>
  <r>
    <n v="1089"/>
    <n v="26"/>
    <s v="Female"/>
    <n v="60046"/>
    <x v="2"/>
    <s v="Adult"/>
    <s v="Low"/>
    <x v="4"/>
  </r>
  <r>
    <n v="1090"/>
    <n v="23"/>
    <s v="Female"/>
    <n v="93281"/>
    <x v="2"/>
    <s v="Adult"/>
    <s v="High"/>
    <x v="0"/>
  </r>
  <r>
    <n v="1091"/>
    <n v="51"/>
    <s v="Male"/>
    <n v="44842"/>
    <x v="2"/>
    <s v="Middle-aged"/>
    <s v="Low"/>
    <x v="5"/>
  </r>
  <r>
    <n v="1092"/>
    <n v="47"/>
    <s v="Female"/>
    <n v="110987"/>
    <x v="0"/>
    <s v="Middle-aged"/>
    <s v="High"/>
    <x v="1"/>
  </r>
  <r>
    <n v="1093"/>
    <n v="43"/>
    <s v="Male"/>
    <n v="139666"/>
    <x v="2"/>
    <s v="Middle-aged"/>
    <s v="High"/>
    <x v="1"/>
  </r>
  <r>
    <n v="1094"/>
    <n v="59"/>
    <s v="Female"/>
    <n v="57785"/>
    <x v="0"/>
    <s v="Middle-aged"/>
    <s v="Low"/>
    <x v="5"/>
  </r>
  <r>
    <n v="1095"/>
    <n v="47"/>
    <s v="Male"/>
    <n v="45896"/>
    <x v="0"/>
    <s v="Middle-aged"/>
    <s v="Low"/>
    <x v="5"/>
  </r>
  <r>
    <n v="1096"/>
    <n v="59"/>
    <s v="Male"/>
    <n v="60706"/>
    <x v="0"/>
    <s v="Middle-aged"/>
    <s v="Low"/>
    <x v="5"/>
  </r>
  <r>
    <n v="1097"/>
    <n v="21"/>
    <s v="Male"/>
    <n v="50084"/>
    <x v="1"/>
    <s v="Adult"/>
    <s v="Low"/>
    <x v="4"/>
  </r>
  <r>
    <n v="1098"/>
    <n v="53"/>
    <s v="Male"/>
    <n v="69815"/>
    <x v="1"/>
    <s v="Middle-aged"/>
    <s v="High"/>
    <x v="1"/>
  </r>
  <r>
    <n v="1099"/>
    <n v="56"/>
    <s v="Male"/>
    <n v="89158"/>
    <x v="0"/>
    <s v="Middle-aged"/>
    <s v="High"/>
    <x v="1"/>
  </r>
  <r>
    <n v="1100"/>
    <n v="40"/>
    <s v="Male"/>
    <n v="143513"/>
    <x v="0"/>
    <s v="Adult"/>
    <s v="High"/>
    <x v="0"/>
  </r>
  <r>
    <n v="1101"/>
    <n v="50"/>
    <s v="Male"/>
    <n v="72639"/>
    <x v="0"/>
    <s v="Middle-aged"/>
    <s v="High"/>
    <x v="1"/>
  </r>
  <r>
    <n v="1102"/>
    <n v="34"/>
    <s v="Male"/>
    <n v="98694"/>
    <x v="2"/>
    <s v="Adult"/>
    <s v="High"/>
    <x v="0"/>
  </r>
  <r>
    <n v="1103"/>
    <n v="63"/>
    <s v="Male"/>
    <n v="55034"/>
    <x v="0"/>
    <s v="Seniors"/>
    <s v="Low"/>
    <x v="2"/>
  </r>
  <r>
    <n v="1104"/>
    <n v="53"/>
    <s v="Male"/>
    <n v="140700"/>
    <x v="2"/>
    <s v="Middle-aged"/>
    <s v="High"/>
    <x v="1"/>
  </r>
  <r>
    <n v="1105"/>
    <n v="61"/>
    <s v="Male"/>
    <n v="91467"/>
    <x v="1"/>
    <s v="Seniors"/>
    <s v="High"/>
    <x v="3"/>
  </r>
  <r>
    <n v="1106"/>
    <n v="18"/>
    <s v="Male"/>
    <n v="41149"/>
    <x v="2"/>
    <s v="Adult"/>
    <s v="Low"/>
    <x v="4"/>
  </r>
  <r>
    <n v="1107"/>
    <n v="38"/>
    <s v="Male"/>
    <n v="82138"/>
    <x v="2"/>
    <s v="Adult"/>
    <s v="High"/>
    <x v="0"/>
  </r>
  <r>
    <n v="1108"/>
    <n v="59"/>
    <s v="Male"/>
    <n v="127490"/>
    <x v="2"/>
    <s v="Middle-aged"/>
    <s v="High"/>
    <x v="1"/>
  </r>
  <r>
    <n v="1109"/>
    <n v="20"/>
    <s v="Female"/>
    <n v="48149"/>
    <x v="0"/>
    <s v="Adult"/>
    <s v="Low"/>
    <x v="4"/>
  </r>
  <r>
    <n v="1110"/>
    <n v="23"/>
    <s v="Male"/>
    <n v="35931"/>
    <x v="2"/>
    <s v="Adult"/>
    <s v="Low"/>
    <x v="4"/>
  </r>
  <r>
    <n v="1111"/>
    <n v="24"/>
    <s v="Female"/>
    <n v="104826"/>
    <x v="1"/>
    <s v="Adult"/>
    <s v="High"/>
    <x v="0"/>
  </r>
  <r>
    <n v="1112"/>
    <n v="58"/>
    <s v="Female"/>
    <n v="108495"/>
    <x v="1"/>
    <s v="Middle-aged"/>
    <s v="High"/>
    <x v="1"/>
  </r>
  <r>
    <n v="1113"/>
    <n v="28"/>
    <s v="Female"/>
    <n v="113358"/>
    <x v="2"/>
    <s v="Adult"/>
    <s v="High"/>
    <x v="0"/>
  </r>
  <r>
    <n v="1114"/>
    <n v="44"/>
    <s v="Female"/>
    <n v="52082"/>
    <x v="2"/>
    <s v="Middle-aged"/>
    <s v="Low"/>
    <x v="5"/>
  </r>
  <r>
    <n v="1115"/>
    <n v="64"/>
    <s v="Male"/>
    <n v="101119"/>
    <x v="2"/>
    <s v="Seniors"/>
    <s v="High"/>
    <x v="3"/>
  </r>
  <r>
    <n v="1116"/>
    <n v="62"/>
    <s v="Male"/>
    <n v="142136"/>
    <x v="2"/>
    <s v="Seniors"/>
    <s v="High"/>
    <x v="3"/>
  </r>
  <r>
    <n v="1117"/>
    <n v="62"/>
    <s v="Male"/>
    <n v="140821"/>
    <x v="1"/>
    <s v="Seniors"/>
    <s v="High"/>
    <x v="3"/>
  </r>
  <r>
    <n v="1118"/>
    <n v="31"/>
    <s v="Female"/>
    <n v="37762"/>
    <x v="1"/>
    <s v="Adult"/>
    <s v="Low"/>
    <x v="4"/>
  </r>
  <r>
    <n v="1119"/>
    <n v="29"/>
    <s v="Female"/>
    <n v="52480"/>
    <x v="1"/>
    <s v="Adult"/>
    <s v="Low"/>
    <x v="4"/>
  </r>
  <r>
    <n v="1120"/>
    <n v="39"/>
    <s v="Female"/>
    <n v="88651"/>
    <x v="0"/>
    <s v="Adult"/>
    <s v="High"/>
    <x v="0"/>
  </r>
  <r>
    <n v="1121"/>
    <n v="43"/>
    <s v="Male"/>
    <n v="100371"/>
    <x v="2"/>
    <s v="Middle-aged"/>
    <s v="High"/>
    <x v="1"/>
  </r>
  <r>
    <n v="1122"/>
    <n v="25"/>
    <s v="Male"/>
    <n v="71612"/>
    <x v="1"/>
    <s v="Adult"/>
    <s v="High"/>
    <x v="0"/>
  </r>
  <r>
    <n v="1123"/>
    <n v="25"/>
    <s v="Male"/>
    <n v="70217"/>
    <x v="0"/>
    <s v="Adult"/>
    <s v="High"/>
    <x v="0"/>
  </r>
  <r>
    <n v="1124"/>
    <n v="49"/>
    <s v="Male"/>
    <n v="137365"/>
    <x v="0"/>
    <s v="Middle-aged"/>
    <s v="High"/>
    <x v="1"/>
  </r>
  <r>
    <n v="1125"/>
    <n v="24"/>
    <s v="Female"/>
    <n v="39261"/>
    <x v="0"/>
    <s v="Adult"/>
    <s v="Low"/>
    <x v="4"/>
  </r>
  <r>
    <n v="1126"/>
    <n v="23"/>
    <s v="Male"/>
    <n v="89349"/>
    <x v="0"/>
    <s v="Adult"/>
    <s v="High"/>
    <x v="0"/>
  </r>
  <r>
    <n v="1127"/>
    <n v="25"/>
    <s v="Male"/>
    <n v="40517"/>
    <x v="2"/>
    <s v="Adult"/>
    <s v="Low"/>
    <x v="4"/>
  </r>
  <r>
    <n v="1128"/>
    <n v="61"/>
    <s v="Male"/>
    <n v="102062"/>
    <x v="1"/>
    <s v="Seniors"/>
    <s v="High"/>
    <x v="3"/>
  </r>
  <r>
    <n v="1129"/>
    <n v="62"/>
    <s v="Male"/>
    <n v="28213"/>
    <x v="2"/>
    <s v="Seniors"/>
    <s v="Low"/>
    <x v="2"/>
  </r>
  <r>
    <n v="1130"/>
    <n v="21"/>
    <s v="Male"/>
    <n v="120098"/>
    <x v="0"/>
    <s v="Adult"/>
    <s v="High"/>
    <x v="0"/>
  </r>
  <r>
    <n v="1131"/>
    <n v="26"/>
    <s v="Male"/>
    <n v="79917"/>
    <x v="2"/>
    <s v="Adult"/>
    <s v="High"/>
    <x v="0"/>
  </r>
  <r>
    <n v="1132"/>
    <n v="44"/>
    <s v="Male"/>
    <n v="21331"/>
    <x v="1"/>
    <s v="Middle-aged"/>
    <s v="Low"/>
    <x v="5"/>
  </r>
  <r>
    <n v="1133"/>
    <n v="64"/>
    <s v="Male"/>
    <n v="113410"/>
    <x v="0"/>
    <s v="Seniors"/>
    <s v="High"/>
    <x v="3"/>
  </r>
  <r>
    <n v="1134"/>
    <n v="61"/>
    <s v="Female"/>
    <n v="129892"/>
    <x v="0"/>
    <s v="Seniors"/>
    <s v="High"/>
    <x v="3"/>
  </r>
  <r>
    <n v="1135"/>
    <n v="56"/>
    <s v="Female"/>
    <n v="69122"/>
    <x v="0"/>
    <s v="Middle-aged"/>
    <s v="High"/>
    <x v="1"/>
  </r>
  <r>
    <n v="1136"/>
    <n v="29"/>
    <s v="Female"/>
    <n v="66097"/>
    <x v="1"/>
    <s v="Adult"/>
    <s v="High"/>
    <x v="0"/>
  </r>
  <r>
    <n v="1137"/>
    <n v="63"/>
    <s v="Female"/>
    <n v="95977"/>
    <x v="2"/>
    <s v="Seniors"/>
    <s v="High"/>
    <x v="3"/>
  </r>
  <r>
    <n v="1138"/>
    <n v="59"/>
    <s v="Male"/>
    <n v="95898"/>
    <x v="2"/>
    <s v="Middle-aged"/>
    <s v="High"/>
    <x v="1"/>
  </r>
  <r>
    <n v="1139"/>
    <n v="63"/>
    <s v="Male"/>
    <n v="24728"/>
    <x v="0"/>
    <s v="Seniors"/>
    <s v="Low"/>
    <x v="2"/>
  </r>
  <r>
    <n v="1140"/>
    <n v="32"/>
    <s v="Female"/>
    <n v="141759"/>
    <x v="0"/>
    <s v="Adult"/>
    <s v="High"/>
    <x v="0"/>
  </r>
  <r>
    <n v="1141"/>
    <n v="48"/>
    <s v="Female"/>
    <n v="37032"/>
    <x v="1"/>
    <s v="Middle-aged"/>
    <s v="Low"/>
    <x v="5"/>
  </r>
  <r>
    <n v="1142"/>
    <n v="39"/>
    <s v="Male"/>
    <n v="66415"/>
    <x v="2"/>
    <s v="Adult"/>
    <s v="High"/>
    <x v="0"/>
  </r>
  <r>
    <n v="1143"/>
    <n v="45"/>
    <s v="Male"/>
    <n v="30366"/>
    <x v="2"/>
    <s v="Middle-aged"/>
    <s v="Low"/>
    <x v="5"/>
  </r>
  <r>
    <n v="1144"/>
    <n v="53"/>
    <s v="Male"/>
    <n v="112100"/>
    <x v="2"/>
    <s v="Middle-aged"/>
    <s v="High"/>
    <x v="1"/>
  </r>
  <r>
    <n v="1145"/>
    <n v="32"/>
    <s v="Male"/>
    <n v="57903"/>
    <x v="0"/>
    <s v="Adult"/>
    <s v="Low"/>
    <x v="4"/>
  </r>
  <r>
    <n v="1146"/>
    <n v="59"/>
    <s v="Male"/>
    <n v="126824"/>
    <x v="1"/>
    <s v="Middle-aged"/>
    <s v="High"/>
    <x v="1"/>
  </r>
  <r>
    <n v="1147"/>
    <n v="54"/>
    <s v="Male"/>
    <n v="126988"/>
    <x v="0"/>
    <s v="Middle-aged"/>
    <s v="High"/>
    <x v="1"/>
  </r>
  <r>
    <n v="1148"/>
    <n v="36"/>
    <s v="Male"/>
    <n v="68188"/>
    <x v="0"/>
    <s v="Adult"/>
    <s v="High"/>
    <x v="0"/>
  </r>
  <r>
    <n v="1149"/>
    <n v="51"/>
    <s v="Male"/>
    <n v="131593"/>
    <x v="1"/>
    <s v="Middle-aged"/>
    <s v="High"/>
    <x v="1"/>
  </r>
  <r>
    <n v="1150"/>
    <n v="32"/>
    <s v="Female"/>
    <n v="144022"/>
    <x v="1"/>
    <s v="Adult"/>
    <s v="High"/>
    <x v="0"/>
  </r>
  <r>
    <n v="1151"/>
    <n v="66"/>
    <s v="Female"/>
    <n v="65390"/>
    <x v="2"/>
    <s v="Seniors"/>
    <s v="Low"/>
    <x v="2"/>
  </r>
  <r>
    <n v="1152"/>
    <n v="52"/>
    <s v="Male"/>
    <n v="74931"/>
    <x v="0"/>
    <s v="Middle-aged"/>
    <s v="High"/>
    <x v="1"/>
  </r>
  <r>
    <n v="1153"/>
    <n v="67"/>
    <s v="Male"/>
    <n v="55685"/>
    <x v="0"/>
    <s v="Seniors"/>
    <s v="Low"/>
    <x v="2"/>
  </r>
  <r>
    <n v="1154"/>
    <n v="29"/>
    <s v="Male"/>
    <n v="38367"/>
    <x v="1"/>
    <s v="Adult"/>
    <s v="Low"/>
    <x v="4"/>
  </r>
  <r>
    <n v="1155"/>
    <n v="62"/>
    <s v="Male"/>
    <n v="93284"/>
    <x v="0"/>
    <s v="Seniors"/>
    <s v="High"/>
    <x v="3"/>
  </r>
  <r>
    <n v="1156"/>
    <n v="18"/>
    <s v="Female"/>
    <n v="27996"/>
    <x v="0"/>
    <s v="Adult"/>
    <s v="Low"/>
    <x v="4"/>
  </r>
  <r>
    <n v="1157"/>
    <n v="30"/>
    <s v="Male"/>
    <n v="83990"/>
    <x v="0"/>
    <s v="Adult"/>
    <s v="High"/>
    <x v="0"/>
  </r>
  <r>
    <n v="1158"/>
    <n v="30"/>
    <s v="Female"/>
    <n v="121743"/>
    <x v="2"/>
    <s v="Adult"/>
    <s v="High"/>
    <x v="0"/>
  </r>
  <r>
    <n v="1159"/>
    <n v="66"/>
    <s v="Male"/>
    <n v="52603"/>
    <x v="0"/>
    <s v="Seniors"/>
    <s v="Low"/>
    <x v="2"/>
  </r>
  <r>
    <n v="1160"/>
    <n v="51"/>
    <s v="Male"/>
    <n v="149973"/>
    <x v="1"/>
    <s v="Middle-aged"/>
    <s v="High"/>
    <x v="1"/>
  </r>
  <r>
    <n v="1161"/>
    <n v="20"/>
    <s v="Female"/>
    <n v="40468"/>
    <x v="0"/>
    <s v="Adult"/>
    <s v="Low"/>
    <x v="4"/>
  </r>
  <r>
    <n v="1162"/>
    <n v="52"/>
    <s v="Male"/>
    <n v="120241"/>
    <x v="1"/>
    <s v="Middle-aged"/>
    <s v="High"/>
    <x v="1"/>
  </r>
  <r>
    <n v="1163"/>
    <n v="20"/>
    <s v="Male"/>
    <n v="138764"/>
    <x v="1"/>
    <s v="Adult"/>
    <s v="High"/>
    <x v="0"/>
  </r>
  <r>
    <n v="1164"/>
    <n v="42"/>
    <s v="Male"/>
    <n v="79788"/>
    <x v="0"/>
    <s v="Middle-aged"/>
    <s v="High"/>
    <x v="1"/>
  </r>
  <r>
    <n v="1165"/>
    <n v="50"/>
    <s v="Female"/>
    <n v="124812"/>
    <x v="2"/>
    <s v="Middle-aged"/>
    <s v="High"/>
    <x v="1"/>
  </r>
  <r>
    <n v="1166"/>
    <n v="43"/>
    <s v="Male"/>
    <n v="111647"/>
    <x v="0"/>
    <s v="Middle-aged"/>
    <s v="High"/>
    <x v="1"/>
  </r>
  <r>
    <n v="1167"/>
    <n v="45"/>
    <s v="Male"/>
    <n v="47732"/>
    <x v="0"/>
    <s v="Middle-aged"/>
    <s v="Low"/>
    <x v="5"/>
  </r>
  <r>
    <n v="1168"/>
    <n v="34"/>
    <s v="Male"/>
    <n v="30410"/>
    <x v="0"/>
    <s v="Adult"/>
    <s v="Low"/>
    <x v="4"/>
  </r>
  <r>
    <n v="1169"/>
    <n v="54"/>
    <s v="Female"/>
    <n v="53932"/>
    <x v="1"/>
    <s v="Middle-aged"/>
    <s v="Low"/>
    <x v="5"/>
  </r>
  <r>
    <n v="1170"/>
    <n v="32"/>
    <s v="Male"/>
    <n v="123715"/>
    <x v="1"/>
    <s v="Adult"/>
    <s v="High"/>
    <x v="0"/>
  </r>
  <r>
    <n v="1171"/>
    <n v="29"/>
    <s v="Male"/>
    <n v="34211"/>
    <x v="1"/>
    <s v="Adult"/>
    <s v="Low"/>
    <x v="4"/>
  </r>
  <r>
    <n v="1172"/>
    <n v="22"/>
    <s v="Female"/>
    <n v="127411"/>
    <x v="0"/>
    <s v="Adult"/>
    <s v="High"/>
    <x v="0"/>
  </r>
  <r>
    <n v="1173"/>
    <n v="51"/>
    <s v="Male"/>
    <n v="21028"/>
    <x v="0"/>
    <s v="Middle-aged"/>
    <s v="Low"/>
    <x v="5"/>
  </r>
  <r>
    <n v="1174"/>
    <n v="40"/>
    <s v="Male"/>
    <n v="28881"/>
    <x v="0"/>
    <s v="Adult"/>
    <s v="Low"/>
    <x v="4"/>
  </r>
  <r>
    <n v="1175"/>
    <n v="22"/>
    <s v="Male"/>
    <n v="77481"/>
    <x v="2"/>
    <s v="Adult"/>
    <s v="High"/>
    <x v="0"/>
  </r>
  <r>
    <n v="1176"/>
    <n v="36"/>
    <s v="Male"/>
    <n v="124972"/>
    <x v="2"/>
    <s v="Adult"/>
    <s v="High"/>
    <x v="0"/>
  </r>
  <r>
    <n v="1177"/>
    <n v="46"/>
    <s v="Male"/>
    <n v="111255"/>
    <x v="1"/>
    <s v="Middle-aged"/>
    <s v="High"/>
    <x v="1"/>
  </r>
  <r>
    <n v="1178"/>
    <n v="29"/>
    <s v="Male"/>
    <n v="111106"/>
    <x v="1"/>
    <s v="Adult"/>
    <s v="High"/>
    <x v="0"/>
  </r>
  <r>
    <n v="1179"/>
    <n v="40"/>
    <s v="Male"/>
    <n v="49372"/>
    <x v="0"/>
    <s v="Adult"/>
    <s v="Low"/>
    <x v="4"/>
  </r>
  <r>
    <n v="1180"/>
    <n v="61"/>
    <s v="Male"/>
    <n v="148625"/>
    <x v="1"/>
    <s v="Seniors"/>
    <s v="High"/>
    <x v="3"/>
  </r>
  <r>
    <n v="1181"/>
    <n v="52"/>
    <s v="Male"/>
    <n v="102183"/>
    <x v="1"/>
    <s v="Middle-aged"/>
    <s v="High"/>
    <x v="1"/>
  </r>
  <r>
    <n v="1182"/>
    <n v="69"/>
    <s v="Male"/>
    <n v="63120"/>
    <x v="2"/>
    <s v="Seniors"/>
    <s v="Low"/>
    <x v="2"/>
  </r>
  <r>
    <n v="1183"/>
    <n v="23"/>
    <s v="Male"/>
    <n v="128926"/>
    <x v="2"/>
    <s v="Adult"/>
    <s v="High"/>
    <x v="0"/>
  </r>
  <r>
    <n v="1184"/>
    <n v="21"/>
    <s v="Female"/>
    <n v="63448"/>
    <x v="2"/>
    <s v="Adult"/>
    <s v="Low"/>
    <x v="4"/>
  </r>
  <r>
    <n v="1185"/>
    <n v="53"/>
    <s v="Male"/>
    <n v="29066"/>
    <x v="0"/>
    <s v="Middle-aged"/>
    <s v="Low"/>
    <x v="5"/>
  </r>
  <r>
    <n v="1186"/>
    <n v="66"/>
    <s v="Female"/>
    <n v="111453"/>
    <x v="1"/>
    <s v="Seniors"/>
    <s v="High"/>
    <x v="3"/>
  </r>
  <r>
    <n v="1187"/>
    <n v="67"/>
    <s v="Female"/>
    <n v="67449"/>
    <x v="2"/>
    <s v="Seniors"/>
    <s v="High"/>
    <x v="3"/>
  </r>
  <r>
    <n v="1188"/>
    <n v="35"/>
    <s v="Male"/>
    <n v="103332"/>
    <x v="0"/>
    <s v="Adult"/>
    <s v="High"/>
    <x v="0"/>
  </r>
  <r>
    <n v="1189"/>
    <n v="63"/>
    <s v="Female"/>
    <n v="125391"/>
    <x v="0"/>
    <s v="Seniors"/>
    <s v="High"/>
    <x v="3"/>
  </r>
  <r>
    <n v="1190"/>
    <n v="55"/>
    <s v="Male"/>
    <n v="30404"/>
    <x v="1"/>
    <s v="Middle-aged"/>
    <s v="Low"/>
    <x v="5"/>
  </r>
  <r>
    <n v="1191"/>
    <n v="66"/>
    <s v="Female"/>
    <n v="102988"/>
    <x v="2"/>
    <s v="Seniors"/>
    <s v="High"/>
    <x v="3"/>
  </r>
  <r>
    <n v="1192"/>
    <n v="30"/>
    <s v="Female"/>
    <n v="118523"/>
    <x v="0"/>
    <s v="Adult"/>
    <s v="High"/>
    <x v="0"/>
  </r>
  <r>
    <n v="1193"/>
    <n v="30"/>
    <s v="Male"/>
    <n v="80470"/>
    <x v="2"/>
    <s v="Adult"/>
    <s v="High"/>
    <x v="0"/>
  </r>
  <r>
    <n v="1194"/>
    <n v="61"/>
    <s v="Female"/>
    <n v="135780"/>
    <x v="2"/>
    <s v="Seniors"/>
    <s v="High"/>
    <x v="3"/>
  </r>
  <r>
    <n v="1195"/>
    <n v="57"/>
    <s v="Male"/>
    <n v="136879"/>
    <x v="2"/>
    <s v="Middle-aged"/>
    <s v="High"/>
    <x v="1"/>
  </r>
  <r>
    <n v="1196"/>
    <n v="60"/>
    <s v="Male"/>
    <n v="47529"/>
    <x v="2"/>
    <s v="Seniors"/>
    <s v="Low"/>
    <x v="2"/>
  </r>
  <r>
    <n v="1197"/>
    <n v="33"/>
    <s v="Male"/>
    <n v="41861"/>
    <x v="1"/>
    <s v="Adult"/>
    <s v="Low"/>
    <x v="4"/>
  </r>
  <r>
    <n v="1198"/>
    <n v="65"/>
    <s v="Male"/>
    <n v="141690"/>
    <x v="1"/>
    <s v="Seniors"/>
    <s v="High"/>
    <x v="3"/>
  </r>
  <r>
    <n v="1199"/>
    <n v="61"/>
    <s v="Male"/>
    <n v="68137"/>
    <x v="0"/>
    <s v="Seniors"/>
    <s v="High"/>
    <x v="3"/>
  </r>
  <r>
    <n v="1200"/>
    <n v="57"/>
    <s v="Male"/>
    <n v="82216"/>
    <x v="0"/>
    <s v="Middle-aged"/>
    <s v="High"/>
    <x v="1"/>
  </r>
  <r>
    <n v="1201"/>
    <n v="30"/>
    <s v="Female"/>
    <n v="45380"/>
    <x v="1"/>
    <s v="Adult"/>
    <s v="Low"/>
    <x v="4"/>
  </r>
  <r>
    <n v="1202"/>
    <n v="67"/>
    <s v="Male"/>
    <n v="109590"/>
    <x v="0"/>
    <s v="Seniors"/>
    <s v="High"/>
    <x v="3"/>
  </r>
  <r>
    <n v="1203"/>
    <n v="68"/>
    <s v="Female"/>
    <n v="115138"/>
    <x v="2"/>
    <s v="Seniors"/>
    <s v="High"/>
    <x v="3"/>
  </r>
  <r>
    <n v="1204"/>
    <n v="69"/>
    <s v="Female"/>
    <n v="109659"/>
    <x v="2"/>
    <s v="Seniors"/>
    <s v="High"/>
    <x v="3"/>
  </r>
  <r>
    <n v="1205"/>
    <n v="63"/>
    <s v="Male"/>
    <n v="128968"/>
    <x v="0"/>
    <s v="Seniors"/>
    <s v="High"/>
    <x v="3"/>
  </r>
  <r>
    <n v="1206"/>
    <n v="64"/>
    <s v="Male"/>
    <n v="45419"/>
    <x v="1"/>
    <s v="Seniors"/>
    <s v="Low"/>
    <x v="2"/>
  </r>
  <r>
    <n v="1207"/>
    <n v="59"/>
    <s v="Female"/>
    <n v="113107"/>
    <x v="0"/>
    <s v="Middle-aged"/>
    <s v="High"/>
    <x v="1"/>
  </r>
  <r>
    <n v="1208"/>
    <n v="20"/>
    <s v="Male"/>
    <n v="38511"/>
    <x v="1"/>
    <s v="Adult"/>
    <s v="Low"/>
    <x v="4"/>
  </r>
  <r>
    <n v="1209"/>
    <n v="46"/>
    <s v="Female"/>
    <n v="48698"/>
    <x v="0"/>
    <s v="Middle-aged"/>
    <s v="Low"/>
    <x v="5"/>
  </r>
  <r>
    <n v="1210"/>
    <n v="26"/>
    <s v="Male"/>
    <n v="23834"/>
    <x v="0"/>
    <s v="Adult"/>
    <s v="Low"/>
    <x v="4"/>
  </r>
  <r>
    <n v="1211"/>
    <n v="26"/>
    <s v="Female"/>
    <n v="57408"/>
    <x v="0"/>
    <s v="Adult"/>
    <s v="Low"/>
    <x v="4"/>
  </r>
  <r>
    <n v="1212"/>
    <n v="64"/>
    <s v="Male"/>
    <n v="148047"/>
    <x v="1"/>
    <s v="Seniors"/>
    <s v="High"/>
    <x v="3"/>
  </r>
  <r>
    <n v="1213"/>
    <n v="44"/>
    <s v="Male"/>
    <n v="118183"/>
    <x v="0"/>
    <s v="Middle-aged"/>
    <s v="High"/>
    <x v="1"/>
  </r>
  <r>
    <n v="1214"/>
    <n v="51"/>
    <s v="Female"/>
    <n v="67388"/>
    <x v="0"/>
    <s v="Middle-aged"/>
    <s v="High"/>
    <x v="1"/>
  </r>
  <r>
    <n v="1215"/>
    <n v="34"/>
    <s v="Male"/>
    <n v="21939"/>
    <x v="2"/>
    <s v="Adult"/>
    <s v="Low"/>
    <x v="4"/>
  </r>
  <r>
    <n v="1216"/>
    <n v="29"/>
    <s v="Female"/>
    <n v="41855"/>
    <x v="2"/>
    <s v="Adult"/>
    <s v="Low"/>
    <x v="4"/>
  </r>
  <r>
    <n v="1217"/>
    <n v="24"/>
    <s v="Male"/>
    <n v="73388"/>
    <x v="0"/>
    <s v="Adult"/>
    <s v="High"/>
    <x v="0"/>
  </r>
  <r>
    <n v="1218"/>
    <n v="25"/>
    <s v="Male"/>
    <n v="110701"/>
    <x v="1"/>
    <s v="Adult"/>
    <s v="High"/>
    <x v="0"/>
  </r>
  <r>
    <n v="1219"/>
    <n v="57"/>
    <s v="Male"/>
    <n v="52805"/>
    <x v="1"/>
    <s v="Middle-aged"/>
    <s v="Low"/>
    <x v="5"/>
  </r>
  <r>
    <n v="1220"/>
    <n v="34"/>
    <s v="Female"/>
    <n v="136928"/>
    <x v="1"/>
    <s v="Adult"/>
    <s v="High"/>
    <x v="0"/>
  </r>
  <r>
    <n v="1221"/>
    <n v="41"/>
    <s v="Male"/>
    <n v="119276"/>
    <x v="2"/>
    <s v="Middle-aged"/>
    <s v="High"/>
    <x v="1"/>
  </r>
  <r>
    <n v="1222"/>
    <n v="27"/>
    <s v="Male"/>
    <n v="108701"/>
    <x v="1"/>
    <s v="Adult"/>
    <s v="High"/>
    <x v="0"/>
  </r>
  <r>
    <n v="1223"/>
    <n v="65"/>
    <s v="Female"/>
    <n v="71541"/>
    <x v="1"/>
    <s v="Seniors"/>
    <s v="High"/>
    <x v="3"/>
  </r>
  <r>
    <n v="1224"/>
    <n v="41"/>
    <s v="Female"/>
    <n v="94104"/>
    <x v="0"/>
    <s v="Middle-aged"/>
    <s v="High"/>
    <x v="1"/>
  </r>
  <r>
    <n v="1225"/>
    <n v="36"/>
    <s v="Male"/>
    <n v="80586"/>
    <x v="0"/>
    <s v="Adult"/>
    <s v="High"/>
    <x v="0"/>
  </r>
  <r>
    <n v="1226"/>
    <n v="39"/>
    <s v="Female"/>
    <n v="124355"/>
    <x v="0"/>
    <s v="Adult"/>
    <s v="High"/>
    <x v="0"/>
  </r>
  <r>
    <n v="1227"/>
    <n v="65"/>
    <s v="Female"/>
    <n v="61707"/>
    <x v="0"/>
    <s v="Seniors"/>
    <s v="Low"/>
    <x v="2"/>
  </r>
  <r>
    <n v="1228"/>
    <n v="48"/>
    <s v="Female"/>
    <n v="148922"/>
    <x v="2"/>
    <s v="Middle-aged"/>
    <s v="High"/>
    <x v="1"/>
  </r>
  <r>
    <n v="1229"/>
    <n v="27"/>
    <s v="Female"/>
    <n v="38102"/>
    <x v="2"/>
    <s v="Adult"/>
    <s v="Low"/>
    <x v="4"/>
  </r>
  <r>
    <n v="1230"/>
    <n v="52"/>
    <s v="Female"/>
    <n v="58608"/>
    <x v="1"/>
    <s v="Middle-aged"/>
    <s v="Low"/>
    <x v="5"/>
  </r>
  <r>
    <n v="1231"/>
    <n v="61"/>
    <s v="Female"/>
    <n v="90295"/>
    <x v="0"/>
    <s v="Seniors"/>
    <s v="High"/>
    <x v="3"/>
  </r>
  <r>
    <n v="1232"/>
    <n v="62"/>
    <s v="Female"/>
    <n v="141436"/>
    <x v="2"/>
    <s v="Seniors"/>
    <s v="High"/>
    <x v="3"/>
  </r>
  <r>
    <n v="1233"/>
    <n v="34"/>
    <s v="Female"/>
    <n v="123936"/>
    <x v="2"/>
    <s v="Adult"/>
    <s v="High"/>
    <x v="0"/>
  </r>
  <r>
    <n v="1234"/>
    <n v="59"/>
    <s v="Female"/>
    <n v="89109"/>
    <x v="2"/>
    <s v="Middle-aged"/>
    <s v="High"/>
    <x v="1"/>
  </r>
  <r>
    <n v="1235"/>
    <n v="33"/>
    <s v="Female"/>
    <n v="99574"/>
    <x v="2"/>
    <s v="Adult"/>
    <s v="High"/>
    <x v="0"/>
  </r>
  <r>
    <n v="1236"/>
    <n v="67"/>
    <s v="Female"/>
    <n v="25288"/>
    <x v="1"/>
    <s v="Seniors"/>
    <s v="Low"/>
    <x v="2"/>
  </r>
  <r>
    <n v="1237"/>
    <n v="25"/>
    <s v="Female"/>
    <n v="131308"/>
    <x v="2"/>
    <s v="Adult"/>
    <s v="High"/>
    <x v="0"/>
  </r>
  <r>
    <n v="1238"/>
    <n v="48"/>
    <s v="Female"/>
    <n v="69454"/>
    <x v="0"/>
    <s v="Middle-aged"/>
    <s v="High"/>
    <x v="1"/>
  </r>
  <r>
    <n v="1239"/>
    <n v="32"/>
    <s v="Female"/>
    <n v="91788"/>
    <x v="2"/>
    <s v="Adult"/>
    <s v="High"/>
    <x v="0"/>
  </r>
  <r>
    <n v="1240"/>
    <n v="51"/>
    <s v="Female"/>
    <n v="35802"/>
    <x v="0"/>
    <s v="Middle-aged"/>
    <s v="Low"/>
    <x v="5"/>
  </r>
  <r>
    <n v="1241"/>
    <n v="58"/>
    <s v="Female"/>
    <n v="95010"/>
    <x v="1"/>
    <s v="Middle-aged"/>
    <s v="High"/>
    <x v="1"/>
  </r>
  <r>
    <n v="1242"/>
    <n v="52"/>
    <s v="Female"/>
    <n v="129294"/>
    <x v="0"/>
    <s v="Middle-aged"/>
    <s v="High"/>
    <x v="1"/>
  </r>
  <r>
    <n v="1243"/>
    <n v="66"/>
    <s v="Female"/>
    <n v="29557"/>
    <x v="2"/>
    <s v="Seniors"/>
    <s v="Low"/>
    <x v="2"/>
  </r>
  <r>
    <n v="1244"/>
    <n v="57"/>
    <s v="Female"/>
    <n v="90200"/>
    <x v="0"/>
    <s v="Middle-aged"/>
    <s v="High"/>
    <x v="1"/>
  </r>
  <r>
    <n v="1245"/>
    <n v="62"/>
    <s v="Female"/>
    <n v="41999"/>
    <x v="1"/>
    <s v="Seniors"/>
    <s v="Low"/>
    <x v="2"/>
  </r>
  <r>
    <n v="1246"/>
    <n v="42"/>
    <s v="Female"/>
    <n v="78565"/>
    <x v="2"/>
    <s v="Middle-aged"/>
    <s v="High"/>
    <x v="1"/>
  </r>
  <r>
    <n v="1247"/>
    <n v="55"/>
    <s v="Female"/>
    <n v="32006"/>
    <x v="0"/>
    <s v="Middle-aged"/>
    <s v="Low"/>
    <x v="5"/>
  </r>
  <r>
    <n v="1248"/>
    <n v="69"/>
    <s v="Female"/>
    <n v="60578"/>
    <x v="2"/>
    <s v="Seniors"/>
    <s v="Low"/>
    <x v="2"/>
  </r>
  <r>
    <n v="1249"/>
    <n v="67"/>
    <s v="Female"/>
    <n v="83257"/>
    <x v="2"/>
    <s v="Seniors"/>
    <s v="High"/>
    <x v="3"/>
  </r>
  <r>
    <n v="1250"/>
    <n v="19"/>
    <s v="Female"/>
    <n v="66472"/>
    <x v="1"/>
    <s v="Adult"/>
    <s v="High"/>
    <x v="0"/>
  </r>
  <r>
    <n v="1251"/>
    <n v="19"/>
    <s v="Female"/>
    <n v="44317"/>
    <x v="1"/>
    <s v="Adult"/>
    <s v="Low"/>
    <x v="4"/>
  </r>
  <r>
    <n v="1252"/>
    <n v="22"/>
    <s v="Female"/>
    <n v="135101"/>
    <x v="2"/>
    <s v="Adult"/>
    <s v="High"/>
    <x v="0"/>
  </r>
  <r>
    <n v="1253"/>
    <n v="62"/>
    <s v="Female"/>
    <n v="49513"/>
    <x v="0"/>
    <s v="Seniors"/>
    <s v="Low"/>
    <x v="2"/>
  </r>
  <r>
    <n v="1254"/>
    <n v="56"/>
    <s v="Female"/>
    <n v="47440"/>
    <x v="0"/>
    <s v="Middle-aged"/>
    <s v="Low"/>
    <x v="5"/>
  </r>
  <r>
    <n v="1255"/>
    <n v="30"/>
    <s v="Female"/>
    <n v="96143"/>
    <x v="0"/>
    <s v="Adult"/>
    <s v="High"/>
    <x v="0"/>
  </r>
  <r>
    <n v="1256"/>
    <n v="56"/>
    <s v="Female"/>
    <n v="20203"/>
    <x v="1"/>
    <s v="Middle-aged"/>
    <s v="Low"/>
    <x v="5"/>
  </r>
  <r>
    <n v="1257"/>
    <n v="35"/>
    <s v="Female"/>
    <n v="139567"/>
    <x v="2"/>
    <s v="Adult"/>
    <s v="High"/>
    <x v="0"/>
  </r>
  <r>
    <n v="1258"/>
    <n v="67"/>
    <s v="Female"/>
    <n v="52817"/>
    <x v="2"/>
    <s v="Seniors"/>
    <s v="Low"/>
    <x v="2"/>
  </r>
  <r>
    <n v="1259"/>
    <n v="38"/>
    <s v="Female"/>
    <n v="71220"/>
    <x v="1"/>
    <s v="Adult"/>
    <s v="High"/>
    <x v="0"/>
  </r>
  <r>
    <n v="1260"/>
    <n v="23"/>
    <s v="Female"/>
    <n v="20386"/>
    <x v="0"/>
    <s v="Adult"/>
    <s v="Low"/>
    <x v="4"/>
  </r>
  <r>
    <n v="1261"/>
    <n v="28"/>
    <s v="Female"/>
    <n v="48025"/>
    <x v="1"/>
    <s v="Adult"/>
    <s v="Low"/>
    <x v="4"/>
  </r>
  <r>
    <n v="1262"/>
    <n v="35"/>
    <s v="Female"/>
    <n v="32231"/>
    <x v="1"/>
    <s v="Adult"/>
    <s v="Low"/>
    <x v="4"/>
  </r>
  <r>
    <n v="1263"/>
    <n v="49"/>
    <s v="Female"/>
    <n v="63517"/>
    <x v="2"/>
    <s v="Middle-aged"/>
    <s v="Low"/>
    <x v="5"/>
  </r>
  <r>
    <n v="1264"/>
    <n v="26"/>
    <s v="Female"/>
    <n v="46940"/>
    <x v="1"/>
    <s v="Adult"/>
    <s v="Low"/>
    <x v="4"/>
  </r>
  <r>
    <n v="1265"/>
    <n v="45"/>
    <s v="Female"/>
    <n v="84668"/>
    <x v="1"/>
    <s v="Middle-aged"/>
    <s v="High"/>
    <x v="1"/>
  </r>
  <r>
    <n v="1266"/>
    <n v="59"/>
    <s v="Female"/>
    <n v="36500"/>
    <x v="0"/>
    <s v="Middle-aged"/>
    <s v="Low"/>
    <x v="5"/>
  </r>
  <r>
    <n v="1267"/>
    <n v="44"/>
    <s v="Female"/>
    <n v="141186"/>
    <x v="2"/>
    <s v="Middle-aged"/>
    <s v="High"/>
    <x v="1"/>
  </r>
  <r>
    <n v="1268"/>
    <n v="53"/>
    <s v="Female"/>
    <n v="82111"/>
    <x v="1"/>
    <s v="Middle-aged"/>
    <s v="High"/>
    <x v="1"/>
  </r>
  <r>
    <n v="1269"/>
    <n v="66"/>
    <s v="Female"/>
    <n v="71778"/>
    <x v="0"/>
    <s v="Seniors"/>
    <s v="High"/>
    <x v="3"/>
  </r>
  <r>
    <n v="1270"/>
    <n v="32"/>
    <s v="Female"/>
    <n v="34764"/>
    <x v="1"/>
    <s v="Adult"/>
    <s v="Low"/>
    <x v="4"/>
  </r>
  <r>
    <n v="1271"/>
    <n v="59"/>
    <s v="Female"/>
    <n v="23515"/>
    <x v="1"/>
    <s v="Middle-aged"/>
    <s v="Low"/>
    <x v="5"/>
  </r>
  <r>
    <n v="1272"/>
    <n v="24"/>
    <s v="Female"/>
    <n v="39161"/>
    <x v="0"/>
    <s v="Adult"/>
    <s v="Low"/>
    <x v="4"/>
  </r>
  <r>
    <n v="1273"/>
    <n v="69"/>
    <s v="Female"/>
    <n v="118417"/>
    <x v="0"/>
    <s v="Seniors"/>
    <s v="High"/>
    <x v="3"/>
  </r>
  <r>
    <n v="1274"/>
    <n v="35"/>
    <s v="Female"/>
    <n v="86462"/>
    <x v="1"/>
    <s v="Adult"/>
    <s v="High"/>
    <x v="0"/>
  </r>
  <r>
    <n v="1275"/>
    <n v="53"/>
    <s v="Female"/>
    <n v="56271"/>
    <x v="0"/>
    <s v="Middle-aged"/>
    <s v="Low"/>
    <x v="5"/>
  </r>
  <r>
    <n v="1276"/>
    <n v="27"/>
    <s v="Female"/>
    <n v="77154"/>
    <x v="2"/>
    <s v="Adult"/>
    <s v="High"/>
    <x v="0"/>
  </r>
  <r>
    <n v="1277"/>
    <n v="32"/>
    <s v="Female"/>
    <n v="71145"/>
    <x v="0"/>
    <s v="Adult"/>
    <s v="High"/>
    <x v="0"/>
  </r>
  <r>
    <n v="1278"/>
    <n v="22"/>
    <s v="Female"/>
    <n v="80911"/>
    <x v="1"/>
    <s v="Adult"/>
    <s v="High"/>
    <x v="0"/>
  </r>
  <r>
    <n v="1279"/>
    <n v="48"/>
    <s v="Female"/>
    <n v="80115"/>
    <x v="1"/>
    <s v="Middle-aged"/>
    <s v="High"/>
    <x v="1"/>
  </r>
  <r>
    <n v="1280"/>
    <n v="50"/>
    <s v="Female"/>
    <n v="119947"/>
    <x v="2"/>
    <s v="Middle-aged"/>
    <s v="High"/>
    <x v="1"/>
  </r>
  <r>
    <n v="1281"/>
    <n v="34"/>
    <s v="Female"/>
    <n v="126413"/>
    <x v="2"/>
    <s v="Adult"/>
    <s v="High"/>
    <x v="0"/>
  </r>
  <r>
    <n v="1282"/>
    <n v="62"/>
    <s v="Female"/>
    <n v="121441"/>
    <x v="1"/>
    <s v="Seniors"/>
    <s v="High"/>
    <x v="3"/>
  </r>
  <r>
    <n v="1283"/>
    <n v="67"/>
    <s v="Female"/>
    <n v="134245"/>
    <x v="2"/>
    <s v="Seniors"/>
    <s v="High"/>
    <x v="3"/>
  </r>
  <r>
    <n v="1284"/>
    <n v="37"/>
    <s v="Female"/>
    <n v="85998"/>
    <x v="1"/>
    <s v="Adult"/>
    <s v="High"/>
    <x v="0"/>
  </r>
  <r>
    <n v="1285"/>
    <n v="60"/>
    <s v="Female"/>
    <n v="112481"/>
    <x v="2"/>
    <s v="Seniors"/>
    <s v="High"/>
    <x v="3"/>
  </r>
  <r>
    <n v="1286"/>
    <n v="40"/>
    <s v="Female"/>
    <n v="80650"/>
    <x v="1"/>
    <s v="Adult"/>
    <s v="High"/>
    <x v="0"/>
  </r>
  <r>
    <n v="1287"/>
    <n v="49"/>
    <s v="Female"/>
    <n v="64721"/>
    <x v="1"/>
    <s v="Middle-aged"/>
    <s v="Low"/>
    <x v="5"/>
  </r>
  <r>
    <n v="1288"/>
    <n v="40"/>
    <s v="Female"/>
    <n v="75555"/>
    <x v="0"/>
    <s v="Adult"/>
    <s v="High"/>
    <x v="0"/>
  </r>
  <r>
    <n v="1289"/>
    <n v="46"/>
    <s v="Female"/>
    <n v="104627"/>
    <x v="2"/>
    <s v="Middle-aged"/>
    <s v="High"/>
    <x v="1"/>
  </r>
  <r>
    <n v="1290"/>
    <n v="23"/>
    <s v="Female"/>
    <n v="89607"/>
    <x v="0"/>
    <s v="Adult"/>
    <s v="High"/>
    <x v="0"/>
  </r>
  <r>
    <n v="1291"/>
    <n v="63"/>
    <s v="Female"/>
    <n v="80604"/>
    <x v="1"/>
    <s v="Seniors"/>
    <s v="High"/>
    <x v="3"/>
  </r>
  <r>
    <n v="1292"/>
    <n v="46"/>
    <s v="Female"/>
    <n v="66912"/>
    <x v="0"/>
    <s v="Middle-aged"/>
    <s v="High"/>
    <x v="1"/>
  </r>
  <r>
    <n v="1293"/>
    <n v="58"/>
    <s v="Female"/>
    <n v="29821"/>
    <x v="2"/>
    <s v="Middle-aged"/>
    <s v="Low"/>
    <x v="5"/>
  </r>
  <r>
    <n v="1294"/>
    <n v="29"/>
    <s v="Female"/>
    <n v="62211"/>
    <x v="1"/>
    <s v="Adult"/>
    <s v="Low"/>
    <x v="4"/>
  </r>
  <r>
    <n v="1295"/>
    <n v="21"/>
    <s v="Female"/>
    <n v="99143"/>
    <x v="2"/>
    <s v="Adult"/>
    <s v="High"/>
    <x v="0"/>
  </r>
  <r>
    <n v="1296"/>
    <n v="67"/>
    <s v="Female"/>
    <n v="148516"/>
    <x v="1"/>
    <s v="Seniors"/>
    <s v="High"/>
    <x v="3"/>
  </r>
  <r>
    <n v="1297"/>
    <n v="39"/>
    <s v="Female"/>
    <n v="136313"/>
    <x v="2"/>
    <s v="Adult"/>
    <s v="High"/>
    <x v="0"/>
  </r>
  <r>
    <n v="1298"/>
    <n v="41"/>
    <s v="Female"/>
    <n v="43224"/>
    <x v="2"/>
    <s v="Middle-aged"/>
    <s v="Low"/>
    <x v="5"/>
  </r>
  <r>
    <n v="1299"/>
    <n v="48"/>
    <s v="Female"/>
    <n v="127561"/>
    <x v="2"/>
    <s v="Middle-aged"/>
    <s v="High"/>
    <x v="1"/>
  </r>
  <r>
    <n v="1300"/>
    <n v="30"/>
    <s v="Female"/>
    <n v="112806"/>
    <x v="1"/>
    <s v="Adult"/>
    <s v="High"/>
    <x v="0"/>
  </r>
  <r>
    <n v="1301"/>
    <n v="64"/>
    <s v="Female"/>
    <n v="47258"/>
    <x v="1"/>
    <s v="Seniors"/>
    <s v="Low"/>
    <x v="2"/>
  </r>
  <r>
    <n v="1302"/>
    <n v="68"/>
    <s v="Female"/>
    <n v="45696"/>
    <x v="0"/>
    <s v="Seniors"/>
    <s v="Low"/>
    <x v="2"/>
  </r>
  <r>
    <n v="1303"/>
    <n v="57"/>
    <s v="Female"/>
    <n v="123108"/>
    <x v="0"/>
    <s v="Middle-aged"/>
    <s v="High"/>
    <x v="1"/>
  </r>
  <r>
    <n v="1304"/>
    <n v="61"/>
    <s v="Female"/>
    <n v="51411"/>
    <x v="0"/>
    <s v="Seniors"/>
    <s v="Low"/>
    <x v="2"/>
  </r>
  <r>
    <n v="1305"/>
    <n v="66"/>
    <s v="Female"/>
    <n v="20373"/>
    <x v="2"/>
    <s v="Seniors"/>
    <s v="Low"/>
    <x v="2"/>
  </r>
  <r>
    <n v="1306"/>
    <n v="63"/>
    <s v="Female"/>
    <n v="127457"/>
    <x v="1"/>
    <s v="Seniors"/>
    <s v="High"/>
    <x v="3"/>
  </r>
  <r>
    <n v="1307"/>
    <n v="38"/>
    <s v="Female"/>
    <n v="34150"/>
    <x v="1"/>
    <s v="Adult"/>
    <s v="Low"/>
    <x v="4"/>
  </r>
  <r>
    <n v="1308"/>
    <n v="67"/>
    <s v="Female"/>
    <n v="135407"/>
    <x v="2"/>
    <s v="Seniors"/>
    <s v="High"/>
    <x v="3"/>
  </r>
  <r>
    <n v="1309"/>
    <n v="30"/>
    <s v="Female"/>
    <n v="80549"/>
    <x v="1"/>
    <s v="Adult"/>
    <s v="High"/>
    <x v="0"/>
  </r>
  <r>
    <n v="1310"/>
    <n v="53"/>
    <s v="Female"/>
    <n v="71674"/>
    <x v="1"/>
    <s v="Middle-aged"/>
    <s v="High"/>
    <x v="1"/>
  </r>
  <r>
    <n v="1311"/>
    <n v="62"/>
    <s v="Female"/>
    <n v="139082"/>
    <x v="2"/>
    <s v="Seniors"/>
    <s v="High"/>
    <x v="3"/>
  </r>
  <r>
    <n v="1312"/>
    <n v="46"/>
    <s v="Female"/>
    <n v="145662"/>
    <x v="1"/>
    <s v="Middle-aged"/>
    <s v="High"/>
    <x v="1"/>
  </r>
  <r>
    <n v="1313"/>
    <n v="68"/>
    <s v="Female"/>
    <n v="41914"/>
    <x v="2"/>
    <s v="Seniors"/>
    <s v="Low"/>
    <x v="2"/>
  </r>
  <r>
    <n v="1314"/>
    <n v="53"/>
    <s v="Female"/>
    <n v="42774"/>
    <x v="2"/>
    <s v="Middle-aged"/>
    <s v="Low"/>
    <x v="5"/>
  </r>
  <r>
    <n v="1315"/>
    <n v="18"/>
    <s v="Female"/>
    <n v="34275"/>
    <x v="2"/>
    <s v="Adult"/>
    <s v="Low"/>
    <x v="4"/>
  </r>
  <r>
    <n v="1316"/>
    <n v="29"/>
    <s v="Female"/>
    <n v="144251"/>
    <x v="0"/>
    <s v="Adult"/>
    <s v="High"/>
    <x v="0"/>
  </r>
  <r>
    <n v="1317"/>
    <n v="65"/>
    <s v="Female"/>
    <n v="104663"/>
    <x v="2"/>
    <s v="Seniors"/>
    <s v="High"/>
    <x v="3"/>
  </r>
  <r>
    <n v="1318"/>
    <n v="58"/>
    <s v="Female"/>
    <n v="33118"/>
    <x v="0"/>
    <s v="Middle-aged"/>
    <s v="Low"/>
    <x v="5"/>
  </r>
  <r>
    <n v="1319"/>
    <n v="44"/>
    <s v="Female"/>
    <n v="113204"/>
    <x v="1"/>
    <s v="Middle-aged"/>
    <s v="High"/>
    <x v="1"/>
  </r>
  <r>
    <n v="1320"/>
    <n v="48"/>
    <s v="Female"/>
    <n v="94427"/>
    <x v="2"/>
    <s v="Middle-aged"/>
    <s v="High"/>
    <x v="1"/>
  </r>
  <r>
    <n v="1321"/>
    <n v="59"/>
    <s v="Female"/>
    <n v="143817"/>
    <x v="1"/>
    <s v="Middle-aged"/>
    <s v="High"/>
    <x v="1"/>
  </r>
  <r>
    <n v="1322"/>
    <n v="41"/>
    <s v="Female"/>
    <n v="61254"/>
    <x v="1"/>
    <s v="Middle-aged"/>
    <s v="Low"/>
    <x v="5"/>
  </r>
  <r>
    <n v="1323"/>
    <n v="49"/>
    <s v="Female"/>
    <n v="78162"/>
    <x v="0"/>
    <s v="Middle-aged"/>
    <s v="High"/>
    <x v="1"/>
  </r>
  <r>
    <n v="1324"/>
    <n v="40"/>
    <s v="Female"/>
    <n v="62004"/>
    <x v="2"/>
    <s v="Adult"/>
    <s v="Low"/>
    <x v="4"/>
  </r>
  <r>
    <n v="1325"/>
    <n v="51"/>
    <s v="Female"/>
    <n v="104097"/>
    <x v="1"/>
    <s v="Middle-aged"/>
    <s v="High"/>
    <x v="1"/>
  </r>
  <r>
    <n v="1326"/>
    <n v="38"/>
    <s v="Female"/>
    <n v="36823"/>
    <x v="1"/>
    <s v="Adult"/>
    <s v="Low"/>
    <x v="4"/>
  </r>
  <r>
    <n v="1327"/>
    <n v="59"/>
    <s v="Female"/>
    <n v="71625"/>
    <x v="0"/>
    <s v="Middle-aged"/>
    <s v="High"/>
    <x v="1"/>
  </r>
  <r>
    <n v="1328"/>
    <n v="24"/>
    <s v="Female"/>
    <n v="116197"/>
    <x v="2"/>
    <s v="Adult"/>
    <s v="High"/>
    <x v="0"/>
  </r>
  <r>
    <n v="1329"/>
    <n v="36"/>
    <s v="Female"/>
    <n v="126267"/>
    <x v="0"/>
    <s v="Adult"/>
    <s v="High"/>
    <x v="0"/>
  </r>
  <r>
    <n v="1330"/>
    <n v="41"/>
    <s v="Female"/>
    <n v="32861"/>
    <x v="0"/>
    <s v="Middle-aged"/>
    <s v="Low"/>
    <x v="5"/>
  </r>
  <r>
    <n v="1331"/>
    <n v="48"/>
    <s v="Female"/>
    <n v="136492"/>
    <x v="1"/>
    <s v="Middle-aged"/>
    <s v="High"/>
    <x v="1"/>
  </r>
  <r>
    <n v="1332"/>
    <n v="18"/>
    <s v="Female"/>
    <n v="47094"/>
    <x v="0"/>
    <s v="Adult"/>
    <s v="Low"/>
    <x v="4"/>
  </r>
  <r>
    <n v="1333"/>
    <n v="57"/>
    <s v="Female"/>
    <n v="88727"/>
    <x v="1"/>
    <s v="Middle-aged"/>
    <s v="High"/>
    <x v="1"/>
  </r>
  <r>
    <n v="1334"/>
    <n v="26"/>
    <s v="Female"/>
    <n v="143317"/>
    <x v="2"/>
    <s v="Adult"/>
    <s v="High"/>
    <x v="0"/>
  </r>
  <r>
    <n v="1335"/>
    <n v="37"/>
    <s v="Female"/>
    <n v="136930"/>
    <x v="2"/>
    <s v="Adult"/>
    <s v="High"/>
    <x v="0"/>
  </r>
  <r>
    <n v="1336"/>
    <n v="27"/>
    <s v="Female"/>
    <n v="61548"/>
    <x v="2"/>
    <s v="Adult"/>
    <s v="Low"/>
    <x v="4"/>
  </r>
  <r>
    <n v="1337"/>
    <n v="66"/>
    <s v="Female"/>
    <n v="59322"/>
    <x v="2"/>
    <s v="Seniors"/>
    <s v="Low"/>
    <x v="2"/>
  </r>
  <r>
    <n v="1338"/>
    <n v="23"/>
    <s v="Female"/>
    <n v="145809"/>
    <x v="2"/>
    <s v="Adult"/>
    <s v="High"/>
    <x v="0"/>
  </r>
  <r>
    <n v="1339"/>
    <n v="61"/>
    <s v="Female"/>
    <n v="101806"/>
    <x v="1"/>
    <s v="Seniors"/>
    <s v="High"/>
    <x v="3"/>
  </r>
  <r>
    <n v="1340"/>
    <n v="60"/>
    <s v="Female"/>
    <n v="82321"/>
    <x v="1"/>
    <s v="Seniors"/>
    <s v="High"/>
    <x v="3"/>
  </r>
  <r>
    <n v="1341"/>
    <n v="22"/>
    <s v="Female"/>
    <n v="141688"/>
    <x v="2"/>
    <s v="Adult"/>
    <s v="High"/>
    <x v="0"/>
  </r>
  <r>
    <n v="1342"/>
    <n v="69"/>
    <s v="Female"/>
    <n v="65606"/>
    <x v="2"/>
    <s v="Seniors"/>
    <s v="High"/>
    <x v="3"/>
  </r>
  <r>
    <n v="1343"/>
    <n v="40"/>
    <s v="Female"/>
    <n v="71242"/>
    <x v="2"/>
    <s v="Adult"/>
    <s v="High"/>
    <x v="0"/>
  </r>
  <r>
    <n v="1344"/>
    <n v="33"/>
    <s v="Female"/>
    <n v="99541"/>
    <x v="1"/>
    <s v="Adult"/>
    <s v="High"/>
    <x v="0"/>
  </r>
  <r>
    <n v="1345"/>
    <n v="47"/>
    <s v="Female"/>
    <n v="51252"/>
    <x v="1"/>
    <s v="Middle-aged"/>
    <s v="Low"/>
    <x v="5"/>
  </r>
  <r>
    <n v="1346"/>
    <n v="22"/>
    <s v="Female"/>
    <n v="75387"/>
    <x v="1"/>
    <s v="Adult"/>
    <s v="High"/>
    <x v="0"/>
  </r>
  <r>
    <n v="1347"/>
    <n v="36"/>
    <s v="Female"/>
    <n v="120283"/>
    <x v="0"/>
    <s v="Adult"/>
    <s v="High"/>
    <x v="0"/>
  </r>
  <r>
    <n v="1348"/>
    <n v="60"/>
    <s v="Female"/>
    <n v="98345"/>
    <x v="1"/>
    <s v="Seniors"/>
    <s v="High"/>
    <x v="3"/>
  </r>
  <r>
    <n v="1349"/>
    <n v="48"/>
    <s v="Female"/>
    <n v="103901"/>
    <x v="0"/>
    <s v="Middle-aged"/>
    <s v="High"/>
    <x v="1"/>
  </r>
  <r>
    <n v="1350"/>
    <n v="27"/>
    <s v="Female"/>
    <n v="21841"/>
    <x v="2"/>
    <s v="Adult"/>
    <s v="Low"/>
    <x v="4"/>
  </r>
  <r>
    <n v="1351"/>
    <n v="54"/>
    <s v="Female"/>
    <n v="70682"/>
    <x v="1"/>
    <s v="Middle-aged"/>
    <s v="High"/>
    <x v="1"/>
  </r>
  <r>
    <n v="1352"/>
    <n v="55"/>
    <s v="Female"/>
    <n v="135417"/>
    <x v="1"/>
    <s v="Middle-aged"/>
    <s v="High"/>
    <x v="1"/>
  </r>
  <r>
    <n v="1353"/>
    <n v="19"/>
    <s v="Female"/>
    <n v="92152"/>
    <x v="2"/>
    <s v="Adult"/>
    <s v="High"/>
    <x v="0"/>
  </r>
  <r>
    <n v="1354"/>
    <n v="18"/>
    <s v="Female"/>
    <n v="114057"/>
    <x v="1"/>
    <s v="Adult"/>
    <s v="High"/>
    <x v="0"/>
  </r>
  <r>
    <n v="1355"/>
    <n v="28"/>
    <s v="Female"/>
    <n v="110244"/>
    <x v="1"/>
    <s v="Adult"/>
    <s v="High"/>
    <x v="0"/>
  </r>
  <r>
    <n v="1356"/>
    <n v="42"/>
    <s v="Female"/>
    <n v="112997"/>
    <x v="0"/>
    <s v="Middle-aged"/>
    <s v="High"/>
    <x v="1"/>
  </r>
  <r>
    <n v="1357"/>
    <n v="38"/>
    <s v="Female"/>
    <n v="148637"/>
    <x v="1"/>
    <s v="Adult"/>
    <s v="High"/>
    <x v="0"/>
  </r>
  <r>
    <n v="1358"/>
    <n v="23"/>
    <s v="Female"/>
    <n v="124841"/>
    <x v="1"/>
    <s v="Adult"/>
    <s v="High"/>
    <x v="0"/>
  </r>
  <r>
    <n v="1359"/>
    <n v="20"/>
    <s v="Female"/>
    <n v="34928"/>
    <x v="1"/>
    <s v="Adult"/>
    <s v="Low"/>
    <x v="4"/>
  </r>
  <r>
    <n v="1360"/>
    <n v="60"/>
    <s v="Female"/>
    <n v="34497"/>
    <x v="1"/>
    <s v="Seniors"/>
    <s v="Low"/>
    <x v="2"/>
  </r>
  <r>
    <n v="1361"/>
    <n v="51"/>
    <s v="Female"/>
    <n v="126865"/>
    <x v="1"/>
    <s v="Middle-aged"/>
    <s v="High"/>
    <x v="1"/>
  </r>
  <r>
    <n v="1362"/>
    <n v="68"/>
    <s v="Female"/>
    <n v="39024"/>
    <x v="0"/>
    <s v="Seniors"/>
    <s v="Low"/>
    <x v="2"/>
  </r>
  <r>
    <n v="1363"/>
    <n v="44"/>
    <s v="Female"/>
    <n v="114658"/>
    <x v="2"/>
    <s v="Middle-aged"/>
    <s v="High"/>
    <x v="1"/>
  </r>
  <r>
    <n v="1364"/>
    <n v="69"/>
    <s v="Female"/>
    <n v="94478"/>
    <x v="0"/>
    <s v="Seniors"/>
    <s v="High"/>
    <x v="3"/>
  </r>
  <r>
    <n v="1365"/>
    <n v="49"/>
    <s v="Female"/>
    <n v="121081"/>
    <x v="2"/>
    <s v="Middle-aged"/>
    <s v="High"/>
    <x v="1"/>
  </r>
  <r>
    <n v="1366"/>
    <n v="30"/>
    <s v="Female"/>
    <n v="140267"/>
    <x v="1"/>
    <s v="Adult"/>
    <s v="High"/>
    <x v="0"/>
  </r>
  <r>
    <n v="1367"/>
    <n v="39"/>
    <s v="Female"/>
    <n v="22489"/>
    <x v="0"/>
    <s v="Adult"/>
    <s v="Low"/>
    <x v="4"/>
  </r>
  <r>
    <n v="1368"/>
    <n v="46"/>
    <s v="Female"/>
    <n v="87085"/>
    <x v="1"/>
    <s v="Middle-aged"/>
    <s v="High"/>
    <x v="1"/>
  </r>
  <r>
    <n v="1369"/>
    <n v="57"/>
    <s v="Female"/>
    <n v="71456"/>
    <x v="1"/>
    <s v="Middle-aged"/>
    <s v="High"/>
    <x v="1"/>
  </r>
  <r>
    <n v="1370"/>
    <n v="66"/>
    <s v="Female"/>
    <n v="84606"/>
    <x v="1"/>
    <s v="Seniors"/>
    <s v="High"/>
    <x v="3"/>
  </r>
  <r>
    <n v="1371"/>
    <n v="26"/>
    <s v="Female"/>
    <n v="127656"/>
    <x v="2"/>
    <s v="Adult"/>
    <s v="High"/>
    <x v="0"/>
  </r>
  <r>
    <n v="1372"/>
    <n v="45"/>
    <s v="Female"/>
    <n v="59873"/>
    <x v="0"/>
    <s v="Middle-aged"/>
    <s v="Low"/>
    <x v="5"/>
  </r>
  <r>
    <n v="1373"/>
    <n v="62"/>
    <s v="Female"/>
    <n v="23430"/>
    <x v="2"/>
    <s v="Seniors"/>
    <s v="Low"/>
    <x v="2"/>
  </r>
  <r>
    <n v="1374"/>
    <n v="54"/>
    <s v="Female"/>
    <n v="106241"/>
    <x v="0"/>
    <s v="Middle-aged"/>
    <s v="High"/>
    <x v="1"/>
  </r>
  <r>
    <n v="1375"/>
    <n v="53"/>
    <s v="Female"/>
    <n v="145695"/>
    <x v="2"/>
    <s v="Middle-aged"/>
    <s v="High"/>
    <x v="1"/>
  </r>
  <r>
    <n v="1376"/>
    <n v="47"/>
    <s v="Female"/>
    <n v="65497"/>
    <x v="2"/>
    <s v="Middle-aged"/>
    <s v="High"/>
    <x v="1"/>
  </r>
  <r>
    <n v="1377"/>
    <n v="45"/>
    <s v="Female"/>
    <n v="53768"/>
    <x v="2"/>
    <s v="Middle-aged"/>
    <s v="Low"/>
    <x v="5"/>
  </r>
  <r>
    <n v="1378"/>
    <n v="28"/>
    <s v="Female"/>
    <n v="69946"/>
    <x v="1"/>
    <s v="Adult"/>
    <s v="High"/>
    <x v="0"/>
  </r>
  <r>
    <n v="1379"/>
    <n v="56"/>
    <s v="Female"/>
    <n v="79877"/>
    <x v="1"/>
    <s v="Middle-aged"/>
    <s v="High"/>
    <x v="1"/>
  </r>
  <r>
    <n v="1380"/>
    <n v="51"/>
    <s v="Female"/>
    <n v="46330"/>
    <x v="2"/>
    <s v="Middle-aged"/>
    <s v="Low"/>
    <x v="5"/>
  </r>
  <r>
    <n v="1381"/>
    <n v="31"/>
    <s v="Female"/>
    <n v="126812"/>
    <x v="1"/>
    <s v="Adult"/>
    <s v="High"/>
    <x v="0"/>
  </r>
  <r>
    <n v="1382"/>
    <n v="23"/>
    <s v="Female"/>
    <n v="45091"/>
    <x v="0"/>
    <s v="Adult"/>
    <s v="Low"/>
    <x v="4"/>
  </r>
  <r>
    <n v="1383"/>
    <n v="53"/>
    <s v="Female"/>
    <n v="94571"/>
    <x v="2"/>
    <s v="Middle-aged"/>
    <s v="High"/>
    <x v="1"/>
  </r>
  <r>
    <n v="1384"/>
    <n v="18"/>
    <s v="Female"/>
    <n v="44862"/>
    <x v="0"/>
    <s v="Adult"/>
    <s v="Low"/>
    <x v="4"/>
  </r>
  <r>
    <n v="1385"/>
    <n v="53"/>
    <s v="Female"/>
    <n v="29763"/>
    <x v="1"/>
    <s v="Middle-aged"/>
    <s v="Low"/>
    <x v="5"/>
  </r>
  <r>
    <n v="1386"/>
    <n v="45"/>
    <s v="Female"/>
    <n v="79248"/>
    <x v="0"/>
    <s v="Middle-aged"/>
    <s v="High"/>
    <x v="1"/>
  </r>
  <r>
    <n v="1387"/>
    <n v="38"/>
    <s v="Female"/>
    <n v="33550"/>
    <x v="2"/>
    <s v="Adult"/>
    <s v="Low"/>
    <x v="4"/>
  </r>
  <r>
    <n v="1388"/>
    <n v="44"/>
    <s v="Female"/>
    <n v="124258"/>
    <x v="1"/>
    <s v="Middle-aged"/>
    <s v="High"/>
    <x v="1"/>
  </r>
  <r>
    <n v="1389"/>
    <n v="66"/>
    <s v="Female"/>
    <n v="100653"/>
    <x v="2"/>
    <s v="Seniors"/>
    <s v="High"/>
    <x v="3"/>
  </r>
  <r>
    <n v="1390"/>
    <n v="43"/>
    <s v="Female"/>
    <n v="102954"/>
    <x v="2"/>
    <s v="Middle-aged"/>
    <s v="High"/>
    <x v="1"/>
  </r>
  <r>
    <n v="1391"/>
    <n v="21"/>
    <s v="Female"/>
    <n v="128427"/>
    <x v="1"/>
    <s v="Adult"/>
    <s v="High"/>
    <x v="0"/>
  </r>
  <r>
    <n v="1392"/>
    <n v="40"/>
    <s v="Female"/>
    <n v="28976"/>
    <x v="1"/>
    <s v="Adult"/>
    <s v="Low"/>
    <x v="4"/>
  </r>
  <r>
    <n v="1393"/>
    <n v="27"/>
    <s v="Female"/>
    <n v="46825"/>
    <x v="0"/>
    <s v="Adult"/>
    <s v="Low"/>
    <x v="4"/>
  </r>
  <r>
    <n v="1394"/>
    <n v="53"/>
    <s v="Female"/>
    <n v="33220"/>
    <x v="0"/>
    <s v="Middle-aged"/>
    <s v="Low"/>
    <x v="5"/>
  </r>
  <r>
    <n v="1395"/>
    <n v="57"/>
    <s v="Female"/>
    <n v="46208"/>
    <x v="1"/>
    <s v="Middle-aged"/>
    <s v="Low"/>
    <x v="5"/>
  </r>
  <r>
    <n v="1396"/>
    <n v="32"/>
    <s v="Female"/>
    <n v="88966"/>
    <x v="1"/>
    <s v="Adult"/>
    <s v="High"/>
    <x v="0"/>
  </r>
  <r>
    <n v="1397"/>
    <n v="40"/>
    <s v="Female"/>
    <n v="114314"/>
    <x v="0"/>
    <s v="Adult"/>
    <s v="High"/>
    <x v="0"/>
  </r>
  <r>
    <n v="1398"/>
    <n v="20"/>
    <s v="Female"/>
    <n v="95318"/>
    <x v="1"/>
    <s v="Adult"/>
    <s v="High"/>
    <x v="0"/>
  </r>
  <r>
    <n v="1399"/>
    <n v="65"/>
    <s v="Female"/>
    <n v="45579"/>
    <x v="2"/>
    <s v="Seniors"/>
    <s v="Low"/>
    <x v="2"/>
  </r>
  <r>
    <n v="1400"/>
    <n v="33"/>
    <s v="Female"/>
    <n v="91269"/>
    <x v="0"/>
    <s v="Adult"/>
    <s v="High"/>
    <x v="0"/>
  </r>
  <r>
    <n v="1401"/>
    <n v="36"/>
    <s v="Female"/>
    <n v="146718"/>
    <x v="0"/>
    <s v="Adult"/>
    <s v="High"/>
    <x v="0"/>
  </r>
  <r>
    <n v="1402"/>
    <n v="60"/>
    <s v="Female"/>
    <n v="118754"/>
    <x v="0"/>
    <s v="Seniors"/>
    <s v="High"/>
    <x v="3"/>
  </r>
  <r>
    <n v="1403"/>
    <n v="42"/>
    <s v="Female"/>
    <n v="123380"/>
    <x v="0"/>
    <s v="Middle-aged"/>
    <s v="High"/>
    <x v="1"/>
  </r>
  <r>
    <n v="1404"/>
    <n v="55"/>
    <s v="Female"/>
    <n v="136542"/>
    <x v="2"/>
    <s v="Middle-aged"/>
    <s v="High"/>
    <x v="1"/>
  </r>
  <r>
    <n v="1405"/>
    <n v="26"/>
    <s v="Female"/>
    <n v="50170"/>
    <x v="2"/>
    <s v="Adult"/>
    <s v="Low"/>
    <x v="4"/>
  </r>
  <r>
    <n v="1406"/>
    <n v="41"/>
    <s v="Female"/>
    <n v="73697"/>
    <x v="2"/>
    <s v="Middle-aged"/>
    <s v="High"/>
    <x v="1"/>
  </r>
  <r>
    <n v="1407"/>
    <n v="29"/>
    <s v="Female"/>
    <n v="72725"/>
    <x v="2"/>
    <s v="Adult"/>
    <s v="High"/>
    <x v="0"/>
  </r>
  <r>
    <n v="1408"/>
    <n v="59"/>
    <s v="Female"/>
    <n v="59702"/>
    <x v="0"/>
    <s v="Middle-aged"/>
    <s v="Low"/>
    <x v="5"/>
  </r>
  <r>
    <n v="1409"/>
    <n v="19"/>
    <s v="Female"/>
    <n v="36945"/>
    <x v="0"/>
    <s v="Adult"/>
    <s v="Low"/>
    <x v="4"/>
  </r>
  <r>
    <n v="1410"/>
    <n v="44"/>
    <s v="Female"/>
    <n v="72133"/>
    <x v="1"/>
    <s v="Middle-aged"/>
    <s v="High"/>
    <x v="1"/>
  </r>
  <r>
    <n v="1411"/>
    <n v="55"/>
    <s v="Female"/>
    <n v="116349"/>
    <x v="2"/>
    <s v="Middle-aged"/>
    <s v="High"/>
    <x v="1"/>
  </r>
  <r>
    <n v="1412"/>
    <n v="65"/>
    <s v="Female"/>
    <n v="102632"/>
    <x v="0"/>
    <s v="Seniors"/>
    <s v="High"/>
    <x v="3"/>
  </r>
  <r>
    <n v="1413"/>
    <n v="39"/>
    <s v="Female"/>
    <n v="41778"/>
    <x v="1"/>
    <s v="Adult"/>
    <s v="Low"/>
    <x v="4"/>
  </r>
  <r>
    <n v="1414"/>
    <n v="68"/>
    <s v="Female"/>
    <n v="42382"/>
    <x v="1"/>
    <s v="Seniors"/>
    <s v="Low"/>
    <x v="2"/>
  </r>
  <r>
    <n v="1415"/>
    <n v="53"/>
    <s v="Female"/>
    <n v="77815"/>
    <x v="2"/>
    <s v="Middle-aged"/>
    <s v="High"/>
    <x v="1"/>
  </r>
  <r>
    <n v="1416"/>
    <n v="49"/>
    <s v="Female"/>
    <n v="118683"/>
    <x v="1"/>
    <s v="Middle-aged"/>
    <s v="High"/>
    <x v="1"/>
  </r>
  <r>
    <n v="1417"/>
    <n v="40"/>
    <s v="Female"/>
    <n v="51384"/>
    <x v="1"/>
    <s v="Adult"/>
    <s v="Low"/>
    <x v="4"/>
  </r>
  <r>
    <n v="1418"/>
    <n v="53"/>
    <s v="Female"/>
    <n v="34082"/>
    <x v="2"/>
    <s v="Middle-aged"/>
    <s v="Low"/>
    <x v="5"/>
  </r>
  <r>
    <n v="1419"/>
    <n v="23"/>
    <s v="Female"/>
    <n v="98941"/>
    <x v="1"/>
    <s v="Adult"/>
    <s v="High"/>
    <x v="0"/>
  </r>
  <r>
    <n v="1420"/>
    <n v="66"/>
    <s v="Female"/>
    <n v="86936"/>
    <x v="1"/>
    <s v="Seniors"/>
    <s v="High"/>
    <x v="3"/>
  </r>
  <r>
    <n v="1421"/>
    <n v="18"/>
    <s v="Female"/>
    <n v="98601"/>
    <x v="2"/>
    <s v="Adult"/>
    <s v="High"/>
    <x v="0"/>
  </r>
  <r>
    <n v="1422"/>
    <n v="40"/>
    <s v="Female"/>
    <n v="80380"/>
    <x v="2"/>
    <s v="Adult"/>
    <s v="High"/>
    <x v="0"/>
  </r>
  <r>
    <n v="1423"/>
    <n v="57"/>
    <s v="Female"/>
    <n v="138630"/>
    <x v="1"/>
    <s v="Middle-aged"/>
    <s v="High"/>
    <x v="1"/>
  </r>
  <r>
    <n v="1424"/>
    <n v="65"/>
    <s v="Female"/>
    <n v="35932"/>
    <x v="0"/>
    <s v="Seniors"/>
    <s v="Low"/>
    <x v="2"/>
  </r>
  <r>
    <n v="1425"/>
    <n v="52"/>
    <s v="Female"/>
    <n v="37337"/>
    <x v="0"/>
    <s v="Middle-aged"/>
    <s v="Low"/>
    <x v="5"/>
  </r>
  <r>
    <n v="1426"/>
    <n v="25"/>
    <s v="Female"/>
    <n v="114948"/>
    <x v="0"/>
    <s v="Adult"/>
    <s v="High"/>
    <x v="0"/>
  </r>
  <r>
    <n v="1427"/>
    <n v="56"/>
    <s v="Female"/>
    <n v="72392"/>
    <x v="0"/>
    <s v="Middle-aged"/>
    <s v="High"/>
    <x v="1"/>
  </r>
  <r>
    <n v="1428"/>
    <n v="28"/>
    <s v="Female"/>
    <n v="58192"/>
    <x v="2"/>
    <s v="Adult"/>
    <s v="Low"/>
    <x v="4"/>
  </r>
  <r>
    <n v="1429"/>
    <n v="59"/>
    <s v="Female"/>
    <n v="42819"/>
    <x v="2"/>
    <s v="Middle-aged"/>
    <s v="Low"/>
    <x v="5"/>
  </r>
  <r>
    <n v="1430"/>
    <n v="55"/>
    <s v="Female"/>
    <n v="118046"/>
    <x v="0"/>
    <s v="Middle-aged"/>
    <s v="High"/>
    <x v="1"/>
  </r>
  <r>
    <n v="1431"/>
    <n v="36"/>
    <s v="Female"/>
    <n v="108301"/>
    <x v="0"/>
    <s v="Adult"/>
    <s v="High"/>
    <x v="0"/>
  </r>
  <r>
    <n v="1432"/>
    <n v="24"/>
    <s v="Female"/>
    <n v="36015"/>
    <x v="1"/>
    <s v="Adult"/>
    <s v="Low"/>
    <x v="4"/>
  </r>
  <r>
    <n v="1433"/>
    <n v="66"/>
    <s v="Female"/>
    <n v="110102"/>
    <x v="0"/>
    <s v="Seniors"/>
    <s v="High"/>
    <x v="3"/>
  </r>
  <r>
    <n v="1434"/>
    <n v="26"/>
    <s v="Female"/>
    <n v="92492"/>
    <x v="0"/>
    <s v="Adult"/>
    <s v="High"/>
    <x v="0"/>
  </r>
  <r>
    <n v="1435"/>
    <n v="22"/>
    <s v="Female"/>
    <n v="58686"/>
    <x v="0"/>
    <s v="Adult"/>
    <s v="Low"/>
    <x v="4"/>
  </r>
  <r>
    <n v="1436"/>
    <n v="36"/>
    <s v="Female"/>
    <n v="92002"/>
    <x v="0"/>
    <s v="Adult"/>
    <s v="High"/>
    <x v="0"/>
  </r>
  <r>
    <n v="1437"/>
    <n v="25"/>
    <s v="Female"/>
    <n v="106410"/>
    <x v="1"/>
    <s v="Adult"/>
    <s v="High"/>
    <x v="0"/>
  </r>
  <r>
    <n v="1438"/>
    <n v="26"/>
    <s v="Female"/>
    <n v="79874"/>
    <x v="0"/>
    <s v="Adult"/>
    <s v="High"/>
    <x v="0"/>
  </r>
  <r>
    <n v="1439"/>
    <n v="36"/>
    <s v="Female"/>
    <n v="128733"/>
    <x v="1"/>
    <s v="Adult"/>
    <s v="High"/>
    <x v="0"/>
  </r>
  <r>
    <n v="1440"/>
    <n v="32"/>
    <s v="Female"/>
    <n v="25588"/>
    <x v="1"/>
    <s v="Adult"/>
    <s v="Low"/>
    <x v="4"/>
  </r>
  <r>
    <n v="1441"/>
    <n v="26"/>
    <s v="Female"/>
    <n v="126299"/>
    <x v="2"/>
    <s v="Adult"/>
    <s v="High"/>
    <x v="0"/>
  </r>
  <r>
    <n v="1442"/>
    <n v="61"/>
    <s v="Female"/>
    <n v="32932"/>
    <x v="1"/>
    <s v="Seniors"/>
    <s v="Low"/>
    <x v="2"/>
  </r>
  <r>
    <n v="1443"/>
    <n v="36"/>
    <s v="Female"/>
    <n v="36084"/>
    <x v="0"/>
    <s v="Adult"/>
    <s v="Low"/>
    <x v="4"/>
  </r>
  <r>
    <n v="1444"/>
    <n v="42"/>
    <s v="Female"/>
    <n v="133898"/>
    <x v="1"/>
    <s v="Middle-aged"/>
    <s v="High"/>
    <x v="1"/>
  </r>
  <r>
    <n v="1445"/>
    <n v="59"/>
    <s v="Female"/>
    <n v="105540"/>
    <x v="1"/>
    <s v="Middle-aged"/>
    <s v="High"/>
    <x v="1"/>
  </r>
  <r>
    <n v="1446"/>
    <n v="24"/>
    <s v="Female"/>
    <n v="93209"/>
    <x v="1"/>
    <s v="Adult"/>
    <s v="High"/>
    <x v="0"/>
  </r>
  <r>
    <n v="1447"/>
    <n v="67"/>
    <s v="Female"/>
    <n v="106413"/>
    <x v="2"/>
    <s v="Seniors"/>
    <s v="High"/>
    <x v="3"/>
  </r>
  <r>
    <n v="1448"/>
    <n v="54"/>
    <s v="Female"/>
    <n v="20146"/>
    <x v="0"/>
    <s v="Middle-aged"/>
    <s v="Low"/>
    <x v="5"/>
  </r>
  <r>
    <n v="1449"/>
    <n v="50"/>
    <s v="Female"/>
    <n v="96195"/>
    <x v="0"/>
    <s v="Middle-aged"/>
    <s v="High"/>
    <x v="1"/>
  </r>
  <r>
    <n v="1450"/>
    <n v="35"/>
    <s v="Female"/>
    <n v="98694"/>
    <x v="2"/>
    <s v="Adult"/>
    <s v="High"/>
    <x v="0"/>
  </r>
  <r>
    <n v="1451"/>
    <n v="30"/>
    <s v="Female"/>
    <n v="71039"/>
    <x v="0"/>
    <s v="Adult"/>
    <s v="High"/>
    <x v="0"/>
  </r>
  <r>
    <n v="1452"/>
    <n v="53"/>
    <s v="Female"/>
    <n v="130623"/>
    <x v="0"/>
    <s v="Middle-aged"/>
    <s v="High"/>
    <x v="1"/>
  </r>
  <r>
    <n v="1453"/>
    <n v="19"/>
    <s v="Female"/>
    <n v="124046"/>
    <x v="1"/>
    <s v="Adult"/>
    <s v="High"/>
    <x v="0"/>
  </r>
  <r>
    <n v="1454"/>
    <n v="31"/>
    <s v="Female"/>
    <n v="29564"/>
    <x v="0"/>
    <s v="Adult"/>
    <s v="Low"/>
    <x v="4"/>
  </r>
  <r>
    <n v="1455"/>
    <n v="53"/>
    <s v="Female"/>
    <n v="124327"/>
    <x v="1"/>
    <s v="Middle-aged"/>
    <s v="High"/>
    <x v="1"/>
  </r>
  <r>
    <n v="1456"/>
    <n v="40"/>
    <s v="Female"/>
    <n v="64744"/>
    <x v="0"/>
    <s v="Adult"/>
    <s v="Low"/>
    <x v="4"/>
  </r>
  <r>
    <n v="1457"/>
    <n v="24"/>
    <s v="Female"/>
    <n v="134884"/>
    <x v="1"/>
    <s v="Adult"/>
    <s v="High"/>
    <x v="0"/>
  </r>
  <r>
    <n v="1458"/>
    <n v="38"/>
    <s v="Female"/>
    <n v="40697"/>
    <x v="0"/>
    <s v="Adult"/>
    <s v="Low"/>
    <x v="4"/>
  </r>
  <r>
    <n v="1459"/>
    <n v="61"/>
    <s v="Female"/>
    <n v="22363"/>
    <x v="1"/>
    <s v="Seniors"/>
    <s v="Low"/>
    <x v="2"/>
  </r>
  <r>
    <n v="1460"/>
    <n v="54"/>
    <s v="Female"/>
    <n v="79165"/>
    <x v="0"/>
    <s v="Middle-aged"/>
    <s v="High"/>
    <x v="1"/>
  </r>
  <r>
    <n v="1461"/>
    <n v="58"/>
    <s v="Female"/>
    <n v="101542"/>
    <x v="2"/>
    <s v="Middle-aged"/>
    <s v="High"/>
    <x v="1"/>
  </r>
  <r>
    <n v="1462"/>
    <n v="21"/>
    <s v="Female"/>
    <n v="105567"/>
    <x v="1"/>
    <s v="Adult"/>
    <s v="High"/>
    <x v="0"/>
  </r>
  <r>
    <n v="1463"/>
    <n v="55"/>
    <s v="Female"/>
    <n v="66624"/>
    <x v="2"/>
    <s v="Middle-aged"/>
    <s v="High"/>
    <x v="1"/>
  </r>
  <r>
    <n v="1464"/>
    <n v="41"/>
    <s v="Female"/>
    <n v="59218"/>
    <x v="2"/>
    <s v="Middle-aged"/>
    <s v="Low"/>
    <x v="5"/>
  </r>
  <r>
    <n v="1465"/>
    <n v="42"/>
    <s v="Female"/>
    <n v="45029"/>
    <x v="0"/>
    <s v="Middle-aged"/>
    <s v="Low"/>
    <x v="5"/>
  </r>
  <r>
    <n v="1466"/>
    <n v="31"/>
    <s v="Female"/>
    <n v="110313"/>
    <x v="0"/>
    <s v="Adult"/>
    <s v="High"/>
    <x v="0"/>
  </r>
  <r>
    <n v="1467"/>
    <n v="51"/>
    <s v="Female"/>
    <n v="116645"/>
    <x v="0"/>
    <s v="Middle-aged"/>
    <s v="High"/>
    <x v="1"/>
  </r>
  <r>
    <n v="1468"/>
    <n v="53"/>
    <s v="Female"/>
    <n v="41192"/>
    <x v="1"/>
    <s v="Middle-aged"/>
    <s v="Low"/>
    <x v="5"/>
  </r>
  <r>
    <n v="1469"/>
    <n v="48"/>
    <s v="Female"/>
    <n v="113977"/>
    <x v="2"/>
    <s v="Middle-aged"/>
    <s v="High"/>
    <x v="1"/>
  </r>
  <r>
    <n v="1470"/>
    <n v="30"/>
    <s v="Female"/>
    <n v="122520"/>
    <x v="1"/>
    <s v="Adult"/>
    <s v="High"/>
    <x v="0"/>
  </r>
  <r>
    <n v="1471"/>
    <n v="23"/>
    <s v="Female"/>
    <n v="112682"/>
    <x v="2"/>
    <s v="Adult"/>
    <s v="High"/>
    <x v="0"/>
  </r>
  <r>
    <n v="1472"/>
    <n v="37"/>
    <s v="Female"/>
    <n v="26209"/>
    <x v="1"/>
    <s v="Adult"/>
    <s v="Low"/>
    <x v="4"/>
  </r>
  <r>
    <n v="1473"/>
    <n v="36"/>
    <s v="Female"/>
    <n v="101312"/>
    <x v="1"/>
    <s v="Adult"/>
    <s v="High"/>
    <x v="0"/>
  </r>
  <r>
    <n v="1474"/>
    <n v="66"/>
    <s v="Female"/>
    <n v="109989"/>
    <x v="0"/>
    <s v="Seniors"/>
    <s v="High"/>
    <x v="3"/>
  </r>
  <r>
    <n v="1475"/>
    <n v="24"/>
    <s v="Female"/>
    <n v="73977"/>
    <x v="2"/>
    <s v="Adult"/>
    <s v="High"/>
    <x v="0"/>
  </r>
  <r>
    <n v="1476"/>
    <n v="57"/>
    <s v="Female"/>
    <n v="70787"/>
    <x v="2"/>
    <s v="Middle-aged"/>
    <s v="High"/>
    <x v="1"/>
  </r>
  <r>
    <n v="1477"/>
    <n v="37"/>
    <s v="Female"/>
    <n v="122448"/>
    <x v="2"/>
    <s v="Adult"/>
    <s v="High"/>
    <x v="0"/>
  </r>
  <r>
    <n v="1478"/>
    <n v="23"/>
    <s v="Female"/>
    <n v="21524"/>
    <x v="0"/>
    <s v="Adult"/>
    <s v="Low"/>
    <x v="4"/>
  </r>
  <r>
    <n v="1479"/>
    <n v="68"/>
    <s v="Female"/>
    <n v="48959"/>
    <x v="1"/>
    <s v="Seniors"/>
    <s v="Low"/>
    <x v="2"/>
  </r>
  <r>
    <n v="1480"/>
    <n v="43"/>
    <s v="Female"/>
    <n v="139980"/>
    <x v="2"/>
    <s v="Middle-aged"/>
    <s v="High"/>
    <x v="1"/>
  </r>
  <r>
    <n v="1481"/>
    <n v="59"/>
    <s v="Female"/>
    <n v="38663"/>
    <x v="0"/>
    <s v="Middle-aged"/>
    <s v="Low"/>
    <x v="5"/>
  </r>
  <r>
    <n v="1482"/>
    <n v="26"/>
    <s v="Female"/>
    <n v="22330"/>
    <x v="2"/>
    <s v="Adult"/>
    <s v="Low"/>
    <x v="4"/>
  </r>
  <r>
    <n v="1483"/>
    <n v="62"/>
    <s v="Female"/>
    <n v="130818"/>
    <x v="1"/>
    <s v="Seniors"/>
    <s v="High"/>
    <x v="3"/>
  </r>
  <r>
    <n v="1484"/>
    <n v="26"/>
    <s v="Female"/>
    <n v="144657"/>
    <x v="1"/>
    <s v="Adult"/>
    <s v="High"/>
    <x v="0"/>
  </r>
  <r>
    <n v="1485"/>
    <n v="53"/>
    <s v="Female"/>
    <n v="78983"/>
    <x v="0"/>
    <s v="Middle-aged"/>
    <s v="High"/>
    <x v="1"/>
  </r>
  <r>
    <n v="1486"/>
    <n v="42"/>
    <s v="Female"/>
    <n v="36065"/>
    <x v="2"/>
    <s v="Middle-aged"/>
    <s v="Low"/>
    <x v="5"/>
  </r>
  <r>
    <n v="1487"/>
    <n v="49"/>
    <s v="Female"/>
    <n v="41043"/>
    <x v="2"/>
    <s v="Middle-aged"/>
    <s v="Low"/>
    <x v="5"/>
  </r>
  <r>
    <n v="1488"/>
    <n v="51"/>
    <s v="Female"/>
    <n v="136243"/>
    <x v="0"/>
    <s v="Middle-aged"/>
    <s v="High"/>
    <x v="1"/>
  </r>
  <r>
    <n v="1489"/>
    <n v="35"/>
    <s v="Female"/>
    <n v="40274"/>
    <x v="1"/>
    <s v="Adult"/>
    <s v="Low"/>
    <x v="4"/>
  </r>
  <r>
    <n v="1490"/>
    <n v="57"/>
    <s v="Female"/>
    <n v="125867"/>
    <x v="0"/>
    <s v="Middle-aged"/>
    <s v="High"/>
    <x v="1"/>
  </r>
  <r>
    <n v="1491"/>
    <n v="34"/>
    <s v="Female"/>
    <n v="43515"/>
    <x v="1"/>
    <s v="Adult"/>
    <s v="Low"/>
    <x v="4"/>
  </r>
  <r>
    <n v="1492"/>
    <n v="21"/>
    <s v="Female"/>
    <n v="97917"/>
    <x v="1"/>
    <s v="Adult"/>
    <s v="High"/>
    <x v="0"/>
  </r>
  <r>
    <n v="1493"/>
    <n v="32"/>
    <s v="Female"/>
    <n v="47608"/>
    <x v="2"/>
    <s v="Adult"/>
    <s v="Low"/>
    <x v="4"/>
  </r>
  <r>
    <n v="1494"/>
    <n v="19"/>
    <s v="Female"/>
    <n v="53648"/>
    <x v="2"/>
    <s v="Adult"/>
    <s v="Low"/>
    <x v="4"/>
  </r>
  <r>
    <n v="1495"/>
    <n v="59"/>
    <s v="Female"/>
    <n v="78693"/>
    <x v="1"/>
    <s v="Middle-aged"/>
    <s v="High"/>
    <x v="1"/>
  </r>
  <r>
    <n v="1496"/>
    <n v="55"/>
    <s v="Female"/>
    <n v="45965"/>
    <x v="2"/>
    <s v="Middle-aged"/>
    <s v="Low"/>
    <x v="5"/>
  </r>
  <r>
    <n v="1497"/>
    <n v="23"/>
    <s v="Female"/>
    <n v="82942"/>
    <x v="2"/>
    <s v="Adult"/>
    <s v="High"/>
    <x v="0"/>
  </r>
  <r>
    <n v="1498"/>
    <n v="62"/>
    <s v="Female"/>
    <n v="138624"/>
    <x v="0"/>
    <s v="Seniors"/>
    <s v="High"/>
    <x v="3"/>
  </r>
  <r>
    <n v="1499"/>
    <n v="51"/>
    <s v="Female"/>
    <n v="119347"/>
    <x v="0"/>
    <s v="Middle-aged"/>
    <s v="High"/>
    <x v="1"/>
  </r>
  <r>
    <n v="1500"/>
    <n v="48"/>
    <s v="Female"/>
    <n v="122793"/>
    <x v="0"/>
    <s v="Middle-aged"/>
    <s v="High"/>
    <x v="1"/>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0">
  <r>
    <n v="494"/>
    <n v="1"/>
    <x v="0"/>
    <n v="9"/>
    <s v="2022/01/01"/>
    <d v="2022-01-01T00:00:00"/>
    <s v="Jan"/>
    <s v="00:00"/>
    <n v="27"/>
    <s v="Male"/>
    <n v="137202"/>
    <x v="0"/>
    <s v="Adult"/>
    <s v="High"/>
    <x v="0"/>
  </r>
  <r>
    <n v="1179"/>
    <n v="2"/>
    <x v="1"/>
    <n v="8"/>
    <s v="2022/01/01"/>
    <d v="2022-01-01T00:00:00"/>
    <s v="Jan"/>
    <s v="01:00"/>
    <n v="40"/>
    <s v="Male"/>
    <n v="49372"/>
    <x v="1"/>
    <s v="Adult"/>
    <s v="Low"/>
    <x v="1"/>
  </r>
  <r>
    <n v="923"/>
    <n v="3"/>
    <x v="1"/>
    <n v="2"/>
    <s v="2022/01/01"/>
    <d v="2022-01-01T00:00:00"/>
    <s v="Jan"/>
    <s v="02:00"/>
    <n v="49"/>
    <s v="Male"/>
    <n v="143009"/>
    <x v="0"/>
    <s v="Middle-aged"/>
    <s v="High"/>
    <x v="2"/>
  </r>
  <r>
    <n v="190"/>
    <n v="4"/>
    <x v="2"/>
    <n v="7"/>
    <s v="2022/01/01"/>
    <d v="2022-01-01T00:00:00"/>
    <s v="Jan"/>
    <s v="03:00"/>
    <n v="38"/>
    <s v="Female"/>
    <n v="106341"/>
    <x v="0"/>
    <s v="Adult"/>
    <s v="High"/>
    <x v="0"/>
  </r>
  <r>
    <n v="1269"/>
    <n v="5"/>
    <x v="3"/>
    <n v="9"/>
    <s v="2022/01/01"/>
    <d v="2022-01-01T00:00:00"/>
    <s v="Jan"/>
    <s v="04:00"/>
    <n v="66"/>
    <s v="Female"/>
    <n v="71778"/>
    <x v="1"/>
    <s v="Seniors"/>
    <s v="High"/>
    <x v="3"/>
  </r>
  <r>
    <n v="245"/>
    <n v="6"/>
    <x v="4"/>
    <n v="1"/>
    <s v="2022/01/01"/>
    <d v="2022-01-01T00:00:00"/>
    <s v="Jan"/>
    <s v="05:00"/>
    <n v="55"/>
    <s v="Male"/>
    <n v="56826"/>
    <x v="2"/>
    <s v="Middle-aged"/>
    <s v="Low"/>
    <x v="4"/>
  </r>
  <r>
    <n v="516"/>
    <n v="7"/>
    <x v="5"/>
    <n v="3"/>
    <s v="2022/01/01"/>
    <d v="2022-01-01T00:00:00"/>
    <s v="Jan"/>
    <s v="06:00"/>
    <n v="26"/>
    <s v="Male"/>
    <n v="63623"/>
    <x v="2"/>
    <s v="Adult"/>
    <s v="Low"/>
    <x v="1"/>
  </r>
  <r>
    <n v="1016"/>
    <n v="8"/>
    <x v="6"/>
    <n v="6"/>
    <s v="2022/01/01"/>
    <d v="2022-01-01T00:00:00"/>
    <s v="Jan"/>
    <s v="07:00"/>
    <n v="19"/>
    <s v="Female"/>
    <n v="28935"/>
    <x v="2"/>
    <s v="Adult"/>
    <s v="Low"/>
    <x v="1"/>
  </r>
  <r>
    <n v="846"/>
    <n v="9"/>
    <x v="7"/>
    <n v="2"/>
    <s v="2022/01/01"/>
    <d v="2022-01-01T00:00:00"/>
    <s v="Jan"/>
    <s v="08:00"/>
    <n v="44"/>
    <s v="Female"/>
    <n v="120775"/>
    <x v="1"/>
    <s v="Middle-aged"/>
    <s v="High"/>
    <x v="2"/>
  </r>
  <r>
    <n v="1227"/>
    <n v="10"/>
    <x v="8"/>
    <n v="5"/>
    <s v="2022/01/01"/>
    <d v="2022-01-01T00:00:00"/>
    <s v="Jan"/>
    <s v="09:00"/>
    <n v="65"/>
    <s v="Female"/>
    <n v="61707"/>
    <x v="1"/>
    <s v="Seniors"/>
    <s v="Low"/>
    <x v="5"/>
  </r>
  <r>
    <n v="642"/>
    <n v="11"/>
    <x v="9"/>
    <n v="6"/>
    <s v="2022/01/01"/>
    <d v="2022-01-01T00:00:00"/>
    <s v="Jan"/>
    <s v="10:00"/>
    <n v="68"/>
    <s v="Male"/>
    <n v="26026"/>
    <x v="0"/>
    <s v="Seniors"/>
    <s v="Low"/>
    <x v="5"/>
  </r>
  <r>
    <n v="159"/>
    <n v="12"/>
    <x v="10"/>
    <n v="8"/>
    <s v="2022/01/01"/>
    <d v="2022-01-01T00:00:00"/>
    <s v="Jan"/>
    <s v="11:00"/>
    <n v="18"/>
    <s v="Male"/>
    <n v="78908"/>
    <x v="1"/>
    <s v="Adult"/>
    <s v="High"/>
    <x v="0"/>
  </r>
  <r>
    <n v="1025"/>
    <n v="13"/>
    <x v="2"/>
    <n v="2"/>
    <s v="2022/01/01"/>
    <d v="2022-01-01T00:00:00"/>
    <s v="Jan"/>
    <s v="12:00"/>
    <n v="54"/>
    <s v="Female"/>
    <n v="49747"/>
    <x v="1"/>
    <s v="Middle-aged"/>
    <s v="Low"/>
    <x v="4"/>
  </r>
  <r>
    <n v="559"/>
    <n v="14"/>
    <x v="11"/>
    <n v="3"/>
    <s v="2022/01/01"/>
    <d v="2022-01-01T00:00:00"/>
    <s v="Jan"/>
    <s v="13:00"/>
    <n v="62"/>
    <s v="Female"/>
    <n v="25530"/>
    <x v="0"/>
    <s v="Seniors"/>
    <s v="Low"/>
    <x v="5"/>
  </r>
  <r>
    <n v="314"/>
    <n v="15"/>
    <x v="12"/>
    <n v="6"/>
    <s v="2022/01/01"/>
    <d v="2022-01-01T00:00:00"/>
    <s v="Jan"/>
    <s v="14:00"/>
    <n v="35"/>
    <s v="Female"/>
    <n v="60202"/>
    <x v="0"/>
    <s v="Adult"/>
    <s v="Low"/>
    <x v="1"/>
  </r>
  <r>
    <n v="710"/>
    <n v="16"/>
    <x v="13"/>
    <n v="9"/>
    <s v="2022/01/01"/>
    <d v="2022-01-01T00:00:00"/>
    <s v="Jan"/>
    <s v="15:00"/>
    <n v="36"/>
    <s v="Male"/>
    <n v="100715"/>
    <x v="0"/>
    <s v="Adult"/>
    <s v="High"/>
    <x v="0"/>
  </r>
  <r>
    <n v="1260"/>
    <n v="17"/>
    <x v="14"/>
    <n v="8"/>
    <s v="2022/01/01"/>
    <d v="2022-01-01T00:00:00"/>
    <s v="Jan"/>
    <s v="16:00"/>
    <n v="23"/>
    <s v="Female"/>
    <n v="20386"/>
    <x v="1"/>
    <s v="Adult"/>
    <s v="Low"/>
    <x v="1"/>
  </r>
  <r>
    <n v="957"/>
    <n v="18"/>
    <x v="15"/>
    <n v="2"/>
    <s v="2022/01/01"/>
    <d v="2022-01-01T00:00:00"/>
    <s v="Jan"/>
    <s v="17:00"/>
    <n v="63"/>
    <s v="Male"/>
    <n v="49610"/>
    <x v="1"/>
    <s v="Seniors"/>
    <s v="Low"/>
    <x v="5"/>
  </r>
  <r>
    <n v="1392"/>
    <n v="19"/>
    <x v="16"/>
    <n v="6"/>
    <s v="2022/01/01"/>
    <d v="2022-01-01T00:00:00"/>
    <s v="Jan"/>
    <s v="18:00"/>
    <n v="40"/>
    <s v="Female"/>
    <n v="28976"/>
    <x v="2"/>
    <s v="Adult"/>
    <s v="Low"/>
    <x v="1"/>
  </r>
  <r>
    <n v="1413"/>
    <n v="20"/>
    <x v="17"/>
    <n v="3"/>
    <s v="2022/01/01"/>
    <d v="2022-01-01T00:00:00"/>
    <s v="Jan"/>
    <s v="19:00"/>
    <n v="39"/>
    <s v="Female"/>
    <n v="41778"/>
    <x v="2"/>
    <s v="Adult"/>
    <s v="Low"/>
    <x v="1"/>
  </r>
  <r>
    <n v="1319"/>
    <n v="21"/>
    <x v="18"/>
    <n v="1"/>
    <s v="2022/01/01"/>
    <d v="2022-01-01T00:00:00"/>
    <s v="Jan"/>
    <s v="20:00"/>
    <n v="44"/>
    <s v="Female"/>
    <n v="113204"/>
    <x v="2"/>
    <s v="Middle-aged"/>
    <s v="High"/>
    <x v="2"/>
  </r>
  <r>
    <n v="1453"/>
    <n v="22"/>
    <x v="19"/>
    <n v="7"/>
    <s v="2022/01/01"/>
    <d v="2022-01-01T00:00:00"/>
    <s v="Jan"/>
    <s v="21:00"/>
    <n v="19"/>
    <s v="Female"/>
    <n v="124046"/>
    <x v="2"/>
    <s v="Adult"/>
    <s v="High"/>
    <x v="0"/>
  </r>
  <r>
    <n v="109"/>
    <n v="23"/>
    <x v="5"/>
    <n v="2"/>
    <s v="2022/01/01"/>
    <d v="2022-01-01T00:00:00"/>
    <s v="Jan"/>
    <s v="22:00"/>
    <n v="27"/>
    <s v="Female"/>
    <n v="130643"/>
    <x v="0"/>
    <s v="Adult"/>
    <s v="High"/>
    <x v="0"/>
  </r>
  <r>
    <n v="589"/>
    <n v="24"/>
    <x v="20"/>
    <n v="5"/>
    <s v="2022/01/01"/>
    <d v="2022-01-01T00:00:00"/>
    <s v="Jan"/>
    <s v="23:00"/>
    <n v="18"/>
    <s v="Male"/>
    <n v="73661"/>
    <x v="0"/>
    <s v="Adult"/>
    <s v="High"/>
    <x v="0"/>
  </r>
  <r>
    <n v="286"/>
    <n v="25"/>
    <x v="6"/>
    <n v="8"/>
    <s v="2022/01/02"/>
    <d v="2022-01-02T00:00:00"/>
    <s v="Jan"/>
    <s v="00:00"/>
    <n v="62"/>
    <s v="Female"/>
    <n v="30431"/>
    <x v="2"/>
    <s v="Seniors"/>
    <s v="Low"/>
    <x v="5"/>
  </r>
  <r>
    <n v="89"/>
    <n v="26"/>
    <x v="21"/>
    <n v="1"/>
    <s v="2022/01/02"/>
    <d v="2022-01-02T00:00:00"/>
    <s v="Jan"/>
    <s v="01:00"/>
    <n v="30"/>
    <s v="Male"/>
    <n v="47298"/>
    <x v="0"/>
    <s v="Adult"/>
    <s v="Low"/>
    <x v="1"/>
  </r>
  <r>
    <n v="954"/>
    <n v="27"/>
    <x v="22"/>
    <n v="1"/>
    <s v="2022/01/02"/>
    <d v="2022-01-02T00:00:00"/>
    <s v="Jan"/>
    <s v="02:00"/>
    <n v="18"/>
    <s v="Male"/>
    <n v="117758"/>
    <x v="2"/>
    <s v="Adult"/>
    <s v="High"/>
    <x v="0"/>
  </r>
  <r>
    <n v="876"/>
    <n v="28"/>
    <x v="23"/>
    <n v="6"/>
    <s v="2022/01/02"/>
    <d v="2022-01-02T00:00:00"/>
    <s v="Jan"/>
    <s v="03:00"/>
    <n v="42"/>
    <s v="Female"/>
    <n v="45293"/>
    <x v="1"/>
    <s v="Middle-aged"/>
    <s v="Low"/>
    <x v="4"/>
  </r>
  <r>
    <n v="221"/>
    <n v="29"/>
    <x v="24"/>
    <n v="3"/>
    <s v="2022/01/02"/>
    <d v="2022-01-02T00:00:00"/>
    <s v="Jan"/>
    <s v="04:00"/>
    <n v="30"/>
    <s v="Male"/>
    <n v="57782"/>
    <x v="2"/>
    <s v="Adult"/>
    <s v="Low"/>
    <x v="1"/>
  </r>
  <r>
    <n v="224"/>
    <n v="30"/>
    <x v="25"/>
    <n v="3"/>
    <s v="2022/01/02"/>
    <d v="2022-01-02T00:00:00"/>
    <s v="Jan"/>
    <s v="05:00"/>
    <n v="56"/>
    <s v="Male"/>
    <n v="81002"/>
    <x v="2"/>
    <s v="Middle-aged"/>
    <s v="High"/>
    <x v="2"/>
  </r>
  <r>
    <n v="946"/>
    <n v="31"/>
    <x v="26"/>
    <n v="3"/>
    <s v="2022/01/02"/>
    <d v="2022-01-02T00:00:00"/>
    <s v="Jan"/>
    <s v="06:00"/>
    <n v="38"/>
    <s v="Female"/>
    <n v="51485"/>
    <x v="2"/>
    <s v="Adult"/>
    <s v="Low"/>
    <x v="1"/>
  </r>
  <r>
    <n v="379"/>
    <n v="32"/>
    <x v="27"/>
    <n v="4"/>
    <s v="2022/01/02"/>
    <d v="2022-01-02T00:00:00"/>
    <s v="Jan"/>
    <s v="07:00"/>
    <n v="68"/>
    <s v="Female"/>
    <n v="76187"/>
    <x v="2"/>
    <s v="Seniors"/>
    <s v="High"/>
    <x v="3"/>
  </r>
  <r>
    <n v="382"/>
    <n v="33"/>
    <x v="12"/>
    <n v="3"/>
    <s v="2022/01/02"/>
    <d v="2022-01-02T00:00:00"/>
    <s v="Jan"/>
    <s v="08:00"/>
    <n v="68"/>
    <s v="Male"/>
    <n v="114410"/>
    <x v="2"/>
    <s v="Seniors"/>
    <s v="High"/>
    <x v="3"/>
  </r>
  <r>
    <n v="1377"/>
    <n v="34"/>
    <x v="28"/>
    <n v="1"/>
    <s v="2022/01/02"/>
    <d v="2022-01-02T00:00:00"/>
    <s v="Jan"/>
    <s v="09:00"/>
    <n v="45"/>
    <s v="Female"/>
    <n v="53768"/>
    <x v="0"/>
    <s v="Middle-aged"/>
    <s v="Low"/>
    <x v="4"/>
  </r>
  <r>
    <n v="707"/>
    <n v="35"/>
    <x v="13"/>
    <n v="8"/>
    <s v="2022/01/02"/>
    <d v="2022-01-02T00:00:00"/>
    <s v="Jan"/>
    <s v="10:00"/>
    <n v="36"/>
    <s v="Female"/>
    <n v="78391"/>
    <x v="1"/>
    <s v="Adult"/>
    <s v="High"/>
    <x v="0"/>
  </r>
  <r>
    <n v="1396"/>
    <n v="36"/>
    <x v="29"/>
    <n v="1"/>
    <s v="2022/01/02"/>
    <d v="2022-01-02T00:00:00"/>
    <s v="Jan"/>
    <s v="11:00"/>
    <n v="32"/>
    <s v="Female"/>
    <n v="88966"/>
    <x v="2"/>
    <s v="Adult"/>
    <s v="High"/>
    <x v="0"/>
  </r>
  <r>
    <n v="915"/>
    <n v="37"/>
    <x v="3"/>
    <n v="4"/>
    <s v="2022/01/02"/>
    <d v="2022-01-02T00:00:00"/>
    <s v="Jan"/>
    <s v="12:00"/>
    <n v="56"/>
    <s v="Male"/>
    <n v="65782"/>
    <x v="1"/>
    <s v="Middle-aged"/>
    <s v="High"/>
    <x v="2"/>
  </r>
  <r>
    <n v="121"/>
    <n v="38"/>
    <x v="30"/>
    <n v="7"/>
    <s v="2022/01/02"/>
    <d v="2022-01-02T00:00:00"/>
    <s v="Jan"/>
    <s v="13:00"/>
    <n v="59"/>
    <s v="Female"/>
    <n v="68098"/>
    <x v="2"/>
    <s v="Middle-aged"/>
    <s v="High"/>
    <x v="2"/>
  </r>
  <r>
    <n v="1405"/>
    <n v="39"/>
    <x v="8"/>
    <n v="4"/>
    <s v="2022/01/02"/>
    <d v="2022-01-02T00:00:00"/>
    <s v="Jan"/>
    <s v="14:00"/>
    <n v="26"/>
    <s v="Female"/>
    <n v="50170"/>
    <x v="0"/>
    <s v="Adult"/>
    <s v="Low"/>
    <x v="1"/>
  </r>
  <r>
    <n v="1116"/>
    <n v="40"/>
    <x v="18"/>
    <n v="8"/>
    <s v="2022/01/02"/>
    <d v="2022-01-02T00:00:00"/>
    <s v="Jan"/>
    <s v="15:00"/>
    <n v="62"/>
    <s v="Male"/>
    <n v="142136"/>
    <x v="0"/>
    <s v="Seniors"/>
    <s v="High"/>
    <x v="3"/>
  </r>
  <r>
    <n v="840"/>
    <n v="41"/>
    <x v="5"/>
    <n v="7"/>
    <s v="2022/01/02"/>
    <d v="2022-01-02T00:00:00"/>
    <s v="Jan"/>
    <s v="16:00"/>
    <n v="24"/>
    <s v="Female"/>
    <n v="54335"/>
    <x v="1"/>
    <s v="Adult"/>
    <s v="Low"/>
    <x v="1"/>
  </r>
  <r>
    <n v="1202"/>
    <n v="42"/>
    <x v="24"/>
    <n v="8"/>
    <s v="2022/01/02"/>
    <d v="2022-01-02T00:00:00"/>
    <s v="Jan"/>
    <s v="17:00"/>
    <n v="67"/>
    <s v="Male"/>
    <n v="109590"/>
    <x v="1"/>
    <s v="Seniors"/>
    <s v="High"/>
    <x v="3"/>
  </r>
  <r>
    <n v="1078"/>
    <n v="43"/>
    <x v="5"/>
    <n v="2"/>
    <s v="2022/01/02"/>
    <d v="2022-01-02T00:00:00"/>
    <s v="Jan"/>
    <s v="18:00"/>
    <n v="32"/>
    <s v="Male"/>
    <n v="21433"/>
    <x v="2"/>
    <s v="Adult"/>
    <s v="Low"/>
    <x v="1"/>
  </r>
  <r>
    <n v="149"/>
    <n v="44"/>
    <x v="31"/>
    <n v="4"/>
    <s v="2022/01/02"/>
    <d v="2022-01-02T00:00:00"/>
    <s v="Jan"/>
    <s v="19:00"/>
    <n v="28"/>
    <s v="Female"/>
    <n v="57380"/>
    <x v="2"/>
    <s v="Adult"/>
    <s v="Low"/>
    <x v="1"/>
  </r>
  <r>
    <n v="457"/>
    <n v="45"/>
    <x v="32"/>
    <n v="1"/>
    <s v="2022/01/02"/>
    <d v="2022-01-02T00:00:00"/>
    <s v="Jan"/>
    <s v="20:00"/>
    <n v="35"/>
    <s v="Male"/>
    <n v="144772"/>
    <x v="1"/>
    <s v="Adult"/>
    <s v="High"/>
    <x v="0"/>
  </r>
  <r>
    <n v="1228"/>
    <n v="46"/>
    <x v="33"/>
    <n v="1"/>
    <s v="2022/01/02"/>
    <d v="2022-01-02T00:00:00"/>
    <s v="Jan"/>
    <s v="21:00"/>
    <n v="48"/>
    <s v="Female"/>
    <n v="148922"/>
    <x v="0"/>
    <s v="Middle-aged"/>
    <s v="High"/>
    <x v="2"/>
  </r>
  <r>
    <n v="1458"/>
    <n v="47"/>
    <x v="20"/>
    <n v="3"/>
    <s v="2022/01/02"/>
    <d v="2022-01-02T00:00:00"/>
    <s v="Jan"/>
    <s v="22:00"/>
    <n v="38"/>
    <s v="Female"/>
    <n v="40697"/>
    <x v="1"/>
    <s v="Adult"/>
    <s v="Low"/>
    <x v="1"/>
  </r>
  <r>
    <n v="261"/>
    <n v="48"/>
    <x v="6"/>
    <n v="5"/>
    <s v="2022/01/02"/>
    <d v="2022-01-02T00:00:00"/>
    <s v="Jan"/>
    <s v="23:00"/>
    <n v="41"/>
    <s v="Female"/>
    <n v="117288"/>
    <x v="2"/>
    <s v="Middle-aged"/>
    <s v="High"/>
    <x v="2"/>
  </r>
  <r>
    <n v="1405"/>
    <n v="49"/>
    <x v="34"/>
    <n v="6"/>
    <s v="2022/01/03"/>
    <d v="2022-01-03T00:00:00"/>
    <s v="Jan"/>
    <s v="00:00"/>
    <n v="26"/>
    <s v="Female"/>
    <n v="50170"/>
    <x v="0"/>
    <s v="Adult"/>
    <s v="Low"/>
    <x v="1"/>
  </r>
  <r>
    <n v="1085"/>
    <n v="50"/>
    <x v="20"/>
    <n v="8"/>
    <s v="2022/01/03"/>
    <d v="2022-01-03T00:00:00"/>
    <s v="Jan"/>
    <s v="01:00"/>
    <n v="20"/>
    <s v="Male"/>
    <n v="82646"/>
    <x v="2"/>
    <s v="Adult"/>
    <s v="High"/>
    <x v="0"/>
  </r>
  <r>
    <n v="194"/>
    <n v="51"/>
    <x v="35"/>
    <n v="5"/>
    <s v="2022/01/03"/>
    <d v="2022-01-03T00:00:00"/>
    <s v="Jan"/>
    <s v="02:00"/>
    <n v="37"/>
    <s v="Male"/>
    <n v="140582"/>
    <x v="0"/>
    <s v="Adult"/>
    <s v="High"/>
    <x v="0"/>
  </r>
  <r>
    <n v="861"/>
    <n v="52"/>
    <x v="36"/>
    <n v="1"/>
    <s v="2022/01/03"/>
    <d v="2022-01-03T00:00:00"/>
    <s v="Jan"/>
    <s v="03:00"/>
    <n v="51"/>
    <s v="Male"/>
    <n v="84749"/>
    <x v="1"/>
    <s v="Middle-aged"/>
    <s v="High"/>
    <x v="2"/>
  </r>
  <r>
    <n v="1096"/>
    <n v="53"/>
    <x v="37"/>
    <n v="6"/>
    <s v="2022/01/03"/>
    <d v="2022-01-03T00:00:00"/>
    <s v="Jan"/>
    <s v="04:00"/>
    <n v="59"/>
    <s v="Male"/>
    <n v="60706"/>
    <x v="1"/>
    <s v="Middle-aged"/>
    <s v="Low"/>
    <x v="4"/>
  </r>
  <r>
    <n v="142"/>
    <n v="54"/>
    <x v="38"/>
    <n v="8"/>
    <s v="2022/01/03"/>
    <d v="2022-01-03T00:00:00"/>
    <s v="Jan"/>
    <s v="05:00"/>
    <n v="60"/>
    <s v="Male"/>
    <n v="48213"/>
    <x v="2"/>
    <s v="Seniors"/>
    <s v="Low"/>
    <x v="5"/>
  </r>
  <r>
    <n v="773"/>
    <n v="55"/>
    <x v="13"/>
    <n v="2"/>
    <s v="2022/01/03"/>
    <d v="2022-01-03T00:00:00"/>
    <s v="Jan"/>
    <s v="06:00"/>
    <n v="55"/>
    <s v="Male"/>
    <n v="68655"/>
    <x v="1"/>
    <s v="Middle-aged"/>
    <s v="High"/>
    <x v="2"/>
  </r>
  <r>
    <n v="746"/>
    <n v="56"/>
    <x v="39"/>
    <n v="6"/>
    <s v="2022/01/03"/>
    <d v="2022-01-03T00:00:00"/>
    <s v="Jan"/>
    <s v="07:00"/>
    <n v="22"/>
    <s v="Female"/>
    <n v="123468"/>
    <x v="2"/>
    <s v="Adult"/>
    <s v="High"/>
    <x v="0"/>
  </r>
  <r>
    <n v="1090"/>
    <n v="57"/>
    <x v="40"/>
    <n v="5"/>
    <s v="2022/01/03"/>
    <d v="2022-01-03T00:00:00"/>
    <s v="Jan"/>
    <s v="08:00"/>
    <n v="23"/>
    <s v="Female"/>
    <n v="93281"/>
    <x v="0"/>
    <s v="Adult"/>
    <s v="High"/>
    <x v="0"/>
  </r>
  <r>
    <n v="649"/>
    <n v="58"/>
    <x v="41"/>
    <n v="6"/>
    <s v="2022/01/03"/>
    <d v="2022-01-03T00:00:00"/>
    <s v="Jan"/>
    <s v="09:00"/>
    <n v="64"/>
    <s v="Female"/>
    <n v="30221"/>
    <x v="0"/>
    <s v="Seniors"/>
    <s v="Low"/>
    <x v="5"/>
  </r>
  <r>
    <n v="1157"/>
    <n v="59"/>
    <x v="15"/>
    <n v="2"/>
    <s v="2022/01/03"/>
    <d v="2022-01-03T00:00:00"/>
    <s v="Jan"/>
    <s v="10:00"/>
    <n v="30"/>
    <s v="Male"/>
    <n v="83990"/>
    <x v="1"/>
    <s v="Adult"/>
    <s v="High"/>
    <x v="0"/>
  </r>
  <r>
    <n v="84"/>
    <n v="60"/>
    <x v="36"/>
    <n v="4"/>
    <s v="2022/01/03"/>
    <d v="2022-01-03T00:00:00"/>
    <s v="Jan"/>
    <s v="11:00"/>
    <n v="42"/>
    <s v="Female"/>
    <n v="28516"/>
    <x v="0"/>
    <s v="Middle-aged"/>
    <s v="Low"/>
    <x v="4"/>
  </r>
  <r>
    <n v="213"/>
    <n v="61"/>
    <x v="23"/>
    <n v="7"/>
    <s v="2022/01/03"/>
    <d v="2022-01-03T00:00:00"/>
    <s v="Jan"/>
    <s v="12:00"/>
    <n v="30"/>
    <s v="Female"/>
    <n v="90677"/>
    <x v="2"/>
    <s v="Adult"/>
    <s v="High"/>
    <x v="0"/>
  </r>
  <r>
    <n v="1183"/>
    <n v="62"/>
    <x v="42"/>
    <n v="6"/>
    <s v="2022/01/03"/>
    <d v="2022-01-03T00:00:00"/>
    <s v="Jan"/>
    <s v="13:00"/>
    <n v="23"/>
    <s v="Male"/>
    <n v="128926"/>
    <x v="0"/>
    <s v="Adult"/>
    <s v="High"/>
    <x v="0"/>
  </r>
  <r>
    <n v="122"/>
    <n v="63"/>
    <x v="43"/>
    <n v="7"/>
    <s v="2022/01/03"/>
    <d v="2022-01-03T00:00:00"/>
    <s v="Jan"/>
    <s v="14:00"/>
    <n v="21"/>
    <s v="Male"/>
    <n v="42583"/>
    <x v="2"/>
    <s v="Adult"/>
    <s v="Low"/>
    <x v="1"/>
  </r>
  <r>
    <n v="562"/>
    <n v="64"/>
    <x v="44"/>
    <n v="4"/>
    <s v="2022/01/03"/>
    <d v="2022-01-03T00:00:00"/>
    <s v="Jan"/>
    <s v="15:00"/>
    <n v="49"/>
    <s v="Male"/>
    <n v="28392"/>
    <x v="2"/>
    <s v="Middle-aged"/>
    <s v="Low"/>
    <x v="4"/>
  </r>
  <r>
    <n v="486"/>
    <n v="65"/>
    <x v="0"/>
    <n v="5"/>
    <s v="2022/01/03"/>
    <d v="2022-01-03T00:00:00"/>
    <s v="Jan"/>
    <s v="16:00"/>
    <n v="37"/>
    <s v="Male"/>
    <n v="35980"/>
    <x v="0"/>
    <s v="Adult"/>
    <s v="Low"/>
    <x v="1"/>
  </r>
  <r>
    <n v="911"/>
    <n v="66"/>
    <x v="37"/>
    <n v="3"/>
    <s v="2022/01/03"/>
    <d v="2022-01-03T00:00:00"/>
    <s v="Jan"/>
    <s v="17:00"/>
    <n v="59"/>
    <s v="Female"/>
    <n v="79972"/>
    <x v="0"/>
    <s v="Middle-aged"/>
    <s v="High"/>
    <x v="2"/>
  </r>
  <r>
    <n v="1289"/>
    <n v="67"/>
    <x v="12"/>
    <n v="1"/>
    <s v="2022/01/03"/>
    <d v="2022-01-03T00:00:00"/>
    <s v="Jan"/>
    <s v="18:00"/>
    <n v="46"/>
    <s v="Female"/>
    <n v="104627"/>
    <x v="0"/>
    <s v="Middle-aged"/>
    <s v="High"/>
    <x v="2"/>
  </r>
  <r>
    <n v="1240"/>
    <n v="68"/>
    <x v="45"/>
    <n v="5"/>
    <s v="2022/01/03"/>
    <d v="2022-01-03T00:00:00"/>
    <s v="Jan"/>
    <s v="19:00"/>
    <n v="51"/>
    <s v="Female"/>
    <n v="35802"/>
    <x v="1"/>
    <s v="Middle-aged"/>
    <s v="Low"/>
    <x v="4"/>
  </r>
  <r>
    <n v="893"/>
    <n v="69"/>
    <x v="46"/>
    <n v="4"/>
    <s v="2022/01/03"/>
    <d v="2022-01-03T00:00:00"/>
    <s v="Jan"/>
    <s v="20:00"/>
    <n v="56"/>
    <s v="Male"/>
    <n v="147583"/>
    <x v="1"/>
    <s v="Middle-aged"/>
    <s v="High"/>
    <x v="2"/>
  </r>
  <r>
    <n v="59"/>
    <n v="70"/>
    <x v="47"/>
    <n v="5"/>
    <s v="2022/01/03"/>
    <d v="2022-01-03T00:00:00"/>
    <s v="Jan"/>
    <s v="21:00"/>
    <n v="22"/>
    <s v="Female"/>
    <n v="27352"/>
    <x v="0"/>
    <s v="Adult"/>
    <s v="Low"/>
    <x v="1"/>
  </r>
  <r>
    <n v="1129"/>
    <n v="71"/>
    <x v="4"/>
    <n v="8"/>
    <s v="2022/01/03"/>
    <d v="2022-01-03T00:00:00"/>
    <s v="Jan"/>
    <s v="22:00"/>
    <n v="62"/>
    <s v="Male"/>
    <n v="28213"/>
    <x v="0"/>
    <s v="Seniors"/>
    <s v="Low"/>
    <x v="5"/>
  </r>
  <r>
    <n v="1060"/>
    <n v="72"/>
    <x v="4"/>
    <n v="9"/>
    <s v="2022/01/03"/>
    <d v="2022-01-03T00:00:00"/>
    <s v="Jan"/>
    <s v="23:00"/>
    <n v="61"/>
    <s v="Male"/>
    <n v="92840"/>
    <x v="2"/>
    <s v="Seniors"/>
    <s v="High"/>
    <x v="3"/>
  </r>
  <r>
    <n v="737"/>
    <n v="73"/>
    <x v="16"/>
    <n v="6"/>
    <s v="2022/01/04"/>
    <d v="2022-01-04T00:00:00"/>
    <s v="Jan"/>
    <s v="00:00"/>
    <n v="67"/>
    <s v="Female"/>
    <n v="138077"/>
    <x v="0"/>
    <s v="Seniors"/>
    <s v="High"/>
    <x v="3"/>
  </r>
  <r>
    <n v="1163"/>
    <n v="74"/>
    <x v="19"/>
    <n v="6"/>
    <s v="2022/01/04"/>
    <d v="2022-01-04T00:00:00"/>
    <s v="Jan"/>
    <s v="01:00"/>
    <n v="20"/>
    <s v="Male"/>
    <n v="138764"/>
    <x v="2"/>
    <s v="Adult"/>
    <s v="High"/>
    <x v="0"/>
  </r>
  <r>
    <n v="597"/>
    <n v="75"/>
    <x v="48"/>
    <n v="1"/>
    <s v="2022/01/04"/>
    <d v="2022-01-04T00:00:00"/>
    <s v="Jan"/>
    <s v="02:00"/>
    <n v="42"/>
    <s v="Male"/>
    <n v="27296"/>
    <x v="2"/>
    <s v="Middle-aged"/>
    <s v="Low"/>
    <x v="4"/>
  </r>
  <r>
    <n v="88"/>
    <n v="76"/>
    <x v="29"/>
    <n v="5"/>
    <s v="2022/01/04"/>
    <d v="2022-01-04T00:00:00"/>
    <s v="Jan"/>
    <s v="03:00"/>
    <n v="53"/>
    <s v="Male"/>
    <n v="60483"/>
    <x v="2"/>
    <s v="Middle-aged"/>
    <s v="Low"/>
    <x v="4"/>
  </r>
  <r>
    <n v="746"/>
    <n v="77"/>
    <x v="49"/>
    <n v="8"/>
    <s v="2022/01/04"/>
    <d v="2022-01-04T00:00:00"/>
    <s v="Jan"/>
    <s v="04:00"/>
    <n v="22"/>
    <s v="Female"/>
    <n v="123468"/>
    <x v="2"/>
    <s v="Adult"/>
    <s v="High"/>
    <x v="0"/>
  </r>
  <r>
    <n v="954"/>
    <n v="78"/>
    <x v="50"/>
    <n v="3"/>
    <s v="2022/01/04"/>
    <d v="2022-01-04T00:00:00"/>
    <s v="Jan"/>
    <s v="05:00"/>
    <n v="18"/>
    <s v="Male"/>
    <n v="117758"/>
    <x v="2"/>
    <s v="Adult"/>
    <s v="High"/>
    <x v="0"/>
  </r>
  <r>
    <n v="1054"/>
    <n v="79"/>
    <x v="51"/>
    <n v="4"/>
    <s v="2022/01/04"/>
    <d v="2022-01-04T00:00:00"/>
    <s v="Jan"/>
    <s v="06:00"/>
    <n v="33"/>
    <s v="Male"/>
    <n v="78216"/>
    <x v="1"/>
    <s v="Adult"/>
    <s v="High"/>
    <x v="0"/>
  </r>
  <r>
    <n v="1213"/>
    <n v="80"/>
    <x v="45"/>
    <n v="2"/>
    <s v="2022/01/04"/>
    <d v="2022-01-04T00:00:00"/>
    <s v="Jan"/>
    <s v="07:00"/>
    <n v="44"/>
    <s v="Male"/>
    <n v="118183"/>
    <x v="1"/>
    <s v="Middle-aged"/>
    <s v="High"/>
    <x v="2"/>
  </r>
  <r>
    <n v="195"/>
    <n v="81"/>
    <x v="52"/>
    <n v="5"/>
    <s v="2022/01/04"/>
    <d v="2022-01-04T00:00:00"/>
    <s v="Jan"/>
    <s v="08:00"/>
    <n v="46"/>
    <s v="Male"/>
    <n v="52173"/>
    <x v="0"/>
    <s v="Middle-aged"/>
    <s v="Low"/>
    <x v="4"/>
  </r>
  <r>
    <n v="985"/>
    <n v="82"/>
    <x v="36"/>
    <n v="7"/>
    <s v="2022/01/04"/>
    <d v="2022-01-04T00:00:00"/>
    <s v="Jan"/>
    <s v="09:00"/>
    <n v="58"/>
    <s v="Male"/>
    <n v="128317"/>
    <x v="1"/>
    <s v="Middle-aged"/>
    <s v="High"/>
    <x v="2"/>
  </r>
  <r>
    <n v="419"/>
    <n v="83"/>
    <x v="53"/>
    <n v="9"/>
    <s v="2022/01/04"/>
    <d v="2022-01-04T00:00:00"/>
    <s v="Jan"/>
    <s v="10:00"/>
    <n v="37"/>
    <s v="Male"/>
    <n v="103110"/>
    <x v="0"/>
    <s v="Adult"/>
    <s v="High"/>
    <x v="0"/>
  </r>
  <r>
    <n v="415"/>
    <n v="84"/>
    <x v="40"/>
    <n v="7"/>
    <s v="2022/01/04"/>
    <d v="2022-01-04T00:00:00"/>
    <s v="Jan"/>
    <s v="11:00"/>
    <n v="64"/>
    <s v="Male"/>
    <n v="103223"/>
    <x v="1"/>
    <s v="Seniors"/>
    <s v="High"/>
    <x v="3"/>
  </r>
  <r>
    <n v="1284"/>
    <n v="85"/>
    <x v="0"/>
    <n v="3"/>
    <s v="2022/01/04"/>
    <d v="2022-01-04T00:00:00"/>
    <s v="Jan"/>
    <s v="12:00"/>
    <n v="37"/>
    <s v="Female"/>
    <n v="85998"/>
    <x v="2"/>
    <s v="Adult"/>
    <s v="High"/>
    <x v="0"/>
  </r>
  <r>
    <n v="346"/>
    <n v="86"/>
    <x v="54"/>
    <n v="6"/>
    <s v="2022/01/04"/>
    <d v="2022-01-04T00:00:00"/>
    <s v="Jan"/>
    <s v="13:00"/>
    <n v="21"/>
    <s v="Male"/>
    <n v="43937"/>
    <x v="1"/>
    <s v="Adult"/>
    <s v="Low"/>
    <x v="1"/>
  </r>
  <r>
    <n v="49"/>
    <n v="87"/>
    <x v="8"/>
    <n v="7"/>
    <s v="2022/01/04"/>
    <d v="2022-01-04T00:00:00"/>
    <s v="Jan"/>
    <s v="14:00"/>
    <n v="36"/>
    <s v="Male"/>
    <n v="82549"/>
    <x v="0"/>
    <s v="Adult"/>
    <s v="High"/>
    <x v="0"/>
  </r>
  <r>
    <n v="439"/>
    <n v="88"/>
    <x v="55"/>
    <n v="1"/>
    <s v="2022/01/04"/>
    <d v="2022-01-04T00:00:00"/>
    <s v="Jan"/>
    <s v="15:00"/>
    <n v="37"/>
    <s v="Male"/>
    <n v="80726"/>
    <x v="2"/>
    <s v="Adult"/>
    <s v="High"/>
    <x v="0"/>
  </r>
  <r>
    <n v="1343"/>
    <n v="89"/>
    <x v="56"/>
    <n v="2"/>
    <s v="2022/01/04"/>
    <d v="2022-01-04T00:00:00"/>
    <s v="Jan"/>
    <s v="16:00"/>
    <n v="40"/>
    <s v="Female"/>
    <n v="71242"/>
    <x v="0"/>
    <s v="Adult"/>
    <s v="High"/>
    <x v="0"/>
  </r>
  <r>
    <n v="485"/>
    <n v="90"/>
    <x v="57"/>
    <n v="2"/>
    <s v="2022/01/04"/>
    <d v="2022-01-04T00:00:00"/>
    <s v="Jan"/>
    <s v="17:00"/>
    <n v="38"/>
    <s v="Male"/>
    <n v="93165"/>
    <x v="0"/>
    <s v="Adult"/>
    <s v="High"/>
    <x v="0"/>
  </r>
  <r>
    <n v="748"/>
    <n v="91"/>
    <x v="18"/>
    <n v="9"/>
    <s v="2022/01/04"/>
    <d v="2022-01-04T00:00:00"/>
    <s v="Jan"/>
    <s v="18:00"/>
    <n v="58"/>
    <s v="Male"/>
    <n v="69892"/>
    <x v="1"/>
    <s v="Middle-aged"/>
    <s v="High"/>
    <x v="2"/>
  </r>
  <r>
    <n v="1182"/>
    <n v="92"/>
    <x v="58"/>
    <n v="1"/>
    <s v="2022/01/04"/>
    <d v="2022-01-04T00:00:00"/>
    <s v="Jan"/>
    <s v="19:00"/>
    <n v="69"/>
    <s v="Male"/>
    <n v="63120"/>
    <x v="0"/>
    <s v="Seniors"/>
    <s v="Low"/>
    <x v="5"/>
  </r>
  <r>
    <n v="401"/>
    <n v="93"/>
    <x v="44"/>
    <n v="2"/>
    <s v="2022/01/04"/>
    <d v="2022-01-04T00:00:00"/>
    <s v="Jan"/>
    <s v="20:00"/>
    <n v="41"/>
    <s v="Male"/>
    <n v="144947"/>
    <x v="1"/>
    <s v="Middle-aged"/>
    <s v="High"/>
    <x v="2"/>
  </r>
  <r>
    <n v="953"/>
    <n v="94"/>
    <x v="55"/>
    <n v="6"/>
    <s v="2022/01/04"/>
    <d v="2022-01-04T00:00:00"/>
    <s v="Jan"/>
    <s v="21:00"/>
    <n v="48"/>
    <s v="Female"/>
    <n v="146542"/>
    <x v="0"/>
    <s v="Middle-aged"/>
    <s v="High"/>
    <x v="2"/>
  </r>
  <r>
    <n v="246"/>
    <n v="95"/>
    <x v="59"/>
    <n v="2"/>
    <s v="2022/01/04"/>
    <d v="2022-01-04T00:00:00"/>
    <s v="Jan"/>
    <s v="22:00"/>
    <n v="34"/>
    <s v="Female"/>
    <n v="92386"/>
    <x v="1"/>
    <s v="Adult"/>
    <s v="High"/>
    <x v="0"/>
  </r>
  <r>
    <n v="974"/>
    <n v="96"/>
    <x v="3"/>
    <n v="3"/>
    <s v="2022/01/04"/>
    <d v="2022-01-04T00:00:00"/>
    <s v="Jan"/>
    <s v="23:00"/>
    <n v="55"/>
    <s v="Female"/>
    <n v="88679"/>
    <x v="1"/>
    <s v="Middle-aged"/>
    <s v="High"/>
    <x v="2"/>
  </r>
  <r>
    <n v="561"/>
    <n v="97"/>
    <x v="51"/>
    <n v="3"/>
    <s v="2022/01/05"/>
    <d v="2022-01-05T00:00:00"/>
    <s v="Jan"/>
    <s v="00:00"/>
    <n v="28"/>
    <s v="Male"/>
    <n v="129613"/>
    <x v="2"/>
    <s v="Adult"/>
    <s v="High"/>
    <x v="0"/>
  </r>
  <r>
    <n v="1016"/>
    <n v="98"/>
    <x v="60"/>
    <n v="8"/>
    <s v="2022/01/05"/>
    <d v="2022-01-05T00:00:00"/>
    <s v="Jan"/>
    <s v="01:00"/>
    <n v="19"/>
    <s v="Female"/>
    <n v="28935"/>
    <x v="2"/>
    <s v="Adult"/>
    <s v="Low"/>
    <x v="1"/>
  </r>
  <r>
    <n v="422"/>
    <n v="99"/>
    <x v="51"/>
    <n v="9"/>
    <s v="2022/01/05"/>
    <d v="2022-01-05T00:00:00"/>
    <s v="Jan"/>
    <s v="02:00"/>
    <n v="30"/>
    <s v="Female"/>
    <n v="115088"/>
    <x v="0"/>
    <s v="Adult"/>
    <s v="High"/>
    <x v="0"/>
  </r>
  <r>
    <n v="1424"/>
    <n v="100"/>
    <x v="60"/>
    <n v="6"/>
    <s v="2022/01/05"/>
    <d v="2022-01-05T00:00:00"/>
    <s v="Jan"/>
    <s v="03:00"/>
    <n v="65"/>
    <s v="Female"/>
    <n v="35932"/>
    <x v="1"/>
    <s v="Seniors"/>
    <s v="Low"/>
    <x v="5"/>
  </r>
  <r>
    <n v="1224"/>
    <n v="101"/>
    <x v="22"/>
    <n v="2"/>
    <s v="2022/01/05"/>
    <d v="2022-01-05T00:00:00"/>
    <s v="Jan"/>
    <s v="04:00"/>
    <n v="41"/>
    <s v="Female"/>
    <n v="94104"/>
    <x v="1"/>
    <s v="Middle-aged"/>
    <s v="High"/>
    <x v="2"/>
  </r>
  <r>
    <n v="604"/>
    <n v="102"/>
    <x v="61"/>
    <n v="3"/>
    <s v="2022/01/05"/>
    <d v="2022-01-05T00:00:00"/>
    <s v="Jan"/>
    <s v="05:00"/>
    <n v="58"/>
    <s v="Male"/>
    <n v="51808"/>
    <x v="2"/>
    <s v="Middle-aged"/>
    <s v="Low"/>
    <x v="4"/>
  </r>
  <r>
    <n v="929"/>
    <n v="103"/>
    <x v="62"/>
    <n v="6"/>
    <s v="2022/01/05"/>
    <d v="2022-01-05T00:00:00"/>
    <s v="Jan"/>
    <s v="06:00"/>
    <n v="34"/>
    <s v="Male"/>
    <n v="62651"/>
    <x v="0"/>
    <s v="Adult"/>
    <s v="Low"/>
    <x v="1"/>
  </r>
  <r>
    <n v="1117"/>
    <n v="104"/>
    <x v="63"/>
    <n v="2"/>
    <s v="2022/01/05"/>
    <d v="2022-01-05T00:00:00"/>
    <s v="Jan"/>
    <s v="07:00"/>
    <n v="62"/>
    <s v="Male"/>
    <n v="140821"/>
    <x v="2"/>
    <s v="Seniors"/>
    <s v="High"/>
    <x v="3"/>
  </r>
  <r>
    <n v="156"/>
    <n v="105"/>
    <x v="64"/>
    <n v="2"/>
    <s v="2022/01/05"/>
    <d v="2022-01-05T00:00:00"/>
    <s v="Jan"/>
    <s v="08:00"/>
    <n v="36"/>
    <s v="Male"/>
    <n v="117257"/>
    <x v="0"/>
    <s v="Adult"/>
    <s v="High"/>
    <x v="0"/>
  </r>
  <r>
    <n v="444"/>
    <n v="106"/>
    <x v="60"/>
    <n v="5"/>
    <s v="2022/01/05"/>
    <d v="2022-01-05T00:00:00"/>
    <s v="Jan"/>
    <s v="09:00"/>
    <n v="47"/>
    <s v="Male"/>
    <n v="102716"/>
    <x v="2"/>
    <s v="Middle-aged"/>
    <s v="High"/>
    <x v="2"/>
  </r>
  <r>
    <n v="1193"/>
    <n v="107"/>
    <x v="27"/>
    <n v="8"/>
    <s v="2022/01/05"/>
    <d v="2022-01-05T00:00:00"/>
    <s v="Jan"/>
    <s v="10:00"/>
    <n v="30"/>
    <s v="Male"/>
    <n v="80470"/>
    <x v="0"/>
    <s v="Adult"/>
    <s v="High"/>
    <x v="0"/>
  </r>
  <r>
    <n v="607"/>
    <n v="108"/>
    <x v="59"/>
    <n v="4"/>
    <s v="2022/01/05"/>
    <d v="2022-01-05T00:00:00"/>
    <s v="Jan"/>
    <s v="11:00"/>
    <n v="26"/>
    <s v="Female"/>
    <n v="123524"/>
    <x v="2"/>
    <s v="Adult"/>
    <s v="High"/>
    <x v="0"/>
  </r>
  <r>
    <n v="627"/>
    <n v="109"/>
    <x v="65"/>
    <n v="7"/>
    <s v="2022/01/05"/>
    <d v="2022-01-05T00:00:00"/>
    <s v="Jan"/>
    <s v="12:00"/>
    <n v="68"/>
    <s v="Male"/>
    <n v="144326"/>
    <x v="0"/>
    <s v="Seniors"/>
    <s v="High"/>
    <x v="3"/>
  </r>
  <r>
    <n v="561"/>
    <n v="110"/>
    <x v="66"/>
    <n v="7"/>
    <s v="2022/01/05"/>
    <d v="2022-01-05T00:00:00"/>
    <s v="Jan"/>
    <s v="13:00"/>
    <n v="28"/>
    <s v="Male"/>
    <n v="129613"/>
    <x v="2"/>
    <s v="Adult"/>
    <s v="High"/>
    <x v="0"/>
  </r>
  <r>
    <n v="181"/>
    <n v="111"/>
    <x v="35"/>
    <n v="5"/>
    <s v="2022/01/05"/>
    <d v="2022-01-05T00:00:00"/>
    <s v="Jan"/>
    <s v="14:00"/>
    <n v="43"/>
    <s v="Male"/>
    <n v="116241"/>
    <x v="2"/>
    <s v="Middle-aged"/>
    <s v="High"/>
    <x v="2"/>
  </r>
  <r>
    <n v="474"/>
    <n v="112"/>
    <x v="32"/>
    <n v="4"/>
    <s v="2022/01/05"/>
    <d v="2022-01-05T00:00:00"/>
    <s v="Jan"/>
    <s v="15:00"/>
    <n v="28"/>
    <s v="Male"/>
    <n v="116034"/>
    <x v="1"/>
    <s v="Adult"/>
    <s v="High"/>
    <x v="0"/>
  </r>
  <r>
    <n v="1309"/>
    <n v="113"/>
    <x v="67"/>
    <n v="9"/>
    <s v="2022/01/05"/>
    <d v="2022-01-05T00:00:00"/>
    <s v="Jan"/>
    <s v="16:00"/>
    <n v="30"/>
    <s v="Female"/>
    <n v="80549"/>
    <x v="2"/>
    <s v="Adult"/>
    <s v="High"/>
    <x v="0"/>
  </r>
  <r>
    <n v="681"/>
    <n v="114"/>
    <x v="68"/>
    <n v="2"/>
    <s v="2022/01/05"/>
    <d v="2022-01-05T00:00:00"/>
    <s v="Jan"/>
    <s v="17:00"/>
    <n v="68"/>
    <s v="Female"/>
    <n v="118601"/>
    <x v="0"/>
    <s v="Seniors"/>
    <s v="High"/>
    <x v="3"/>
  </r>
  <r>
    <n v="991"/>
    <n v="115"/>
    <x v="69"/>
    <n v="4"/>
    <s v="2022/01/05"/>
    <d v="2022-01-05T00:00:00"/>
    <s v="Jan"/>
    <s v="18:00"/>
    <n v="60"/>
    <s v="Male"/>
    <n v="110541"/>
    <x v="2"/>
    <s v="Seniors"/>
    <s v="High"/>
    <x v="3"/>
  </r>
  <r>
    <n v="1188"/>
    <n v="116"/>
    <x v="34"/>
    <n v="2"/>
    <s v="2022/01/05"/>
    <d v="2022-01-05T00:00:00"/>
    <s v="Jan"/>
    <s v="19:00"/>
    <n v="35"/>
    <s v="Male"/>
    <n v="103332"/>
    <x v="1"/>
    <s v="Adult"/>
    <s v="High"/>
    <x v="0"/>
  </r>
  <r>
    <n v="1435"/>
    <n v="117"/>
    <x v="61"/>
    <n v="1"/>
    <s v="2022/01/05"/>
    <d v="2022-01-05T00:00:00"/>
    <s v="Jan"/>
    <s v="20:00"/>
    <n v="22"/>
    <s v="Female"/>
    <n v="58686"/>
    <x v="1"/>
    <s v="Adult"/>
    <s v="Low"/>
    <x v="1"/>
  </r>
  <r>
    <n v="819"/>
    <n v="118"/>
    <x v="30"/>
    <n v="1"/>
    <s v="2022/01/05"/>
    <d v="2022-01-05T00:00:00"/>
    <s v="Jan"/>
    <s v="21:00"/>
    <n v="51"/>
    <s v="Female"/>
    <n v="61349"/>
    <x v="0"/>
    <s v="Middle-aged"/>
    <s v="Low"/>
    <x v="4"/>
  </r>
  <r>
    <n v="352"/>
    <n v="119"/>
    <x v="66"/>
    <n v="7"/>
    <s v="2022/01/05"/>
    <d v="2022-01-05T00:00:00"/>
    <s v="Jan"/>
    <s v="22:00"/>
    <n v="23"/>
    <s v="Male"/>
    <n v="99146"/>
    <x v="1"/>
    <s v="Adult"/>
    <s v="High"/>
    <x v="0"/>
  </r>
  <r>
    <n v="765"/>
    <n v="120"/>
    <x v="6"/>
    <n v="9"/>
    <s v="2022/01/05"/>
    <d v="2022-01-05T00:00:00"/>
    <s v="Jan"/>
    <s v="23:00"/>
    <n v="18"/>
    <s v="Female"/>
    <n v="68651"/>
    <x v="2"/>
    <s v="Adult"/>
    <s v="High"/>
    <x v="0"/>
  </r>
  <r>
    <n v="621"/>
    <n v="121"/>
    <x v="70"/>
    <n v="3"/>
    <s v="2022/01/06"/>
    <d v="2022-01-06T00:00:00"/>
    <s v="Jan"/>
    <s v="00:00"/>
    <n v="58"/>
    <s v="Male"/>
    <n v="62011"/>
    <x v="2"/>
    <s v="Middle-aged"/>
    <s v="Low"/>
    <x v="4"/>
  </r>
  <r>
    <n v="313"/>
    <n v="122"/>
    <x v="24"/>
    <n v="5"/>
    <s v="2022/01/06"/>
    <d v="2022-01-06T00:00:00"/>
    <s v="Jan"/>
    <s v="01:00"/>
    <n v="22"/>
    <s v="Male"/>
    <n v="61832"/>
    <x v="2"/>
    <s v="Adult"/>
    <s v="Low"/>
    <x v="1"/>
  </r>
  <r>
    <n v="257"/>
    <n v="123"/>
    <x v="71"/>
    <n v="7"/>
    <s v="2022/01/06"/>
    <d v="2022-01-06T00:00:00"/>
    <s v="Jan"/>
    <s v="02:00"/>
    <n v="50"/>
    <s v="Male"/>
    <n v="52685"/>
    <x v="0"/>
    <s v="Middle-aged"/>
    <s v="Low"/>
    <x v="4"/>
  </r>
  <r>
    <n v="138"/>
    <n v="124"/>
    <x v="72"/>
    <n v="9"/>
    <s v="2022/01/06"/>
    <d v="2022-01-06T00:00:00"/>
    <s v="Jan"/>
    <s v="03:00"/>
    <n v="64"/>
    <s v="Female"/>
    <n v="148026"/>
    <x v="1"/>
    <s v="Seniors"/>
    <s v="High"/>
    <x v="3"/>
  </r>
  <r>
    <n v="1463"/>
    <n v="125"/>
    <x v="61"/>
    <n v="7"/>
    <s v="2022/01/06"/>
    <d v="2022-01-06T00:00:00"/>
    <s v="Jan"/>
    <s v="04:00"/>
    <n v="55"/>
    <s v="Female"/>
    <n v="66624"/>
    <x v="0"/>
    <s v="Middle-aged"/>
    <s v="High"/>
    <x v="2"/>
  </r>
  <r>
    <n v="767"/>
    <n v="126"/>
    <x v="73"/>
    <n v="1"/>
    <s v="2022/01/06"/>
    <d v="2022-01-06T00:00:00"/>
    <s v="Jan"/>
    <s v="05:00"/>
    <n v="47"/>
    <s v="Female"/>
    <n v="95363"/>
    <x v="0"/>
    <s v="Middle-aged"/>
    <s v="High"/>
    <x v="2"/>
  </r>
  <r>
    <n v="1439"/>
    <n v="127"/>
    <x v="5"/>
    <n v="3"/>
    <s v="2022/01/06"/>
    <d v="2022-01-06T00:00:00"/>
    <s v="Jan"/>
    <s v="06:00"/>
    <n v="36"/>
    <s v="Female"/>
    <n v="128733"/>
    <x v="2"/>
    <s v="Adult"/>
    <s v="High"/>
    <x v="0"/>
  </r>
  <r>
    <n v="1453"/>
    <n v="128"/>
    <x v="51"/>
    <n v="6"/>
    <s v="2022/01/06"/>
    <d v="2022-01-06T00:00:00"/>
    <s v="Jan"/>
    <s v="07:00"/>
    <n v="19"/>
    <s v="Female"/>
    <n v="124046"/>
    <x v="2"/>
    <s v="Adult"/>
    <s v="High"/>
    <x v="0"/>
  </r>
  <r>
    <n v="31"/>
    <n v="129"/>
    <x v="73"/>
    <n v="4"/>
    <s v="2022/01/06"/>
    <d v="2022-01-06T00:00:00"/>
    <s v="Jan"/>
    <s v="08:00"/>
    <n v="24"/>
    <s v="Female"/>
    <n v="84000"/>
    <x v="2"/>
    <s v="Adult"/>
    <s v="High"/>
    <x v="0"/>
  </r>
  <r>
    <n v="626"/>
    <n v="130"/>
    <x v="64"/>
    <n v="6"/>
    <s v="2022/01/06"/>
    <d v="2022-01-06T00:00:00"/>
    <s v="Jan"/>
    <s v="09:00"/>
    <n v="67"/>
    <s v="Male"/>
    <n v="57082"/>
    <x v="1"/>
    <s v="Seniors"/>
    <s v="Low"/>
    <x v="5"/>
  </r>
  <r>
    <n v="1397"/>
    <n v="131"/>
    <x v="74"/>
    <n v="8"/>
    <s v="2022/01/06"/>
    <d v="2022-01-06T00:00:00"/>
    <s v="Jan"/>
    <s v="10:00"/>
    <n v="40"/>
    <s v="Female"/>
    <n v="114314"/>
    <x v="1"/>
    <s v="Adult"/>
    <s v="High"/>
    <x v="0"/>
  </r>
  <r>
    <n v="123"/>
    <n v="132"/>
    <x v="73"/>
    <n v="6"/>
    <s v="2022/01/06"/>
    <d v="2022-01-06T00:00:00"/>
    <s v="Jan"/>
    <s v="11:00"/>
    <n v="40"/>
    <s v="Female"/>
    <n v="30996"/>
    <x v="0"/>
    <s v="Adult"/>
    <s v="Low"/>
    <x v="1"/>
  </r>
  <r>
    <n v="298"/>
    <n v="133"/>
    <x v="50"/>
    <n v="1"/>
    <s v="2022/01/06"/>
    <d v="2022-01-06T00:00:00"/>
    <s v="Jan"/>
    <s v="12:00"/>
    <n v="39"/>
    <s v="Female"/>
    <n v="122820"/>
    <x v="0"/>
    <s v="Adult"/>
    <s v="High"/>
    <x v="0"/>
  </r>
  <r>
    <n v="448"/>
    <n v="134"/>
    <x v="75"/>
    <n v="7"/>
    <s v="2022/01/06"/>
    <d v="2022-01-06T00:00:00"/>
    <s v="Jan"/>
    <s v="13:00"/>
    <n v="28"/>
    <s v="Male"/>
    <n v="30763"/>
    <x v="0"/>
    <s v="Adult"/>
    <s v="Low"/>
    <x v="1"/>
  </r>
  <r>
    <n v="930"/>
    <n v="135"/>
    <x v="76"/>
    <n v="8"/>
    <s v="2022/01/06"/>
    <d v="2022-01-06T00:00:00"/>
    <s v="Jan"/>
    <s v="14:00"/>
    <n v="43"/>
    <s v="Female"/>
    <n v="50024"/>
    <x v="2"/>
    <s v="Middle-aged"/>
    <s v="Low"/>
    <x v="4"/>
  </r>
  <r>
    <n v="1303"/>
    <n v="136"/>
    <x v="51"/>
    <n v="6"/>
    <s v="2022/01/06"/>
    <d v="2022-01-06T00:00:00"/>
    <s v="Jan"/>
    <s v="15:00"/>
    <n v="57"/>
    <s v="Female"/>
    <n v="123108"/>
    <x v="1"/>
    <s v="Middle-aged"/>
    <s v="High"/>
    <x v="2"/>
  </r>
  <r>
    <n v="1221"/>
    <n v="137"/>
    <x v="46"/>
    <n v="9"/>
    <s v="2022/01/06"/>
    <d v="2022-01-06T00:00:00"/>
    <s v="Jan"/>
    <s v="16:00"/>
    <n v="41"/>
    <s v="Male"/>
    <n v="119276"/>
    <x v="0"/>
    <s v="Middle-aged"/>
    <s v="High"/>
    <x v="2"/>
  </r>
  <r>
    <n v="455"/>
    <n v="138"/>
    <x v="72"/>
    <n v="1"/>
    <s v="2022/01/06"/>
    <d v="2022-01-06T00:00:00"/>
    <s v="Jan"/>
    <s v="17:00"/>
    <n v="22"/>
    <s v="Female"/>
    <n v="136779"/>
    <x v="0"/>
    <s v="Adult"/>
    <s v="High"/>
    <x v="0"/>
  </r>
  <r>
    <n v="487"/>
    <n v="139"/>
    <x v="75"/>
    <n v="4"/>
    <s v="2022/01/06"/>
    <d v="2022-01-06T00:00:00"/>
    <s v="Jan"/>
    <s v="18:00"/>
    <n v="30"/>
    <s v="Male"/>
    <n v="107823"/>
    <x v="2"/>
    <s v="Adult"/>
    <s v="High"/>
    <x v="0"/>
  </r>
  <r>
    <n v="320"/>
    <n v="140"/>
    <x v="17"/>
    <n v="4"/>
    <s v="2022/01/06"/>
    <d v="2022-01-06T00:00:00"/>
    <s v="Jan"/>
    <s v="19:00"/>
    <n v="29"/>
    <s v="Female"/>
    <n v="55695"/>
    <x v="1"/>
    <s v="Adult"/>
    <s v="Low"/>
    <x v="1"/>
  </r>
  <r>
    <n v="77"/>
    <n v="141"/>
    <x v="77"/>
    <n v="8"/>
    <s v="2022/01/06"/>
    <d v="2022-01-06T00:00:00"/>
    <s v="Jan"/>
    <s v="20:00"/>
    <n v="63"/>
    <s v="Male"/>
    <n v="133782"/>
    <x v="0"/>
    <s v="Seniors"/>
    <s v="High"/>
    <x v="3"/>
  </r>
  <r>
    <n v="73"/>
    <n v="142"/>
    <x v="15"/>
    <n v="1"/>
    <s v="2022/01/06"/>
    <d v="2022-01-06T00:00:00"/>
    <s v="Jan"/>
    <s v="21:00"/>
    <n v="40"/>
    <s v="Female"/>
    <n v="29388"/>
    <x v="0"/>
    <s v="Adult"/>
    <s v="Low"/>
    <x v="1"/>
  </r>
  <r>
    <n v="599"/>
    <n v="143"/>
    <x v="78"/>
    <n v="3"/>
    <s v="2022/01/06"/>
    <d v="2022-01-06T00:00:00"/>
    <s v="Jan"/>
    <s v="22:00"/>
    <n v="32"/>
    <s v="Male"/>
    <n v="126993"/>
    <x v="1"/>
    <s v="Adult"/>
    <s v="High"/>
    <x v="0"/>
  </r>
  <r>
    <n v="342"/>
    <n v="144"/>
    <x v="32"/>
    <n v="2"/>
    <s v="2022/01/06"/>
    <d v="2022-01-06T00:00:00"/>
    <s v="Jan"/>
    <s v="23:00"/>
    <n v="61"/>
    <s v="Female"/>
    <n v="87976"/>
    <x v="0"/>
    <s v="Seniors"/>
    <s v="High"/>
    <x v="3"/>
  </r>
  <r>
    <n v="544"/>
    <n v="145"/>
    <x v="53"/>
    <n v="1"/>
    <s v="2022/01/07"/>
    <d v="2022-01-07T00:00:00"/>
    <s v="Jan"/>
    <s v="00:00"/>
    <n v="35"/>
    <s v="Male"/>
    <n v="79105"/>
    <x v="2"/>
    <s v="Adult"/>
    <s v="High"/>
    <x v="0"/>
  </r>
  <r>
    <n v="1460"/>
    <n v="146"/>
    <x v="79"/>
    <n v="1"/>
    <s v="2022/01/07"/>
    <d v="2022-01-07T00:00:00"/>
    <s v="Jan"/>
    <s v="01:00"/>
    <n v="54"/>
    <s v="Female"/>
    <n v="79165"/>
    <x v="1"/>
    <s v="Middle-aged"/>
    <s v="High"/>
    <x v="2"/>
  </r>
  <r>
    <n v="356"/>
    <n v="147"/>
    <x v="41"/>
    <n v="3"/>
    <s v="2022/01/07"/>
    <d v="2022-01-07T00:00:00"/>
    <s v="Jan"/>
    <s v="02:00"/>
    <n v="33"/>
    <s v="Male"/>
    <n v="76533"/>
    <x v="1"/>
    <s v="Adult"/>
    <s v="High"/>
    <x v="0"/>
  </r>
  <r>
    <n v="1231"/>
    <n v="148"/>
    <x v="65"/>
    <n v="7"/>
    <s v="2022/01/07"/>
    <d v="2022-01-07T00:00:00"/>
    <s v="Jan"/>
    <s v="03:00"/>
    <n v="61"/>
    <s v="Female"/>
    <n v="90295"/>
    <x v="1"/>
    <s v="Seniors"/>
    <s v="High"/>
    <x v="3"/>
  </r>
  <r>
    <n v="1422"/>
    <n v="149"/>
    <x v="44"/>
    <n v="1"/>
    <s v="2022/01/07"/>
    <d v="2022-01-07T00:00:00"/>
    <s v="Jan"/>
    <s v="04:00"/>
    <n v="40"/>
    <s v="Female"/>
    <n v="80380"/>
    <x v="0"/>
    <s v="Adult"/>
    <s v="High"/>
    <x v="0"/>
  </r>
  <r>
    <n v="479"/>
    <n v="150"/>
    <x v="80"/>
    <n v="8"/>
    <s v="2022/01/07"/>
    <d v="2022-01-07T00:00:00"/>
    <s v="Jan"/>
    <s v="05:00"/>
    <n v="29"/>
    <s v="Male"/>
    <n v="61789"/>
    <x v="2"/>
    <s v="Adult"/>
    <s v="Low"/>
    <x v="1"/>
  </r>
  <r>
    <n v="680"/>
    <n v="151"/>
    <x v="39"/>
    <n v="1"/>
    <s v="2022/01/07"/>
    <d v="2022-01-07T00:00:00"/>
    <s v="Jan"/>
    <s v="06:00"/>
    <n v="66"/>
    <s v="Male"/>
    <n v="37885"/>
    <x v="2"/>
    <s v="Seniors"/>
    <s v="Low"/>
    <x v="5"/>
  </r>
  <r>
    <n v="1375"/>
    <n v="152"/>
    <x v="56"/>
    <n v="9"/>
    <s v="2022/01/07"/>
    <d v="2022-01-07T00:00:00"/>
    <s v="Jan"/>
    <s v="07:00"/>
    <n v="53"/>
    <s v="Female"/>
    <n v="145695"/>
    <x v="0"/>
    <s v="Middle-aged"/>
    <s v="High"/>
    <x v="2"/>
  </r>
  <r>
    <n v="185"/>
    <n v="153"/>
    <x v="81"/>
    <n v="9"/>
    <s v="2022/01/07"/>
    <d v="2022-01-07T00:00:00"/>
    <s v="Jan"/>
    <s v="08:00"/>
    <n v="30"/>
    <s v="Female"/>
    <n v="114008"/>
    <x v="1"/>
    <s v="Adult"/>
    <s v="High"/>
    <x v="0"/>
  </r>
  <r>
    <n v="933"/>
    <n v="154"/>
    <x v="36"/>
    <n v="9"/>
    <s v="2022/01/07"/>
    <d v="2022-01-07T00:00:00"/>
    <s v="Jan"/>
    <s v="09:00"/>
    <n v="43"/>
    <s v="Male"/>
    <n v="144057"/>
    <x v="2"/>
    <s v="Middle-aged"/>
    <s v="High"/>
    <x v="2"/>
  </r>
  <r>
    <n v="127"/>
    <n v="155"/>
    <x v="13"/>
    <n v="7"/>
    <s v="2022/01/07"/>
    <d v="2022-01-07T00:00:00"/>
    <s v="Jan"/>
    <s v="10:00"/>
    <n v="28"/>
    <s v="Male"/>
    <n v="75786"/>
    <x v="0"/>
    <s v="Adult"/>
    <s v="High"/>
    <x v="0"/>
  </r>
  <r>
    <n v="942"/>
    <n v="156"/>
    <x v="39"/>
    <n v="9"/>
    <s v="2022/01/07"/>
    <d v="2022-01-07T00:00:00"/>
    <s v="Jan"/>
    <s v="11:00"/>
    <n v="57"/>
    <s v="Male"/>
    <n v="53469"/>
    <x v="1"/>
    <s v="Middle-aged"/>
    <s v="Low"/>
    <x v="4"/>
  </r>
  <r>
    <n v="1337"/>
    <n v="157"/>
    <x v="49"/>
    <n v="7"/>
    <s v="2022/01/07"/>
    <d v="2022-01-07T00:00:00"/>
    <s v="Jan"/>
    <s v="12:00"/>
    <n v="66"/>
    <s v="Female"/>
    <n v="59322"/>
    <x v="0"/>
    <s v="Seniors"/>
    <s v="Low"/>
    <x v="5"/>
  </r>
  <r>
    <n v="543"/>
    <n v="158"/>
    <x v="82"/>
    <n v="7"/>
    <s v="2022/01/07"/>
    <d v="2022-01-07T00:00:00"/>
    <s v="Jan"/>
    <s v="13:00"/>
    <n v="67"/>
    <s v="Male"/>
    <n v="25669"/>
    <x v="1"/>
    <s v="Seniors"/>
    <s v="Low"/>
    <x v="5"/>
  </r>
  <r>
    <n v="1257"/>
    <n v="159"/>
    <x v="0"/>
    <n v="5"/>
    <s v="2022/01/07"/>
    <d v="2022-01-07T00:00:00"/>
    <s v="Jan"/>
    <s v="14:00"/>
    <n v="35"/>
    <s v="Female"/>
    <n v="139567"/>
    <x v="0"/>
    <s v="Adult"/>
    <s v="High"/>
    <x v="0"/>
  </r>
  <r>
    <n v="445"/>
    <n v="160"/>
    <x v="83"/>
    <n v="3"/>
    <s v="2022/01/07"/>
    <d v="2022-01-07T00:00:00"/>
    <s v="Jan"/>
    <s v="15:00"/>
    <n v="52"/>
    <s v="Male"/>
    <n v="148534"/>
    <x v="1"/>
    <s v="Middle-aged"/>
    <s v="High"/>
    <x v="2"/>
  </r>
  <r>
    <n v="548"/>
    <n v="161"/>
    <x v="28"/>
    <n v="6"/>
    <s v="2022/01/07"/>
    <d v="2022-01-07T00:00:00"/>
    <s v="Jan"/>
    <s v="16:00"/>
    <n v="44"/>
    <s v="Male"/>
    <n v="73525"/>
    <x v="2"/>
    <s v="Middle-aged"/>
    <s v="High"/>
    <x v="2"/>
  </r>
  <r>
    <n v="995"/>
    <n v="162"/>
    <x v="21"/>
    <n v="3"/>
    <s v="2022/01/07"/>
    <d v="2022-01-07T00:00:00"/>
    <s v="Jan"/>
    <s v="17:00"/>
    <n v="27"/>
    <s v="Male"/>
    <n v="39968"/>
    <x v="2"/>
    <s v="Adult"/>
    <s v="Low"/>
    <x v="1"/>
  </r>
  <r>
    <n v="1088"/>
    <n v="163"/>
    <x v="50"/>
    <n v="4"/>
    <s v="2022/01/07"/>
    <d v="2022-01-07T00:00:00"/>
    <s v="Jan"/>
    <s v="18:00"/>
    <n v="36"/>
    <s v="Male"/>
    <n v="84619"/>
    <x v="0"/>
    <s v="Adult"/>
    <s v="High"/>
    <x v="0"/>
  </r>
  <r>
    <n v="1058"/>
    <n v="164"/>
    <x v="5"/>
    <n v="2"/>
    <s v="2022/01/07"/>
    <d v="2022-01-07T00:00:00"/>
    <s v="Jan"/>
    <s v="19:00"/>
    <n v="66"/>
    <s v="Male"/>
    <n v="136414"/>
    <x v="0"/>
    <s v="Seniors"/>
    <s v="High"/>
    <x v="3"/>
  </r>
  <r>
    <n v="662"/>
    <n v="165"/>
    <x v="84"/>
    <n v="1"/>
    <s v="2022/01/07"/>
    <d v="2022-01-07T00:00:00"/>
    <s v="Jan"/>
    <s v="20:00"/>
    <n v="34"/>
    <s v="Female"/>
    <n v="75327"/>
    <x v="1"/>
    <s v="Adult"/>
    <s v="High"/>
    <x v="0"/>
  </r>
  <r>
    <n v="1052"/>
    <n v="166"/>
    <x v="32"/>
    <n v="1"/>
    <s v="2022/01/07"/>
    <d v="2022-01-07T00:00:00"/>
    <s v="Jan"/>
    <s v="21:00"/>
    <n v="32"/>
    <s v="Female"/>
    <n v="21075"/>
    <x v="1"/>
    <s v="Adult"/>
    <s v="Low"/>
    <x v="1"/>
  </r>
  <r>
    <n v="1301"/>
    <n v="167"/>
    <x v="50"/>
    <n v="7"/>
    <s v="2022/01/07"/>
    <d v="2022-01-07T00:00:00"/>
    <s v="Jan"/>
    <s v="22:00"/>
    <n v="64"/>
    <s v="Female"/>
    <n v="47258"/>
    <x v="2"/>
    <s v="Seniors"/>
    <s v="Low"/>
    <x v="5"/>
  </r>
  <r>
    <n v="910"/>
    <n v="168"/>
    <x v="62"/>
    <n v="6"/>
    <s v="2022/01/07"/>
    <d v="2022-01-07T00:00:00"/>
    <s v="Jan"/>
    <s v="23:00"/>
    <n v="62"/>
    <s v="Male"/>
    <n v="24920"/>
    <x v="1"/>
    <s v="Seniors"/>
    <s v="Low"/>
    <x v="5"/>
  </r>
  <r>
    <n v="1202"/>
    <n v="169"/>
    <x v="1"/>
    <n v="3"/>
    <s v="2022/01/08"/>
    <d v="2022-01-08T00:00:00"/>
    <s v="Jan"/>
    <s v="00:00"/>
    <n v="67"/>
    <s v="Male"/>
    <n v="109590"/>
    <x v="1"/>
    <s v="Seniors"/>
    <s v="High"/>
    <x v="3"/>
  </r>
  <r>
    <n v="598"/>
    <n v="170"/>
    <x v="35"/>
    <n v="7"/>
    <s v="2022/01/08"/>
    <d v="2022-01-08T00:00:00"/>
    <s v="Jan"/>
    <s v="01:00"/>
    <n v="20"/>
    <s v="Male"/>
    <n v="48291"/>
    <x v="0"/>
    <s v="Adult"/>
    <s v="Low"/>
    <x v="1"/>
  </r>
  <r>
    <n v="1401"/>
    <n v="171"/>
    <x v="51"/>
    <n v="5"/>
    <s v="2022/01/08"/>
    <d v="2022-01-08T00:00:00"/>
    <s v="Jan"/>
    <s v="02:00"/>
    <n v="36"/>
    <s v="Female"/>
    <n v="146718"/>
    <x v="1"/>
    <s v="Adult"/>
    <s v="High"/>
    <x v="0"/>
  </r>
  <r>
    <n v="582"/>
    <n v="172"/>
    <x v="6"/>
    <n v="5"/>
    <s v="2022/01/08"/>
    <d v="2022-01-08T00:00:00"/>
    <s v="Jan"/>
    <s v="03:00"/>
    <n v="69"/>
    <s v="Male"/>
    <n v="70628"/>
    <x v="2"/>
    <s v="Seniors"/>
    <s v="High"/>
    <x v="3"/>
  </r>
  <r>
    <n v="1204"/>
    <n v="173"/>
    <x v="22"/>
    <n v="8"/>
    <s v="2022/01/08"/>
    <d v="2022-01-08T00:00:00"/>
    <s v="Jan"/>
    <s v="04:00"/>
    <n v="69"/>
    <s v="Female"/>
    <n v="109659"/>
    <x v="0"/>
    <s v="Seniors"/>
    <s v="High"/>
    <x v="3"/>
  </r>
  <r>
    <n v="1358"/>
    <n v="174"/>
    <x v="73"/>
    <n v="2"/>
    <s v="2022/01/08"/>
    <d v="2022-01-08T00:00:00"/>
    <s v="Jan"/>
    <s v="05:00"/>
    <n v="23"/>
    <s v="Female"/>
    <n v="124841"/>
    <x v="2"/>
    <s v="Adult"/>
    <s v="High"/>
    <x v="0"/>
  </r>
  <r>
    <n v="133"/>
    <n v="175"/>
    <x v="15"/>
    <n v="7"/>
    <s v="2022/01/08"/>
    <d v="2022-01-08T00:00:00"/>
    <s v="Jan"/>
    <s v="06:00"/>
    <n v="29"/>
    <s v="Male"/>
    <n v="97290"/>
    <x v="0"/>
    <s v="Adult"/>
    <s v="High"/>
    <x v="0"/>
  </r>
  <r>
    <n v="400"/>
    <n v="176"/>
    <x v="25"/>
    <n v="6"/>
    <s v="2022/01/08"/>
    <d v="2022-01-08T00:00:00"/>
    <s v="Jan"/>
    <s v="07:00"/>
    <n v="52"/>
    <s v="Male"/>
    <n v="26704"/>
    <x v="1"/>
    <s v="Middle-aged"/>
    <s v="Low"/>
    <x v="4"/>
  </r>
  <r>
    <n v="247"/>
    <n v="177"/>
    <x v="60"/>
    <n v="2"/>
    <s v="2022/01/08"/>
    <d v="2022-01-08T00:00:00"/>
    <s v="Jan"/>
    <s v="08:00"/>
    <n v="61"/>
    <s v="Female"/>
    <n v="65477"/>
    <x v="0"/>
    <s v="Seniors"/>
    <s v="High"/>
    <x v="3"/>
  </r>
  <r>
    <n v="422"/>
    <n v="178"/>
    <x v="63"/>
    <n v="4"/>
    <s v="2022/01/08"/>
    <d v="2022-01-08T00:00:00"/>
    <s v="Jan"/>
    <s v="09:00"/>
    <n v="30"/>
    <s v="Female"/>
    <n v="115088"/>
    <x v="0"/>
    <s v="Adult"/>
    <s v="High"/>
    <x v="0"/>
  </r>
  <r>
    <n v="181"/>
    <n v="179"/>
    <x v="11"/>
    <n v="4"/>
    <s v="2022/01/08"/>
    <d v="2022-01-08T00:00:00"/>
    <s v="Jan"/>
    <s v="10:00"/>
    <n v="43"/>
    <s v="Male"/>
    <n v="116241"/>
    <x v="2"/>
    <s v="Middle-aged"/>
    <s v="High"/>
    <x v="2"/>
  </r>
  <r>
    <n v="735"/>
    <n v="180"/>
    <x v="85"/>
    <n v="6"/>
    <s v="2022/01/08"/>
    <d v="2022-01-08T00:00:00"/>
    <s v="Jan"/>
    <s v="11:00"/>
    <n v="34"/>
    <s v="Male"/>
    <n v="34949"/>
    <x v="0"/>
    <s v="Adult"/>
    <s v="Low"/>
    <x v="1"/>
  </r>
  <r>
    <n v="416"/>
    <n v="181"/>
    <x v="14"/>
    <n v="8"/>
    <s v="2022/01/08"/>
    <d v="2022-01-08T00:00:00"/>
    <s v="Jan"/>
    <s v="12:00"/>
    <n v="28"/>
    <s v="Male"/>
    <n v="125097"/>
    <x v="0"/>
    <s v="Adult"/>
    <s v="High"/>
    <x v="0"/>
  </r>
  <r>
    <n v="894"/>
    <n v="182"/>
    <x v="27"/>
    <n v="2"/>
    <s v="2022/01/08"/>
    <d v="2022-01-08T00:00:00"/>
    <s v="Jan"/>
    <s v="13:00"/>
    <n v="29"/>
    <s v="Male"/>
    <n v="81207"/>
    <x v="0"/>
    <s v="Adult"/>
    <s v="High"/>
    <x v="0"/>
  </r>
  <r>
    <n v="841"/>
    <n v="183"/>
    <x v="76"/>
    <n v="9"/>
    <s v="2022/01/08"/>
    <d v="2022-01-08T00:00:00"/>
    <s v="Jan"/>
    <s v="14:00"/>
    <n v="67"/>
    <s v="Male"/>
    <n v="145239"/>
    <x v="2"/>
    <s v="Seniors"/>
    <s v="High"/>
    <x v="3"/>
  </r>
  <r>
    <n v="1134"/>
    <n v="184"/>
    <x v="37"/>
    <n v="1"/>
    <s v="2022/01/08"/>
    <d v="2022-01-08T00:00:00"/>
    <s v="Jan"/>
    <s v="15:00"/>
    <n v="61"/>
    <s v="Female"/>
    <n v="129892"/>
    <x v="1"/>
    <s v="Seniors"/>
    <s v="High"/>
    <x v="3"/>
  </r>
  <r>
    <n v="1463"/>
    <n v="185"/>
    <x v="72"/>
    <n v="1"/>
    <s v="2022/01/08"/>
    <d v="2022-01-08T00:00:00"/>
    <s v="Jan"/>
    <s v="16:00"/>
    <n v="55"/>
    <s v="Female"/>
    <n v="66624"/>
    <x v="0"/>
    <s v="Middle-aged"/>
    <s v="High"/>
    <x v="2"/>
  </r>
  <r>
    <n v="551"/>
    <n v="186"/>
    <x v="69"/>
    <n v="2"/>
    <s v="2022/01/08"/>
    <d v="2022-01-08T00:00:00"/>
    <s v="Jan"/>
    <s v="17:00"/>
    <n v="46"/>
    <s v="Female"/>
    <n v="79336"/>
    <x v="2"/>
    <s v="Middle-aged"/>
    <s v="High"/>
    <x v="2"/>
  </r>
  <r>
    <n v="966"/>
    <n v="187"/>
    <x v="26"/>
    <n v="8"/>
    <s v="2022/01/08"/>
    <d v="2022-01-08T00:00:00"/>
    <s v="Jan"/>
    <s v="18:00"/>
    <n v="25"/>
    <s v="Male"/>
    <n v="77637"/>
    <x v="0"/>
    <s v="Adult"/>
    <s v="High"/>
    <x v="0"/>
  </r>
  <r>
    <n v="438"/>
    <n v="188"/>
    <x v="68"/>
    <n v="5"/>
    <s v="2022/01/08"/>
    <d v="2022-01-08T00:00:00"/>
    <s v="Jan"/>
    <s v="19:00"/>
    <n v="23"/>
    <s v="Male"/>
    <n v="106969"/>
    <x v="0"/>
    <s v="Adult"/>
    <s v="High"/>
    <x v="0"/>
  </r>
  <r>
    <n v="991"/>
    <n v="189"/>
    <x v="39"/>
    <n v="7"/>
    <s v="2022/01/08"/>
    <d v="2022-01-08T00:00:00"/>
    <s v="Jan"/>
    <s v="20:00"/>
    <n v="60"/>
    <s v="Male"/>
    <n v="110541"/>
    <x v="2"/>
    <s v="Seniors"/>
    <s v="High"/>
    <x v="3"/>
  </r>
  <r>
    <n v="469"/>
    <n v="190"/>
    <x v="42"/>
    <n v="1"/>
    <s v="2022/01/08"/>
    <d v="2022-01-08T00:00:00"/>
    <s v="Jan"/>
    <s v="21:00"/>
    <n v="29"/>
    <s v="Female"/>
    <n v="23778"/>
    <x v="2"/>
    <s v="Adult"/>
    <s v="Low"/>
    <x v="1"/>
  </r>
  <r>
    <n v="221"/>
    <n v="191"/>
    <x v="16"/>
    <n v="7"/>
    <s v="2022/01/08"/>
    <d v="2022-01-08T00:00:00"/>
    <s v="Jan"/>
    <s v="22:00"/>
    <n v="30"/>
    <s v="Male"/>
    <n v="57782"/>
    <x v="2"/>
    <s v="Adult"/>
    <s v="Low"/>
    <x v="1"/>
  </r>
  <r>
    <n v="1004"/>
    <n v="192"/>
    <x v="49"/>
    <n v="4"/>
    <s v="2022/01/08"/>
    <d v="2022-01-08T00:00:00"/>
    <s v="Jan"/>
    <s v="23:00"/>
    <n v="23"/>
    <s v="Male"/>
    <n v="60808"/>
    <x v="0"/>
    <s v="Adult"/>
    <s v="Low"/>
    <x v="1"/>
  </r>
  <r>
    <n v="1147"/>
    <n v="193"/>
    <x v="83"/>
    <n v="8"/>
    <s v="2022/01/09"/>
    <d v="2022-01-09T00:00:00"/>
    <s v="Jan"/>
    <s v="00:00"/>
    <n v="54"/>
    <s v="Male"/>
    <n v="126988"/>
    <x v="1"/>
    <s v="Middle-aged"/>
    <s v="High"/>
    <x v="2"/>
  </r>
  <r>
    <n v="385"/>
    <n v="194"/>
    <x v="59"/>
    <n v="8"/>
    <s v="2022/01/09"/>
    <d v="2022-01-09T00:00:00"/>
    <s v="Jan"/>
    <s v="01:00"/>
    <n v="27"/>
    <s v="Female"/>
    <n v="104858"/>
    <x v="0"/>
    <s v="Adult"/>
    <s v="High"/>
    <x v="0"/>
  </r>
  <r>
    <n v="1038"/>
    <n v="195"/>
    <x v="72"/>
    <n v="1"/>
    <s v="2022/01/09"/>
    <d v="2022-01-09T00:00:00"/>
    <s v="Jan"/>
    <s v="02:00"/>
    <n v="57"/>
    <s v="Male"/>
    <n v="94799"/>
    <x v="2"/>
    <s v="Middle-aged"/>
    <s v="High"/>
    <x v="2"/>
  </r>
  <r>
    <n v="842"/>
    <n v="196"/>
    <x v="35"/>
    <n v="7"/>
    <s v="2022/01/09"/>
    <d v="2022-01-09T00:00:00"/>
    <s v="Jan"/>
    <s v="03:00"/>
    <n v="24"/>
    <s v="Female"/>
    <n v="89468"/>
    <x v="0"/>
    <s v="Adult"/>
    <s v="High"/>
    <x v="0"/>
  </r>
  <r>
    <n v="521"/>
    <n v="197"/>
    <x v="56"/>
    <n v="3"/>
    <s v="2022/01/09"/>
    <d v="2022-01-09T00:00:00"/>
    <s v="Jan"/>
    <s v="04:00"/>
    <n v="36"/>
    <s v="Female"/>
    <n v="112828"/>
    <x v="1"/>
    <s v="Adult"/>
    <s v="High"/>
    <x v="0"/>
  </r>
  <r>
    <n v="149"/>
    <n v="198"/>
    <x v="80"/>
    <n v="3"/>
    <s v="2022/01/09"/>
    <d v="2022-01-09T00:00:00"/>
    <s v="Jan"/>
    <s v="05:00"/>
    <n v="28"/>
    <s v="Female"/>
    <n v="57380"/>
    <x v="2"/>
    <s v="Adult"/>
    <s v="Low"/>
    <x v="1"/>
  </r>
  <r>
    <n v="818"/>
    <n v="199"/>
    <x v="40"/>
    <n v="3"/>
    <s v="2022/01/09"/>
    <d v="2022-01-09T00:00:00"/>
    <s v="Jan"/>
    <s v="06:00"/>
    <n v="29"/>
    <s v="Female"/>
    <n v="55612"/>
    <x v="2"/>
    <s v="Adult"/>
    <s v="Low"/>
    <x v="1"/>
  </r>
  <r>
    <n v="52"/>
    <n v="200"/>
    <x v="86"/>
    <n v="7"/>
    <s v="2022/01/09"/>
    <d v="2022-01-09T00:00:00"/>
    <s v="Jan"/>
    <s v="07:00"/>
    <n v="35"/>
    <s v="Male"/>
    <n v="142937"/>
    <x v="0"/>
    <s v="Adult"/>
    <s v="High"/>
    <x v="0"/>
  </r>
  <r>
    <n v="967"/>
    <n v="201"/>
    <x v="50"/>
    <n v="2"/>
    <s v="2022/01/09"/>
    <d v="2022-01-09T00:00:00"/>
    <s v="Jan"/>
    <s v="08:00"/>
    <n v="26"/>
    <s v="Male"/>
    <n v="62851"/>
    <x v="1"/>
    <s v="Adult"/>
    <s v="Low"/>
    <x v="1"/>
  </r>
  <r>
    <n v="1413"/>
    <n v="202"/>
    <x v="75"/>
    <n v="1"/>
    <s v="2022/01/09"/>
    <d v="2022-01-09T00:00:00"/>
    <s v="Jan"/>
    <s v="09:00"/>
    <n v="39"/>
    <s v="Female"/>
    <n v="41778"/>
    <x v="2"/>
    <s v="Adult"/>
    <s v="Low"/>
    <x v="1"/>
  </r>
  <r>
    <n v="390"/>
    <n v="203"/>
    <x v="87"/>
    <n v="1"/>
    <s v="2022/01/09"/>
    <d v="2022-01-09T00:00:00"/>
    <s v="Jan"/>
    <s v="10:00"/>
    <n v="39"/>
    <s v="Male"/>
    <n v="88151"/>
    <x v="1"/>
    <s v="Adult"/>
    <s v="High"/>
    <x v="0"/>
  </r>
  <r>
    <n v="973"/>
    <n v="204"/>
    <x v="9"/>
    <n v="4"/>
    <s v="2022/01/09"/>
    <d v="2022-01-09T00:00:00"/>
    <s v="Jan"/>
    <s v="11:00"/>
    <n v="58"/>
    <s v="Male"/>
    <n v="81208"/>
    <x v="2"/>
    <s v="Middle-aged"/>
    <s v="High"/>
    <x v="2"/>
  </r>
  <r>
    <n v="816"/>
    <n v="205"/>
    <x v="61"/>
    <n v="7"/>
    <s v="2022/01/09"/>
    <d v="2022-01-09T00:00:00"/>
    <s v="Jan"/>
    <s v="12:00"/>
    <n v="43"/>
    <s v="Male"/>
    <n v="129322"/>
    <x v="1"/>
    <s v="Middle-aged"/>
    <s v="High"/>
    <x v="2"/>
  </r>
  <r>
    <n v="17"/>
    <n v="206"/>
    <x v="37"/>
    <n v="2"/>
    <s v="2022/01/09"/>
    <d v="2022-01-09T00:00:00"/>
    <s v="Jan"/>
    <s v="13:00"/>
    <n v="25"/>
    <s v="Male"/>
    <n v="28625"/>
    <x v="2"/>
    <s v="Adult"/>
    <s v="Low"/>
    <x v="1"/>
  </r>
  <r>
    <n v="1465"/>
    <n v="207"/>
    <x v="31"/>
    <n v="9"/>
    <s v="2022/01/09"/>
    <d v="2022-01-09T00:00:00"/>
    <s v="Jan"/>
    <s v="14:00"/>
    <n v="42"/>
    <s v="Female"/>
    <n v="45029"/>
    <x v="1"/>
    <s v="Middle-aged"/>
    <s v="Low"/>
    <x v="4"/>
  </r>
  <r>
    <n v="175"/>
    <n v="208"/>
    <x v="87"/>
    <n v="4"/>
    <s v="2022/01/09"/>
    <d v="2022-01-09T00:00:00"/>
    <s v="Jan"/>
    <s v="15:00"/>
    <n v="40"/>
    <s v="Female"/>
    <n v="136187"/>
    <x v="2"/>
    <s v="Adult"/>
    <s v="High"/>
    <x v="0"/>
  </r>
  <r>
    <n v="556"/>
    <n v="209"/>
    <x v="24"/>
    <n v="6"/>
    <s v="2022/01/09"/>
    <d v="2022-01-09T00:00:00"/>
    <s v="Jan"/>
    <s v="16:00"/>
    <n v="40"/>
    <s v="Male"/>
    <n v="105335"/>
    <x v="0"/>
    <s v="Adult"/>
    <s v="High"/>
    <x v="0"/>
  </r>
  <r>
    <n v="537"/>
    <n v="210"/>
    <x v="88"/>
    <n v="7"/>
    <s v="2022/01/09"/>
    <d v="2022-01-09T00:00:00"/>
    <s v="Jan"/>
    <s v="17:00"/>
    <n v="53"/>
    <s v="Male"/>
    <n v="145729"/>
    <x v="0"/>
    <s v="Middle-aged"/>
    <s v="High"/>
    <x v="2"/>
  </r>
  <r>
    <n v="376"/>
    <n v="211"/>
    <x v="52"/>
    <n v="7"/>
    <s v="2022/01/09"/>
    <d v="2022-01-09T00:00:00"/>
    <s v="Jan"/>
    <s v="18:00"/>
    <n v="28"/>
    <s v="Male"/>
    <n v="117978"/>
    <x v="1"/>
    <s v="Adult"/>
    <s v="High"/>
    <x v="0"/>
  </r>
  <r>
    <n v="1408"/>
    <n v="212"/>
    <x v="89"/>
    <n v="3"/>
    <s v="2022/01/09"/>
    <d v="2022-01-09T00:00:00"/>
    <s v="Jan"/>
    <s v="19:00"/>
    <n v="59"/>
    <s v="Female"/>
    <n v="59702"/>
    <x v="1"/>
    <s v="Middle-aged"/>
    <s v="Low"/>
    <x v="4"/>
  </r>
  <r>
    <n v="381"/>
    <n v="213"/>
    <x v="90"/>
    <n v="5"/>
    <s v="2022/01/09"/>
    <d v="2022-01-09T00:00:00"/>
    <s v="Jan"/>
    <s v="20:00"/>
    <n v="65"/>
    <s v="Female"/>
    <n v="52697"/>
    <x v="1"/>
    <s v="Seniors"/>
    <s v="Low"/>
    <x v="5"/>
  </r>
  <r>
    <n v="425"/>
    <n v="214"/>
    <x v="82"/>
    <n v="8"/>
    <s v="2022/01/09"/>
    <d v="2022-01-09T00:00:00"/>
    <s v="Jan"/>
    <s v="21:00"/>
    <n v="46"/>
    <s v="Female"/>
    <n v="46333"/>
    <x v="1"/>
    <s v="Middle-aged"/>
    <s v="Low"/>
    <x v="4"/>
  </r>
  <r>
    <n v="1079"/>
    <n v="215"/>
    <x v="78"/>
    <n v="5"/>
    <s v="2022/01/09"/>
    <d v="2022-01-09T00:00:00"/>
    <s v="Jan"/>
    <s v="22:00"/>
    <n v="30"/>
    <s v="Male"/>
    <n v="123619"/>
    <x v="2"/>
    <s v="Adult"/>
    <s v="High"/>
    <x v="0"/>
  </r>
  <r>
    <n v="475"/>
    <n v="216"/>
    <x v="88"/>
    <n v="6"/>
    <s v="2022/01/09"/>
    <d v="2022-01-09T00:00:00"/>
    <s v="Jan"/>
    <s v="23:00"/>
    <n v="56"/>
    <s v="Male"/>
    <n v="21681"/>
    <x v="1"/>
    <s v="Middle-aged"/>
    <s v="Low"/>
    <x v="4"/>
  </r>
  <r>
    <n v="1098"/>
    <n v="217"/>
    <x v="15"/>
    <n v="9"/>
    <s v="2022/01/10"/>
    <d v="2022-01-10T00:00:00"/>
    <s v="Jan"/>
    <s v="00:00"/>
    <n v="53"/>
    <s v="Male"/>
    <n v="69815"/>
    <x v="2"/>
    <s v="Middle-aged"/>
    <s v="High"/>
    <x v="2"/>
  </r>
  <r>
    <n v="60"/>
    <n v="218"/>
    <x v="13"/>
    <n v="4"/>
    <s v="2022/01/10"/>
    <d v="2022-01-10T00:00:00"/>
    <s v="Jan"/>
    <s v="01:00"/>
    <n v="41"/>
    <s v="Female"/>
    <n v="145894"/>
    <x v="2"/>
    <s v="Middle-aged"/>
    <s v="High"/>
    <x v="2"/>
  </r>
  <r>
    <n v="55"/>
    <n v="219"/>
    <x v="66"/>
    <n v="6"/>
    <s v="2022/01/10"/>
    <d v="2022-01-10T00:00:00"/>
    <s v="Jan"/>
    <s v="02:00"/>
    <n v="62"/>
    <s v="Female"/>
    <n v="63523"/>
    <x v="0"/>
    <s v="Seniors"/>
    <s v="Low"/>
    <x v="5"/>
  </r>
  <r>
    <n v="1260"/>
    <n v="220"/>
    <x v="30"/>
    <n v="8"/>
    <s v="2022/01/10"/>
    <d v="2022-01-10T00:00:00"/>
    <s v="Jan"/>
    <s v="03:00"/>
    <n v="23"/>
    <s v="Female"/>
    <n v="20386"/>
    <x v="1"/>
    <s v="Adult"/>
    <s v="Low"/>
    <x v="1"/>
  </r>
  <r>
    <n v="762"/>
    <n v="221"/>
    <x v="58"/>
    <n v="1"/>
    <s v="2022/01/10"/>
    <d v="2022-01-10T00:00:00"/>
    <s v="Jan"/>
    <s v="04:00"/>
    <n v="51"/>
    <s v="Male"/>
    <n v="86110"/>
    <x v="1"/>
    <s v="Middle-aged"/>
    <s v="High"/>
    <x v="2"/>
  </r>
  <r>
    <n v="310"/>
    <n v="222"/>
    <x v="7"/>
    <n v="1"/>
    <s v="2022/01/10"/>
    <d v="2022-01-10T00:00:00"/>
    <s v="Jan"/>
    <s v="05:00"/>
    <n v="68"/>
    <s v="Male"/>
    <n v="70511"/>
    <x v="0"/>
    <s v="Seniors"/>
    <s v="High"/>
    <x v="3"/>
  </r>
  <r>
    <n v="104"/>
    <n v="223"/>
    <x v="25"/>
    <n v="1"/>
    <s v="2022/01/10"/>
    <d v="2022-01-10T00:00:00"/>
    <s v="Jan"/>
    <s v="06:00"/>
    <n v="18"/>
    <s v="Male"/>
    <n v="85469"/>
    <x v="0"/>
    <s v="Adult"/>
    <s v="High"/>
    <x v="0"/>
  </r>
  <r>
    <n v="1098"/>
    <n v="224"/>
    <x v="74"/>
    <n v="7"/>
    <s v="2022/01/10"/>
    <d v="2022-01-10T00:00:00"/>
    <s v="Jan"/>
    <s v="07:00"/>
    <n v="53"/>
    <s v="Male"/>
    <n v="69815"/>
    <x v="2"/>
    <s v="Middle-aged"/>
    <s v="High"/>
    <x v="2"/>
  </r>
  <r>
    <n v="1224"/>
    <n v="225"/>
    <x v="80"/>
    <n v="5"/>
    <s v="2022/01/10"/>
    <d v="2022-01-10T00:00:00"/>
    <s v="Jan"/>
    <s v="08:00"/>
    <n v="41"/>
    <s v="Female"/>
    <n v="94104"/>
    <x v="1"/>
    <s v="Middle-aged"/>
    <s v="High"/>
    <x v="2"/>
  </r>
  <r>
    <n v="1125"/>
    <n v="226"/>
    <x v="0"/>
    <n v="9"/>
    <s v="2022/01/10"/>
    <d v="2022-01-10T00:00:00"/>
    <s v="Jan"/>
    <s v="09:00"/>
    <n v="24"/>
    <s v="Female"/>
    <n v="39261"/>
    <x v="1"/>
    <s v="Adult"/>
    <s v="Low"/>
    <x v="1"/>
  </r>
  <r>
    <n v="780"/>
    <n v="227"/>
    <x v="26"/>
    <n v="2"/>
    <s v="2022/01/10"/>
    <d v="2022-01-10T00:00:00"/>
    <s v="Jan"/>
    <s v="10:00"/>
    <n v="43"/>
    <s v="Male"/>
    <n v="94546"/>
    <x v="1"/>
    <s v="Middle-aged"/>
    <s v="High"/>
    <x v="2"/>
  </r>
  <r>
    <n v="1484"/>
    <n v="228"/>
    <x v="69"/>
    <n v="5"/>
    <s v="2022/01/10"/>
    <d v="2022-01-10T00:00:00"/>
    <s v="Jan"/>
    <s v="11:00"/>
    <n v="26"/>
    <s v="Female"/>
    <n v="144657"/>
    <x v="2"/>
    <s v="Adult"/>
    <s v="High"/>
    <x v="0"/>
  </r>
  <r>
    <n v="199"/>
    <n v="229"/>
    <x v="50"/>
    <n v="2"/>
    <s v="2022/01/10"/>
    <d v="2022-01-10T00:00:00"/>
    <s v="Jan"/>
    <s v="12:00"/>
    <n v="58"/>
    <s v="Female"/>
    <n v="142849"/>
    <x v="0"/>
    <s v="Middle-aged"/>
    <s v="High"/>
    <x v="2"/>
  </r>
  <r>
    <n v="354"/>
    <n v="230"/>
    <x v="65"/>
    <n v="7"/>
    <s v="2022/01/10"/>
    <d v="2022-01-10T00:00:00"/>
    <s v="Jan"/>
    <s v="13:00"/>
    <n v="35"/>
    <s v="Male"/>
    <n v="76272"/>
    <x v="2"/>
    <s v="Adult"/>
    <s v="High"/>
    <x v="0"/>
  </r>
  <r>
    <n v="1"/>
    <n v="231"/>
    <x v="32"/>
    <n v="3"/>
    <s v="2022/01/10"/>
    <d v="2022-01-10T00:00:00"/>
    <s v="Jan"/>
    <s v="14:00"/>
    <n v="25"/>
    <s v="Male"/>
    <n v="124127"/>
    <x v="1"/>
    <s v="Adult"/>
    <s v="High"/>
    <x v="0"/>
  </r>
  <r>
    <n v="878"/>
    <n v="232"/>
    <x v="35"/>
    <n v="4"/>
    <s v="2022/01/10"/>
    <d v="2022-01-10T00:00:00"/>
    <s v="Jan"/>
    <s v="15:00"/>
    <n v="49"/>
    <s v="Male"/>
    <n v="91034"/>
    <x v="1"/>
    <s v="Middle-aged"/>
    <s v="High"/>
    <x v="2"/>
  </r>
  <r>
    <n v="1265"/>
    <n v="233"/>
    <x v="91"/>
    <n v="8"/>
    <s v="2022/01/10"/>
    <d v="2022-01-10T00:00:00"/>
    <s v="Jan"/>
    <s v="16:00"/>
    <n v="45"/>
    <s v="Female"/>
    <n v="84668"/>
    <x v="2"/>
    <s v="Middle-aged"/>
    <s v="High"/>
    <x v="2"/>
  </r>
  <r>
    <n v="471"/>
    <n v="234"/>
    <x v="83"/>
    <n v="5"/>
    <s v="2022/01/10"/>
    <d v="2022-01-10T00:00:00"/>
    <s v="Jan"/>
    <s v="17:00"/>
    <n v="54"/>
    <s v="Male"/>
    <n v="25265"/>
    <x v="1"/>
    <s v="Middle-aged"/>
    <s v="Low"/>
    <x v="4"/>
  </r>
  <r>
    <n v="129"/>
    <n v="235"/>
    <x v="76"/>
    <n v="3"/>
    <s v="2022/01/10"/>
    <d v="2022-01-10T00:00:00"/>
    <s v="Jan"/>
    <s v="18:00"/>
    <n v="52"/>
    <s v="Male"/>
    <n v="97057"/>
    <x v="2"/>
    <s v="Middle-aged"/>
    <s v="High"/>
    <x v="2"/>
  </r>
  <r>
    <n v="809"/>
    <n v="236"/>
    <x v="72"/>
    <n v="8"/>
    <s v="2022/01/10"/>
    <d v="2022-01-10T00:00:00"/>
    <s v="Jan"/>
    <s v="19:00"/>
    <n v="47"/>
    <s v="Male"/>
    <n v="131232"/>
    <x v="1"/>
    <s v="Middle-aged"/>
    <s v="High"/>
    <x v="2"/>
  </r>
  <r>
    <n v="382"/>
    <n v="237"/>
    <x v="59"/>
    <n v="1"/>
    <s v="2022/01/10"/>
    <d v="2022-01-10T00:00:00"/>
    <s v="Jan"/>
    <s v="20:00"/>
    <n v="68"/>
    <s v="Male"/>
    <n v="114410"/>
    <x v="2"/>
    <s v="Seniors"/>
    <s v="High"/>
    <x v="3"/>
  </r>
  <r>
    <n v="1182"/>
    <n v="238"/>
    <x v="87"/>
    <n v="6"/>
    <s v="2022/01/10"/>
    <d v="2022-01-10T00:00:00"/>
    <s v="Jan"/>
    <s v="21:00"/>
    <n v="69"/>
    <s v="Male"/>
    <n v="63120"/>
    <x v="0"/>
    <s v="Seniors"/>
    <s v="Low"/>
    <x v="5"/>
  </r>
  <r>
    <n v="101"/>
    <n v="239"/>
    <x v="38"/>
    <n v="5"/>
    <s v="2022/01/10"/>
    <d v="2022-01-10T00:00:00"/>
    <s v="Jan"/>
    <s v="22:00"/>
    <n v="67"/>
    <s v="Female"/>
    <n v="92051"/>
    <x v="0"/>
    <s v="Seniors"/>
    <s v="High"/>
    <x v="3"/>
  </r>
  <r>
    <n v="911"/>
    <n v="240"/>
    <x v="28"/>
    <n v="9"/>
    <s v="2022/01/10"/>
    <d v="2022-01-10T00:00:00"/>
    <s v="Jan"/>
    <s v="23:00"/>
    <n v="59"/>
    <s v="Female"/>
    <n v="79972"/>
    <x v="0"/>
    <s v="Middle-aged"/>
    <s v="High"/>
    <x v="2"/>
  </r>
  <r>
    <n v="1126"/>
    <n v="241"/>
    <x v="92"/>
    <n v="7"/>
    <s v="2022/01/11"/>
    <d v="2022-01-11T00:00:00"/>
    <s v="Jan"/>
    <s v="00:00"/>
    <n v="23"/>
    <s v="Male"/>
    <n v="89349"/>
    <x v="1"/>
    <s v="Adult"/>
    <s v="High"/>
    <x v="0"/>
  </r>
  <r>
    <n v="71"/>
    <n v="242"/>
    <x v="35"/>
    <n v="6"/>
    <s v="2022/01/11"/>
    <d v="2022-01-11T00:00:00"/>
    <s v="Jan"/>
    <s v="01:00"/>
    <n v="59"/>
    <s v="Female"/>
    <n v="105434"/>
    <x v="1"/>
    <s v="Middle-aged"/>
    <s v="High"/>
    <x v="2"/>
  </r>
  <r>
    <n v="235"/>
    <n v="243"/>
    <x v="78"/>
    <n v="8"/>
    <s v="2022/01/11"/>
    <d v="2022-01-11T00:00:00"/>
    <s v="Jan"/>
    <s v="02:00"/>
    <n v="28"/>
    <s v="Female"/>
    <n v="50196"/>
    <x v="1"/>
    <s v="Adult"/>
    <s v="Low"/>
    <x v="1"/>
  </r>
  <r>
    <n v="132"/>
    <n v="244"/>
    <x v="42"/>
    <n v="8"/>
    <s v="2022/01/11"/>
    <d v="2022-01-11T00:00:00"/>
    <s v="Jan"/>
    <s v="03:00"/>
    <n v="32"/>
    <s v="Female"/>
    <n v="56830"/>
    <x v="0"/>
    <s v="Adult"/>
    <s v="Low"/>
    <x v="1"/>
  </r>
  <r>
    <n v="1008"/>
    <n v="245"/>
    <x v="43"/>
    <n v="8"/>
    <s v="2022/01/11"/>
    <d v="2022-01-11T00:00:00"/>
    <s v="Jan"/>
    <s v="04:00"/>
    <n v="56"/>
    <s v="Female"/>
    <n v="46589"/>
    <x v="1"/>
    <s v="Middle-aged"/>
    <s v="Low"/>
    <x v="4"/>
  </r>
  <r>
    <n v="211"/>
    <n v="246"/>
    <x v="93"/>
    <n v="2"/>
    <s v="2022/01/11"/>
    <d v="2022-01-11T00:00:00"/>
    <s v="Jan"/>
    <s v="05:00"/>
    <n v="69"/>
    <s v="Male"/>
    <n v="75681"/>
    <x v="0"/>
    <s v="Seniors"/>
    <s v="High"/>
    <x v="3"/>
  </r>
  <r>
    <n v="694"/>
    <n v="247"/>
    <x v="30"/>
    <n v="1"/>
    <s v="2022/01/11"/>
    <d v="2022-01-11T00:00:00"/>
    <s v="Jan"/>
    <s v="06:00"/>
    <n v="63"/>
    <s v="Female"/>
    <n v="106266"/>
    <x v="0"/>
    <s v="Seniors"/>
    <s v="High"/>
    <x v="3"/>
  </r>
  <r>
    <n v="687"/>
    <n v="248"/>
    <x v="36"/>
    <n v="6"/>
    <s v="2022/01/11"/>
    <d v="2022-01-11T00:00:00"/>
    <s v="Jan"/>
    <s v="07:00"/>
    <n v="61"/>
    <s v="Male"/>
    <n v="122771"/>
    <x v="1"/>
    <s v="Seniors"/>
    <s v="High"/>
    <x v="3"/>
  </r>
  <r>
    <n v="1275"/>
    <n v="249"/>
    <x v="65"/>
    <n v="9"/>
    <s v="2022/01/11"/>
    <d v="2022-01-11T00:00:00"/>
    <s v="Jan"/>
    <s v="08:00"/>
    <n v="53"/>
    <s v="Female"/>
    <n v="56271"/>
    <x v="1"/>
    <s v="Middle-aged"/>
    <s v="Low"/>
    <x v="4"/>
  </r>
  <r>
    <n v="137"/>
    <n v="250"/>
    <x v="48"/>
    <n v="2"/>
    <s v="2022/01/11"/>
    <d v="2022-01-11T00:00:00"/>
    <s v="Jan"/>
    <s v="09:00"/>
    <n v="19"/>
    <s v="Female"/>
    <n v="48213"/>
    <x v="2"/>
    <s v="Adult"/>
    <s v="Low"/>
    <x v="1"/>
  </r>
  <r>
    <n v="1499"/>
    <n v="251"/>
    <x v="34"/>
    <n v="6"/>
    <s v="2022/01/11"/>
    <d v="2022-01-11T00:00:00"/>
    <s v="Jan"/>
    <s v="10:00"/>
    <n v="51"/>
    <s v="Female"/>
    <n v="119347"/>
    <x v="1"/>
    <s v="Middle-aged"/>
    <s v="High"/>
    <x v="2"/>
  </r>
  <r>
    <n v="1010"/>
    <n v="252"/>
    <x v="35"/>
    <n v="9"/>
    <s v="2022/01/11"/>
    <d v="2022-01-11T00:00:00"/>
    <s v="Jan"/>
    <s v="11:00"/>
    <n v="53"/>
    <s v="Male"/>
    <n v="108673"/>
    <x v="0"/>
    <s v="Middle-aged"/>
    <s v="High"/>
    <x v="2"/>
  </r>
  <r>
    <n v="974"/>
    <n v="253"/>
    <x v="8"/>
    <n v="1"/>
    <s v="2022/01/11"/>
    <d v="2022-01-11T00:00:00"/>
    <s v="Jan"/>
    <s v="12:00"/>
    <n v="55"/>
    <s v="Female"/>
    <n v="88679"/>
    <x v="1"/>
    <s v="Middle-aged"/>
    <s v="High"/>
    <x v="2"/>
  </r>
  <r>
    <n v="98"/>
    <n v="254"/>
    <x v="54"/>
    <n v="1"/>
    <s v="2022/01/11"/>
    <d v="2022-01-11T00:00:00"/>
    <s v="Jan"/>
    <s v="13:00"/>
    <n v="61"/>
    <s v="Male"/>
    <n v="59823"/>
    <x v="2"/>
    <s v="Seniors"/>
    <s v="Low"/>
    <x v="5"/>
  </r>
  <r>
    <n v="109"/>
    <n v="255"/>
    <x v="31"/>
    <n v="9"/>
    <s v="2022/01/11"/>
    <d v="2022-01-11T00:00:00"/>
    <s v="Jan"/>
    <s v="14:00"/>
    <n v="27"/>
    <s v="Female"/>
    <n v="130643"/>
    <x v="0"/>
    <s v="Adult"/>
    <s v="High"/>
    <x v="0"/>
  </r>
  <r>
    <n v="381"/>
    <n v="256"/>
    <x v="94"/>
    <n v="2"/>
    <s v="2022/01/11"/>
    <d v="2022-01-11T00:00:00"/>
    <s v="Jan"/>
    <s v="15:00"/>
    <n v="65"/>
    <s v="Female"/>
    <n v="52697"/>
    <x v="1"/>
    <s v="Seniors"/>
    <s v="Low"/>
    <x v="5"/>
  </r>
  <r>
    <n v="297"/>
    <n v="257"/>
    <x v="80"/>
    <n v="1"/>
    <s v="2022/01/11"/>
    <d v="2022-01-11T00:00:00"/>
    <s v="Jan"/>
    <s v="16:00"/>
    <n v="22"/>
    <s v="Female"/>
    <n v="57091"/>
    <x v="0"/>
    <s v="Adult"/>
    <s v="Low"/>
    <x v="1"/>
  </r>
  <r>
    <n v="768"/>
    <n v="258"/>
    <x v="13"/>
    <n v="7"/>
    <s v="2022/01/11"/>
    <d v="2022-01-11T00:00:00"/>
    <s v="Jan"/>
    <s v="17:00"/>
    <n v="26"/>
    <s v="Male"/>
    <n v="132485"/>
    <x v="0"/>
    <s v="Adult"/>
    <s v="High"/>
    <x v="0"/>
  </r>
  <r>
    <n v="929"/>
    <n v="259"/>
    <x v="52"/>
    <n v="3"/>
    <s v="2022/01/11"/>
    <d v="2022-01-11T00:00:00"/>
    <s v="Jan"/>
    <s v="18:00"/>
    <n v="34"/>
    <s v="Male"/>
    <n v="62651"/>
    <x v="0"/>
    <s v="Adult"/>
    <s v="Low"/>
    <x v="1"/>
  </r>
  <r>
    <n v="933"/>
    <n v="260"/>
    <x v="72"/>
    <n v="3"/>
    <s v="2022/01/11"/>
    <d v="2022-01-11T00:00:00"/>
    <s v="Jan"/>
    <s v="19:00"/>
    <n v="43"/>
    <s v="Male"/>
    <n v="144057"/>
    <x v="2"/>
    <s v="Middle-aged"/>
    <s v="High"/>
    <x v="2"/>
  </r>
  <r>
    <n v="666"/>
    <n v="261"/>
    <x v="93"/>
    <n v="8"/>
    <s v="2022/01/11"/>
    <d v="2022-01-11T00:00:00"/>
    <s v="Jan"/>
    <s v="20:00"/>
    <n v="32"/>
    <s v="Male"/>
    <n v="104718"/>
    <x v="1"/>
    <s v="Adult"/>
    <s v="High"/>
    <x v="0"/>
  </r>
  <r>
    <n v="310"/>
    <n v="262"/>
    <x v="95"/>
    <n v="4"/>
    <s v="2022/01/11"/>
    <d v="2022-01-11T00:00:00"/>
    <s v="Jan"/>
    <s v="21:00"/>
    <n v="68"/>
    <s v="Male"/>
    <n v="70511"/>
    <x v="0"/>
    <s v="Seniors"/>
    <s v="High"/>
    <x v="3"/>
  </r>
  <r>
    <n v="1117"/>
    <n v="263"/>
    <x v="33"/>
    <n v="9"/>
    <s v="2022/01/11"/>
    <d v="2022-01-11T00:00:00"/>
    <s v="Jan"/>
    <s v="22:00"/>
    <n v="62"/>
    <s v="Male"/>
    <n v="140821"/>
    <x v="2"/>
    <s v="Seniors"/>
    <s v="High"/>
    <x v="3"/>
  </r>
  <r>
    <n v="502"/>
    <n v="264"/>
    <x v="9"/>
    <n v="2"/>
    <s v="2022/01/11"/>
    <d v="2022-01-11T00:00:00"/>
    <s v="Jan"/>
    <s v="23:00"/>
    <n v="22"/>
    <s v="Female"/>
    <n v="117503"/>
    <x v="2"/>
    <s v="Adult"/>
    <s v="High"/>
    <x v="0"/>
  </r>
  <r>
    <n v="1146"/>
    <n v="265"/>
    <x v="44"/>
    <n v="5"/>
    <s v="2022/01/12"/>
    <d v="2022-01-12T00:00:00"/>
    <s v="Jan"/>
    <s v="00:00"/>
    <n v="59"/>
    <s v="Male"/>
    <n v="126824"/>
    <x v="2"/>
    <s v="Middle-aged"/>
    <s v="High"/>
    <x v="2"/>
  </r>
  <r>
    <n v="957"/>
    <n v="266"/>
    <x v="5"/>
    <n v="2"/>
    <s v="2022/01/12"/>
    <d v="2022-01-12T00:00:00"/>
    <s v="Jan"/>
    <s v="01:00"/>
    <n v="63"/>
    <s v="Male"/>
    <n v="49610"/>
    <x v="1"/>
    <s v="Seniors"/>
    <s v="Low"/>
    <x v="5"/>
  </r>
  <r>
    <n v="1370"/>
    <n v="267"/>
    <x v="14"/>
    <n v="1"/>
    <s v="2022/01/12"/>
    <d v="2022-01-12T00:00:00"/>
    <s v="Jan"/>
    <s v="02:00"/>
    <n v="66"/>
    <s v="Female"/>
    <n v="84606"/>
    <x v="2"/>
    <s v="Seniors"/>
    <s v="High"/>
    <x v="3"/>
  </r>
  <r>
    <n v="567"/>
    <n v="268"/>
    <x v="35"/>
    <n v="4"/>
    <s v="2022/01/12"/>
    <d v="2022-01-12T00:00:00"/>
    <s v="Jan"/>
    <s v="03:00"/>
    <n v="54"/>
    <s v="Female"/>
    <n v="101209"/>
    <x v="1"/>
    <s v="Middle-aged"/>
    <s v="High"/>
    <x v="2"/>
  </r>
  <r>
    <n v="535"/>
    <n v="269"/>
    <x v="77"/>
    <n v="5"/>
    <s v="2022/01/12"/>
    <d v="2022-01-12T00:00:00"/>
    <s v="Jan"/>
    <s v="04:00"/>
    <n v="68"/>
    <s v="Male"/>
    <n v="28574"/>
    <x v="2"/>
    <s v="Seniors"/>
    <s v="Low"/>
    <x v="5"/>
  </r>
  <r>
    <n v="451"/>
    <n v="270"/>
    <x v="42"/>
    <n v="1"/>
    <s v="2022/01/12"/>
    <d v="2022-01-12T00:00:00"/>
    <s v="Jan"/>
    <s v="05:00"/>
    <n v="58"/>
    <s v="Male"/>
    <n v="42421"/>
    <x v="2"/>
    <s v="Middle-aged"/>
    <s v="Low"/>
    <x v="4"/>
  </r>
  <r>
    <n v="984"/>
    <n v="271"/>
    <x v="73"/>
    <n v="7"/>
    <s v="2022/01/12"/>
    <d v="2022-01-12T00:00:00"/>
    <s v="Jan"/>
    <s v="06:00"/>
    <n v="61"/>
    <s v="Male"/>
    <n v="97230"/>
    <x v="1"/>
    <s v="Seniors"/>
    <s v="High"/>
    <x v="3"/>
  </r>
  <r>
    <n v="133"/>
    <n v="272"/>
    <x v="8"/>
    <n v="6"/>
    <s v="2022/01/12"/>
    <d v="2022-01-12T00:00:00"/>
    <s v="Jan"/>
    <s v="07:00"/>
    <n v="29"/>
    <s v="Male"/>
    <n v="97290"/>
    <x v="0"/>
    <s v="Adult"/>
    <s v="High"/>
    <x v="0"/>
  </r>
  <r>
    <n v="166"/>
    <n v="273"/>
    <x v="55"/>
    <n v="8"/>
    <s v="2022/01/12"/>
    <d v="2022-01-12T00:00:00"/>
    <s v="Jan"/>
    <s v="08:00"/>
    <n v="25"/>
    <s v="Female"/>
    <n v="115923"/>
    <x v="1"/>
    <s v="Adult"/>
    <s v="High"/>
    <x v="0"/>
  </r>
  <r>
    <n v="1230"/>
    <n v="274"/>
    <x v="15"/>
    <n v="7"/>
    <s v="2022/01/12"/>
    <d v="2022-01-12T00:00:00"/>
    <s v="Jan"/>
    <s v="09:00"/>
    <n v="52"/>
    <s v="Female"/>
    <n v="58608"/>
    <x v="2"/>
    <s v="Middle-aged"/>
    <s v="Low"/>
    <x v="4"/>
  </r>
  <r>
    <n v="1300"/>
    <n v="275"/>
    <x v="34"/>
    <n v="7"/>
    <s v="2022/01/12"/>
    <d v="2022-01-12T00:00:00"/>
    <s v="Jan"/>
    <s v="10:00"/>
    <n v="30"/>
    <s v="Female"/>
    <n v="112806"/>
    <x v="2"/>
    <s v="Adult"/>
    <s v="High"/>
    <x v="0"/>
  </r>
  <r>
    <n v="130"/>
    <n v="276"/>
    <x v="63"/>
    <n v="4"/>
    <s v="2022/01/12"/>
    <d v="2022-01-12T00:00:00"/>
    <s v="Jan"/>
    <s v="11:00"/>
    <n v="29"/>
    <s v="Female"/>
    <n v="41380"/>
    <x v="2"/>
    <s v="Adult"/>
    <s v="Low"/>
    <x v="1"/>
  </r>
  <r>
    <n v="886"/>
    <n v="277"/>
    <x v="71"/>
    <n v="3"/>
    <s v="2022/01/12"/>
    <d v="2022-01-12T00:00:00"/>
    <s v="Jan"/>
    <s v="12:00"/>
    <n v="36"/>
    <s v="Male"/>
    <n v="65960"/>
    <x v="1"/>
    <s v="Adult"/>
    <s v="High"/>
    <x v="0"/>
  </r>
  <r>
    <n v="1484"/>
    <n v="278"/>
    <x v="30"/>
    <n v="5"/>
    <s v="2022/01/12"/>
    <d v="2022-01-12T00:00:00"/>
    <s v="Jan"/>
    <s v="13:00"/>
    <n v="26"/>
    <s v="Female"/>
    <n v="144657"/>
    <x v="2"/>
    <s v="Adult"/>
    <s v="High"/>
    <x v="0"/>
  </r>
  <r>
    <n v="896"/>
    <n v="279"/>
    <x v="14"/>
    <n v="4"/>
    <s v="2022/01/12"/>
    <d v="2022-01-12T00:00:00"/>
    <s v="Jan"/>
    <s v="14:00"/>
    <n v="41"/>
    <s v="Male"/>
    <n v="49637"/>
    <x v="1"/>
    <s v="Middle-aged"/>
    <s v="Low"/>
    <x v="4"/>
  </r>
  <r>
    <n v="598"/>
    <n v="280"/>
    <x v="53"/>
    <n v="4"/>
    <s v="2022/01/12"/>
    <d v="2022-01-12T00:00:00"/>
    <s v="Jan"/>
    <s v="15:00"/>
    <n v="20"/>
    <s v="Male"/>
    <n v="48291"/>
    <x v="0"/>
    <s v="Adult"/>
    <s v="Low"/>
    <x v="1"/>
  </r>
  <r>
    <n v="806"/>
    <n v="281"/>
    <x v="47"/>
    <n v="8"/>
    <s v="2022/01/12"/>
    <d v="2022-01-12T00:00:00"/>
    <s v="Jan"/>
    <s v="16:00"/>
    <n v="22"/>
    <s v="Female"/>
    <n v="63784"/>
    <x v="0"/>
    <s v="Adult"/>
    <s v="Low"/>
    <x v="1"/>
  </r>
  <r>
    <n v="1458"/>
    <n v="282"/>
    <x v="23"/>
    <n v="8"/>
    <s v="2022/01/12"/>
    <d v="2022-01-12T00:00:00"/>
    <s v="Jan"/>
    <s v="17:00"/>
    <n v="38"/>
    <s v="Female"/>
    <n v="40697"/>
    <x v="1"/>
    <s v="Adult"/>
    <s v="Low"/>
    <x v="1"/>
  </r>
  <r>
    <n v="425"/>
    <n v="283"/>
    <x v="5"/>
    <n v="8"/>
    <s v="2022/01/12"/>
    <d v="2022-01-12T00:00:00"/>
    <s v="Jan"/>
    <s v="18:00"/>
    <n v="46"/>
    <s v="Female"/>
    <n v="46333"/>
    <x v="1"/>
    <s v="Middle-aged"/>
    <s v="Low"/>
    <x v="4"/>
  </r>
  <r>
    <n v="407"/>
    <n v="284"/>
    <x v="8"/>
    <n v="4"/>
    <s v="2022/01/12"/>
    <d v="2022-01-12T00:00:00"/>
    <s v="Jan"/>
    <s v="19:00"/>
    <n v="64"/>
    <s v="Female"/>
    <n v="41236"/>
    <x v="2"/>
    <s v="Seniors"/>
    <s v="Low"/>
    <x v="5"/>
  </r>
  <r>
    <n v="529"/>
    <n v="285"/>
    <x v="63"/>
    <n v="4"/>
    <s v="2022/01/12"/>
    <d v="2022-01-12T00:00:00"/>
    <s v="Jan"/>
    <s v="20:00"/>
    <n v="18"/>
    <s v="Male"/>
    <n v="139077"/>
    <x v="0"/>
    <s v="Adult"/>
    <s v="High"/>
    <x v="0"/>
  </r>
  <r>
    <n v="1237"/>
    <n v="286"/>
    <x v="63"/>
    <n v="6"/>
    <s v="2022/01/12"/>
    <d v="2022-01-12T00:00:00"/>
    <s v="Jan"/>
    <s v="21:00"/>
    <n v="25"/>
    <s v="Female"/>
    <n v="131308"/>
    <x v="0"/>
    <s v="Adult"/>
    <s v="High"/>
    <x v="0"/>
  </r>
  <r>
    <n v="1464"/>
    <n v="287"/>
    <x v="67"/>
    <n v="3"/>
    <s v="2022/01/12"/>
    <d v="2022-01-12T00:00:00"/>
    <s v="Jan"/>
    <s v="22:00"/>
    <n v="41"/>
    <s v="Female"/>
    <n v="59218"/>
    <x v="0"/>
    <s v="Middle-aged"/>
    <s v="Low"/>
    <x v="4"/>
  </r>
  <r>
    <n v="1020"/>
    <n v="288"/>
    <x v="41"/>
    <n v="7"/>
    <s v="2022/01/12"/>
    <d v="2022-01-12T00:00:00"/>
    <s v="Jan"/>
    <s v="23:00"/>
    <n v="21"/>
    <s v="Male"/>
    <n v="37153"/>
    <x v="2"/>
    <s v="Adult"/>
    <s v="Low"/>
    <x v="1"/>
  </r>
  <r>
    <n v="1156"/>
    <n v="289"/>
    <x v="62"/>
    <n v="5"/>
    <s v="2022/01/13"/>
    <d v="2022-01-13T00:00:00"/>
    <s v="Jan"/>
    <s v="00:00"/>
    <n v="18"/>
    <s v="Female"/>
    <n v="27996"/>
    <x v="1"/>
    <s v="Adult"/>
    <s v="Low"/>
    <x v="1"/>
  </r>
  <r>
    <n v="505"/>
    <n v="290"/>
    <x v="77"/>
    <n v="1"/>
    <s v="2022/01/13"/>
    <d v="2022-01-13T00:00:00"/>
    <s v="Jan"/>
    <s v="01:00"/>
    <n v="37"/>
    <s v="Male"/>
    <n v="33283"/>
    <x v="1"/>
    <s v="Adult"/>
    <s v="Low"/>
    <x v="1"/>
  </r>
  <r>
    <n v="1425"/>
    <n v="291"/>
    <x v="77"/>
    <n v="7"/>
    <s v="2022/01/13"/>
    <d v="2022-01-13T00:00:00"/>
    <s v="Jan"/>
    <s v="02:00"/>
    <n v="52"/>
    <s v="Female"/>
    <n v="37337"/>
    <x v="1"/>
    <s v="Middle-aged"/>
    <s v="Low"/>
    <x v="4"/>
  </r>
  <r>
    <n v="501"/>
    <n v="292"/>
    <x v="29"/>
    <n v="6"/>
    <s v="2022/01/13"/>
    <d v="2022-01-13T00:00:00"/>
    <s v="Jan"/>
    <s v="03:00"/>
    <n v="33"/>
    <s v="Female"/>
    <n v="128338"/>
    <x v="0"/>
    <s v="Adult"/>
    <s v="High"/>
    <x v="0"/>
  </r>
  <r>
    <n v="194"/>
    <n v="293"/>
    <x v="51"/>
    <n v="9"/>
    <s v="2022/01/13"/>
    <d v="2022-01-13T00:00:00"/>
    <s v="Jan"/>
    <s v="04:00"/>
    <n v="37"/>
    <s v="Male"/>
    <n v="140582"/>
    <x v="0"/>
    <s v="Adult"/>
    <s v="High"/>
    <x v="0"/>
  </r>
  <r>
    <n v="417"/>
    <n v="294"/>
    <x v="36"/>
    <n v="1"/>
    <s v="2022/01/13"/>
    <d v="2022-01-13T00:00:00"/>
    <s v="Jan"/>
    <s v="05:00"/>
    <n v="62"/>
    <s v="Female"/>
    <n v="128720"/>
    <x v="1"/>
    <s v="Seniors"/>
    <s v="High"/>
    <x v="3"/>
  </r>
  <r>
    <n v="1192"/>
    <n v="295"/>
    <x v="34"/>
    <n v="5"/>
    <s v="2022/01/13"/>
    <d v="2022-01-13T00:00:00"/>
    <s v="Jan"/>
    <s v="06:00"/>
    <n v="30"/>
    <s v="Female"/>
    <n v="118523"/>
    <x v="1"/>
    <s v="Adult"/>
    <s v="High"/>
    <x v="0"/>
  </r>
  <r>
    <n v="190"/>
    <n v="296"/>
    <x v="30"/>
    <n v="2"/>
    <s v="2022/01/13"/>
    <d v="2022-01-13T00:00:00"/>
    <s v="Jan"/>
    <s v="07:00"/>
    <n v="38"/>
    <s v="Female"/>
    <n v="106341"/>
    <x v="0"/>
    <s v="Adult"/>
    <s v="High"/>
    <x v="0"/>
  </r>
  <r>
    <n v="343"/>
    <n v="297"/>
    <x v="69"/>
    <n v="7"/>
    <s v="2022/01/13"/>
    <d v="2022-01-13T00:00:00"/>
    <s v="Jan"/>
    <s v="08:00"/>
    <n v="61"/>
    <s v="Male"/>
    <n v="85363"/>
    <x v="0"/>
    <s v="Seniors"/>
    <s v="High"/>
    <x v="3"/>
  </r>
  <r>
    <n v="790"/>
    <n v="298"/>
    <x v="5"/>
    <n v="9"/>
    <s v="2022/01/13"/>
    <d v="2022-01-13T00:00:00"/>
    <s v="Jan"/>
    <s v="09:00"/>
    <n v="44"/>
    <s v="Male"/>
    <n v="84970"/>
    <x v="0"/>
    <s v="Middle-aged"/>
    <s v="High"/>
    <x v="2"/>
  </r>
  <r>
    <n v="1370"/>
    <n v="299"/>
    <x v="96"/>
    <n v="9"/>
    <s v="2022/01/13"/>
    <d v="2022-01-13T00:00:00"/>
    <s v="Jan"/>
    <s v="10:00"/>
    <n v="66"/>
    <s v="Female"/>
    <n v="84606"/>
    <x v="2"/>
    <s v="Seniors"/>
    <s v="High"/>
    <x v="3"/>
  </r>
  <r>
    <n v="855"/>
    <n v="300"/>
    <x v="97"/>
    <n v="9"/>
    <s v="2022/01/13"/>
    <d v="2022-01-13T00:00:00"/>
    <s v="Jan"/>
    <s v="11:00"/>
    <n v="55"/>
    <s v="Male"/>
    <n v="50011"/>
    <x v="2"/>
    <s v="Middle-aged"/>
    <s v="Low"/>
    <x v="4"/>
  </r>
  <r>
    <n v="1463"/>
    <n v="301"/>
    <x v="79"/>
    <n v="7"/>
    <s v="2022/01/13"/>
    <d v="2022-01-13T00:00:00"/>
    <s v="Jan"/>
    <s v="12:00"/>
    <n v="55"/>
    <s v="Female"/>
    <n v="66624"/>
    <x v="0"/>
    <s v="Middle-aged"/>
    <s v="High"/>
    <x v="2"/>
  </r>
  <r>
    <n v="1082"/>
    <n v="302"/>
    <x v="63"/>
    <n v="5"/>
    <s v="2022/01/13"/>
    <d v="2022-01-13T00:00:00"/>
    <s v="Jan"/>
    <s v="13:00"/>
    <n v="25"/>
    <s v="Female"/>
    <n v="73505"/>
    <x v="1"/>
    <s v="Adult"/>
    <s v="High"/>
    <x v="0"/>
  </r>
  <r>
    <n v="905"/>
    <n v="303"/>
    <x v="39"/>
    <n v="4"/>
    <s v="2022/01/13"/>
    <d v="2022-01-13T00:00:00"/>
    <s v="Jan"/>
    <s v="14:00"/>
    <n v="24"/>
    <s v="Male"/>
    <n v="71489"/>
    <x v="0"/>
    <s v="Adult"/>
    <s v="High"/>
    <x v="0"/>
  </r>
  <r>
    <n v="18"/>
    <n v="304"/>
    <x v="59"/>
    <n v="4"/>
    <s v="2022/01/13"/>
    <d v="2022-01-13T00:00:00"/>
    <s v="Jan"/>
    <s v="15:00"/>
    <n v="67"/>
    <s v="Female"/>
    <n v="128510"/>
    <x v="2"/>
    <s v="Seniors"/>
    <s v="High"/>
    <x v="3"/>
  </r>
  <r>
    <n v="371"/>
    <n v="305"/>
    <x v="2"/>
    <n v="3"/>
    <s v="2022/01/13"/>
    <d v="2022-01-13T00:00:00"/>
    <s v="Jan"/>
    <s v="16:00"/>
    <n v="59"/>
    <s v="Male"/>
    <n v="27524"/>
    <x v="2"/>
    <s v="Middle-aged"/>
    <s v="Low"/>
    <x v="4"/>
  </r>
  <r>
    <n v="928"/>
    <n v="306"/>
    <x v="71"/>
    <n v="9"/>
    <s v="2022/01/13"/>
    <d v="2022-01-13T00:00:00"/>
    <s v="Jan"/>
    <s v="17:00"/>
    <n v="22"/>
    <s v="Male"/>
    <n v="23659"/>
    <x v="0"/>
    <s v="Adult"/>
    <s v="Low"/>
    <x v="1"/>
  </r>
  <r>
    <n v="1413"/>
    <n v="307"/>
    <x v="30"/>
    <n v="1"/>
    <s v="2022/01/13"/>
    <d v="2022-01-13T00:00:00"/>
    <s v="Jan"/>
    <s v="18:00"/>
    <n v="39"/>
    <s v="Female"/>
    <n v="41778"/>
    <x v="2"/>
    <s v="Adult"/>
    <s v="Low"/>
    <x v="1"/>
  </r>
  <r>
    <n v="1426"/>
    <n v="308"/>
    <x v="67"/>
    <n v="2"/>
    <s v="2022/01/13"/>
    <d v="2022-01-13T00:00:00"/>
    <s v="Jan"/>
    <s v="19:00"/>
    <n v="25"/>
    <s v="Female"/>
    <n v="114948"/>
    <x v="1"/>
    <s v="Adult"/>
    <s v="High"/>
    <x v="0"/>
  </r>
  <r>
    <n v="1243"/>
    <n v="309"/>
    <x v="71"/>
    <n v="2"/>
    <s v="2022/01/13"/>
    <d v="2022-01-13T00:00:00"/>
    <s v="Jan"/>
    <s v="20:00"/>
    <n v="66"/>
    <s v="Female"/>
    <n v="29557"/>
    <x v="0"/>
    <s v="Seniors"/>
    <s v="Low"/>
    <x v="5"/>
  </r>
  <r>
    <n v="816"/>
    <n v="310"/>
    <x v="86"/>
    <n v="2"/>
    <s v="2022/01/13"/>
    <d v="2022-01-13T00:00:00"/>
    <s v="Jan"/>
    <s v="21:00"/>
    <n v="43"/>
    <s v="Male"/>
    <n v="129322"/>
    <x v="1"/>
    <s v="Middle-aged"/>
    <s v="High"/>
    <x v="2"/>
  </r>
  <r>
    <n v="1372"/>
    <n v="311"/>
    <x v="72"/>
    <n v="2"/>
    <s v="2022/01/13"/>
    <d v="2022-01-13T00:00:00"/>
    <s v="Jan"/>
    <s v="22:00"/>
    <n v="45"/>
    <s v="Female"/>
    <n v="59873"/>
    <x v="1"/>
    <s v="Middle-aged"/>
    <s v="Low"/>
    <x v="4"/>
  </r>
  <r>
    <n v="1057"/>
    <n v="312"/>
    <x v="90"/>
    <n v="5"/>
    <s v="2022/01/13"/>
    <d v="2022-01-13T00:00:00"/>
    <s v="Jan"/>
    <s v="23:00"/>
    <n v="55"/>
    <s v="Male"/>
    <n v="47110"/>
    <x v="2"/>
    <s v="Middle-aged"/>
    <s v="Low"/>
    <x v="4"/>
  </r>
  <r>
    <n v="918"/>
    <n v="313"/>
    <x v="16"/>
    <n v="4"/>
    <s v="2022/01/14"/>
    <d v="2022-01-14T00:00:00"/>
    <s v="Jan"/>
    <s v="00:00"/>
    <n v="69"/>
    <s v="Female"/>
    <n v="30406"/>
    <x v="2"/>
    <s v="Seniors"/>
    <s v="Low"/>
    <x v="5"/>
  </r>
  <r>
    <n v="985"/>
    <n v="314"/>
    <x v="28"/>
    <n v="7"/>
    <s v="2022/01/14"/>
    <d v="2022-01-14T00:00:00"/>
    <s v="Jan"/>
    <s v="01:00"/>
    <n v="58"/>
    <s v="Male"/>
    <n v="128317"/>
    <x v="1"/>
    <s v="Middle-aged"/>
    <s v="High"/>
    <x v="2"/>
  </r>
  <r>
    <n v="1360"/>
    <n v="315"/>
    <x v="66"/>
    <n v="7"/>
    <s v="2022/01/14"/>
    <d v="2022-01-14T00:00:00"/>
    <s v="Jan"/>
    <s v="02:00"/>
    <n v="60"/>
    <s v="Female"/>
    <n v="34497"/>
    <x v="2"/>
    <s v="Seniors"/>
    <s v="Low"/>
    <x v="5"/>
  </r>
  <r>
    <n v="701"/>
    <n v="316"/>
    <x v="50"/>
    <n v="3"/>
    <s v="2022/01/14"/>
    <d v="2022-01-14T00:00:00"/>
    <s v="Jan"/>
    <s v="03:00"/>
    <n v="26"/>
    <s v="Male"/>
    <n v="65929"/>
    <x v="1"/>
    <s v="Adult"/>
    <s v="High"/>
    <x v="0"/>
  </r>
  <r>
    <n v="1073"/>
    <n v="317"/>
    <x v="53"/>
    <n v="7"/>
    <s v="2022/01/14"/>
    <d v="2022-01-14T00:00:00"/>
    <s v="Jan"/>
    <s v="04:00"/>
    <n v="22"/>
    <s v="Male"/>
    <n v="130519"/>
    <x v="1"/>
    <s v="Adult"/>
    <s v="High"/>
    <x v="0"/>
  </r>
  <r>
    <n v="338"/>
    <n v="318"/>
    <x v="22"/>
    <n v="7"/>
    <s v="2022/01/14"/>
    <d v="2022-01-14T00:00:00"/>
    <s v="Jan"/>
    <s v="05:00"/>
    <n v="47"/>
    <s v="Female"/>
    <n v="26933"/>
    <x v="2"/>
    <s v="Middle-aged"/>
    <s v="Low"/>
    <x v="4"/>
  </r>
  <r>
    <n v="1141"/>
    <n v="319"/>
    <x v="18"/>
    <n v="1"/>
    <s v="2022/01/14"/>
    <d v="2022-01-14T00:00:00"/>
    <s v="Jan"/>
    <s v="06:00"/>
    <n v="48"/>
    <s v="Female"/>
    <n v="37032"/>
    <x v="2"/>
    <s v="Middle-aged"/>
    <s v="Low"/>
    <x v="4"/>
  </r>
  <r>
    <n v="229"/>
    <n v="320"/>
    <x v="98"/>
    <n v="4"/>
    <s v="2022/01/14"/>
    <d v="2022-01-14T00:00:00"/>
    <s v="Jan"/>
    <s v="07:00"/>
    <n v="55"/>
    <s v="Female"/>
    <n v="57815"/>
    <x v="1"/>
    <s v="Middle-aged"/>
    <s v="Low"/>
    <x v="4"/>
  </r>
  <r>
    <n v="194"/>
    <n v="321"/>
    <x v="1"/>
    <n v="2"/>
    <s v="2022/01/14"/>
    <d v="2022-01-14T00:00:00"/>
    <s v="Jan"/>
    <s v="08:00"/>
    <n v="37"/>
    <s v="Male"/>
    <n v="140582"/>
    <x v="0"/>
    <s v="Adult"/>
    <s v="High"/>
    <x v="0"/>
  </r>
  <r>
    <n v="760"/>
    <n v="322"/>
    <x v="85"/>
    <n v="3"/>
    <s v="2022/01/14"/>
    <d v="2022-01-14T00:00:00"/>
    <s v="Jan"/>
    <s v="09:00"/>
    <n v="36"/>
    <s v="Male"/>
    <n v="120354"/>
    <x v="0"/>
    <s v="Adult"/>
    <s v="High"/>
    <x v="0"/>
  </r>
  <r>
    <n v="191"/>
    <n v="323"/>
    <x v="45"/>
    <n v="9"/>
    <s v="2022/01/14"/>
    <d v="2022-01-14T00:00:00"/>
    <s v="Jan"/>
    <s v="10:00"/>
    <n v="21"/>
    <s v="Male"/>
    <n v="143943"/>
    <x v="2"/>
    <s v="Adult"/>
    <s v="High"/>
    <x v="0"/>
  </r>
  <r>
    <n v="1268"/>
    <n v="324"/>
    <x v="3"/>
    <n v="3"/>
    <s v="2022/01/14"/>
    <d v="2022-01-14T00:00:00"/>
    <s v="Jan"/>
    <s v="11:00"/>
    <n v="53"/>
    <s v="Female"/>
    <n v="82111"/>
    <x v="2"/>
    <s v="Middle-aged"/>
    <s v="High"/>
    <x v="2"/>
  </r>
  <r>
    <n v="1181"/>
    <n v="325"/>
    <x v="77"/>
    <n v="3"/>
    <s v="2022/01/14"/>
    <d v="2022-01-14T00:00:00"/>
    <s v="Jan"/>
    <s v="12:00"/>
    <n v="52"/>
    <s v="Male"/>
    <n v="102183"/>
    <x v="2"/>
    <s v="Middle-aged"/>
    <s v="High"/>
    <x v="2"/>
  </r>
  <r>
    <n v="1201"/>
    <n v="326"/>
    <x v="40"/>
    <n v="6"/>
    <s v="2022/01/14"/>
    <d v="2022-01-14T00:00:00"/>
    <s v="Jan"/>
    <s v="13:00"/>
    <n v="30"/>
    <s v="Female"/>
    <n v="45380"/>
    <x v="2"/>
    <s v="Adult"/>
    <s v="Low"/>
    <x v="1"/>
  </r>
  <r>
    <n v="370"/>
    <n v="327"/>
    <x v="18"/>
    <n v="4"/>
    <s v="2022/01/14"/>
    <d v="2022-01-14T00:00:00"/>
    <s v="Jan"/>
    <s v="14:00"/>
    <n v="67"/>
    <s v="Female"/>
    <n v="105425"/>
    <x v="1"/>
    <s v="Seniors"/>
    <s v="High"/>
    <x v="3"/>
  </r>
  <r>
    <n v="1493"/>
    <n v="328"/>
    <x v="20"/>
    <n v="3"/>
    <s v="2022/01/14"/>
    <d v="2022-01-14T00:00:00"/>
    <s v="Jan"/>
    <s v="15:00"/>
    <n v="32"/>
    <s v="Female"/>
    <n v="47608"/>
    <x v="0"/>
    <s v="Adult"/>
    <s v="Low"/>
    <x v="1"/>
  </r>
  <r>
    <n v="507"/>
    <n v="329"/>
    <x v="53"/>
    <n v="7"/>
    <s v="2022/01/14"/>
    <d v="2022-01-14T00:00:00"/>
    <s v="Jan"/>
    <s v="16:00"/>
    <n v="56"/>
    <s v="Female"/>
    <n v="22368"/>
    <x v="0"/>
    <s v="Middle-aged"/>
    <s v="Low"/>
    <x v="4"/>
  </r>
  <r>
    <n v="1233"/>
    <n v="330"/>
    <x v="37"/>
    <n v="8"/>
    <s v="2022/01/14"/>
    <d v="2022-01-14T00:00:00"/>
    <s v="Jan"/>
    <s v="17:00"/>
    <n v="34"/>
    <s v="Female"/>
    <n v="123936"/>
    <x v="0"/>
    <s v="Adult"/>
    <s v="High"/>
    <x v="0"/>
  </r>
  <r>
    <n v="339"/>
    <n v="331"/>
    <x v="7"/>
    <n v="2"/>
    <s v="2022/01/14"/>
    <d v="2022-01-14T00:00:00"/>
    <s v="Jan"/>
    <s v="18:00"/>
    <n v="30"/>
    <s v="Male"/>
    <n v="135740"/>
    <x v="1"/>
    <s v="Adult"/>
    <s v="High"/>
    <x v="0"/>
  </r>
  <r>
    <n v="134"/>
    <n v="332"/>
    <x v="26"/>
    <n v="9"/>
    <s v="2022/01/14"/>
    <d v="2022-01-14T00:00:00"/>
    <s v="Jan"/>
    <s v="19:00"/>
    <n v="58"/>
    <s v="Female"/>
    <n v="87963"/>
    <x v="1"/>
    <s v="Middle-aged"/>
    <s v="High"/>
    <x v="2"/>
  </r>
  <r>
    <n v="265"/>
    <n v="333"/>
    <x v="78"/>
    <n v="4"/>
    <s v="2022/01/14"/>
    <d v="2022-01-14T00:00:00"/>
    <s v="Jan"/>
    <s v="20:00"/>
    <n v="52"/>
    <s v="Male"/>
    <n v="74887"/>
    <x v="0"/>
    <s v="Middle-aged"/>
    <s v="High"/>
    <x v="2"/>
  </r>
  <r>
    <n v="1340"/>
    <n v="334"/>
    <x v="73"/>
    <n v="7"/>
    <s v="2022/01/14"/>
    <d v="2022-01-14T00:00:00"/>
    <s v="Jan"/>
    <s v="21:00"/>
    <n v="60"/>
    <s v="Female"/>
    <n v="82321"/>
    <x v="2"/>
    <s v="Seniors"/>
    <s v="High"/>
    <x v="3"/>
  </r>
  <r>
    <n v="801"/>
    <n v="335"/>
    <x v="48"/>
    <n v="4"/>
    <s v="2022/01/14"/>
    <d v="2022-01-14T00:00:00"/>
    <s v="Jan"/>
    <s v="22:00"/>
    <n v="25"/>
    <s v="Female"/>
    <n v="91109"/>
    <x v="1"/>
    <s v="Adult"/>
    <s v="High"/>
    <x v="0"/>
  </r>
  <r>
    <n v="1271"/>
    <n v="336"/>
    <x v="72"/>
    <n v="4"/>
    <s v="2022/01/14"/>
    <d v="2022-01-14T00:00:00"/>
    <s v="Jan"/>
    <s v="23:00"/>
    <n v="59"/>
    <s v="Female"/>
    <n v="23515"/>
    <x v="2"/>
    <s v="Middle-aged"/>
    <s v="Low"/>
    <x v="4"/>
  </r>
  <r>
    <n v="669"/>
    <n v="337"/>
    <x v="87"/>
    <n v="4"/>
    <s v="2022/01/15"/>
    <d v="2022-01-15T00:00:00"/>
    <s v="Jan"/>
    <s v="00:00"/>
    <n v="54"/>
    <s v="Male"/>
    <n v="130861"/>
    <x v="1"/>
    <s v="Middle-aged"/>
    <s v="High"/>
    <x v="2"/>
  </r>
  <r>
    <n v="444"/>
    <n v="338"/>
    <x v="51"/>
    <n v="4"/>
    <s v="2022/01/15"/>
    <d v="2022-01-15T00:00:00"/>
    <s v="Jan"/>
    <s v="01:00"/>
    <n v="47"/>
    <s v="Male"/>
    <n v="102716"/>
    <x v="2"/>
    <s v="Middle-aged"/>
    <s v="High"/>
    <x v="2"/>
  </r>
  <r>
    <n v="180"/>
    <n v="339"/>
    <x v="61"/>
    <n v="2"/>
    <s v="2022/01/15"/>
    <d v="2022-01-15T00:00:00"/>
    <s v="Jan"/>
    <s v="02:00"/>
    <n v="66"/>
    <s v="Female"/>
    <n v="139401"/>
    <x v="2"/>
    <s v="Seniors"/>
    <s v="High"/>
    <x v="3"/>
  </r>
  <r>
    <n v="976"/>
    <n v="340"/>
    <x v="70"/>
    <n v="6"/>
    <s v="2022/01/15"/>
    <d v="2022-01-15T00:00:00"/>
    <s v="Jan"/>
    <s v="03:00"/>
    <n v="20"/>
    <s v="Male"/>
    <n v="136382"/>
    <x v="0"/>
    <s v="Adult"/>
    <s v="High"/>
    <x v="0"/>
  </r>
  <r>
    <n v="1003"/>
    <n v="341"/>
    <x v="3"/>
    <n v="1"/>
    <s v="2022/01/15"/>
    <d v="2022-01-15T00:00:00"/>
    <s v="Jan"/>
    <s v="04:00"/>
    <n v="40"/>
    <s v="Male"/>
    <n v="74668"/>
    <x v="2"/>
    <s v="Adult"/>
    <s v="High"/>
    <x v="0"/>
  </r>
  <r>
    <n v="680"/>
    <n v="342"/>
    <x v="83"/>
    <n v="9"/>
    <s v="2022/01/15"/>
    <d v="2022-01-15T00:00:00"/>
    <s v="Jan"/>
    <s v="05:00"/>
    <n v="66"/>
    <s v="Male"/>
    <n v="37885"/>
    <x v="2"/>
    <s v="Seniors"/>
    <s v="Low"/>
    <x v="5"/>
  </r>
  <r>
    <n v="1248"/>
    <n v="343"/>
    <x v="42"/>
    <n v="8"/>
    <s v="2022/01/15"/>
    <d v="2022-01-15T00:00:00"/>
    <s v="Jan"/>
    <s v="06:00"/>
    <n v="69"/>
    <s v="Female"/>
    <n v="60578"/>
    <x v="0"/>
    <s v="Seniors"/>
    <s v="Low"/>
    <x v="5"/>
  </r>
  <r>
    <n v="276"/>
    <n v="344"/>
    <x v="17"/>
    <n v="7"/>
    <s v="2022/01/15"/>
    <d v="2022-01-15T00:00:00"/>
    <s v="Jan"/>
    <s v="07:00"/>
    <n v="39"/>
    <s v="Female"/>
    <n v="90422"/>
    <x v="1"/>
    <s v="Adult"/>
    <s v="High"/>
    <x v="0"/>
  </r>
  <r>
    <n v="988"/>
    <n v="345"/>
    <x v="52"/>
    <n v="5"/>
    <s v="2022/01/15"/>
    <d v="2022-01-15T00:00:00"/>
    <s v="Jan"/>
    <s v="08:00"/>
    <n v="66"/>
    <s v="Female"/>
    <n v="133915"/>
    <x v="1"/>
    <s v="Seniors"/>
    <s v="High"/>
    <x v="3"/>
  </r>
  <r>
    <n v="1117"/>
    <n v="346"/>
    <x v="7"/>
    <n v="7"/>
    <s v="2022/01/15"/>
    <d v="2022-01-15T00:00:00"/>
    <s v="Jan"/>
    <s v="09:00"/>
    <n v="62"/>
    <s v="Male"/>
    <n v="140821"/>
    <x v="2"/>
    <s v="Seniors"/>
    <s v="High"/>
    <x v="3"/>
  </r>
  <r>
    <n v="1171"/>
    <n v="347"/>
    <x v="13"/>
    <n v="8"/>
    <s v="2022/01/15"/>
    <d v="2022-01-15T00:00:00"/>
    <s v="Jan"/>
    <s v="10:00"/>
    <n v="29"/>
    <s v="Male"/>
    <n v="34211"/>
    <x v="2"/>
    <s v="Adult"/>
    <s v="Low"/>
    <x v="1"/>
  </r>
  <r>
    <n v="1137"/>
    <n v="348"/>
    <x v="98"/>
    <n v="3"/>
    <s v="2022/01/15"/>
    <d v="2022-01-15T00:00:00"/>
    <s v="Jan"/>
    <s v="11:00"/>
    <n v="63"/>
    <s v="Female"/>
    <n v="95977"/>
    <x v="0"/>
    <s v="Seniors"/>
    <s v="High"/>
    <x v="3"/>
  </r>
  <r>
    <n v="411"/>
    <n v="349"/>
    <x v="8"/>
    <n v="5"/>
    <s v="2022/01/15"/>
    <d v="2022-01-15T00:00:00"/>
    <s v="Jan"/>
    <s v="12:00"/>
    <n v="53"/>
    <s v="Male"/>
    <n v="141593"/>
    <x v="1"/>
    <s v="Middle-aged"/>
    <s v="High"/>
    <x v="2"/>
  </r>
  <r>
    <n v="1460"/>
    <n v="350"/>
    <x v="81"/>
    <n v="8"/>
    <s v="2022/01/15"/>
    <d v="2022-01-15T00:00:00"/>
    <s v="Jan"/>
    <s v="13:00"/>
    <n v="54"/>
    <s v="Female"/>
    <n v="79165"/>
    <x v="1"/>
    <s v="Middle-aged"/>
    <s v="High"/>
    <x v="2"/>
  </r>
  <r>
    <n v="687"/>
    <n v="351"/>
    <x v="33"/>
    <n v="3"/>
    <s v="2022/01/15"/>
    <d v="2022-01-15T00:00:00"/>
    <s v="Jan"/>
    <s v="14:00"/>
    <n v="61"/>
    <s v="Male"/>
    <n v="122771"/>
    <x v="1"/>
    <s v="Seniors"/>
    <s v="High"/>
    <x v="3"/>
  </r>
  <r>
    <n v="1167"/>
    <n v="352"/>
    <x v="89"/>
    <n v="2"/>
    <s v="2022/01/15"/>
    <d v="2022-01-15T00:00:00"/>
    <s v="Jan"/>
    <s v="15:00"/>
    <n v="45"/>
    <s v="Male"/>
    <n v="47732"/>
    <x v="1"/>
    <s v="Middle-aged"/>
    <s v="Low"/>
    <x v="4"/>
  </r>
  <r>
    <n v="304"/>
    <n v="353"/>
    <x v="35"/>
    <n v="4"/>
    <s v="2022/01/15"/>
    <d v="2022-01-15T00:00:00"/>
    <s v="Jan"/>
    <s v="16:00"/>
    <n v="50"/>
    <s v="Female"/>
    <n v="43477"/>
    <x v="1"/>
    <s v="Middle-aged"/>
    <s v="Low"/>
    <x v="4"/>
  </r>
  <r>
    <n v="1469"/>
    <n v="354"/>
    <x v="30"/>
    <n v="1"/>
    <s v="2022/01/15"/>
    <d v="2022-01-15T00:00:00"/>
    <s v="Jan"/>
    <s v="17:00"/>
    <n v="48"/>
    <s v="Female"/>
    <n v="113977"/>
    <x v="0"/>
    <s v="Middle-aged"/>
    <s v="High"/>
    <x v="2"/>
  </r>
  <r>
    <n v="1314"/>
    <n v="355"/>
    <x v="66"/>
    <n v="8"/>
    <s v="2022/01/15"/>
    <d v="2022-01-15T00:00:00"/>
    <s v="Jan"/>
    <s v="18:00"/>
    <n v="53"/>
    <s v="Female"/>
    <n v="42774"/>
    <x v="0"/>
    <s v="Middle-aged"/>
    <s v="Low"/>
    <x v="4"/>
  </r>
  <r>
    <n v="204"/>
    <n v="356"/>
    <x v="8"/>
    <n v="3"/>
    <s v="2022/01/15"/>
    <d v="2022-01-15T00:00:00"/>
    <s v="Jan"/>
    <s v="19:00"/>
    <n v="19"/>
    <s v="Male"/>
    <n v="33847"/>
    <x v="0"/>
    <s v="Adult"/>
    <s v="Low"/>
    <x v="1"/>
  </r>
  <r>
    <n v="1300"/>
    <n v="357"/>
    <x v="78"/>
    <n v="5"/>
    <s v="2022/01/15"/>
    <d v="2022-01-15T00:00:00"/>
    <s v="Jan"/>
    <s v="20:00"/>
    <n v="30"/>
    <s v="Female"/>
    <n v="112806"/>
    <x v="2"/>
    <s v="Adult"/>
    <s v="High"/>
    <x v="0"/>
  </r>
  <r>
    <n v="161"/>
    <n v="358"/>
    <x v="92"/>
    <n v="5"/>
    <s v="2022/01/15"/>
    <d v="2022-01-15T00:00:00"/>
    <s v="Jan"/>
    <s v="21:00"/>
    <n v="63"/>
    <s v="Male"/>
    <n v="46139"/>
    <x v="1"/>
    <s v="Seniors"/>
    <s v="Low"/>
    <x v="5"/>
  </r>
  <r>
    <n v="306"/>
    <n v="359"/>
    <x v="58"/>
    <n v="4"/>
    <s v="2022/01/15"/>
    <d v="2022-01-15T00:00:00"/>
    <s v="Jan"/>
    <s v="22:00"/>
    <n v="23"/>
    <s v="Male"/>
    <n v="27774"/>
    <x v="0"/>
    <s v="Adult"/>
    <s v="Low"/>
    <x v="1"/>
  </r>
  <r>
    <n v="1103"/>
    <n v="360"/>
    <x v="19"/>
    <n v="8"/>
    <s v="2022/01/15"/>
    <d v="2022-01-15T00:00:00"/>
    <s v="Jan"/>
    <s v="23:00"/>
    <n v="63"/>
    <s v="Male"/>
    <n v="55034"/>
    <x v="1"/>
    <s v="Seniors"/>
    <s v="Low"/>
    <x v="5"/>
  </r>
  <r>
    <n v="190"/>
    <n v="361"/>
    <x v="76"/>
    <n v="2"/>
    <s v="2022/01/16"/>
    <d v="2022-01-16T00:00:00"/>
    <s v="Jan"/>
    <s v="00:00"/>
    <n v="38"/>
    <s v="Female"/>
    <n v="106341"/>
    <x v="0"/>
    <s v="Adult"/>
    <s v="High"/>
    <x v="0"/>
  </r>
  <r>
    <n v="1195"/>
    <n v="362"/>
    <x v="3"/>
    <n v="6"/>
    <s v="2022/01/16"/>
    <d v="2022-01-16T00:00:00"/>
    <s v="Jan"/>
    <s v="01:00"/>
    <n v="57"/>
    <s v="Male"/>
    <n v="136879"/>
    <x v="0"/>
    <s v="Middle-aged"/>
    <s v="High"/>
    <x v="2"/>
  </r>
  <r>
    <n v="157"/>
    <n v="363"/>
    <x v="60"/>
    <n v="1"/>
    <s v="2022/01/16"/>
    <d v="2022-01-16T00:00:00"/>
    <s v="Jan"/>
    <s v="02:00"/>
    <n v="43"/>
    <s v="Male"/>
    <n v="48678"/>
    <x v="0"/>
    <s v="Middle-aged"/>
    <s v="Low"/>
    <x v="4"/>
  </r>
  <r>
    <n v="553"/>
    <n v="364"/>
    <x v="18"/>
    <n v="9"/>
    <s v="2022/01/16"/>
    <d v="2022-01-16T00:00:00"/>
    <s v="Jan"/>
    <s v="03:00"/>
    <n v="44"/>
    <s v="Male"/>
    <n v="56666"/>
    <x v="2"/>
    <s v="Middle-aged"/>
    <s v="Low"/>
    <x v="4"/>
  </r>
  <r>
    <n v="152"/>
    <n v="365"/>
    <x v="92"/>
    <n v="4"/>
    <s v="2022/01/16"/>
    <d v="2022-01-16T00:00:00"/>
    <s v="Jan"/>
    <s v="04:00"/>
    <n v="61"/>
    <s v="Male"/>
    <n v="141319"/>
    <x v="1"/>
    <s v="Seniors"/>
    <s v="High"/>
    <x v="3"/>
  </r>
  <r>
    <n v="641"/>
    <n v="366"/>
    <x v="15"/>
    <n v="4"/>
    <s v="2022/01/16"/>
    <d v="2022-01-16T00:00:00"/>
    <s v="Jan"/>
    <s v="05:00"/>
    <n v="65"/>
    <s v="Female"/>
    <n v="25558"/>
    <x v="0"/>
    <s v="Seniors"/>
    <s v="Low"/>
    <x v="5"/>
  </r>
  <r>
    <n v="877"/>
    <n v="367"/>
    <x v="0"/>
    <n v="2"/>
    <s v="2022/01/16"/>
    <d v="2022-01-16T00:00:00"/>
    <s v="Jan"/>
    <s v="06:00"/>
    <n v="34"/>
    <s v="Female"/>
    <n v="65208"/>
    <x v="1"/>
    <s v="Adult"/>
    <s v="Low"/>
    <x v="1"/>
  </r>
  <r>
    <n v="596"/>
    <n v="368"/>
    <x v="68"/>
    <n v="4"/>
    <s v="2022/01/16"/>
    <d v="2022-01-16T00:00:00"/>
    <s v="Jan"/>
    <s v="07:00"/>
    <n v="18"/>
    <s v="Female"/>
    <n v="99254"/>
    <x v="0"/>
    <s v="Adult"/>
    <s v="High"/>
    <x v="0"/>
  </r>
  <r>
    <n v="473"/>
    <n v="369"/>
    <x v="23"/>
    <n v="9"/>
    <s v="2022/01/16"/>
    <d v="2022-01-16T00:00:00"/>
    <s v="Jan"/>
    <s v="08:00"/>
    <n v="64"/>
    <s v="Female"/>
    <n v="95529"/>
    <x v="1"/>
    <s v="Seniors"/>
    <s v="High"/>
    <x v="3"/>
  </r>
  <r>
    <n v="1460"/>
    <n v="370"/>
    <x v="1"/>
    <n v="9"/>
    <s v="2022/01/16"/>
    <d v="2022-01-16T00:00:00"/>
    <s v="Jan"/>
    <s v="09:00"/>
    <n v="54"/>
    <s v="Female"/>
    <n v="79165"/>
    <x v="1"/>
    <s v="Middle-aged"/>
    <s v="High"/>
    <x v="2"/>
  </r>
  <r>
    <n v="938"/>
    <n v="371"/>
    <x v="81"/>
    <n v="9"/>
    <s v="2022/01/16"/>
    <d v="2022-01-16T00:00:00"/>
    <s v="Jan"/>
    <s v="10:00"/>
    <n v="19"/>
    <s v="Female"/>
    <n v="99688"/>
    <x v="0"/>
    <s v="Adult"/>
    <s v="High"/>
    <x v="0"/>
  </r>
  <r>
    <n v="1181"/>
    <n v="372"/>
    <x v="38"/>
    <n v="8"/>
    <s v="2022/01/16"/>
    <d v="2022-01-16T00:00:00"/>
    <s v="Jan"/>
    <s v="11:00"/>
    <n v="52"/>
    <s v="Male"/>
    <n v="102183"/>
    <x v="2"/>
    <s v="Middle-aged"/>
    <s v="High"/>
    <x v="2"/>
  </r>
  <r>
    <n v="242"/>
    <n v="373"/>
    <x v="38"/>
    <n v="1"/>
    <s v="2022/01/16"/>
    <d v="2022-01-16T00:00:00"/>
    <s v="Jan"/>
    <s v="12:00"/>
    <n v="19"/>
    <s v="Female"/>
    <n v="63727"/>
    <x v="0"/>
    <s v="Adult"/>
    <s v="Low"/>
    <x v="1"/>
  </r>
  <r>
    <n v="1468"/>
    <n v="374"/>
    <x v="7"/>
    <n v="5"/>
    <s v="2022/01/16"/>
    <d v="2022-01-16T00:00:00"/>
    <s v="Jan"/>
    <s v="13:00"/>
    <n v="53"/>
    <s v="Female"/>
    <n v="41192"/>
    <x v="2"/>
    <s v="Middle-aged"/>
    <s v="Low"/>
    <x v="4"/>
  </r>
  <r>
    <n v="1411"/>
    <n v="375"/>
    <x v="37"/>
    <n v="1"/>
    <s v="2022/01/16"/>
    <d v="2022-01-16T00:00:00"/>
    <s v="Jan"/>
    <s v="14:00"/>
    <n v="55"/>
    <s v="Female"/>
    <n v="116349"/>
    <x v="0"/>
    <s v="Middle-aged"/>
    <s v="High"/>
    <x v="2"/>
  </r>
  <r>
    <n v="473"/>
    <n v="376"/>
    <x v="53"/>
    <n v="8"/>
    <s v="2022/01/16"/>
    <d v="2022-01-16T00:00:00"/>
    <s v="Jan"/>
    <s v="15:00"/>
    <n v="64"/>
    <s v="Female"/>
    <n v="95529"/>
    <x v="1"/>
    <s v="Seniors"/>
    <s v="High"/>
    <x v="3"/>
  </r>
  <r>
    <n v="483"/>
    <n v="377"/>
    <x v="57"/>
    <n v="1"/>
    <s v="2022/01/16"/>
    <d v="2022-01-16T00:00:00"/>
    <s v="Jan"/>
    <s v="16:00"/>
    <n v="69"/>
    <s v="Male"/>
    <n v="84540"/>
    <x v="0"/>
    <s v="Seniors"/>
    <s v="High"/>
    <x v="3"/>
  </r>
  <r>
    <n v="68"/>
    <n v="378"/>
    <x v="30"/>
    <n v="8"/>
    <s v="2022/01/16"/>
    <d v="2022-01-16T00:00:00"/>
    <s v="Jan"/>
    <s v="17:00"/>
    <n v="53"/>
    <s v="Female"/>
    <n v="77634"/>
    <x v="2"/>
    <s v="Middle-aged"/>
    <s v="High"/>
    <x v="2"/>
  </r>
  <r>
    <n v="1272"/>
    <n v="379"/>
    <x v="34"/>
    <n v="4"/>
    <s v="2022/01/16"/>
    <d v="2022-01-16T00:00:00"/>
    <s v="Jan"/>
    <s v="18:00"/>
    <n v="24"/>
    <s v="Female"/>
    <n v="39161"/>
    <x v="1"/>
    <s v="Adult"/>
    <s v="Low"/>
    <x v="1"/>
  </r>
  <r>
    <n v="858"/>
    <n v="380"/>
    <x v="57"/>
    <n v="7"/>
    <s v="2022/01/16"/>
    <d v="2022-01-16T00:00:00"/>
    <s v="Jan"/>
    <s v="19:00"/>
    <n v="54"/>
    <s v="Female"/>
    <n v="75596"/>
    <x v="0"/>
    <s v="Middle-aged"/>
    <s v="High"/>
    <x v="2"/>
  </r>
  <r>
    <n v="813"/>
    <n v="381"/>
    <x v="8"/>
    <n v="6"/>
    <s v="2022/01/16"/>
    <d v="2022-01-16T00:00:00"/>
    <s v="Jan"/>
    <s v="20:00"/>
    <n v="37"/>
    <s v="Male"/>
    <n v="89567"/>
    <x v="0"/>
    <s v="Adult"/>
    <s v="High"/>
    <x v="0"/>
  </r>
  <r>
    <n v="289"/>
    <n v="382"/>
    <x v="23"/>
    <n v="8"/>
    <s v="2022/01/16"/>
    <d v="2022-01-16T00:00:00"/>
    <s v="Jan"/>
    <s v="21:00"/>
    <n v="52"/>
    <s v="Male"/>
    <n v="108498"/>
    <x v="0"/>
    <s v="Middle-aged"/>
    <s v="High"/>
    <x v="2"/>
  </r>
  <r>
    <n v="210"/>
    <n v="383"/>
    <x v="3"/>
    <n v="9"/>
    <s v="2022/01/16"/>
    <d v="2022-01-16T00:00:00"/>
    <s v="Jan"/>
    <s v="22:00"/>
    <n v="56"/>
    <s v="Male"/>
    <n v="27790"/>
    <x v="0"/>
    <s v="Middle-aged"/>
    <s v="Low"/>
    <x v="4"/>
  </r>
  <r>
    <n v="530"/>
    <n v="384"/>
    <x v="72"/>
    <n v="3"/>
    <s v="2022/01/16"/>
    <d v="2022-01-16T00:00:00"/>
    <s v="Jan"/>
    <s v="23:00"/>
    <n v="36"/>
    <s v="Male"/>
    <n v="38017"/>
    <x v="1"/>
    <s v="Adult"/>
    <s v="Low"/>
    <x v="1"/>
  </r>
  <r>
    <n v="639"/>
    <n v="385"/>
    <x v="10"/>
    <n v="7"/>
    <s v="2022/01/17"/>
    <d v="2022-01-17T00:00:00"/>
    <s v="Jan"/>
    <s v="00:00"/>
    <n v="38"/>
    <s v="Female"/>
    <n v="72017"/>
    <x v="1"/>
    <s v="Adult"/>
    <s v="High"/>
    <x v="0"/>
  </r>
  <r>
    <n v="1179"/>
    <n v="386"/>
    <x v="33"/>
    <n v="6"/>
    <s v="2022/01/17"/>
    <d v="2022-01-17T00:00:00"/>
    <s v="Jan"/>
    <s v="01:00"/>
    <n v="40"/>
    <s v="Male"/>
    <n v="49372"/>
    <x v="1"/>
    <s v="Adult"/>
    <s v="Low"/>
    <x v="1"/>
  </r>
  <r>
    <n v="1093"/>
    <n v="387"/>
    <x v="2"/>
    <n v="4"/>
    <s v="2022/01/17"/>
    <d v="2022-01-17T00:00:00"/>
    <s v="Jan"/>
    <s v="02:00"/>
    <n v="43"/>
    <s v="Male"/>
    <n v="139666"/>
    <x v="0"/>
    <s v="Middle-aged"/>
    <s v="High"/>
    <x v="2"/>
  </r>
  <r>
    <n v="1209"/>
    <n v="388"/>
    <x v="57"/>
    <n v="4"/>
    <s v="2022/01/17"/>
    <d v="2022-01-17T00:00:00"/>
    <s v="Jan"/>
    <s v="03:00"/>
    <n v="46"/>
    <s v="Female"/>
    <n v="48698"/>
    <x v="1"/>
    <s v="Middle-aged"/>
    <s v="Low"/>
    <x v="4"/>
  </r>
  <r>
    <n v="567"/>
    <n v="389"/>
    <x v="20"/>
    <n v="6"/>
    <s v="2022/01/17"/>
    <d v="2022-01-17T00:00:00"/>
    <s v="Jan"/>
    <s v="04:00"/>
    <n v="54"/>
    <s v="Female"/>
    <n v="101209"/>
    <x v="1"/>
    <s v="Middle-aged"/>
    <s v="High"/>
    <x v="2"/>
  </r>
  <r>
    <n v="423"/>
    <n v="390"/>
    <x v="27"/>
    <n v="5"/>
    <s v="2022/01/17"/>
    <d v="2022-01-17T00:00:00"/>
    <s v="Jan"/>
    <s v="05:00"/>
    <n v="41"/>
    <s v="Female"/>
    <n v="121440"/>
    <x v="0"/>
    <s v="Middle-aged"/>
    <s v="High"/>
    <x v="2"/>
  </r>
  <r>
    <n v="101"/>
    <n v="391"/>
    <x v="66"/>
    <n v="2"/>
    <s v="2022/01/17"/>
    <d v="2022-01-17T00:00:00"/>
    <s v="Jan"/>
    <s v="06:00"/>
    <n v="67"/>
    <s v="Female"/>
    <n v="92051"/>
    <x v="0"/>
    <s v="Seniors"/>
    <s v="High"/>
    <x v="3"/>
  </r>
  <r>
    <n v="496"/>
    <n v="392"/>
    <x v="29"/>
    <n v="6"/>
    <s v="2022/01/17"/>
    <d v="2022-01-17T00:00:00"/>
    <s v="Jan"/>
    <s v="07:00"/>
    <n v="30"/>
    <s v="Male"/>
    <n v="57965"/>
    <x v="0"/>
    <s v="Adult"/>
    <s v="Low"/>
    <x v="1"/>
  </r>
  <r>
    <n v="973"/>
    <n v="393"/>
    <x v="42"/>
    <n v="4"/>
    <s v="2022/01/17"/>
    <d v="2022-01-17T00:00:00"/>
    <s v="Jan"/>
    <s v="08:00"/>
    <n v="58"/>
    <s v="Male"/>
    <n v="81208"/>
    <x v="2"/>
    <s v="Middle-aged"/>
    <s v="High"/>
    <x v="2"/>
  </r>
  <r>
    <n v="1160"/>
    <n v="394"/>
    <x v="66"/>
    <n v="6"/>
    <s v="2022/01/17"/>
    <d v="2022-01-17T00:00:00"/>
    <s v="Jan"/>
    <s v="09:00"/>
    <n v="51"/>
    <s v="Male"/>
    <n v="149973"/>
    <x v="2"/>
    <s v="Middle-aged"/>
    <s v="High"/>
    <x v="2"/>
  </r>
  <r>
    <n v="899"/>
    <n v="395"/>
    <x v="25"/>
    <n v="9"/>
    <s v="2022/01/17"/>
    <d v="2022-01-17T00:00:00"/>
    <s v="Jan"/>
    <s v="10:00"/>
    <n v="28"/>
    <s v="Male"/>
    <n v="72802"/>
    <x v="2"/>
    <s v="Adult"/>
    <s v="High"/>
    <x v="0"/>
  </r>
  <r>
    <n v="877"/>
    <n v="396"/>
    <x v="66"/>
    <n v="7"/>
    <s v="2022/01/17"/>
    <d v="2022-01-17T00:00:00"/>
    <s v="Jan"/>
    <s v="11:00"/>
    <n v="34"/>
    <s v="Female"/>
    <n v="65208"/>
    <x v="1"/>
    <s v="Adult"/>
    <s v="Low"/>
    <x v="1"/>
  </r>
  <r>
    <n v="171"/>
    <n v="397"/>
    <x v="7"/>
    <n v="7"/>
    <s v="2022/01/17"/>
    <d v="2022-01-17T00:00:00"/>
    <s v="Jan"/>
    <s v="12:00"/>
    <n v="39"/>
    <s v="Male"/>
    <n v="143896"/>
    <x v="0"/>
    <s v="Adult"/>
    <s v="High"/>
    <x v="0"/>
  </r>
  <r>
    <n v="854"/>
    <n v="398"/>
    <x v="51"/>
    <n v="6"/>
    <s v="2022/01/17"/>
    <d v="2022-01-17T00:00:00"/>
    <s v="Jan"/>
    <s v="13:00"/>
    <n v="22"/>
    <s v="Male"/>
    <n v="25042"/>
    <x v="0"/>
    <s v="Adult"/>
    <s v="Low"/>
    <x v="1"/>
  </r>
  <r>
    <n v="403"/>
    <n v="399"/>
    <x v="40"/>
    <n v="3"/>
    <s v="2022/01/17"/>
    <d v="2022-01-17T00:00:00"/>
    <s v="Jan"/>
    <s v="14:00"/>
    <n v="55"/>
    <s v="Male"/>
    <n v="120445"/>
    <x v="2"/>
    <s v="Middle-aged"/>
    <s v="High"/>
    <x v="2"/>
  </r>
  <r>
    <n v="1070"/>
    <n v="400"/>
    <x v="36"/>
    <n v="5"/>
    <s v="2022/01/17"/>
    <d v="2022-01-17T00:00:00"/>
    <s v="Jan"/>
    <s v="15:00"/>
    <n v="26"/>
    <s v="Female"/>
    <n v="133710"/>
    <x v="1"/>
    <s v="Adult"/>
    <s v="High"/>
    <x v="0"/>
  </r>
  <r>
    <n v="85"/>
    <n v="401"/>
    <x v="61"/>
    <n v="7"/>
    <s v="2022/01/17"/>
    <d v="2022-01-17T00:00:00"/>
    <s v="Jan"/>
    <s v="16:00"/>
    <n v="43"/>
    <s v="Male"/>
    <n v="38952"/>
    <x v="0"/>
    <s v="Middle-aged"/>
    <s v="Low"/>
    <x v="4"/>
  </r>
  <r>
    <n v="110"/>
    <n v="402"/>
    <x v="83"/>
    <n v="3"/>
    <s v="2022/01/17"/>
    <d v="2022-01-17T00:00:00"/>
    <s v="Jan"/>
    <s v="17:00"/>
    <n v="25"/>
    <s v="Male"/>
    <n v="50278"/>
    <x v="0"/>
    <s v="Adult"/>
    <s v="Low"/>
    <x v="1"/>
  </r>
  <r>
    <n v="176"/>
    <n v="403"/>
    <x v="25"/>
    <n v="1"/>
    <s v="2022/01/17"/>
    <d v="2022-01-17T00:00:00"/>
    <s v="Jan"/>
    <s v="18:00"/>
    <n v="63"/>
    <s v="Male"/>
    <n v="35067"/>
    <x v="2"/>
    <s v="Seniors"/>
    <s v="Low"/>
    <x v="5"/>
  </r>
  <r>
    <n v="445"/>
    <n v="404"/>
    <x v="82"/>
    <n v="6"/>
    <s v="2022/01/17"/>
    <d v="2022-01-17T00:00:00"/>
    <s v="Jan"/>
    <s v="19:00"/>
    <n v="52"/>
    <s v="Male"/>
    <n v="148534"/>
    <x v="1"/>
    <s v="Middle-aged"/>
    <s v="High"/>
    <x v="2"/>
  </r>
  <r>
    <n v="1"/>
    <n v="405"/>
    <x v="95"/>
    <n v="3"/>
    <s v="2022/01/17"/>
    <d v="2022-01-17T00:00:00"/>
    <s v="Jan"/>
    <s v="20:00"/>
    <n v="25"/>
    <s v="Male"/>
    <n v="124127"/>
    <x v="1"/>
    <s v="Adult"/>
    <s v="High"/>
    <x v="0"/>
  </r>
  <r>
    <n v="601"/>
    <n v="406"/>
    <x v="61"/>
    <n v="9"/>
    <s v="2022/01/17"/>
    <d v="2022-01-17T00:00:00"/>
    <s v="Jan"/>
    <s v="21:00"/>
    <n v="25"/>
    <s v="Male"/>
    <n v="66567"/>
    <x v="0"/>
    <s v="Adult"/>
    <s v="High"/>
    <x v="0"/>
  </r>
  <r>
    <n v="965"/>
    <n v="407"/>
    <x v="92"/>
    <n v="7"/>
    <s v="2022/01/17"/>
    <d v="2022-01-17T00:00:00"/>
    <s v="Jan"/>
    <s v="22:00"/>
    <n v="55"/>
    <s v="Female"/>
    <n v="24242"/>
    <x v="2"/>
    <s v="Middle-aged"/>
    <s v="Low"/>
    <x v="4"/>
  </r>
  <r>
    <n v="359"/>
    <n v="408"/>
    <x v="34"/>
    <n v="9"/>
    <s v="2022/01/17"/>
    <d v="2022-01-17T00:00:00"/>
    <s v="Jan"/>
    <s v="23:00"/>
    <n v="40"/>
    <s v="Male"/>
    <n v="36118"/>
    <x v="1"/>
    <s v="Adult"/>
    <s v="Low"/>
    <x v="1"/>
  </r>
  <r>
    <n v="424"/>
    <n v="409"/>
    <x v="83"/>
    <n v="6"/>
    <s v="2022/01/18"/>
    <d v="2022-01-18T00:00:00"/>
    <s v="Jan"/>
    <s v="00:00"/>
    <n v="59"/>
    <s v="Male"/>
    <n v="102356"/>
    <x v="0"/>
    <s v="Middle-aged"/>
    <s v="High"/>
    <x v="2"/>
  </r>
  <r>
    <n v="1333"/>
    <n v="410"/>
    <x v="82"/>
    <n v="9"/>
    <s v="2022/01/18"/>
    <d v="2022-01-18T00:00:00"/>
    <s v="Jan"/>
    <s v="01:00"/>
    <n v="57"/>
    <s v="Female"/>
    <n v="88727"/>
    <x v="2"/>
    <s v="Middle-aged"/>
    <s v="High"/>
    <x v="2"/>
  </r>
  <r>
    <n v="1301"/>
    <n v="411"/>
    <x v="15"/>
    <n v="6"/>
    <s v="2022/01/18"/>
    <d v="2022-01-18T00:00:00"/>
    <s v="Jan"/>
    <s v="02:00"/>
    <n v="64"/>
    <s v="Female"/>
    <n v="47258"/>
    <x v="2"/>
    <s v="Seniors"/>
    <s v="Low"/>
    <x v="5"/>
  </r>
  <r>
    <n v="1090"/>
    <n v="412"/>
    <x v="83"/>
    <n v="6"/>
    <s v="2022/01/18"/>
    <d v="2022-01-18T00:00:00"/>
    <s v="Jan"/>
    <s v="03:00"/>
    <n v="23"/>
    <s v="Female"/>
    <n v="93281"/>
    <x v="0"/>
    <s v="Adult"/>
    <s v="High"/>
    <x v="0"/>
  </r>
  <r>
    <n v="952"/>
    <n v="413"/>
    <x v="90"/>
    <n v="8"/>
    <s v="2022/01/18"/>
    <d v="2022-01-18T00:00:00"/>
    <s v="Jan"/>
    <s v="04:00"/>
    <n v="66"/>
    <s v="Male"/>
    <n v="109925"/>
    <x v="1"/>
    <s v="Seniors"/>
    <s v="High"/>
    <x v="3"/>
  </r>
  <r>
    <n v="740"/>
    <n v="414"/>
    <x v="38"/>
    <n v="7"/>
    <s v="2022/01/18"/>
    <d v="2022-01-18T00:00:00"/>
    <s v="Jan"/>
    <s v="05:00"/>
    <n v="48"/>
    <s v="Male"/>
    <n v="36919"/>
    <x v="2"/>
    <s v="Middle-aged"/>
    <s v="Low"/>
    <x v="4"/>
  </r>
  <r>
    <n v="1252"/>
    <n v="415"/>
    <x v="56"/>
    <n v="9"/>
    <s v="2022/01/18"/>
    <d v="2022-01-18T00:00:00"/>
    <s v="Jan"/>
    <s v="06:00"/>
    <n v="22"/>
    <s v="Female"/>
    <n v="135101"/>
    <x v="0"/>
    <s v="Adult"/>
    <s v="High"/>
    <x v="0"/>
  </r>
  <r>
    <n v="632"/>
    <n v="416"/>
    <x v="19"/>
    <n v="2"/>
    <s v="2022/01/18"/>
    <d v="2022-01-18T00:00:00"/>
    <s v="Jan"/>
    <s v="07:00"/>
    <n v="54"/>
    <s v="Male"/>
    <n v="101186"/>
    <x v="2"/>
    <s v="Middle-aged"/>
    <s v="High"/>
    <x v="2"/>
  </r>
  <r>
    <n v="9"/>
    <n v="417"/>
    <x v="45"/>
    <n v="8"/>
    <s v="2022/01/18"/>
    <d v="2022-01-18T00:00:00"/>
    <s v="Jan"/>
    <s v="08:00"/>
    <n v="32"/>
    <s v="Male"/>
    <n v="144852"/>
    <x v="1"/>
    <s v="Adult"/>
    <s v="High"/>
    <x v="0"/>
  </r>
  <r>
    <n v="1378"/>
    <n v="418"/>
    <x v="5"/>
    <n v="9"/>
    <s v="2022/01/18"/>
    <d v="2022-01-18T00:00:00"/>
    <s v="Jan"/>
    <s v="09:00"/>
    <n v="28"/>
    <s v="Female"/>
    <n v="69946"/>
    <x v="2"/>
    <s v="Adult"/>
    <s v="High"/>
    <x v="0"/>
  </r>
  <r>
    <n v="328"/>
    <n v="419"/>
    <x v="2"/>
    <n v="1"/>
    <s v="2022/01/18"/>
    <d v="2022-01-18T00:00:00"/>
    <s v="Jan"/>
    <s v="10:00"/>
    <n v="31"/>
    <s v="Male"/>
    <n v="114212"/>
    <x v="1"/>
    <s v="Adult"/>
    <s v="High"/>
    <x v="0"/>
  </r>
  <r>
    <n v="743"/>
    <n v="420"/>
    <x v="64"/>
    <n v="7"/>
    <s v="2022/01/18"/>
    <d v="2022-01-18T00:00:00"/>
    <s v="Jan"/>
    <s v="11:00"/>
    <n v="33"/>
    <s v="Male"/>
    <n v="23408"/>
    <x v="2"/>
    <s v="Adult"/>
    <s v="Low"/>
    <x v="1"/>
  </r>
  <r>
    <n v="870"/>
    <n v="421"/>
    <x v="6"/>
    <n v="1"/>
    <s v="2022/01/18"/>
    <d v="2022-01-18T00:00:00"/>
    <s v="Jan"/>
    <s v="12:00"/>
    <n v="62"/>
    <s v="Male"/>
    <n v="54612"/>
    <x v="1"/>
    <s v="Seniors"/>
    <s v="Low"/>
    <x v="5"/>
  </r>
  <r>
    <n v="513"/>
    <n v="422"/>
    <x v="20"/>
    <n v="2"/>
    <s v="2022/01/18"/>
    <d v="2022-01-18T00:00:00"/>
    <s v="Jan"/>
    <s v="13:00"/>
    <n v="49"/>
    <s v="Male"/>
    <n v="66045"/>
    <x v="1"/>
    <s v="Middle-aged"/>
    <s v="High"/>
    <x v="2"/>
  </r>
  <r>
    <n v="1452"/>
    <n v="423"/>
    <x v="46"/>
    <n v="6"/>
    <s v="2022/01/18"/>
    <d v="2022-01-18T00:00:00"/>
    <s v="Jan"/>
    <s v="14:00"/>
    <n v="53"/>
    <s v="Female"/>
    <n v="130623"/>
    <x v="1"/>
    <s v="Middle-aged"/>
    <s v="High"/>
    <x v="2"/>
  </r>
  <r>
    <n v="1169"/>
    <n v="424"/>
    <x v="50"/>
    <n v="4"/>
    <s v="2022/01/18"/>
    <d v="2022-01-18T00:00:00"/>
    <s v="Jan"/>
    <s v="15:00"/>
    <n v="54"/>
    <s v="Female"/>
    <n v="53932"/>
    <x v="2"/>
    <s v="Middle-aged"/>
    <s v="Low"/>
    <x v="4"/>
  </r>
  <r>
    <n v="1106"/>
    <n v="425"/>
    <x v="95"/>
    <n v="1"/>
    <s v="2022/01/18"/>
    <d v="2022-01-18T00:00:00"/>
    <s v="Jan"/>
    <s v="16:00"/>
    <n v="18"/>
    <s v="Male"/>
    <n v="41149"/>
    <x v="0"/>
    <s v="Adult"/>
    <s v="Low"/>
    <x v="1"/>
  </r>
  <r>
    <n v="438"/>
    <n v="426"/>
    <x v="28"/>
    <n v="2"/>
    <s v="2022/01/18"/>
    <d v="2022-01-18T00:00:00"/>
    <s v="Jan"/>
    <s v="17:00"/>
    <n v="23"/>
    <s v="Male"/>
    <n v="106969"/>
    <x v="0"/>
    <s v="Adult"/>
    <s v="High"/>
    <x v="0"/>
  </r>
  <r>
    <n v="359"/>
    <n v="427"/>
    <x v="4"/>
    <n v="4"/>
    <s v="2022/01/18"/>
    <d v="2022-01-18T00:00:00"/>
    <s v="Jan"/>
    <s v="18:00"/>
    <n v="40"/>
    <s v="Male"/>
    <n v="36118"/>
    <x v="1"/>
    <s v="Adult"/>
    <s v="Low"/>
    <x v="1"/>
  </r>
  <r>
    <n v="65"/>
    <n v="428"/>
    <x v="36"/>
    <n v="7"/>
    <s v="2022/01/18"/>
    <d v="2022-01-18T00:00:00"/>
    <s v="Jan"/>
    <s v="19:00"/>
    <n v="67"/>
    <s v="Female"/>
    <n v="21976"/>
    <x v="2"/>
    <s v="Seniors"/>
    <s v="Low"/>
    <x v="5"/>
  </r>
  <r>
    <n v="268"/>
    <n v="429"/>
    <x v="64"/>
    <n v="1"/>
    <s v="2022/01/18"/>
    <d v="2022-01-18T00:00:00"/>
    <s v="Jan"/>
    <s v="20:00"/>
    <n v="24"/>
    <s v="Male"/>
    <n v="138772"/>
    <x v="1"/>
    <s v="Adult"/>
    <s v="High"/>
    <x v="0"/>
  </r>
  <r>
    <n v="419"/>
    <n v="430"/>
    <x v="56"/>
    <n v="3"/>
    <s v="2022/01/18"/>
    <d v="2022-01-18T00:00:00"/>
    <s v="Jan"/>
    <s v="21:00"/>
    <n v="37"/>
    <s v="Male"/>
    <n v="103110"/>
    <x v="0"/>
    <s v="Adult"/>
    <s v="High"/>
    <x v="0"/>
  </r>
  <r>
    <n v="704"/>
    <n v="431"/>
    <x v="37"/>
    <n v="2"/>
    <s v="2022/01/18"/>
    <d v="2022-01-18T00:00:00"/>
    <s v="Jan"/>
    <s v="22:00"/>
    <n v="22"/>
    <s v="Male"/>
    <n v="53669"/>
    <x v="1"/>
    <s v="Adult"/>
    <s v="Low"/>
    <x v="1"/>
  </r>
  <r>
    <n v="689"/>
    <n v="432"/>
    <x v="62"/>
    <n v="4"/>
    <s v="2022/01/18"/>
    <d v="2022-01-18T00:00:00"/>
    <s v="Jan"/>
    <s v="23:00"/>
    <n v="35"/>
    <s v="Female"/>
    <n v="138067"/>
    <x v="1"/>
    <s v="Adult"/>
    <s v="High"/>
    <x v="0"/>
  </r>
  <r>
    <n v="685"/>
    <n v="433"/>
    <x v="78"/>
    <n v="5"/>
    <s v="2022/01/19"/>
    <d v="2022-01-19T00:00:00"/>
    <s v="Jan"/>
    <s v="00:00"/>
    <n v="31"/>
    <s v="Male"/>
    <n v="27567"/>
    <x v="0"/>
    <s v="Adult"/>
    <s v="Low"/>
    <x v="1"/>
  </r>
  <r>
    <n v="605"/>
    <n v="434"/>
    <x v="39"/>
    <n v="1"/>
    <s v="2022/01/19"/>
    <d v="2022-01-19T00:00:00"/>
    <s v="Jan"/>
    <s v="01:00"/>
    <n v="47"/>
    <s v="Male"/>
    <n v="35743"/>
    <x v="2"/>
    <s v="Middle-aged"/>
    <s v="Low"/>
    <x v="4"/>
  </r>
  <r>
    <n v="511"/>
    <n v="435"/>
    <x v="5"/>
    <n v="4"/>
    <s v="2022/01/19"/>
    <d v="2022-01-19T00:00:00"/>
    <s v="Jan"/>
    <s v="02:00"/>
    <n v="64"/>
    <s v="Male"/>
    <n v="93859"/>
    <x v="0"/>
    <s v="Seniors"/>
    <s v="High"/>
    <x v="3"/>
  </r>
  <r>
    <n v="553"/>
    <n v="436"/>
    <x v="61"/>
    <n v="1"/>
    <s v="2022/01/19"/>
    <d v="2022-01-19T00:00:00"/>
    <s v="Jan"/>
    <s v="03:00"/>
    <n v="44"/>
    <s v="Male"/>
    <n v="56666"/>
    <x v="2"/>
    <s v="Middle-aged"/>
    <s v="Low"/>
    <x v="4"/>
  </r>
  <r>
    <n v="1181"/>
    <n v="437"/>
    <x v="98"/>
    <n v="8"/>
    <s v="2022/01/19"/>
    <d v="2022-01-19T00:00:00"/>
    <s v="Jan"/>
    <s v="04:00"/>
    <n v="52"/>
    <s v="Male"/>
    <n v="102183"/>
    <x v="2"/>
    <s v="Middle-aged"/>
    <s v="High"/>
    <x v="2"/>
  </r>
  <r>
    <n v="1100"/>
    <n v="438"/>
    <x v="23"/>
    <n v="3"/>
    <s v="2022/01/19"/>
    <d v="2022-01-19T00:00:00"/>
    <s v="Jan"/>
    <s v="05:00"/>
    <n v="40"/>
    <s v="Male"/>
    <n v="143513"/>
    <x v="1"/>
    <s v="Adult"/>
    <s v="High"/>
    <x v="0"/>
  </r>
  <r>
    <n v="1040"/>
    <n v="439"/>
    <x v="41"/>
    <n v="6"/>
    <s v="2022/01/19"/>
    <d v="2022-01-19T00:00:00"/>
    <s v="Jan"/>
    <s v="06:00"/>
    <n v="34"/>
    <s v="Male"/>
    <n v="76544"/>
    <x v="1"/>
    <s v="Adult"/>
    <s v="High"/>
    <x v="0"/>
  </r>
  <r>
    <n v="1459"/>
    <n v="440"/>
    <x v="57"/>
    <n v="6"/>
    <s v="2022/01/19"/>
    <d v="2022-01-19T00:00:00"/>
    <s v="Jan"/>
    <s v="07:00"/>
    <n v="61"/>
    <s v="Female"/>
    <n v="22363"/>
    <x v="2"/>
    <s v="Seniors"/>
    <s v="Low"/>
    <x v="5"/>
  </r>
  <r>
    <n v="515"/>
    <n v="441"/>
    <x v="67"/>
    <n v="9"/>
    <s v="2022/01/19"/>
    <d v="2022-01-19T00:00:00"/>
    <s v="Jan"/>
    <s v="08:00"/>
    <n v="35"/>
    <s v="Male"/>
    <n v="22290"/>
    <x v="2"/>
    <s v="Adult"/>
    <s v="Low"/>
    <x v="1"/>
  </r>
  <r>
    <n v="277"/>
    <n v="442"/>
    <x v="8"/>
    <n v="2"/>
    <s v="2022/01/19"/>
    <d v="2022-01-19T00:00:00"/>
    <s v="Jan"/>
    <s v="09:00"/>
    <n v="37"/>
    <s v="Male"/>
    <n v="63040"/>
    <x v="2"/>
    <s v="Adult"/>
    <s v="Low"/>
    <x v="1"/>
  </r>
  <r>
    <n v="1218"/>
    <n v="443"/>
    <x v="75"/>
    <n v="8"/>
    <s v="2022/01/19"/>
    <d v="2022-01-19T00:00:00"/>
    <s v="Jan"/>
    <s v="10:00"/>
    <n v="25"/>
    <s v="Male"/>
    <n v="110701"/>
    <x v="2"/>
    <s v="Adult"/>
    <s v="High"/>
    <x v="0"/>
  </r>
  <r>
    <n v="945"/>
    <n v="444"/>
    <x v="79"/>
    <n v="9"/>
    <s v="2022/01/19"/>
    <d v="2022-01-19T00:00:00"/>
    <s v="Jan"/>
    <s v="11:00"/>
    <n v="47"/>
    <s v="Female"/>
    <n v="69916"/>
    <x v="0"/>
    <s v="Middle-aged"/>
    <s v="High"/>
    <x v="2"/>
  </r>
  <r>
    <n v="116"/>
    <n v="445"/>
    <x v="83"/>
    <n v="2"/>
    <s v="2022/01/19"/>
    <d v="2022-01-19T00:00:00"/>
    <s v="Jan"/>
    <s v="12:00"/>
    <n v="20"/>
    <s v="Female"/>
    <n v="45351"/>
    <x v="0"/>
    <s v="Adult"/>
    <s v="Low"/>
    <x v="1"/>
  </r>
  <r>
    <n v="401"/>
    <n v="446"/>
    <x v="10"/>
    <n v="8"/>
    <s v="2022/01/19"/>
    <d v="2022-01-19T00:00:00"/>
    <s v="Jan"/>
    <s v="13:00"/>
    <n v="41"/>
    <s v="Male"/>
    <n v="144947"/>
    <x v="1"/>
    <s v="Middle-aged"/>
    <s v="High"/>
    <x v="2"/>
  </r>
  <r>
    <n v="413"/>
    <n v="447"/>
    <x v="73"/>
    <n v="1"/>
    <s v="2022/01/19"/>
    <d v="2022-01-19T00:00:00"/>
    <s v="Jan"/>
    <s v="14:00"/>
    <n v="33"/>
    <s v="Female"/>
    <n v="34681"/>
    <x v="1"/>
    <s v="Adult"/>
    <s v="Low"/>
    <x v="1"/>
  </r>
  <r>
    <n v="437"/>
    <n v="448"/>
    <x v="67"/>
    <n v="4"/>
    <s v="2022/01/19"/>
    <d v="2022-01-19T00:00:00"/>
    <s v="Jan"/>
    <s v="15:00"/>
    <n v="36"/>
    <s v="Male"/>
    <n v="114642"/>
    <x v="0"/>
    <s v="Adult"/>
    <s v="High"/>
    <x v="0"/>
  </r>
  <r>
    <n v="698"/>
    <n v="449"/>
    <x v="93"/>
    <n v="3"/>
    <s v="2022/01/19"/>
    <d v="2022-01-19T00:00:00"/>
    <s v="Jan"/>
    <s v="16:00"/>
    <n v="31"/>
    <s v="Male"/>
    <n v="88637"/>
    <x v="2"/>
    <s v="Adult"/>
    <s v="High"/>
    <x v="0"/>
  </r>
  <r>
    <n v="1452"/>
    <n v="450"/>
    <x v="71"/>
    <n v="7"/>
    <s v="2022/01/19"/>
    <d v="2022-01-19T00:00:00"/>
    <s v="Jan"/>
    <s v="17:00"/>
    <n v="53"/>
    <s v="Female"/>
    <n v="130623"/>
    <x v="1"/>
    <s v="Middle-aged"/>
    <s v="High"/>
    <x v="2"/>
  </r>
  <r>
    <n v="1394"/>
    <n v="451"/>
    <x v="26"/>
    <n v="5"/>
    <s v="2022/01/19"/>
    <d v="2022-01-19T00:00:00"/>
    <s v="Jan"/>
    <s v="18:00"/>
    <n v="53"/>
    <s v="Female"/>
    <n v="33220"/>
    <x v="1"/>
    <s v="Middle-aged"/>
    <s v="Low"/>
    <x v="4"/>
  </r>
  <r>
    <n v="1334"/>
    <n v="452"/>
    <x v="54"/>
    <n v="3"/>
    <s v="2022/01/19"/>
    <d v="2022-01-19T00:00:00"/>
    <s v="Jan"/>
    <s v="19:00"/>
    <n v="26"/>
    <s v="Female"/>
    <n v="143317"/>
    <x v="0"/>
    <s v="Adult"/>
    <s v="High"/>
    <x v="0"/>
  </r>
  <r>
    <n v="604"/>
    <n v="453"/>
    <x v="75"/>
    <n v="3"/>
    <s v="2022/01/19"/>
    <d v="2022-01-19T00:00:00"/>
    <s v="Jan"/>
    <s v="20:00"/>
    <n v="58"/>
    <s v="Male"/>
    <n v="51808"/>
    <x v="2"/>
    <s v="Middle-aged"/>
    <s v="Low"/>
    <x v="4"/>
  </r>
  <r>
    <n v="622"/>
    <n v="454"/>
    <x v="83"/>
    <n v="7"/>
    <s v="2022/01/19"/>
    <d v="2022-01-19T00:00:00"/>
    <s v="Jan"/>
    <s v="21:00"/>
    <n v="40"/>
    <s v="Male"/>
    <n v="25075"/>
    <x v="1"/>
    <s v="Adult"/>
    <s v="Low"/>
    <x v="1"/>
  </r>
  <r>
    <n v="1208"/>
    <n v="455"/>
    <x v="10"/>
    <n v="5"/>
    <s v="2022/01/19"/>
    <d v="2022-01-19T00:00:00"/>
    <s v="Jan"/>
    <s v="22:00"/>
    <n v="20"/>
    <s v="Male"/>
    <n v="38511"/>
    <x v="2"/>
    <s v="Adult"/>
    <s v="Low"/>
    <x v="1"/>
  </r>
  <r>
    <n v="168"/>
    <n v="456"/>
    <x v="27"/>
    <n v="2"/>
    <s v="2022/01/19"/>
    <d v="2022-01-19T00:00:00"/>
    <s v="Jan"/>
    <s v="23:00"/>
    <n v="24"/>
    <s v="Female"/>
    <n v="79284"/>
    <x v="0"/>
    <s v="Adult"/>
    <s v="High"/>
    <x v="0"/>
  </r>
  <r>
    <n v="986"/>
    <n v="457"/>
    <x v="90"/>
    <n v="7"/>
    <s v="2022/01/20"/>
    <d v="2022-01-20T00:00:00"/>
    <s v="Jan"/>
    <s v="00:00"/>
    <n v="18"/>
    <s v="Male"/>
    <n v="42132"/>
    <x v="1"/>
    <s v="Adult"/>
    <s v="Low"/>
    <x v="1"/>
  </r>
  <r>
    <n v="998"/>
    <n v="458"/>
    <x v="94"/>
    <n v="7"/>
    <s v="2022/01/20"/>
    <d v="2022-01-20T00:00:00"/>
    <s v="Jan"/>
    <s v="01:00"/>
    <n v="27"/>
    <s v="Male"/>
    <n v="89532"/>
    <x v="1"/>
    <s v="Adult"/>
    <s v="High"/>
    <x v="0"/>
  </r>
  <r>
    <n v="701"/>
    <n v="459"/>
    <x v="86"/>
    <n v="3"/>
    <s v="2022/01/20"/>
    <d v="2022-01-20T00:00:00"/>
    <s v="Jan"/>
    <s v="02:00"/>
    <n v="26"/>
    <s v="Male"/>
    <n v="65929"/>
    <x v="1"/>
    <s v="Adult"/>
    <s v="High"/>
    <x v="0"/>
  </r>
  <r>
    <n v="1453"/>
    <n v="460"/>
    <x v="31"/>
    <n v="2"/>
    <s v="2022/01/20"/>
    <d v="2022-01-20T00:00:00"/>
    <s v="Jan"/>
    <s v="03:00"/>
    <n v="19"/>
    <s v="Female"/>
    <n v="124046"/>
    <x v="2"/>
    <s v="Adult"/>
    <s v="High"/>
    <x v="0"/>
  </r>
  <r>
    <n v="502"/>
    <n v="461"/>
    <x v="25"/>
    <n v="6"/>
    <s v="2022/01/20"/>
    <d v="2022-01-20T00:00:00"/>
    <s v="Jan"/>
    <s v="04:00"/>
    <n v="22"/>
    <s v="Female"/>
    <n v="117503"/>
    <x v="2"/>
    <s v="Adult"/>
    <s v="High"/>
    <x v="0"/>
  </r>
  <r>
    <n v="803"/>
    <n v="462"/>
    <x v="78"/>
    <n v="6"/>
    <s v="2022/01/20"/>
    <d v="2022-01-20T00:00:00"/>
    <s v="Jan"/>
    <s v="05:00"/>
    <n v="37"/>
    <s v="Female"/>
    <n v="62818"/>
    <x v="2"/>
    <s v="Adult"/>
    <s v="Low"/>
    <x v="1"/>
  </r>
  <r>
    <n v="720"/>
    <n v="463"/>
    <x v="52"/>
    <n v="2"/>
    <s v="2022/01/20"/>
    <d v="2022-01-20T00:00:00"/>
    <s v="Jan"/>
    <s v="06:00"/>
    <n v="58"/>
    <s v="Female"/>
    <n v="106463"/>
    <x v="2"/>
    <s v="Middle-aged"/>
    <s v="High"/>
    <x v="2"/>
  </r>
  <r>
    <n v="1438"/>
    <n v="464"/>
    <x v="18"/>
    <n v="7"/>
    <s v="2022/01/20"/>
    <d v="2022-01-20T00:00:00"/>
    <s v="Jan"/>
    <s v="07:00"/>
    <n v="26"/>
    <s v="Female"/>
    <n v="79874"/>
    <x v="1"/>
    <s v="Adult"/>
    <s v="High"/>
    <x v="0"/>
  </r>
  <r>
    <n v="836"/>
    <n v="465"/>
    <x v="89"/>
    <n v="7"/>
    <s v="2022/01/20"/>
    <d v="2022-01-20T00:00:00"/>
    <s v="Jan"/>
    <s v="08:00"/>
    <n v="29"/>
    <s v="Female"/>
    <n v="80751"/>
    <x v="2"/>
    <s v="Adult"/>
    <s v="High"/>
    <x v="0"/>
  </r>
  <r>
    <n v="1166"/>
    <n v="466"/>
    <x v="67"/>
    <n v="3"/>
    <s v="2022/01/20"/>
    <d v="2022-01-20T00:00:00"/>
    <s v="Jan"/>
    <s v="09:00"/>
    <n v="43"/>
    <s v="Male"/>
    <n v="111647"/>
    <x v="1"/>
    <s v="Middle-aged"/>
    <s v="High"/>
    <x v="2"/>
  </r>
  <r>
    <n v="1490"/>
    <n v="467"/>
    <x v="85"/>
    <n v="1"/>
    <s v="2022/01/20"/>
    <d v="2022-01-20T00:00:00"/>
    <s v="Jan"/>
    <s v="10:00"/>
    <n v="57"/>
    <s v="Female"/>
    <n v="125867"/>
    <x v="1"/>
    <s v="Middle-aged"/>
    <s v="High"/>
    <x v="2"/>
  </r>
  <r>
    <n v="228"/>
    <n v="468"/>
    <x v="34"/>
    <n v="4"/>
    <s v="2022/01/20"/>
    <d v="2022-01-20T00:00:00"/>
    <s v="Jan"/>
    <s v="11:00"/>
    <n v="25"/>
    <s v="Male"/>
    <n v="59684"/>
    <x v="2"/>
    <s v="Adult"/>
    <s v="Low"/>
    <x v="1"/>
  </r>
  <r>
    <n v="376"/>
    <n v="469"/>
    <x v="13"/>
    <n v="4"/>
    <s v="2022/01/20"/>
    <d v="2022-01-20T00:00:00"/>
    <s v="Jan"/>
    <s v="12:00"/>
    <n v="28"/>
    <s v="Male"/>
    <n v="117978"/>
    <x v="1"/>
    <s v="Adult"/>
    <s v="High"/>
    <x v="0"/>
  </r>
  <r>
    <n v="811"/>
    <n v="470"/>
    <x v="89"/>
    <n v="2"/>
    <s v="2022/01/20"/>
    <d v="2022-01-20T00:00:00"/>
    <s v="Jan"/>
    <s v="13:00"/>
    <n v="60"/>
    <s v="Female"/>
    <n v="126035"/>
    <x v="1"/>
    <s v="Seniors"/>
    <s v="High"/>
    <x v="3"/>
  </r>
  <r>
    <n v="287"/>
    <n v="471"/>
    <x v="19"/>
    <n v="1"/>
    <s v="2022/01/20"/>
    <d v="2022-01-20T00:00:00"/>
    <s v="Jan"/>
    <s v="14:00"/>
    <n v="67"/>
    <s v="Male"/>
    <n v="68335"/>
    <x v="1"/>
    <s v="Seniors"/>
    <s v="High"/>
    <x v="3"/>
  </r>
  <r>
    <n v="1436"/>
    <n v="472"/>
    <x v="23"/>
    <n v="4"/>
    <s v="2022/01/20"/>
    <d v="2022-01-20T00:00:00"/>
    <s v="Jan"/>
    <s v="15:00"/>
    <n v="36"/>
    <s v="Female"/>
    <n v="92002"/>
    <x v="1"/>
    <s v="Adult"/>
    <s v="High"/>
    <x v="0"/>
  </r>
  <r>
    <n v="43"/>
    <n v="473"/>
    <x v="15"/>
    <n v="5"/>
    <s v="2022/01/20"/>
    <d v="2022-01-20T00:00:00"/>
    <s v="Jan"/>
    <s v="16:00"/>
    <n v="33"/>
    <s v="Female"/>
    <n v="26511"/>
    <x v="0"/>
    <s v="Adult"/>
    <s v="Low"/>
    <x v="1"/>
  </r>
  <r>
    <n v="886"/>
    <n v="474"/>
    <x v="26"/>
    <n v="7"/>
    <s v="2022/01/20"/>
    <d v="2022-01-20T00:00:00"/>
    <s v="Jan"/>
    <s v="17:00"/>
    <n v="36"/>
    <s v="Male"/>
    <n v="65960"/>
    <x v="1"/>
    <s v="Adult"/>
    <s v="High"/>
    <x v="0"/>
  </r>
  <r>
    <n v="585"/>
    <n v="475"/>
    <x v="84"/>
    <n v="5"/>
    <s v="2022/01/20"/>
    <d v="2022-01-20T00:00:00"/>
    <s v="Jan"/>
    <s v="18:00"/>
    <n v="66"/>
    <s v="Male"/>
    <n v="40834"/>
    <x v="2"/>
    <s v="Seniors"/>
    <s v="Low"/>
    <x v="5"/>
  </r>
  <r>
    <n v="300"/>
    <n v="476"/>
    <x v="56"/>
    <n v="8"/>
    <s v="2022/01/20"/>
    <d v="2022-01-20T00:00:00"/>
    <s v="Jan"/>
    <s v="19:00"/>
    <n v="26"/>
    <s v="Female"/>
    <n v="64472"/>
    <x v="1"/>
    <s v="Adult"/>
    <s v="Low"/>
    <x v="1"/>
  </r>
  <r>
    <n v="652"/>
    <n v="477"/>
    <x v="25"/>
    <n v="9"/>
    <s v="2022/01/20"/>
    <d v="2022-01-20T00:00:00"/>
    <s v="Jan"/>
    <s v="20:00"/>
    <n v="29"/>
    <s v="Male"/>
    <n v="137109"/>
    <x v="1"/>
    <s v="Adult"/>
    <s v="High"/>
    <x v="0"/>
  </r>
  <r>
    <n v="1064"/>
    <n v="478"/>
    <x v="46"/>
    <n v="6"/>
    <s v="2022/01/20"/>
    <d v="2022-01-20T00:00:00"/>
    <s v="Jan"/>
    <s v="21:00"/>
    <n v="38"/>
    <s v="Male"/>
    <n v="82954"/>
    <x v="1"/>
    <s v="Adult"/>
    <s v="High"/>
    <x v="0"/>
  </r>
  <r>
    <n v="956"/>
    <n v="479"/>
    <x v="70"/>
    <n v="5"/>
    <s v="2022/01/20"/>
    <d v="2022-01-20T00:00:00"/>
    <s v="Jan"/>
    <s v="22:00"/>
    <n v="38"/>
    <s v="Male"/>
    <n v="135288"/>
    <x v="2"/>
    <s v="Adult"/>
    <s v="High"/>
    <x v="0"/>
  </r>
  <r>
    <n v="798"/>
    <n v="480"/>
    <x v="8"/>
    <n v="8"/>
    <s v="2022/01/20"/>
    <d v="2022-01-20T00:00:00"/>
    <s v="Jan"/>
    <s v="23:00"/>
    <n v="39"/>
    <s v="Female"/>
    <n v="36066"/>
    <x v="2"/>
    <s v="Adult"/>
    <s v="Low"/>
    <x v="1"/>
  </r>
  <r>
    <n v="618"/>
    <n v="481"/>
    <x v="54"/>
    <n v="3"/>
    <s v="2022/01/21"/>
    <d v="2022-01-21T00:00:00"/>
    <s v="Jan"/>
    <s v="00:00"/>
    <n v="40"/>
    <s v="Male"/>
    <n v="85272"/>
    <x v="0"/>
    <s v="Adult"/>
    <s v="High"/>
    <x v="0"/>
  </r>
  <r>
    <n v="258"/>
    <n v="482"/>
    <x v="60"/>
    <n v="7"/>
    <s v="2022/01/21"/>
    <d v="2022-01-21T00:00:00"/>
    <s v="Jan"/>
    <s v="01:00"/>
    <n v="42"/>
    <s v="Male"/>
    <n v="139222"/>
    <x v="1"/>
    <s v="Middle-aged"/>
    <s v="High"/>
    <x v="2"/>
  </r>
  <r>
    <n v="666"/>
    <n v="483"/>
    <x v="49"/>
    <n v="3"/>
    <s v="2022/01/21"/>
    <d v="2022-01-21T00:00:00"/>
    <s v="Jan"/>
    <s v="02:00"/>
    <n v="32"/>
    <s v="Male"/>
    <n v="104718"/>
    <x v="1"/>
    <s v="Adult"/>
    <s v="High"/>
    <x v="0"/>
  </r>
  <r>
    <n v="384"/>
    <n v="484"/>
    <x v="7"/>
    <n v="1"/>
    <s v="2022/01/21"/>
    <d v="2022-01-21T00:00:00"/>
    <s v="Jan"/>
    <s v="03:00"/>
    <n v="28"/>
    <s v="Male"/>
    <n v="86843"/>
    <x v="0"/>
    <s v="Adult"/>
    <s v="High"/>
    <x v="0"/>
  </r>
  <r>
    <n v="586"/>
    <n v="485"/>
    <x v="15"/>
    <n v="4"/>
    <s v="2022/01/21"/>
    <d v="2022-01-21T00:00:00"/>
    <s v="Jan"/>
    <s v="04:00"/>
    <n v="52"/>
    <s v="Male"/>
    <n v="75953"/>
    <x v="2"/>
    <s v="Middle-aged"/>
    <s v="High"/>
    <x v="2"/>
  </r>
  <r>
    <n v="53"/>
    <n v="486"/>
    <x v="87"/>
    <n v="9"/>
    <s v="2022/01/21"/>
    <d v="2022-01-21T00:00:00"/>
    <s v="Jan"/>
    <s v="05:00"/>
    <n v="65"/>
    <s v="Female"/>
    <n v="24122"/>
    <x v="1"/>
    <s v="Seniors"/>
    <s v="Low"/>
    <x v="5"/>
  </r>
  <r>
    <n v="18"/>
    <n v="487"/>
    <x v="40"/>
    <n v="5"/>
    <s v="2022/01/21"/>
    <d v="2022-01-21T00:00:00"/>
    <s v="Jan"/>
    <s v="06:00"/>
    <n v="67"/>
    <s v="Female"/>
    <n v="128510"/>
    <x v="2"/>
    <s v="Seniors"/>
    <s v="High"/>
    <x v="3"/>
  </r>
  <r>
    <n v="507"/>
    <n v="488"/>
    <x v="57"/>
    <n v="9"/>
    <s v="2022/01/21"/>
    <d v="2022-01-21T00:00:00"/>
    <s v="Jan"/>
    <s v="07:00"/>
    <n v="56"/>
    <s v="Female"/>
    <n v="22368"/>
    <x v="0"/>
    <s v="Middle-aged"/>
    <s v="Low"/>
    <x v="4"/>
  </r>
  <r>
    <n v="1467"/>
    <n v="489"/>
    <x v="49"/>
    <n v="1"/>
    <s v="2022/01/21"/>
    <d v="2022-01-21T00:00:00"/>
    <s v="Jan"/>
    <s v="08:00"/>
    <n v="51"/>
    <s v="Female"/>
    <n v="116645"/>
    <x v="1"/>
    <s v="Middle-aged"/>
    <s v="High"/>
    <x v="2"/>
  </r>
  <r>
    <n v="744"/>
    <n v="490"/>
    <x v="76"/>
    <n v="5"/>
    <s v="2022/01/21"/>
    <d v="2022-01-21T00:00:00"/>
    <s v="Jan"/>
    <s v="09:00"/>
    <n v="24"/>
    <s v="Male"/>
    <n v="72388"/>
    <x v="1"/>
    <s v="Adult"/>
    <s v="High"/>
    <x v="0"/>
  </r>
  <r>
    <n v="643"/>
    <n v="491"/>
    <x v="42"/>
    <n v="4"/>
    <s v="2022/01/21"/>
    <d v="2022-01-21T00:00:00"/>
    <s v="Jan"/>
    <s v="10:00"/>
    <n v="68"/>
    <s v="Male"/>
    <n v="91784"/>
    <x v="0"/>
    <s v="Seniors"/>
    <s v="High"/>
    <x v="3"/>
  </r>
  <r>
    <n v="1265"/>
    <n v="492"/>
    <x v="80"/>
    <n v="8"/>
    <s v="2022/01/21"/>
    <d v="2022-01-21T00:00:00"/>
    <s v="Jan"/>
    <s v="11:00"/>
    <n v="45"/>
    <s v="Female"/>
    <n v="84668"/>
    <x v="2"/>
    <s v="Middle-aged"/>
    <s v="High"/>
    <x v="2"/>
  </r>
  <r>
    <n v="235"/>
    <n v="493"/>
    <x v="89"/>
    <n v="3"/>
    <s v="2022/01/21"/>
    <d v="2022-01-21T00:00:00"/>
    <s v="Jan"/>
    <s v="12:00"/>
    <n v="28"/>
    <s v="Female"/>
    <n v="50196"/>
    <x v="1"/>
    <s v="Adult"/>
    <s v="Low"/>
    <x v="1"/>
  </r>
  <r>
    <n v="368"/>
    <n v="494"/>
    <x v="94"/>
    <n v="9"/>
    <s v="2022/01/21"/>
    <d v="2022-01-21T00:00:00"/>
    <s v="Jan"/>
    <s v="13:00"/>
    <n v="60"/>
    <s v="Female"/>
    <n v="52285"/>
    <x v="1"/>
    <s v="Seniors"/>
    <s v="Low"/>
    <x v="5"/>
  </r>
  <r>
    <n v="1316"/>
    <n v="495"/>
    <x v="28"/>
    <n v="2"/>
    <s v="2022/01/21"/>
    <d v="2022-01-21T00:00:00"/>
    <s v="Jan"/>
    <s v="14:00"/>
    <n v="29"/>
    <s v="Female"/>
    <n v="144251"/>
    <x v="1"/>
    <s v="Adult"/>
    <s v="High"/>
    <x v="0"/>
  </r>
  <r>
    <n v="28"/>
    <n v="496"/>
    <x v="69"/>
    <n v="7"/>
    <s v="2022/01/21"/>
    <d v="2022-01-21T00:00:00"/>
    <s v="Jan"/>
    <s v="15:00"/>
    <n v="18"/>
    <s v="Female"/>
    <n v="129986"/>
    <x v="1"/>
    <s v="Adult"/>
    <s v="High"/>
    <x v="0"/>
  </r>
  <r>
    <n v="740"/>
    <n v="497"/>
    <x v="83"/>
    <n v="3"/>
    <s v="2022/01/21"/>
    <d v="2022-01-21T00:00:00"/>
    <s v="Jan"/>
    <s v="16:00"/>
    <n v="48"/>
    <s v="Male"/>
    <n v="36919"/>
    <x v="2"/>
    <s v="Middle-aged"/>
    <s v="Low"/>
    <x v="4"/>
  </r>
  <r>
    <n v="952"/>
    <n v="498"/>
    <x v="94"/>
    <n v="5"/>
    <s v="2022/01/21"/>
    <d v="2022-01-21T00:00:00"/>
    <s v="Jan"/>
    <s v="17:00"/>
    <n v="66"/>
    <s v="Male"/>
    <n v="109925"/>
    <x v="1"/>
    <s v="Seniors"/>
    <s v="High"/>
    <x v="3"/>
  </r>
  <r>
    <n v="377"/>
    <n v="499"/>
    <x v="57"/>
    <n v="7"/>
    <s v="2022/01/21"/>
    <d v="2022-01-21T00:00:00"/>
    <s v="Jan"/>
    <s v="18:00"/>
    <n v="21"/>
    <s v="Male"/>
    <n v="84914"/>
    <x v="0"/>
    <s v="Adult"/>
    <s v="High"/>
    <x v="0"/>
  </r>
  <r>
    <n v="955"/>
    <n v="500"/>
    <x v="14"/>
    <n v="6"/>
    <s v="2022/01/21"/>
    <d v="2022-01-21T00:00:00"/>
    <s v="Jan"/>
    <s v="19:00"/>
    <n v="25"/>
    <s v="Male"/>
    <n v="120889"/>
    <x v="0"/>
    <s v="Adult"/>
    <s v="High"/>
    <x v="0"/>
  </r>
  <r>
    <n v="425"/>
    <n v="501"/>
    <x v="18"/>
    <n v="4"/>
    <s v="2022/01/21"/>
    <d v="2022-01-21T00:00:00"/>
    <s v="Jan"/>
    <s v="20:00"/>
    <n v="46"/>
    <s v="Female"/>
    <n v="46333"/>
    <x v="1"/>
    <s v="Middle-aged"/>
    <s v="Low"/>
    <x v="4"/>
  </r>
  <r>
    <n v="1240"/>
    <n v="502"/>
    <x v="80"/>
    <n v="7"/>
    <s v="2022/01/21"/>
    <d v="2022-01-21T00:00:00"/>
    <s v="Jan"/>
    <s v="21:00"/>
    <n v="51"/>
    <s v="Female"/>
    <n v="35802"/>
    <x v="1"/>
    <s v="Middle-aged"/>
    <s v="Low"/>
    <x v="4"/>
  </r>
  <r>
    <n v="86"/>
    <n v="503"/>
    <x v="84"/>
    <n v="6"/>
    <s v="2022/01/21"/>
    <d v="2022-01-21T00:00:00"/>
    <s v="Jan"/>
    <s v="22:00"/>
    <n v="46"/>
    <s v="Female"/>
    <n v="117142"/>
    <x v="2"/>
    <s v="Middle-aged"/>
    <s v="High"/>
    <x v="2"/>
  </r>
  <r>
    <n v="731"/>
    <n v="504"/>
    <x v="25"/>
    <n v="1"/>
    <s v="2022/01/21"/>
    <d v="2022-01-21T00:00:00"/>
    <s v="Jan"/>
    <s v="23:00"/>
    <n v="61"/>
    <s v="Male"/>
    <n v="30748"/>
    <x v="1"/>
    <s v="Seniors"/>
    <s v="Low"/>
    <x v="5"/>
  </r>
  <r>
    <n v="617"/>
    <n v="505"/>
    <x v="0"/>
    <n v="3"/>
    <s v="2022/01/22"/>
    <d v="2022-01-22T00:00:00"/>
    <s v="Jan"/>
    <s v="00:00"/>
    <n v="46"/>
    <s v="Male"/>
    <n v="95128"/>
    <x v="0"/>
    <s v="Middle-aged"/>
    <s v="High"/>
    <x v="2"/>
  </r>
  <r>
    <n v="159"/>
    <n v="506"/>
    <x v="74"/>
    <n v="3"/>
    <s v="2022/01/22"/>
    <d v="2022-01-22T00:00:00"/>
    <s v="Jan"/>
    <s v="01:00"/>
    <n v="18"/>
    <s v="Male"/>
    <n v="78908"/>
    <x v="1"/>
    <s v="Adult"/>
    <s v="High"/>
    <x v="0"/>
  </r>
  <r>
    <n v="663"/>
    <n v="507"/>
    <x v="71"/>
    <n v="4"/>
    <s v="2022/01/22"/>
    <d v="2022-01-22T00:00:00"/>
    <s v="Jan"/>
    <s v="02:00"/>
    <n v="61"/>
    <s v="Male"/>
    <n v="30604"/>
    <x v="2"/>
    <s v="Seniors"/>
    <s v="Low"/>
    <x v="5"/>
  </r>
  <r>
    <n v="1446"/>
    <n v="508"/>
    <x v="93"/>
    <n v="8"/>
    <s v="2022/01/22"/>
    <d v="2022-01-22T00:00:00"/>
    <s v="Jan"/>
    <s v="03:00"/>
    <n v="24"/>
    <s v="Female"/>
    <n v="93209"/>
    <x v="2"/>
    <s v="Adult"/>
    <s v="High"/>
    <x v="0"/>
  </r>
  <r>
    <n v="1184"/>
    <n v="509"/>
    <x v="57"/>
    <n v="5"/>
    <s v="2022/01/22"/>
    <d v="2022-01-22T00:00:00"/>
    <s v="Jan"/>
    <s v="04:00"/>
    <n v="21"/>
    <s v="Female"/>
    <n v="63448"/>
    <x v="0"/>
    <s v="Adult"/>
    <s v="Low"/>
    <x v="1"/>
  </r>
  <r>
    <n v="1113"/>
    <n v="510"/>
    <x v="93"/>
    <n v="3"/>
    <s v="2022/01/22"/>
    <d v="2022-01-22T00:00:00"/>
    <s v="Jan"/>
    <s v="05:00"/>
    <n v="28"/>
    <s v="Female"/>
    <n v="113358"/>
    <x v="0"/>
    <s v="Adult"/>
    <s v="High"/>
    <x v="0"/>
  </r>
  <r>
    <n v="972"/>
    <n v="511"/>
    <x v="86"/>
    <n v="6"/>
    <s v="2022/01/22"/>
    <d v="2022-01-22T00:00:00"/>
    <s v="Jan"/>
    <s v="06:00"/>
    <n v="49"/>
    <s v="Male"/>
    <n v="82200"/>
    <x v="1"/>
    <s v="Middle-aged"/>
    <s v="High"/>
    <x v="2"/>
  </r>
  <r>
    <n v="1387"/>
    <n v="512"/>
    <x v="9"/>
    <n v="2"/>
    <s v="2022/01/22"/>
    <d v="2022-01-22T00:00:00"/>
    <s v="Jan"/>
    <s v="07:00"/>
    <n v="38"/>
    <s v="Female"/>
    <n v="33550"/>
    <x v="0"/>
    <s v="Adult"/>
    <s v="Low"/>
    <x v="1"/>
  </r>
  <r>
    <n v="705"/>
    <n v="513"/>
    <x v="36"/>
    <n v="2"/>
    <s v="2022/01/22"/>
    <d v="2022-01-22T00:00:00"/>
    <s v="Jan"/>
    <s v="08:00"/>
    <n v="27"/>
    <s v="Female"/>
    <n v="106125"/>
    <x v="1"/>
    <s v="Adult"/>
    <s v="High"/>
    <x v="0"/>
  </r>
  <r>
    <n v="1031"/>
    <n v="514"/>
    <x v="97"/>
    <n v="7"/>
    <s v="2022/01/22"/>
    <d v="2022-01-22T00:00:00"/>
    <s v="Jan"/>
    <s v="09:00"/>
    <n v="43"/>
    <s v="Male"/>
    <n v="96016"/>
    <x v="0"/>
    <s v="Middle-aged"/>
    <s v="High"/>
    <x v="2"/>
  </r>
  <r>
    <n v="475"/>
    <n v="515"/>
    <x v="52"/>
    <n v="1"/>
    <s v="2022/01/22"/>
    <d v="2022-01-22T00:00:00"/>
    <s v="Jan"/>
    <s v="10:00"/>
    <n v="56"/>
    <s v="Male"/>
    <n v="21681"/>
    <x v="1"/>
    <s v="Middle-aged"/>
    <s v="Low"/>
    <x v="4"/>
  </r>
  <r>
    <n v="777"/>
    <n v="516"/>
    <x v="28"/>
    <n v="7"/>
    <s v="2022/01/22"/>
    <d v="2022-01-22T00:00:00"/>
    <s v="Jan"/>
    <s v="11:00"/>
    <n v="50"/>
    <s v="Male"/>
    <n v="149898"/>
    <x v="1"/>
    <s v="Middle-aged"/>
    <s v="High"/>
    <x v="2"/>
  </r>
  <r>
    <n v="791"/>
    <n v="517"/>
    <x v="42"/>
    <n v="8"/>
    <s v="2022/01/22"/>
    <d v="2022-01-22T00:00:00"/>
    <s v="Jan"/>
    <s v="12:00"/>
    <n v="29"/>
    <s v="Male"/>
    <n v="110396"/>
    <x v="1"/>
    <s v="Adult"/>
    <s v="High"/>
    <x v="0"/>
  </r>
  <r>
    <n v="705"/>
    <n v="518"/>
    <x v="7"/>
    <n v="3"/>
    <s v="2022/01/22"/>
    <d v="2022-01-22T00:00:00"/>
    <s v="Jan"/>
    <s v="13:00"/>
    <n v="27"/>
    <s v="Female"/>
    <n v="106125"/>
    <x v="1"/>
    <s v="Adult"/>
    <s v="High"/>
    <x v="0"/>
  </r>
  <r>
    <n v="1496"/>
    <n v="519"/>
    <x v="8"/>
    <n v="5"/>
    <s v="2022/01/22"/>
    <d v="2022-01-22T00:00:00"/>
    <s v="Jan"/>
    <s v="14:00"/>
    <n v="55"/>
    <s v="Female"/>
    <n v="45965"/>
    <x v="0"/>
    <s v="Middle-aged"/>
    <s v="Low"/>
    <x v="4"/>
  </r>
  <r>
    <n v="781"/>
    <n v="520"/>
    <x v="79"/>
    <n v="2"/>
    <s v="2022/01/22"/>
    <d v="2022-01-22T00:00:00"/>
    <s v="Jan"/>
    <s v="15:00"/>
    <n v="46"/>
    <s v="Male"/>
    <n v="48827"/>
    <x v="2"/>
    <s v="Middle-aged"/>
    <s v="Low"/>
    <x v="4"/>
  </r>
  <r>
    <n v="1150"/>
    <n v="521"/>
    <x v="25"/>
    <n v="5"/>
    <s v="2022/01/22"/>
    <d v="2022-01-22T00:00:00"/>
    <s v="Jan"/>
    <s v="16:00"/>
    <n v="32"/>
    <s v="Female"/>
    <n v="144022"/>
    <x v="2"/>
    <s v="Adult"/>
    <s v="High"/>
    <x v="0"/>
  </r>
  <r>
    <n v="43"/>
    <n v="522"/>
    <x v="92"/>
    <n v="3"/>
    <s v="2022/01/22"/>
    <d v="2022-01-22T00:00:00"/>
    <s v="Jan"/>
    <s v="17:00"/>
    <n v="33"/>
    <s v="Female"/>
    <n v="26511"/>
    <x v="0"/>
    <s v="Adult"/>
    <s v="Low"/>
    <x v="1"/>
  </r>
  <r>
    <n v="1494"/>
    <n v="523"/>
    <x v="42"/>
    <n v="4"/>
    <s v="2022/01/22"/>
    <d v="2022-01-22T00:00:00"/>
    <s v="Jan"/>
    <s v="18:00"/>
    <n v="19"/>
    <s v="Female"/>
    <n v="53648"/>
    <x v="0"/>
    <s v="Adult"/>
    <s v="Low"/>
    <x v="1"/>
  </r>
  <r>
    <n v="83"/>
    <n v="524"/>
    <x v="61"/>
    <n v="2"/>
    <s v="2022/01/22"/>
    <d v="2022-01-22T00:00:00"/>
    <s v="Jan"/>
    <s v="19:00"/>
    <n v="33"/>
    <s v="Female"/>
    <n v="98217"/>
    <x v="1"/>
    <s v="Adult"/>
    <s v="High"/>
    <x v="0"/>
  </r>
  <r>
    <n v="1156"/>
    <n v="525"/>
    <x v="88"/>
    <n v="8"/>
    <s v="2022/01/22"/>
    <d v="2022-01-22T00:00:00"/>
    <s v="Jan"/>
    <s v="20:00"/>
    <n v="18"/>
    <s v="Female"/>
    <n v="27996"/>
    <x v="1"/>
    <s v="Adult"/>
    <s v="Low"/>
    <x v="1"/>
  </r>
  <r>
    <n v="1327"/>
    <n v="526"/>
    <x v="72"/>
    <n v="5"/>
    <s v="2022/01/22"/>
    <d v="2022-01-22T00:00:00"/>
    <s v="Jan"/>
    <s v="21:00"/>
    <n v="59"/>
    <s v="Female"/>
    <n v="71625"/>
    <x v="1"/>
    <s v="Middle-aged"/>
    <s v="High"/>
    <x v="2"/>
  </r>
  <r>
    <n v="1395"/>
    <n v="527"/>
    <x v="13"/>
    <n v="8"/>
    <s v="2022/01/22"/>
    <d v="2022-01-22T00:00:00"/>
    <s v="Jan"/>
    <s v="22:00"/>
    <n v="57"/>
    <s v="Female"/>
    <n v="46208"/>
    <x v="2"/>
    <s v="Middle-aged"/>
    <s v="Low"/>
    <x v="4"/>
  </r>
  <r>
    <n v="991"/>
    <n v="528"/>
    <x v="44"/>
    <n v="1"/>
    <s v="2022/01/22"/>
    <d v="2022-01-22T00:00:00"/>
    <s v="Jan"/>
    <s v="23:00"/>
    <n v="60"/>
    <s v="Male"/>
    <n v="110541"/>
    <x v="2"/>
    <s v="Seniors"/>
    <s v="High"/>
    <x v="3"/>
  </r>
  <r>
    <n v="1084"/>
    <n v="529"/>
    <x v="50"/>
    <n v="6"/>
    <s v="2022/01/23"/>
    <d v="2022-01-23T00:00:00"/>
    <s v="Jan"/>
    <s v="00:00"/>
    <n v="21"/>
    <s v="Male"/>
    <n v="125683"/>
    <x v="2"/>
    <s v="Adult"/>
    <s v="High"/>
    <x v="0"/>
  </r>
  <r>
    <n v="358"/>
    <n v="530"/>
    <x v="89"/>
    <n v="8"/>
    <s v="2022/01/23"/>
    <d v="2022-01-23T00:00:00"/>
    <s v="Jan"/>
    <s v="01:00"/>
    <n v="59"/>
    <s v="Male"/>
    <n v="88429"/>
    <x v="0"/>
    <s v="Middle-aged"/>
    <s v="High"/>
    <x v="2"/>
  </r>
  <r>
    <n v="301"/>
    <n v="531"/>
    <x v="89"/>
    <n v="4"/>
    <s v="2022/01/23"/>
    <d v="2022-01-23T00:00:00"/>
    <s v="Jan"/>
    <s v="02:00"/>
    <n v="64"/>
    <s v="Female"/>
    <n v="25825"/>
    <x v="1"/>
    <s v="Seniors"/>
    <s v="Low"/>
    <x v="5"/>
  </r>
  <r>
    <n v="345"/>
    <n v="532"/>
    <x v="63"/>
    <n v="7"/>
    <s v="2022/01/23"/>
    <d v="2022-01-23T00:00:00"/>
    <s v="Jan"/>
    <s v="03:00"/>
    <n v="42"/>
    <s v="Male"/>
    <n v="21979"/>
    <x v="1"/>
    <s v="Middle-aged"/>
    <s v="Low"/>
    <x v="4"/>
  </r>
  <r>
    <n v="1023"/>
    <n v="533"/>
    <x v="80"/>
    <n v="5"/>
    <s v="2022/01/23"/>
    <d v="2022-01-23T00:00:00"/>
    <s v="Jan"/>
    <s v="04:00"/>
    <n v="69"/>
    <s v="Female"/>
    <n v="107597"/>
    <x v="1"/>
    <s v="Seniors"/>
    <s v="High"/>
    <x v="3"/>
  </r>
  <r>
    <n v="576"/>
    <n v="534"/>
    <x v="20"/>
    <n v="5"/>
    <s v="2022/01/23"/>
    <d v="2022-01-23T00:00:00"/>
    <s v="Jan"/>
    <s v="05:00"/>
    <n v="37"/>
    <s v="Female"/>
    <n v="111921"/>
    <x v="2"/>
    <s v="Adult"/>
    <s v="High"/>
    <x v="0"/>
  </r>
  <r>
    <n v="784"/>
    <n v="535"/>
    <x v="74"/>
    <n v="1"/>
    <s v="2022/01/23"/>
    <d v="2022-01-23T00:00:00"/>
    <s v="Jan"/>
    <s v="06:00"/>
    <n v="53"/>
    <s v="Female"/>
    <n v="86069"/>
    <x v="2"/>
    <s v="Middle-aged"/>
    <s v="High"/>
    <x v="2"/>
  </r>
  <r>
    <n v="1296"/>
    <n v="536"/>
    <x v="13"/>
    <n v="1"/>
    <s v="2022/01/23"/>
    <d v="2022-01-23T00:00:00"/>
    <s v="Jan"/>
    <s v="07:00"/>
    <n v="67"/>
    <s v="Female"/>
    <n v="148516"/>
    <x v="2"/>
    <s v="Seniors"/>
    <s v="High"/>
    <x v="3"/>
  </r>
  <r>
    <n v="742"/>
    <n v="537"/>
    <x v="67"/>
    <n v="7"/>
    <s v="2022/01/23"/>
    <d v="2022-01-23T00:00:00"/>
    <s v="Jan"/>
    <s v="08:00"/>
    <n v="49"/>
    <s v="Male"/>
    <n v="68754"/>
    <x v="2"/>
    <s v="Middle-aged"/>
    <s v="High"/>
    <x v="2"/>
  </r>
  <r>
    <n v="946"/>
    <n v="538"/>
    <x v="50"/>
    <n v="4"/>
    <s v="2022/01/23"/>
    <d v="2022-01-23T00:00:00"/>
    <s v="Jan"/>
    <s v="09:00"/>
    <n v="38"/>
    <s v="Female"/>
    <n v="51485"/>
    <x v="2"/>
    <s v="Adult"/>
    <s v="Low"/>
    <x v="1"/>
  </r>
  <r>
    <n v="101"/>
    <n v="539"/>
    <x v="83"/>
    <n v="1"/>
    <s v="2022/01/23"/>
    <d v="2022-01-23T00:00:00"/>
    <s v="Jan"/>
    <s v="10:00"/>
    <n v="67"/>
    <s v="Female"/>
    <n v="92051"/>
    <x v="0"/>
    <s v="Seniors"/>
    <s v="High"/>
    <x v="3"/>
  </r>
  <r>
    <n v="834"/>
    <n v="540"/>
    <x v="93"/>
    <n v="5"/>
    <s v="2022/01/23"/>
    <d v="2022-01-23T00:00:00"/>
    <s v="Jan"/>
    <s v="11:00"/>
    <n v="65"/>
    <s v="Female"/>
    <n v="31762"/>
    <x v="0"/>
    <s v="Seniors"/>
    <s v="Low"/>
    <x v="5"/>
  </r>
  <r>
    <n v="944"/>
    <n v="541"/>
    <x v="88"/>
    <n v="7"/>
    <s v="2022/01/23"/>
    <d v="2022-01-23T00:00:00"/>
    <s v="Jan"/>
    <s v="12:00"/>
    <n v="23"/>
    <s v="Male"/>
    <n v="114194"/>
    <x v="2"/>
    <s v="Adult"/>
    <s v="High"/>
    <x v="0"/>
  </r>
  <r>
    <n v="333"/>
    <n v="542"/>
    <x v="19"/>
    <n v="8"/>
    <s v="2022/01/23"/>
    <d v="2022-01-23T00:00:00"/>
    <s v="Jan"/>
    <s v="13:00"/>
    <n v="29"/>
    <s v="Male"/>
    <n v="148058"/>
    <x v="2"/>
    <s v="Adult"/>
    <s v="High"/>
    <x v="0"/>
  </r>
  <r>
    <n v="281"/>
    <n v="543"/>
    <x v="90"/>
    <n v="1"/>
    <s v="2022/01/23"/>
    <d v="2022-01-23T00:00:00"/>
    <s v="Jan"/>
    <s v="14:00"/>
    <n v="53"/>
    <s v="Male"/>
    <n v="134265"/>
    <x v="2"/>
    <s v="Middle-aged"/>
    <s v="High"/>
    <x v="2"/>
  </r>
  <r>
    <n v="1028"/>
    <n v="544"/>
    <x v="4"/>
    <n v="9"/>
    <s v="2022/01/23"/>
    <d v="2022-01-23T00:00:00"/>
    <s v="Jan"/>
    <s v="15:00"/>
    <n v="49"/>
    <s v="Male"/>
    <n v="25038"/>
    <x v="0"/>
    <s v="Middle-aged"/>
    <s v="Low"/>
    <x v="4"/>
  </r>
  <r>
    <n v="1187"/>
    <n v="545"/>
    <x v="43"/>
    <n v="6"/>
    <s v="2022/01/23"/>
    <d v="2022-01-23T00:00:00"/>
    <s v="Jan"/>
    <s v="16:00"/>
    <n v="67"/>
    <s v="Female"/>
    <n v="67449"/>
    <x v="0"/>
    <s v="Seniors"/>
    <s v="High"/>
    <x v="3"/>
  </r>
  <r>
    <n v="934"/>
    <n v="546"/>
    <x v="70"/>
    <n v="7"/>
    <s v="2022/01/23"/>
    <d v="2022-01-23T00:00:00"/>
    <s v="Jan"/>
    <s v="17:00"/>
    <n v="28"/>
    <s v="Male"/>
    <n v="100367"/>
    <x v="1"/>
    <s v="Adult"/>
    <s v="High"/>
    <x v="0"/>
  </r>
  <r>
    <n v="105"/>
    <n v="547"/>
    <x v="96"/>
    <n v="7"/>
    <s v="2022/01/23"/>
    <d v="2022-01-23T00:00:00"/>
    <s v="Jan"/>
    <s v="18:00"/>
    <n v="50"/>
    <s v="Male"/>
    <n v="66996"/>
    <x v="2"/>
    <s v="Middle-aged"/>
    <s v="High"/>
    <x v="2"/>
  </r>
  <r>
    <n v="1071"/>
    <n v="548"/>
    <x v="0"/>
    <n v="8"/>
    <s v="2022/01/23"/>
    <d v="2022-01-23T00:00:00"/>
    <s v="Jan"/>
    <s v="19:00"/>
    <n v="40"/>
    <s v="Female"/>
    <n v="65811"/>
    <x v="0"/>
    <s v="Adult"/>
    <s v="High"/>
    <x v="0"/>
  </r>
  <r>
    <n v="560"/>
    <n v="549"/>
    <x v="78"/>
    <n v="3"/>
    <s v="2022/01/23"/>
    <d v="2022-01-23T00:00:00"/>
    <s v="Jan"/>
    <s v="20:00"/>
    <n v="23"/>
    <s v="Female"/>
    <n v="22176"/>
    <x v="2"/>
    <s v="Adult"/>
    <s v="Low"/>
    <x v="1"/>
  </r>
  <r>
    <n v="1418"/>
    <n v="550"/>
    <x v="26"/>
    <n v="9"/>
    <s v="2022/01/23"/>
    <d v="2022-01-23T00:00:00"/>
    <s v="Jan"/>
    <s v="21:00"/>
    <n v="53"/>
    <s v="Female"/>
    <n v="34082"/>
    <x v="0"/>
    <s v="Middle-aged"/>
    <s v="Low"/>
    <x v="4"/>
  </r>
  <r>
    <n v="1088"/>
    <n v="551"/>
    <x v="11"/>
    <n v="4"/>
    <s v="2022/01/23"/>
    <d v="2022-01-23T00:00:00"/>
    <s v="Jan"/>
    <s v="22:00"/>
    <n v="36"/>
    <s v="Male"/>
    <n v="84619"/>
    <x v="0"/>
    <s v="Adult"/>
    <s v="High"/>
    <x v="0"/>
  </r>
  <r>
    <n v="1394"/>
    <n v="552"/>
    <x v="47"/>
    <n v="4"/>
    <s v="2022/01/23"/>
    <d v="2022-01-23T00:00:00"/>
    <s v="Jan"/>
    <s v="23:00"/>
    <n v="53"/>
    <s v="Female"/>
    <n v="33220"/>
    <x v="1"/>
    <s v="Middle-aged"/>
    <s v="Low"/>
    <x v="4"/>
  </r>
  <r>
    <n v="1332"/>
    <n v="553"/>
    <x v="39"/>
    <n v="4"/>
    <s v="2022/01/24"/>
    <d v="2022-01-24T00:00:00"/>
    <s v="Jan"/>
    <s v="00:00"/>
    <n v="18"/>
    <s v="Female"/>
    <n v="47094"/>
    <x v="1"/>
    <s v="Adult"/>
    <s v="Low"/>
    <x v="1"/>
  </r>
  <r>
    <n v="277"/>
    <n v="554"/>
    <x v="1"/>
    <n v="3"/>
    <s v="2022/01/24"/>
    <d v="2022-01-24T00:00:00"/>
    <s v="Jan"/>
    <s v="01:00"/>
    <n v="37"/>
    <s v="Male"/>
    <n v="63040"/>
    <x v="2"/>
    <s v="Adult"/>
    <s v="Low"/>
    <x v="1"/>
  </r>
  <r>
    <n v="1093"/>
    <n v="555"/>
    <x v="29"/>
    <n v="8"/>
    <s v="2022/01/24"/>
    <d v="2022-01-24T00:00:00"/>
    <s v="Jan"/>
    <s v="02:00"/>
    <n v="43"/>
    <s v="Male"/>
    <n v="139666"/>
    <x v="0"/>
    <s v="Middle-aged"/>
    <s v="High"/>
    <x v="2"/>
  </r>
  <r>
    <n v="472"/>
    <n v="556"/>
    <x v="32"/>
    <n v="3"/>
    <s v="2022/01/24"/>
    <d v="2022-01-24T00:00:00"/>
    <s v="Jan"/>
    <s v="03:00"/>
    <n v="38"/>
    <s v="Male"/>
    <n v="141138"/>
    <x v="1"/>
    <s v="Adult"/>
    <s v="High"/>
    <x v="0"/>
  </r>
  <r>
    <n v="494"/>
    <n v="557"/>
    <x v="80"/>
    <n v="8"/>
    <s v="2022/01/24"/>
    <d v="2022-01-24T00:00:00"/>
    <s v="Jan"/>
    <s v="04:00"/>
    <n v="27"/>
    <s v="Male"/>
    <n v="137202"/>
    <x v="0"/>
    <s v="Adult"/>
    <s v="High"/>
    <x v="0"/>
  </r>
  <r>
    <n v="690"/>
    <n v="558"/>
    <x v="67"/>
    <n v="9"/>
    <s v="2022/01/24"/>
    <d v="2022-01-24T00:00:00"/>
    <s v="Jan"/>
    <s v="05:00"/>
    <n v="58"/>
    <s v="Male"/>
    <n v="131090"/>
    <x v="0"/>
    <s v="Middle-aged"/>
    <s v="High"/>
    <x v="2"/>
  </r>
  <r>
    <n v="1030"/>
    <n v="559"/>
    <x v="18"/>
    <n v="9"/>
    <s v="2022/01/24"/>
    <d v="2022-01-24T00:00:00"/>
    <s v="Jan"/>
    <s v="06:00"/>
    <n v="49"/>
    <s v="Female"/>
    <n v="73843"/>
    <x v="1"/>
    <s v="Middle-aged"/>
    <s v="High"/>
    <x v="2"/>
  </r>
  <r>
    <n v="573"/>
    <n v="560"/>
    <x v="74"/>
    <n v="8"/>
    <s v="2022/01/24"/>
    <d v="2022-01-24T00:00:00"/>
    <s v="Jan"/>
    <s v="07:00"/>
    <n v="51"/>
    <s v="Male"/>
    <n v="91301"/>
    <x v="2"/>
    <s v="Middle-aged"/>
    <s v="High"/>
    <x v="2"/>
  </r>
  <r>
    <n v="180"/>
    <n v="561"/>
    <x v="39"/>
    <n v="4"/>
    <s v="2022/01/24"/>
    <d v="2022-01-24T00:00:00"/>
    <s v="Jan"/>
    <s v="08:00"/>
    <n v="66"/>
    <s v="Female"/>
    <n v="139401"/>
    <x v="2"/>
    <s v="Seniors"/>
    <s v="High"/>
    <x v="3"/>
  </r>
  <r>
    <n v="782"/>
    <n v="562"/>
    <x v="73"/>
    <n v="4"/>
    <s v="2022/01/24"/>
    <d v="2022-01-24T00:00:00"/>
    <s v="Jan"/>
    <s v="09:00"/>
    <n v="60"/>
    <s v="Male"/>
    <n v="24047"/>
    <x v="0"/>
    <s v="Seniors"/>
    <s v="Low"/>
    <x v="5"/>
  </r>
  <r>
    <n v="779"/>
    <n v="563"/>
    <x v="41"/>
    <n v="5"/>
    <s v="2022/01/24"/>
    <d v="2022-01-24T00:00:00"/>
    <s v="Jan"/>
    <s v="10:00"/>
    <n v="66"/>
    <s v="Male"/>
    <n v="56345"/>
    <x v="0"/>
    <s v="Seniors"/>
    <s v="Low"/>
    <x v="5"/>
  </r>
  <r>
    <n v="739"/>
    <n v="564"/>
    <x v="12"/>
    <n v="3"/>
    <s v="2022/01/24"/>
    <d v="2022-01-24T00:00:00"/>
    <s v="Jan"/>
    <s v="11:00"/>
    <n v="59"/>
    <s v="Female"/>
    <n v="138496"/>
    <x v="0"/>
    <s v="Middle-aged"/>
    <s v="High"/>
    <x v="2"/>
  </r>
  <r>
    <n v="12"/>
    <n v="565"/>
    <x v="0"/>
    <n v="5"/>
    <s v="2022/01/24"/>
    <d v="2022-01-24T00:00:00"/>
    <s v="Jan"/>
    <s v="12:00"/>
    <n v="43"/>
    <s v="Female"/>
    <n v="91868"/>
    <x v="0"/>
    <s v="Middle-aged"/>
    <s v="High"/>
    <x v="2"/>
  </r>
  <r>
    <n v="48"/>
    <n v="566"/>
    <x v="55"/>
    <n v="7"/>
    <s v="2022/01/24"/>
    <d v="2022-01-24T00:00:00"/>
    <s v="Jan"/>
    <s v="13:00"/>
    <n v="64"/>
    <s v="Male"/>
    <n v="30331"/>
    <x v="2"/>
    <s v="Seniors"/>
    <s v="Low"/>
    <x v="5"/>
  </r>
  <r>
    <n v="1049"/>
    <n v="567"/>
    <x v="44"/>
    <n v="9"/>
    <s v="2022/01/24"/>
    <d v="2022-01-24T00:00:00"/>
    <s v="Jan"/>
    <s v="14:00"/>
    <n v="58"/>
    <s v="Female"/>
    <n v="137673"/>
    <x v="1"/>
    <s v="Middle-aged"/>
    <s v="High"/>
    <x v="2"/>
  </r>
  <r>
    <n v="60"/>
    <n v="568"/>
    <x v="44"/>
    <n v="5"/>
    <s v="2022/01/24"/>
    <d v="2022-01-24T00:00:00"/>
    <s v="Jan"/>
    <s v="15:00"/>
    <n v="41"/>
    <s v="Female"/>
    <n v="145894"/>
    <x v="2"/>
    <s v="Middle-aged"/>
    <s v="High"/>
    <x v="2"/>
  </r>
  <r>
    <n v="1379"/>
    <n v="569"/>
    <x v="50"/>
    <n v="1"/>
    <s v="2022/01/24"/>
    <d v="2022-01-24T00:00:00"/>
    <s v="Jan"/>
    <s v="16:00"/>
    <n v="56"/>
    <s v="Female"/>
    <n v="79877"/>
    <x v="2"/>
    <s v="Middle-aged"/>
    <s v="High"/>
    <x v="2"/>
  </r>
  <r>
    <n v="362"/>
    <n v="570"/>
    <x v="34"/>
    <n v="3"/>
    <s v="2022/01/24"/>
    <d v="2022-01-24T00:00:00"/>
    <s v="Jan"/>
    <s v="17:00"/>
    <n v="35"/>
    <s v="Male"/>
    <n v="81819"/>
    <x v="0"/>
    <s v="Adult"/>
    <s v="High"/>
    <x v="0"/>
  </r>
  <r>
    <n v="927"/>
    <n v="571"/>
    <x v="83"/>
    <n v="2"/>
    <s v="2022/01/24"/>
    <d v="2022-01-24T00:00:00"/>
    <s v="Jan"/>
    <s v="18:00"/>
    <n v="30"/>
    <s v="Male"/>
    <n v="147551"/>
    <x v="0"/>
    <s v="Adult"/>
    <s v="High"/>
    <x v="0"/>
  </r>
  <r>
    <n v="597"/>
    <n v="572"/>
    <x v="85"/>
    <n v="2"/>
    <s v="2022/01/24"/>
    <d v="2022-01-24T00:00:00"/>
    <s v="Jan"/>
    <s v="19:00"/>
    <n v="42"/>
    <s v="Male"/>
    <n v="27296"/>
    <x v="2"/>
    <s v="Middle-aged"/>
    <s v="Low"/>
    <x v="4"/>
  </r>
  <r>
    <n v="282"/>
    <n v="573"/>
    <x v="78"/>
    <n v="2"/>
    <s v="2022/01/24"/>
    <d v="2022-01-24T00:00:00"/>
    <s v="Jan"/>
    <s v="20:00"/>
    <n v="31"/>
    <s v="Male"/>
    <n v="147827"/>
    <x v="2"/>
    <s v="Adult"/>
    <s v="High"/>
    <x v="0"/>
  </r>
  <r>
    <n v="1094"/>
    <n v="574"/>
    <x v="5"/>
    <n v="6"/>
    <s v="2022/01/24"/>
    <d v="2022-01-24T00:00:00"/>
    <s v="Jan"/>
    <s v="21:00"/>
    <n v="59"/>
    <s v="Female"/>
    <n v="57785"/>
    <x v="1"/>
    <s v="Middle-aged"/>
    <s v="Low"/>
    <x v="4"/>
  </r>
  <r>
    <n v="249"/>
    <n v="575"/>
    <x v="50"/>
    <n v="3"/>
    <s v="2022/01/24"/>
    <d v="2022-01-24T00:00:00"/>
    <s v="Jan"/>
    <s v="22:00"/>
    <n v="36"/>
    <s v="Male"/>
    <n v="92990"/>
    <x v="2"/>
    <s v="Adult"/>
    <s v="High"/>
    <x v="0"/>
  </r>
  <r>
    <n v="266"/>
    <n v="576"/>
    <x v="25"/>
    <n v="5"/>
    <s v="2022/01/24"/>
    <d v="2022-01-24T00:00:00"/>
    <s v="Jan"/>
    <s v="23:00"/>
    <n v="42"/>
    <s v="Male"/>
    <n v="147230"/>
    <x v="1"/>
    <s v="Middle-aged"/>
    <s v="High"/>
    <x v="2"/>
  </r>
  <r>
    <n v="1276"/>
    <n v="577"/>
    <x v="54"/>
    <n v="8"/>
    <s v="2022/01/25"/>
    <d v="2022-01-25T00:00:00"/>
    <s v="Jan"/>
    <s v="00:00"/>
    <n v="27"/>
    <s v="Female"/>
    <n v="77154"/>
    <x v="0"/>
    <s v="Adult"/>
    <s v="High"/>
    <x v="0"/>
  </r>
  <r>
    <n v="149"/>
    <n v="578"/>
    <x v="92"/>
    <n v="9"/>
    <s v="2022/01/25"/>
    <d v="2022-01-25T00:00:00"/>
    <s v="Jan"/>
    <s v="01:00"/>
    <n v="28"/>
    <s v="Female"/>
    <n v="57380"/>
    <x v="2"/>
    <s v="Adult"/>
    <s v="Low"/>
    <x v="1"/>
  </r>
  <r>
    <n v="735"/>
    <n v="579"/>
    <x v="74"/>
    <n v="2"/>
    <s v="2022/01/25"/>
    <d v="2022-01-25T00:00:00"/>
    <s v="Jan"/>
    <s v="02:00"/>
    <n v="34"/>
    <s v="Male"/>
    <n v="34949"/>
    <x v="0"/>
    <s v="Adult"/>
    <s v="Low"/>
    <x v="1"/>
  </r>
  <r>
    <n v="374"/>
    <n v="580"/>
    <x v="88"/>
    <n v="2"/>
    <s v="2022/01/25"/>
    <d v="2022-01-25T00:00:00"/>
    <s v="Jan"/>
    <s v="03:00"/>
    <n v="44"/>
    <s v="Male"/>
    <n v="117766"/>
    <x v="1"/>
    <s v="Middle-aged"/>
    <s v="High"/>
    <x v="2"/>
  </r>
  <r>
    <n v="1449"/>
    <n v="581"/>
    <x v="63"/>
    <n v="4"/>
    <s v="2022/01/25"/>
    <d v="2022-01-25T00:00:00"/>
    <s v="Jan"/>
    <s v="04:00"/>
    <n v="50"/>
    <s v="Female"/>
    <n v="96195"/>
    <x v="1"/>
    <s v="Middle-aged"/>
    <s v="High"/>
    <x v="2"/>
  </r>
  <r>
    <n v="351"/>
    <n v="582"/>
    <x v="73"/>
    <n v="7"/>
    <s v="2022/01/25"/>
    <d v="2022-01-25T00:00:00"/>
    <s v="Jan"/>
    <s v="05:00"/>
    <n v="69"/>
    <s v="Male"/>
    <n v="24937"/>
    <x v="2"/>
    <s v="Seniors"/>
    <s v="Low"/>
    <x v="5"/>
  </r>
  <r>
    <n v="1299"/>
    <n v="583"/>
    <x v="86"/>
    <n v="4"/>
    <s v="2022/01/25"/>
    <d v="2022-01-25T00:00:00"/>
    <s v="Jan"/>
    <s v="06:00"/>
    <n v="48"/>
    <s v="Female"/>
    <n v="127561"/>
    <x v="0"/>
    <s v="Middle-aged"/>
    <s v="High"/>
    <x v="2"/>
  </r>
  <r>
    <n v="1360"/>
    <n v="584"/>
    <x v="84"/>
    <n v="3"/>
    <s v="2022/01/25"/>
    <d v="2022-01-25T00:00:00"/>
    <s v="Jan"/>
    <s v="07:00"/>
    <n v="60"/>
    <s v="Female"/>
    <n v="34497"/>
    <x v="2"/>
    <s v="Seniors"/>
    <s v="Low"/>
    <x v="5"/>
  </r>
  <r>
    <n v="1478"/>
    <n v="585"/>
    <x v="8"/>
    <n v="6"/>
    <s v="2022/01/25"/>
    <d v="2022-01-25T00:00:00"/>
    <s v="Jan"/>
    <s v="08:00"/>
    <n v="23"/>
    <s v="Female"/>
    <n v="21524"/>
    <x v="1"/>
    <s v="Adult"/>
    <s v="Low"/>
    <x v="1"/>
  </r>
  <r>
    <n v="773"/>
    <n v="586"/>
    <x v="38"/>
    <n v="3"/>
    <s v="2022/01/25"/>
    <d v="2022-01-25T00:00:00"/>
    <s v="Jan"/>
    <s v="09:00"/>
    <n v="55"/>
    <s v="Male"/>
    <n v="68655"/>
    <x v="1"/>
    <s v="Middle-aged"/>
    <s v="High"/>
    <x v="2"/>
  </r>
  <r>
    <n v="75"/>
    <n v="587"/>
    <x v="74"/>
    <n v="4"/>
    <s v="2022/01/25"/>
    <d v="2022-01-25T00:00:00"/>
    <s v="Jan"/>
    <s v="10:00"/>
    <n v="51"/>
    <s v="Male"/>
    <n v="138437"/>
    <x v="1"/>
    <s v="Middle-aged"/>
    <s v="High"/>
    <x v="2"/>
  </r>
  <r>
    <n v="1307"/>
    <n v="588"/>
    <x v="86"/>
    <n v="7"/>
    <s v="2022/01/25"/>
    <d v="2022-01-25T00:00:00"/>
    <s v="Jan"/>
    <s v="11:00"/>
    <n v="38"/>
    <s v="Female"/>
    <n v="34150"/>
    <x v="2"/>
    <s v="Adult"/>
    <s v="Low"/>
    <x v="1"/>
  </r>
  <r>
    <n v="107"/>
    <n v="589"/>
    <x v="19"/>
    <n v="3"/>
    <s v="2022/01/25"/>
    <d v="2022-01-25T00:00:00"/>
    <s v="Jan"/>
    <s v="12:00"/>
    <n v="62"/>
    <s v="Female"/>
    <n v="115063"/>
    <x v="0"/>
    <s v="Seniors"/>
    <s v="High"/>
    <x v="3"/>
  </r>
  <r>
    <n v="276"/>
    <n v="590"/>
    <x v="67"/>
    <n v="1"/>
    <s v="2022/01/25"/>
    <d v="2022-01-25T00:00:00"/>
    <s v="Jan"/>
    <s v="13:00"/>
    <n v="39"/>
    <s v="Female"/>
    <n v="90422"/>
    <x v="1"/>
    <s v="Adult"/>
    <s v="High"/>
    <x v="0"/>
  </r>
  <r>
    <n v="1179"/>
    <n v="591"/>
    <x v="4"/>
    <n v="9"/>
    <s v="2022/01/25"/>
    <d v="2022-01-25T00:00:00"/>
    <s v="Jan"/>
    <s v="14:00"/>
    <n v="40"/>
    <s v="Male"/>
    <n v="49372"/>
    <x v="1"/>
    <s v="Adult"/>
    <s v="Low"/>
    <x v="1"/>
  </r>
  <r>
    <n v="926"/>
    <n v="592"/>
    <x v="72"/>
    <n v="8"/>
    <s v="2022/01/25"/>
    <d v="2022-01-25T00:00:00"/>
    <s v="Jan"/>
    <s v="15:00"/>
    <n v="39"/>
    <s v="Male"/>
    <n v="52740"/>
    <x v="0"/>
    <s v="Adult"/>
    <s v="Low"/>
    <x v="1"/>
  </r>
  <r>
    <n v="1170"/>
    <n v="593"/>
    <x v="33"/>
    <n v="1"/>
    <s v="2022/01/25"/>
    <d v="2022-01-25T00:00:00"/>
    <s v="Jan"/>
    <s v="16:00"/>
    <n v="32"/>
    <s v="Male"/>
    <n v="123715"/>
    <x v="2"/>
    <s v="Adult"/>
    <s v="High"/>
    <x v="0"/>
  </r>
  <r>
    <n v="1070"/>
    <n v="594"/>
    <x v="32"/>
    <n v="3"/>
    <s v="2022/01/25"/>
    <d v="2022-01-25T00:00:00"/>
    <s v="Jan"/>
    <s v="17:00"/>
    <n v="26"/>
    <s v="Female"/>
    <n v="133710"/>
    <x v="1"/>
    <s v="Adult"/>
    <s v="High"/>
    <x v="0"/>
  </r>
  <r>
    <n v="1002"/>
    <n v="595"/>
    <x v="54"/>
    <n v="2"/>
    <s v="2022/01/25"/>
    <d v="2022-01-25T00:00:00"/>
    <s v="Jan"/>
    <s v="18:00"/>
    <n v="37"/>
    <s v="Female"/>
    <n v="141169"/>
    <x v="1"/>
    <s v="Adult"/>
    <s v="High"/>
    <x v="0"/>
  </r>
  <r>
    <n v="486"/>
    <n v="596"/>
    <x v="3"/>
    <n v="3"/>
    <s v="2022/01/25"/>
    <d v="2022-01-25T00:00:00"/>
    <s v="Jan"/>
    <s v="19:00"/>
    <n v="37"/>
    <s v="Male"/>
    <n v="35980"/>
    <x v="0"/>
    <s v="Adult"/>
    <s v="Low"/>
    <x v="1"/>
  </r>
  <r>
    <n v="309"/>
    <n v="597"/>
    <x v="96"/>
    <n v="8"/>
    <s v="2022/01/25"/>
    <d v="2022-01-25T00:00:00"/>
    <s v="Jan"/>
    <s v="20:00"/>
    <n v="62"/>
    <s v="Female"/>
    <n v="65705"/>
    <x v="0"/>
    <s v="Seniors"/>
    <s v="High"/>
    <x v="3"/>
  </r>
  <r>
    <n v="604"/>
    <n v="598"/>
    <x v="77"/>
    <n v="4"/>
    <s v="2022/01/25"/>
    <d v="2022-01-25T00:00:00"/>
    <s v="Jan"/>
    <s v="21:00"/>
    <n v="58"/>
    <s v="Male"/>
    <n v="51808"/>
    <x v="2"/>
    <s v="Middle-aged"/>
    <s v="Low"/>
    <x v="4"/>
  </r>
  <r>
    <n v="466"/>
    <n v="599"/>
    <x v="28"/>
    <n v="3"/>
    <s v="2022/01/25"/>
    <d v="2022-01-25T00:00:00"/>
    <s v="Jan"/>
    <s v="22:00"/>
    <n v="22"/>
    <s v="Male"/>
    <n v="46089"/>
    <x v="0"/>
    <s v="Adult"/>
    <s v="Low"/>
    <x v="1"/>
  </r>
  <r>
    <n v="904"/>
    <n v="600"/>
    <x v="41"/>
    <n v="4"/>
    <s v="2022/01/25"/>
    <d v="2022-01-25T00:00:00"/>
    <s v="Jan"/>
    <s v="23:00"/>
    <n v="24"/>
    <s v="Male"/>
    <n v="81604"/>
    <x v="2"/>
    <s v="Adult"/>
    <s v="High"/>
    <x v="0"/>
  </r>
  <r>
    <n v="670"/>
    <n v="601"/>
    <x v="11"/>
    <n v="8"/>
    <s v="2022/01/26"/>
    <d v="2022-01-26T00:00:00"/>
    <s v="Jan"/>
    <s v="00:00"/>
    <n v="44"/>
    <s v="Female"/>
    <n v="48401"/>
    <x v="1"/>
    <s v="Middle-aged"/>
    <s v="Low"/>
    <x v="4"/>
  </r>
  <r>
    <n v="64"/>
    <n v="602"/>
    <x v="84"/>
    <n v="1"/>
    <s v="2022/01/26"/>
    <d v="2022-01-26T00:00:00"/>
    <s v="Jan"/>
    <s v="01:00"/>
    <n v="51"/>
    <s v="Female"/>
    <n v="44074"/>
    <x v="0"/>
    <s v="Middle-aged"/>
    <s v="Low"/>
    <x v="4"/>
  </r>
  <r>
    <n v="864"/>
    <n v="603"/>
    <x v="63"/>
    <n v="9"/>
    <s v="2022/01/26"/>
    <d v="2022-01-26T00:00:00"/>
    <s v="Jan"/>
    <s v="02:00"/>
    <n v="62"/>
    <s v="Female"/>
    <n v="104942"/>
    <x v="0"/>
    <s v="Seniors"/>
    <s v="High"/>
    <x v="3"/>
  </r>
  <r>
    <n v="695"/>
    <n v="604"/>
    <x v="47"/>
    <n v="4"/>
    <s v="2022/01/26"/>
    <d v="2022-01-26T00:00:00"/>
    <s v="Jan"/>
    <s v="03:00"/>
    <n v="54"/>
    <s v="Female"/>
    <n v="112662"/>
    <x v="2"/>
    <s v="Middle-aged"/>
    <s v="High"/>
    <x v="2"/>
  </r>
  <r>
    <n v="850"/>
    <n v="605"/>
    <x v="63"/>
    <n v="8"/>
    <s v="2022/01/26"/>
    <d v="2022-01-26T00:00:00"/>
    <s v="Jan"/>
    <s v="04:00"/>
    <n v="43"/>
    <s v="Male"/>
    <n v="84605"/>
    <x v="0"/>
    <s v="Middle-aged"/>
    <s v="High"/>
    <x v="2"/>
  </r>
  <r>
    <n v="1315"/>
    <n v="606"/>
    <x v="81"/>
    <n v="2"/>
    <s v="2022/01/26"/>
    <d v="2022-01-26T00:00:00"/>
    <s v="Jan"/>
    <s v="05:00"/>
    <n v="18"/>
    <s v="Female"/>
    <n v="34275"/>
    <x v="0"/>
    <s v="Adult"/>
    <s v="Low"/>
    <x v="1"/>
  </r>
  <r>
    <n v="1287"/>
    <n v="607"/>
    <x v="18"/>
    <n v="4"/>
    <s v="2022/01/26"/>
    <d v="2022-01-26T00:00:00"/>
    <s v="Jan"/>
    <s v="06:00"/>
    <n v="49"/>
    <s v="Female"/>
    <n v="64721"/>
    <x v="2"/>
    <s v="Middle-aged"/>
    <s v="Low"/>
    <x v="4"/>
  </r>
  <r>
    <n v="952"/>
    <n v="608"/>
    <x v="45"/>
    <n v="1"/>
    <s v="2022/01/26"/>
    <d v="2022-01-26T00:00:00"/>
    <s v="Jan"/>
    <s v="07:00"/>
    <n v="66"/>
    <s v="Male"/>
    <n v="109925"/>
    <x v="1"/>
    <s v="Seniors"/>
    <s v="High"/>
    <x v="3"/>
  </r>
  <r>
    <n v="725"/>
    <n v="609"/>
    <x v="41"/>
    <n v="1"/>
    <s v="2022/01/26"/>
    <d v="2022-01-26T00:00:00"/>
    <s v="Jan"/>
    <s v="08:00"/>
    <n v="42"/>
    <s v="Female"/>
    <n v="144170"/>
    <x v="2"/>
    <s v="Middle-aged"/>
    <s v="High"/>
    <x v="2"/>
  </r>
  <r>
    <n v="979"/>
    <n v="610"/>
    <x v="23"/>
    <n v="1"/>
    <s v="2022/01/26"/>
    <d v="2022-01-26T00:00:00"/>
    <s v="Jan"/>
    <s v="09:00"/>
    <n v="68"/>
    <s v="Male"/>
    <n v="51888"/>
    <x v="1"/>
    <s v="Seniors"/>
    <s v="Low"/>
    <x v="5"/>
  </r>
  <r>
    <n v="1473"/>
    <n v="611"/>
    <x v="49"/>
    <n v="6"/>
    <s v="2022/01/26"/>
    <d v="2022-01-26T00:00:00"/>
    <s v="Jan"/>
    <s v="10:00"/>
    <n v="36"/>
    <s v="Female"/>
    <n v="101312"/>
    <x v="2"/>
    <s v="Adult"/>
    <s v="High"/>
    <x v="0"/>
  </r>
  <r>
    <n v="1493"/>
    <n v="612"/>
    <x v="82"/>
    <n v="6"/>
    <s v="2022/01/26"/>
    <d v="2022-01-26T00:00:00"/>
    <s v="Jan"/>
    <s v="11:00"/>
    <n v="32"/>
    <s v="Female"/>
    <n v="47608"/>
    <x v="0"/>
    <s v="Adult"/>
    <s v="Low"/>
    <x v="1"/>
  </r>
  <r>
    <n v="1118"/>
    <n v="613"/>
    <x v="52"/>
    <n v="2"/>
    <s v="2022/01/26"/>
    <d v="2022-01-26T00:00:00"/>
    <s v="Jan"/>
    <s v="12:00"/>
    <n v="31"/>
    <s v="Female"/>
    <n v="37762"/>
    <x v="2"/>
    <s v="Adult"/>
    <s v="Low"/>
    <x v="1"/>
  </r>
  <r>
    <n v="675"/>
    <n v="614"/>
    <x v="12"/>
    <n v="6"/>
    <s v="2022/01/26"/>
    <d v="2022-01-26T00:00:00"/>
    <s v="Jan"/>
    <s v="13:00"/>
    <n v="31"/>
    <s v="Male"/>
    <n v="74015"/>
    <x v="2"/>
    <s v="Adult"/>
    <s v="High"/>
    <x v="0"/>
  </r>
  <r>
    <n v="1066"/>
    <n v="615"/>
    <x v="79"/>
    <n v="9"/>
    <s v="2022/01/26"/>
    <d v="2022-01-26T00:00:00"/>
    <s v="Jan"/>
    <s v="14:00"/>
    <n v="44"/>
    <s v="Female"/>
    <n v="29422"/>
    <x v="0"/>
    <s v="Middle-aged"/>
    <s v="Low"/>
    <x v="4"/>
  </r>
  <r>
    <n v="103"/>
    <n v="616"/>
    <x v="57"/>
    <n v="7"/>
    <s v="2022/01/26"/>
    <d v="2022-01-26T00:00:00"/>
    <s v="Jan"/>
    <s v="15:00"/>
    <n v="40"/>
    <s v="Male"/>
    <n v="32771"/>
    <x v="0"/>
    <s v="Adult"/>
    <s v="Low"/>
    <x v="1"/>
  </r>
  <r>
    <n v="1028"/>
    <n v="617"/>
    <x v="21"/>
    <n v="7"/>
    <s v="2022/01/26"/>
    <d v="2022-01-26T00:00:00"/>
    <s v="Jan"/>
    <s v="16:00"/>
    <n v="49"/>
    <s v="Male"/>
    <n v="25038"/>
    <x v="0"/>
    <s v="Middle-aged"/>
    <s v="Low"/>
    <x v="4"/>
  </r>
  <r>
    <n v="434"/>
    <n v="618"/>
    <x v="89"/>
    <n v="7"/>
    <s v="2022/01/26"/>
    <d v="2022-01-26T00:00:00"/>
    <s v="Jan"/>
    <s v="17:00"/>
    <n v="22"/>
    <s v="Male"/>
    <n v="93330"/>
    <x v="0"/>
    <s v="Adult"/>
    <s v="High"/>
    <x v="0"/>
  </r>
  <r>
    <n v="251"/>
    <n v="619"/>
    <x v="49"/>
    <n v="2"/>
    <s v="2022/01/26"/>
    <d v="2022-01-26T00:00:00"/>
    <s v="Jan"/>
    <s v="18:00"/>
    <n v="64"/>
    <s v="Male"/>
    <n v="142167"/>
    <x v="0"/>
    <s v="Seniors"/>
    <s v="High"/>
    <x v="3"/>
  </r>
  <r>
    <n v="1399"/>
    <n v="620"/>
    <x v="87"/>
    <n v="8"/>
    <s v="2022/01/26"/>
    <d v="2022-01-26T00:00:00"/>
    <s v="Jan"/>
    <s v="19:00"/>
    <n v="65"/>
    <s v="Female"/>
    <n v="45579"/>
    <x v="0"/>
    <s v="Seniors"/>
    <s v="Low"/>
    <x v="5"/>
  </r>
  <r>
    <n v="331"/>
    <n v="621"/>
    <x v="44"/>
    <n v="5"/>
    <s v="2022/01/26"/>
    <d v="2022-01-26T00:00:00"/>
    <s v="Jan"/>
    <s v="20:00"/>
    <n v="32"/>
    <s v="Male"/>
    <n v="96256"/>
    <x v="0"/>
    <s v="Adult"/>
    <s v="High"/>
    <x v="0"/>
  </r>
  <r>
    <n v="403"/>
    <n v="622"/>
    <x v="73"/>
    <n v="2"/>
    <s v="2022/01/26"/>
    <d v="2022-01-26T00:00:00"/>
    <s v="Jan"/>
    <s v="21:00"/>
    <n v="55"/>
    <s v="Male"/>
    <n v="120445"/>
    <x v="2"/>
    <s v="Middle-aged"/>
    <s v="High"/>
    <x v="2"/>
  </r>
  <r>
    <n v="1263"/>
    <n v="623"/>
    <x v="2"/>
    <n v="5"/>
    <s v="2022/01/26"/>
    <d v="2022-01-26T00:00:00"/>
    <s v="Jan"/>
    <s v="22:00"/>
    <n v="49"/>
    <s v="Female"/>
    <n v="63517"/>
    <x v="0"/>
    <s v="Middle-aged"/>
    <s v="Low"/>
    <x v="4"/>
  </r>
  <r>
    <n v="881"/>
    <n v="624"/>
    <x v="54"/>
    <n v="7"/>
    <s v="2022/01/26"/>
    <d v="2022-01-26T00:00:00"/>
    <s v="Jan"/>
    <s v="23:00"/>
    <n v="21"/>
    <s v="Male"/>
    <n v="75593"/>
    <x v="0"/>
    <s v="Adult"/>
    <s v="High"/>
    <x v="0"/>
  </r>
  <r>
    <n v="1279"/>
    <n v="625"/>
    <x v="68"/>
    <n v="6"/>
    <s v="2022/01/27"/>
    <d v="2022-01-27T00:00:00"/>
    <s v="Jan"/>
    <s v="00:00"/>
    <n v="48"/>
    <s v="Female"/>
    <n v="80115"/>
    <x v="2"/>
    <s v="Middle-aged"/>
    <s v="High"/>
    <x v="2"/>
  </r>
  <r>
    <n v="1466"/>
    <n v="626"/>
    <x v="50"/>
    <n v="1"/>
    <s v="2022/01/27"/>
    <d v="2022-01-27T00:00:00"/>
    <s v="Jan"/>
    <s v="01:00"/>
    <n v="31"/>
    <s v="Female"/>
    <n v="110313"/>
    <x v="1"/>
    <s v="Adult"/>
    <s v="High"/>
    <x v="0"/>
  </r>
  <r>
    <n v="1043"/>
    <n v="627"/>
    <x v="67"/>
    <n v="4"/>
    <s v="2022/01/27"/>
    <d v="2022-01-27T00:00:00"/>
    <s v="Jan"/>
    <s v="02:00"/>
    <n v="56"/>
    <s v="Male"/>
    <n v="103168"/>
    <x v="1"/>
    <s v="Middle-aged"/>
    <s v="High"/>
    <x v="2"/>
  </r>
  <r>
    <n v="826"/>
    <n v="628"/>
    <x v="57"/>
    <n v="9"/>
    <s v="2022/01/27"/>
    <d v="2022-01-27T00:00:00"/>
    <s v="Jan"/>
    <s v="03:00"/>
    <n v="36"/>
    <s v="Male"/>
    <n v="21986"/>
    <x v="2"/>
    <s v="Adult"/>
    <s v="Low"/>
    <x v="1"/>
  </r>
  <r>
    <n v="1299"/>
    <n v="629"/>
    <x v="66"/>
    <n v="2"/>
    <s v="2022/01/27"/>
    <d v="2022-01-27T00:00:00"/>
    <s v="Jan"/>
    <s v="04:00"/>
    <n v="48"/>
    <s v="Female"/>
    <n v="127561"/>
    <x v="0"/>
    <s v="Middle-aged"/>
    <s v="High"/>
    <x v="2"/>
  </r>
  <r>
    <n v="1014"/>
    <n v="630"/>
    <x v="2"/>
    <n v="4"/>
    <s v="2022/01/27"/>
    <d v="2022-01-27T00:00:00"/>
    <s v="Jan"/>
    <s v="05:00"/>
    <n v="20"/>
    <s v="Male"/>
    <n v="33796"/>
    <x v="2"/>
    <s v="Adult"/>
    <s v="Low"/>
    <x v="1"/>
  </r>
  <r>
    <n v="1077"/>
    <n v="631"/>
    <x v="47"/>
    <n v="7"/>
    <s v="2022/01/27"/>
    <d v="2022-01-27T00:00:00"/>
    <s v="Jan"/>
    <s v="06:00"/>
    <n v="56"/>
    <s v="Male"/>
    <n v="121892"/>
    <x v="0"/>
    <s v="Middle-aged"/>
    <s v="High"/>
    <x v="2"/>
  </r>
  <r>
    <n v="559"/>
    <n v="632"/>
    <x v="82"/>
    <n v="9"/>
    <s v="2022/01/27"/>
    <d v="2022-01-27T00:00:00"/>
    <s v="Jan"/>
    <s v="07:00"/>
    <n v="62"/>
    <s v="Female"/>
    <n v="25530"/>
    <x v="0"/>
    <s v="Seniors"/>
    <s v="Low"/>
    <x v="5"/>
  </r>
  <r>
    <n v="1485"/>
    <n v="633"/>
    <x v="13"/>
    <n v="7"/>
    <s v="2022/01/27"/>
    <d v="2022-01-27T00:00:00"/>
    <s v="Jan"/>
    <s v="08:00"/>
    <n v="53"/>
    <s v="Female"/>
    <n v="78983"/>
    <x v="1"/>
    <s v="Middle-aged"/>
    <s v="High"/>
    <x v="2"/>
  </r>
  <r>
    <n v="521"/>
    <n v="634"/>
    <x v="19"/>
    <n v="9"/>
    <s v="2022/01/27"/>
    <d v="2022-01-27T00:00:00"/>
    <s v="Jan"/>
    <s v="09:00"/>
    <n v="36"/>
    <s v="Female"/>
    <n v="112828"/>
    <x v="1"/>
    <s v="Adult"/>
    <s v="High"/>
    <x v="0"/>
  </r>
  <r>
    <n v="70"/>
    <n v="635"/>
    <x v="76"/>
    <n v="1"/>
    <s v="2022/01/27"/>
    <d v="2022-01-27T00:00:00"/>
    <s v="Jan"/>
    <s v="10:00"/>
    <n v="38"/>
    <s v="Female"/>
    <n v="93158"/>
    <x v="1"/>
    <s v="Adult"/>
    <s v="High"/>
    <x v="0"/>
  </r>
  <r>
    <n v="397"/>
    <n v="636"/>
    <x v="91"/>
    <n v="7"/>
    <s v="2022/01/27"/>
    <d v="2022-01-27T00:00:00"/>
    <s v="Jan"/>
    <s v="11:00"/>
    <n v="41"/>
    <s v="Male"/>
    <n v="29457"/>
    <x v="1"/>
    <s v="Middle-aged"/>
    <s v="Low"/>
    <x v="4"/>
  </r>
  <r>
    <n v="1293"/>
    <n v="637"/>
    <x v="86"/>
    <n v="9"/>
    <s v="2022/01/27"/>
    <d v="2022-01-27T00:00:00"/>
    <s v="Jan"/>
    <s v="12:00"/>
    <n v="58"/>
    <s v="Female"/>
    <n v="29821"/>
    <x v="0"/>
    <s v="Middle-aged"/>
    <s v="Low"/>
    <x v="4"/>
  </r>
  <r>
    <n v="1304"/>
    <n v="638"/>
    <x v="1"/>
    <n v="5"/>
    <s v="2022/01/27"/>
    <d v="2022-01-27T00:00:00"/>
    <s v="Jan"/>
    <s v="13:00"/>
    <n v="61"/>
    <s v="Female"/>
    <n v="51411"/>
    <x v="1"/>
    <s v="Seniors"/>
    <s v="Low"/>
    <x v="5"/>
  </r>
  <r>
    <n v="331"/>
    <n v="639"/>
    <x v="9"/>
    <n v="3"/>
    <s v="2022/01/27"/>
    <d v="2022-01-27T00:00:00"/>
    <s v="Jan"/>
    <s v="14:00"/>
    <n v="32"/>
    <s v="Male"/>
    <n v="96256"/>
    <x v="0"/>
    <s v="Adult"/>
    <s v="High"/>
    <x v="0"/>
  </r>
  <r>
    <n v="768"/>
    <n v="640"/>
    <x v="46"/>
    <n v="7"/>
    <s v="2022/01/27"/>
    <d v="2022-01-27T00:00:00"/>
    <s v="Jan"/>
    <s v="15:00"/>
    <n v="26"/>
    <s v="Male"/>
    <n v="132485"/>
    <x v="0"/>
    <s v="Adult"/>
    <s v="High"/>
    <x v="0"/>
  </r>
  <r>
    <n v="81"/>
    <n v="641"/>
    <x v="82"/>
    <n v="8"/>
    <s v="2022/01/27"/>
    <d v="2022-01-27T00:00:00"/>
    <s v="Jan"/>
    <s v="16:00"/>
    <n v="64"/>
    <s v="Male"/>
    <n v="113879"/>
    <x v="0"/>
    <s v="Seniors"/>
    <s v="High"/>
    <x v="3"/>
  </r>
  <r>
    <n v="675"/>
    <n v="642"/>
    <x v="82"/>
    <n v="1"/>
    <s v="2022/01/27"/>
    <d v="2022-01-27T00:00:00"/>
    <s v="Jan"/>
    <s v="17:00"/>
    <n v="31"/>
    <s v="Male"/>
    <n v="74015"/>
    <x v="2"/>
    <s v="Adult"/>
    <s v="High"/>
    <x v="0"/>
  </r>
  <r>
    <n v="308"/>
    <n v="643"/>
    <x v="18"/>
    <n v="3"/>
    <s v="2022/01/27"/>
    <d v="2022-01-27T00:00:00"/>
    <s v="Jan"/>
    <s v="18:00"/>
    <n v="61"/>
    <s v="Male"/>
    <n v="147367"/>
    <x v="2"/>
    <s v="Seniors"/>
    <s v="High"/>
    <x v="3"/>
  </r>
  <r>
    <n v="959"/>
    <n v="644"/>
    <x v="15"/>
    <n v="1"/>
    <s v="2022/01/27"/>
    <d v="2022-01-27T00:00:00"/>
    <s v="Jan"/>
    <s v="19:00"/>
    <n v="30"/>
    <s v="Male"/>
    <n v="121778"/>
    <x v="1"/>
    <s v="Adult"/>
    <s v="High"/>
    <x v="0"/>
  </r>
  <r>
    <n v="431"/>
    <n v="645"/>
    <x v="19"/>
    <n v="4"/>
    <s v="2022/01/27"/>
    <d v="2022-01-27T00:00:00"/>
    <s v="Jan"/>
    <s v="20:00"/>
    <n v="41"/>
    <s v="Female"/>
    <n v="109832"/>
    <x v="1"/>
    <s v="Middle-aged"/>
    <s v="High"/>
    <x v="2"/>
  </r>
  <r>
    <n v="771"/>
    <n v="646"/>
    <x v="53"/>
    <n v="3"/>
    <s v="2022/01/27"/>
    <d v="2022-01-27T00:00:00"/>
    <s v="Jan"/>
    <s v="21:00"/>
    <n v="46"/>
    <s v="Male"/>
    <n v="105847"/>
    <x v="0"/>
    <s v="Middle-aged"/>
    <s v="High"/>
    <x v="2"/>
  </r>
  <r>
    <n v="521"/>
    <n v="647"/>
    <x v="95"/>
    <n v="4"/>
    <s v="2022/01/27"/>
    <d v="2022-01-27T00:00:00"/>
    <s v="Jan"/>
    <s v="22:00"/>
    <n v="36"/>
    <s v="Female"/>
    <n v="112828"/>
    <x v="1"/>
    <s v="Adult"/>
    <s v="High"/>
    <x v="0"/>
  </r>
  <r>
    <n v="828"/>
    <n v="648"/>
    <x v="23"/>
    <n v="2"/>
    <s v="2022/01/27"/>
    <d v="2022-01-27T00:00:00"/>
    <s v="Jan"/>
    <s v="23:00"/>
    <n v="45"/>
    <s v="Female"/>
    <n v="99790"/>
    <x v="0"/>
    <s v="Middle-aged"/>
    <s v="High"/>
    <x v="2"/>
  </r>
  <r>
    <n v="952"/>
    <n v="649"/>
    <x v="47"/>
    <n v="3"/>
    <s v="2022/01/28"/>
    <d v="2022-01-28T00:00:00"/>
    <s v="Jan"/>
    <s v="00:00"/>
    <n v="66"/>
    <s v="Male"/>
    <n v="109925"/>
    <x v="1"/>
    <s v="Seniors"/>
    <s v="High"/>
    <x v="3"/>
  </r>
  <r>
    <n v="426"/>
    <n v="650"/>
    <x v="1"/>
    <n v="3"/>
    <s v="2022/01/28"/>
    <d v="2022-01-28T00:00:00"/>
    <s v="Jan"/>
    <s v="01:00"/>
    <n v="41"/>
    <s v="Male"/>
    <n v="20401"/>
    <x v="2"/>
    <s v="Middle-aged"/>
    <s v="Low"/>
    <x v="4"/>
  </r>
  <r>
    <n v="1048"/>
    <n v="651"/>
    <x v="95"/>
    <n v="4"/>
    <s v="2022/01/28"/>
    <d v="2022-01-28T00:00:00"/>
    <s v="Jan"/>
    <s v="02:00"/>
    <n v="49"/>
    <s v="Female"/>
    <n v="88897"/>
    <x v="0"/>
    <s v="Middle-aged"/>
    <s v="High"/>
    <x v="2"/>
  </r>
  <r>
    <n v="1227"/>
    <n v="652"/>
    <x v="94"/>
    <n v="7"/>
    <s v="2022/01/28"/>
    <d v="2022-01-28T00:00:00"/>
    <s v="Jan"/>
    <s v="03:00"/>
    <n v="65"/>
    <s v="Female"/>
    <n v="61707"/>
    <x v="1"/>
    <s v="Seniors"/>
    <s v="Low"/>
    <x v="5"/>
  </r>
  <r>
    <n v="1097"/>
    <n v="653"/>
    <x v="85"/>
    <n v="8"/>
    <s v="2022/01/28"/>
    <d v="2022-01-28T00:00:00"/>
    <s v="Jan"/>
    <s v="04:00"/>
    <n v="21"/>
    <s v="Male"/>
    <n v="50084"/>
    <x v="2"/>
    <s v="Adult"/>
    <s v="Low"/>
    <x v="1"/>
  </r>
  <r>
    <n v="1498"/>
    <n v="654"/>
    <x v="3"/>
    <n v="8"/>
    <s v="2022/01/28"/>
    <d v="2022-01-28T00:00:00"/>
    <s v="Jan"/>
    <s v="05:00"/>
    <n v="62"/>
    <s v="Female"/>
    <n v="138624"/>
    <x v="1"/>
    <s v="Seniors"/>
    <s v="High"/>
    <x v="3"/>
  </r>
  <r>
    <n v="502"/>
    <n v="655"/>
    <x v="37"/>
    <n v="2"/>
    <s v="2022/01/28"/>
    <d v="2022-01-28T00:00:00"/>
    <s v="Jan"/>
    <s v="06:00"/>
    <n v="22"/>
    <s v="Female"/>
    <n v="117503"/>
    <x v="2"/>
    <s v="Adult"/>
    <s v="High"/>
    <x v="0"/>
  </r>
  <r>
    <n v="596"/>
    <n v="656"/>
    <x v="96"/>
    <n v="6"/>
    <s v="2022/01/28"/>
    <d v="2022-01-28T00:00:00"/>
    <s v="Jan"/>
    <s v="07:00"/>
    <n v="18"/>
    <s v="Female"/>
    <n v="99254"/>
    <x v="0"/>
    <s v="Adult"/>
    <s v="High"/>
    <x v="0"/>
  </r>
  <r>
    <n v="1129"/>
    <n v="657"/>
    <x v="62"/>
    <n v="3"/>
    <s v="2022/01/28"/>
    <d v="2022-01-28T00:00:00"/>
    <s v="Jan"/>
    <s v="08:00"/>
    <n v="62"/>
    <s v="Male"/>
    <n v="28213"/>
    <x v="0"/>
    <s v="Seniors"/>
    <s v="Low"/>
    <x v="5"/>
  </r>
  <r>
    <n v="596"/>
    <n v="658"/>
    <x v="23"/>
    <n v="1"/>
    <s v="2022/01/28"/>
    <d v="2022-01-28T00:00:00"/>
    <s v="Jan"/>
    <s v="09:00"/>
    <n v="18"/>
    <s v="Female"/>
    <n v="99254"/>
    <x v="0"/>
    <s v="Adult"/>
    <s v="High"/>
    <x v="0"/>
  </r>
  <r>
    <n v="159"/>
    <n v="659"/>
    <x v="37"/>
    <n v="3"/>
    <s v="2022/01/28"/>
    <d v="2022-01-28T00:00:00"/>
    <s v="Jan"/>
    <s v="10:00"/>
    <n v="18"/>
    <s v="Male"/>
    <n v="78908"/>
    <x v="1"/>
    <s v="Adult"/>
    <s v="High"/>
    <x v="0"/>
  </r>
  <r>
    <n v="1094"/>
    <n v="660"/>
    <x v="21"/>
    <n v="4"/>
    <s v="2022/01/28"/>
    <d v="2022-01-28T00:00:00"/>
    <s v="Jan"/>
    <s v="11:00"/>
    <n v="59"/>
    <s v="Female"/>
    <n v="57785"/>
    <x v="1"/>
    <s v="Middle-aged"/>
    <s v="Low"/>
    <x v="4"/>
  </r>
  <r>
    <n v="986"/>
    <n v="661"/>
    <x v="34"/>
    <n v="1"/>
    <s v="2022/01/28"/>
    <d v="2022-01-28T00:00:00"/>
    <s v="Jan"/>
    <s v="12:00"/>
    <n v="18"/>
    <s v="Male"/>
    <n v="42132"/>
    <x v="1"/>
    <s v="Adult"/>
    <s v="Low"/>
    <x v="1"/>
  </r>
  <r>
    <n v="1320"/>
    <n v="662"/>
    <x v="68"/>
    <n v="2"/>
    <s v="2022/01/28"/>
    <d v="2022-01-28T00:00:00"/>
    <s v="Jan"/>
    <s v="13:00"/>
    <n v="48"/>
    <s v="Female"/>
    <n v="94427"/>
    <x v="0"/>
    <s v="Middle-aged"/>
    <s v="High"/>
    <x v="2"/>
  </r>
  <r>
    <n v="1286"/>
    <n v="663"/>
    <x v="54"/>
    <n v="7"/>
    <s v="2022/01/28"/>
    <d v="2022-01-28T00:00:00"/>
    <s v="Jan"/>
    <s v="14:00"/>
    <n v="40"/>
    <s v="Female"/>
    <n v="80650"/>
    <x v="2"/>
    <s v="Adult"/>
    <s v="High"/>
    <x v="0"/>
  </r>
  <r>
    <n v="1002"/>
    <n v="664"/>
    <x v="51"/>
    <n v="8"/>
    <s v="2022/01/28"/>
    <d v="2022-01-28T00:00:00"/>
    <s v="Jan"/>
    <s v="15:00"/>
    <n v="37"/>
    <s v="Female"/>
    <n v="141169"/>
    <x v="1"/>
    <s v="Adult"/>
    <s v="High"/>
    <x v="0"/>
  </r>
  <r>
    <n v="574"/>
    <n v="665"/>
    <x v="48"/>
    <n v="9"/>
    <s v="2022/01/28"/>
    <d v="2022-01-28T00:00:00"/>
    <s v="Jan"/>
    <s v="16:00"/>
    <n v="23"/>
    <s v="Male"/>
    <n v="33865"/>
    <x v="1"/>
    <s v="Adult"/>
    <s v="Low"/>
    <x v="1"/>
  </r>
  <r>
    <n v="1472"/>
    <n v="666"/>
    <x v="55"/>
    <n v="2"/>
    <s v="2022/01/28"/>
    <d v="2022-01-28T00:00:00"/>
    <s v="Jan"/>
    <s v="17:00"/>
    <n v="37"/>
    <s v="Female"/>
    <n v="26209"/>
    <x v="2"/>
    <s v="Adult"/>
    <s v="Low"/>
    <x v="1"/>
  </r>
  <r>
    <n v="1283"/>
    <n v="667"/>
    <x v="27"/>
    <n v="5"/>
    <s v="2022/01/28"/>
    <d v="2022-01-28T00:00:00"/>
    <s v="Jan"/>
    <s v="18:00"/>
    <n v="67"/>
    <s v="Female"/>
    <n v="134245"/>
    <x v="0"/>
    <s v="Seniors"/>
    <s v="High"/>
    <x v="3"/>
  </r>
  <r>
    <n v="971"/>
    <n v="668"/>
    <x v="31"/>
    <n v="2"/>
    <s v="2022/01/28"/>
    <d v="2022-01-28T00:00:00"/>
    <s v="Jan"/>
    <s v="19:00"/>
    <n v="28"/>
    <s v="Male"/>
    <n v="28127"/>
    <x v="2"/>
    <s v="Adult"/>
    <s v="Low"/>
    <x v="1"/>
  </r>
  <r>
    <n v="1275"/>
    <n v="669"/>
    <x v="91"/>
    <n v="3"/>
    <s v="2022/01/28"/>
    <d v="2022-01-28T00:00:00"/>
    <s v="Jan"/>
    <s v="20:00"/>
    <n v="53"/>
    <s v="Female"/>
    <n v="56271"/>
    <x v="1"/>
    <s v="Middle-aged"/>
    <s v="Low"/>
    <x v="4"/>
  </r>
  <r>
    <n v="913"/>
    <n v="670"/>
    <x v="9"/>
    <n v="3"/>
    <s v="2022/01/28"/>
    <d v="2022-01-28T00:00:00"/>
    <s v="Jan"/>
    <s v="21:00"/>
    <n v="30"/>
    <s v="Male"/>
    <n v="50016"/>
    <x v="1"/>
    <s v="Adult"/>
    <s v="Low"/>
    <x v="1"/>
  </r>
  <r>
    <n v="1251"/>
    <n v="671"/>
    <x v="55"/>
    <n v="5"/>
    <s v="2022/01/28"/>
    <d v="2022-01-28T00:00:00"/>
    <s v="Jan"/>
    <s v="22:00"/>
    <n v="19"/>
    <s v="Female"/>
    <n v="44317"/>
    <x v="2"/>
    <s v="Adult"/>
    <s v="Low"/>
    <x v="1"/>
  </r>
  <r>
    <n v="104"/>
    <n v="672"/>
    <x v="85"/>
    <n v="8"/>
    <s v="2022/01/28"/>
    <d v="2022-01-28T00:00:00"/>
    <s v="Jan"/>
    <s v="23:00"/>
    <n v="18"/>
    <s v="Male"/>
    <n v="85469"/>
    <x v="0"/>
    <s v="Adult"/>
    <s v="High"/>
    <x v="0"/>
  </r>
  <r>
    <n v="738"/>
    <n v="673"/>
    <x v="34"/>
    <n v="6"/>
    <s v="2022/01/29"/>
    <d v="2022-01-29T00:00:00"/>
    <s v="Jan"/>
    <s v="00:00"/>
    <n v="20"/>
    <s v="Female"/>
    <n v="64687"/>
    <x v="0"/>
    <s v="Adult"/>
    <s v="Low"/>
    <x v="1"/>
  </r>
  <r>
    <n v="1058"/>
    <n v="674"/>
    <x v="59"/>
    <n v="1"/>
    <s v="2022/01/29"/>
    <d v="2022-01-29T00:00:00"/>
    <s v="Jan"/>
    <s v="01:00"/>
    <n v="66"/>
    <s v="Male"/>
    <n v="136414"/>
    <x v="0"/>
    <s v="Seniors"/>
    <s v="High"/>
    <x v="3"/>
  </r>
  <r>
    <n v="63"/>
    <n v="675"/>
    <x v="46"/>
    <n v="2"/>
    <s v="2022/01/29"/>
    <d v="2022-01-29T00:00:00"/>
    <s v="Jan"/>
    <s v="02:00"/>
    <n v="36"/>
    <s v="Male"/>
    <n v="64520"/>
    <x v="0"/>
    <s v="Adult"/>
    <s v="Low"/>
    <x v="1"/>
  </r>
  <r>
    <n v="908"/>
    <n v="676"/>
    <x v="62"/>
    <n v="2"/>
    <s v="2022/01/29"/>
    <d v="2022-01-29T00:00:00"/>
    <s v="Jan"/>
    <s v="03:00"/>
    <n v="69"/>
    <s v="Male"/>
    <n v="120544"/>
    <x v="0"/>
    <s v="Seniors"/>
    <s v="High"/>
    <x v="3"/>
  </r>
  <r>
    <n v="563"/>
    <n v="677"/>
    <x v="38"/>
    <n v="5"/>
    <s v="2022/01/29"/>
    <d v="2022-01-29T00:00:00"/>
    <s v="Jan"/>
    <s v="04:00"/>
    <n v="19"/>
    <s v="Female"/>
    <n v="64378"/>
    <x v="1"/>
    <s v="Adult"/>
    <s v="Low"/>
    <x v="1"/>
  </r>
  <r>
    <n v="1378"/>
    <n v="678"/>
    <x v="3"/>
    <n v="7"/>
    <s v="2022/01/29"/>
    <d v="2022-01-29T00:00:00"/>
    <s v="Jan"/>
    <s v="05:00"/>
    <n v="28"/>
    <s v="Female"/>
    <n v="69946"/>
    <x v="2"/>
    <s v="Adult"/>
    <s v="High"/>
    <x v="0"/>
  </r>
  <r>
    <n v="739"/>
    <n v="679"/>
    <x v="51"/>
    <n v="1"/>
    <s v="2022/01/29"/>
    <d v="2022-01-29T00:00:00"/>
    <s v="Jan"/>
    <s v="06:00"/>
    <n v="59"/>
    <s v="Female"/>
    <n v="138496"/>
    <x v="0"/>
    <s v="Middle-aged"/>
    <s v="High"/>
    <x v="2"/>
  </r>
  <r>
    <n v="550"/>
    <n v="680"/>
    <x v="31"/>
    <n v="3"/>
    <s v="2022/01/29"/>
    <d v="2022-01-29T00:00:00"/>
    <s v="Jan"/>
    <s v="07:00"/>
    <n v="64"/>
    <s v="Male"/>
    <n v="136382"/>
    <x v="2"/>
    <s v="Seniors"/>
    <s v="High"/>
    <x v="3"/>
  </r>
  <r>
    <n v="566"/>
    <n v="681"/>
    <x v="10"/>
    <n v="2"/>
    <s v="2022/01/29"/>
    <d v="2022-01-29T00:00:00"/>
    <s v="Jan"/>
    <s v="08:00"/>
    <n v="24"/>
    <s v="Male"/>
    <n v="24117"/>
    <x v="2"/>
    <s v="Adult"/>
    <s v="Low"/>
    <x v="1"/>
  </r>
  <r>
    <n v="252"/>
    <n v="682"/>
    <x v="33"/>
    <n v="5"/>
    <s v="2022/01/29"/>
    <d v="2022-01-29T00:00:00"/>
    <s v="Jan"/>
    <s v="09:00"/>
    <n v="23"/>
    <s v="Male"/>
    <n v="98163"/>
    <x v="2"/>
    <s v="Adult"/>
    <s v="High"/>
    <x v="0"/>
  </r>
  <r>
    <n v="509"/>
    <n v="683"/>
    <x v="61"/>
    <n v="7"/>
    <s v="2022/01/29"/>
    <d v="2022-01-29T00:00:00"/>
    <s v="Jan"/>
    <s v="10:00"/>
    <n v="24"/>
    <s v="Male"/>
    <n v="54680"/>
    <x v="2"/>
    <s v="Adult"/>
    <s v="Low"/>
    <x v="1"/>
  </r>
  <r>
    <n v="1055"/>
    <n v="684"/>
    <x v="34"/>
    <n v="3"/>
    <s v="2022/01/29"/>
    <d v="2022-01-29T00:00:00"/>
    <s v="Jan"/>
    <s v="11:00"/>
    <n v="52"/>
    <s v="Male"/>
    <n v="139275"/>
    <x v="1"/>
    <s v="Middle-aged"/>
    <s v="High"/>
    <x v="2"/>
  </r>
  <r>
    <n v="1124"/>
    <n v="685"/>
    <x v="57"/>
    <n v="7"/>
    <s v="2022/01/29"/>
    <d v="2022-01-29T00:00:00"/>
    <s v="Jan"/>
    <s v="12:00"/>
    <n v="49"/>
    <s v="Male"/>
    <n v="137365"/>
    <x v="1"/>
    <s v="Middle-aged"/>
    <s v="High"/>
    <x v="2"/>
  </r>
  <r>
    <n v="657"/>
    <n v="686"/>
    <x v="76"/>
    <n v="5"/>
    <s v="2022/01/29"/>
    <d v="2022-01-29T00:00:00"/>
    <s v="Jan"/>
    <s v="13:00"/>
    <n v="32"/>
    <s v="Male"/>
    <n v="79865"/>
    <x v="2"/>
    <s v="Adult"/>
    <s v="High"/>
    <x v="0"/>
  </r>
  <r>
    <n v="865"/>
    <n v="687"/>
    <x v="58"/>
    <n v="4"/>
    <s v="2022/01/29"/>
    <d v="2022-01-29T00:00:00"/>
    <s v="Jan"/>
    <s v="14:00"/>
    <n v="35"/>
    <s v="Male"/>
    <n v="99685"/>
    <x v="1"/>
    <s v="Adult"/>
    <s v="High"/>
    <x v="0"/>
  </r>
  <r>
    <n v="1322"/>
    <n v="688"/>
    <x v="74"/>
    <n v="9"/>
    <s v="2022/01/29"/>
    <d v="2022-01-29T00:00:00"/>
    <s v="Jan"/>
    <s v="15:00"/>
    <n v="41"/>
    <s v="Female"/>
    <n v="61254"/>
    <x v="2"/>
    <s v="Middle-aged"/>
    <s v="Low"/>
    <x v="4"/>
  </r>
  <r>
    <n v="1112"/>
    <n v="689"/>
    <x v="47"/>
    <n v="2"/>
    <s v="2022/01/29"/>
    <d v="2022-01-29T00:00:00"/>
    <s v="Jan"/>
    <s v="16:00"/>
    <n v="58"/>
    <s v="Female"/>
    <n v="108495"/>
    <x v="2"/>
    <s v="Middle-aged"/>
    <s v="High"/>
    <x v="2"/>
  </r>
  <r>
    <n v="128"/>
    <n v="690"/>
    <x v="1"/>
    <n v="9"/>
    <s v="2022/01/29"/>
    <d v="2022-01-29T00:00:00"/>
    <s v="Jan"/>
    <s v="17:00"/>
    <n v="18"/>
    <s v="Female"/>
    <n v="119642"/>
    <x v="2"/>
    <s v="Adult"/>
    <s v="High"/>
    <x v="0"/>
  </r>
  <r>
    <n v="816"/>
    <n v="691"/>
    <x v="20"/>
    <n v="3"/>
    <s v="2022/01/29"/>
    <d v="2022-01-29T00:00:00"/>
    <s v="Jan"/>
    <s v="18:00"/>
    <n v="43"/>
    <s v="Male"/>
    <n v="129322"/>
    <x v="1"/>
    <s v="Middle-aged"/>
    <s v="High"/>
    <x v="2"/>
  </r>
  <r>
    <n v="897"/>
    <n v="692"/>
    <x v="56"/>
    <n v="4"/>
    <s v="2022/01/29"/>
    <d v="2022-01-29T00:00:00"/>
    <s v="Jan"/>
    <s v="19:00"/>
    <n v="56"/>
    <s v="Male"/>
    <n v="68525"/>
    <x v="0"/>
    <s v="Middle-aged"/>
    <s v="High"/>
    <x v="2"/>
  </r>
  <r>
    <n v="716"/>
    <n v="693"/>
    <x v="21"/>
    <n v="9"/>
    <s v="2022/01/29"/>
    <d v="2022-01-29T00:00:00"/>
    <s v="Jan"/>
    <s v="20:00"/>
    <n v="43"/>
    <s v="Male"/>
    <n v="85278"/>
    <x v="0"/>
    <s v="Middle-aged"/>
    <s v="High"/>
    <x v="2"/>
  </r>
  <r>
    <n v="1427"/>
    <n v="694"/>
    <x v="56"/>
    <n v="8"/>
    <s v="2022/01/29"/>
    <d v="2022-01-29T00:00:00"/>
    <s v="Jan"/>
    <s v="21:00"/>
    <n v="56"/>
    <s v="Female"/>
    <n v="72392"/>
    <x v="1"/>
    <s v="Middle-aged"/>
    <s v="High"/>
    <x v="2"/>
  </r>
  <r>
    <n v="509"/>
    <n v="695"/>
    <x v="84"/>
    <n v="1"/>
    <s v="2022/01/29"/>
    <d v="2022-01-29T00:00:00"/>
    <s v="Jan"/>
    <s v="22:00"/>
    <n v="24"/>
    <s v="Male"/>
    <n v="54680"/>
    <x v="2"/>
    <s v="Adult"/>
    <s v="Low"/>
    <x v="1"/>
  </r>
  <r>
    <n v="559"/>
    <n v="696"/>
    <x v="25"/>
    <n v="6"/>
    <s v="2022/01/29"/>
    <d v="2022-01-29T00:00:00"/>
    <s v="Jan"/>
    <s v="23:00"/>
    <n v="62"/>
    <s v="Female"/>
    <n v="25530"/>
    <x v="0"/>
    <s v="Seniors"/>
    <s v="Low"/>
    <x v="5"/>
  </r>
  <r>
    <n v="622"/>
    <n v="697"/>
    <x v="37"/>
    <n v="8"/>
    <s v="2022/01/30"/>
    <d v="2022-01-30T00:00:00"/>
    <s v="Jan"/>
    <s v="00:00"/>
    <n v="40"/>
    <s v="Male"/>
    <n v="25075"/>
    <x v="1"/>
    <s v="Adult"/>
    <s v="Low"/>
    <x v="1"/>
  </r>
  <r>
    <n v="633"/>
    <n v="698"/>
    <x v="80"/>
    <n v="3"/>
    <s v="2022/01/30"/>
    <d v="2022-01-30T00:00:00"/>
    <s v="Jan"/>
    <s v="01:00"/>
    <n v="28"/>
    <s v="Male"/>
    <n v="65997"/>
    <x v="1"/>
    <s v="Adult"/>
    <s v="High"/>
    <x v="0"/>
  </r>
  <r>
    <n v="855"/>
    <n v="699"/>
    <x v="38"/>
    <n v="4"/>
    <s v="2022/01/30"/>
    <d v="2022-01-30T00:00:00"/>
    <s v="Jan"/>
    <s v="02:00"/>
    <n v="55"/>
    <s v="Male"/>
    <n v="50011"/>
    <x v="2"/>
    <s v="Middle-aged"/>
    <s v="Low"/>
    <x v="4"/>
  </r>
  <r>
    <n v="1449"/>
    <n v="700"/>
    <x v="17"/>
    <n v="5"/>
    <s v="2022/01/30"/>
    <d v="2022-01-30T00:00:00"/>
    <s v="Jan"/>
    <s v="03:00"/>
    <n v="50"/>
    <s v="Female"/>
    <n v="96195"/>
    <x v="1"/>
    <s v="Middle-aged"/>
    <s v="High"/>
    <x v="2"/>
  </r>
  <r>
    <n v="730"/>
    <n v="701"/>
    <x v="58"/>
    <n v="9"/>
    <s v="2022/01/30"/>
    <d v="2022-01-30T00:00:00"/>
    <s v="Jan"/>
    <s v="04:00"/>
    <n v="25"/>
    <s v="Female"/>
    <n v="78902"/>
    <x v="2"/>
    <s v="Adult"/>
    <s v="High"/>
    <x v="0"/>
  </r>
  <r>
    <n v="389"/>
    <n v="702"/>
    <x v="24"/>
    <n v="2"/>
    <s v="2022/01/30"/>
    <d v="2022-01-30T00:00:00"/>
    <s v="Jan"/>
    <s v="05:00"/>
    <n v="31"/>
    <s v="Male"/>
    <n v="27103"/>
    <x v="2"/>
    <s v="Adult"/>
    <s v="Low"/>
    <x v="1"/>
  </r>
  <r>
    <n v="497"/>
    <n v="703"/>
    <x v="86"/>
    <n v="6"/>
    <s v="2022/01/30"/>
    <d v="2022-01-30T00:00:00"/>
    <s v="Jan"/>
    <s v="06:00"/>
    <n v="19"/>
    <s v="Male"/>
    <n v="99491"/>
    <x v="0"/>
    <s v="Adult"/>
    <s v="High"/>
    <x v="0"/>
  </r>
  <r>
    <n v="1296"/>
    <n v="704"/>
    <x v="9"/>
    <n v="9"/>
    <s v="2022/01/30"/>
    <d v="2022-01-30T00:00:00"/>
    <s v="Jan"/>
    <s v="07:00"/>
    <n v="67"/>
    <s v="Female"/>
    <n v="148516"/>
    <x v="2"/>
    <s v="Seniors"/>
    <s v="High"/>
    <x v="3"/>
  </r>
  <r>
    <n v="968"/>
    <n v="705"/>
    <x v="86"/>
    <n v="4"/>
    <s v="2022/01/30"/>
    <d v="2022-01-30T00:00:00"/>
    <s v="Jan"/>
    <s v="08:00"/>
    <n v="18"/>
    <s v="Male"/>
    <n v="132238"/>
    <x v="0"/>
    <s v="Adult"/>
    <s v="High"/>
    <x v="0"/>
  </r>
  <r>
    <n v="1083"/>
    <n v="706"/>
    <x v="54"/>
    <n v="6"/>
    <s v="2022/01/30"/>
    <d v="2022-01-30T00:00:00"/>
    <s v="Jan"/>
    <s v="09:00"/>
    <n v="40"/>
    <s v="Male"/>
    <n v="27701"/>
    <x v="0"/>
    <s v="Adult"/>
    <s v="Low"/>
    <x v="1"/>
  </r>
  <r>
    <n v="1326"/>
    <n v="707"/>
    <x v="62"/>
    <n v="4"/>
    <s v="2022/01/30"/>
    <d v="2022-01-30T00:00:00"/>
    <s v="Jan"/>
    <s v="10:00"/>
    <n v="38"/>
    <s v="Female"/>
    <n v="36823"/>
    <x v="2"/>
    <s v="Adult"/>
    <s v="Low"/>
    <x v="1"/>
  </r>
  <r>
    <n v="1481"/>
    <n v="708"/>
    <x v="73"/>
    <n v="6"/>
    <s v="2022/01/30"/>
    <d v="2022-01-30T00:00:00"/>
    <s v="Jan"/>
    <s v="11:00"/>
    <n v="59"/>
    <s v="Female"/>
    <n v="38663"/>
    <x v="1"/>
    <s v="Middle-aged"/>
    <s v="Low"/>
    <x v="4"/>
  </r>
  <r>
    <n v="1483"/>
    <n v="709"/>
    <x v="37"/>
    <n v="2"/>
    <s v="2022/01/30"/>
    <d v="2022-01-30T00:00:00"/>
    <s v="Jan"/>
    <s v="12:00"/>
    <n v="62"/>
    <s v="Female"/>
    <n v="130818"/>
    <x v="2"/>
    <s v="Seniors"/>
    <s v="High"/>
    <x v="3"/>
  </r>
  <r>
    <n v="893"/>
    <n v="710"/>
    <x v="7"/>
    <n v="8"/>
    <s v="2022/01/30"/>
    <d v="2022-01-30T00:00:00"/>
    <s v="Jan"/>
    <s v="13:00"/>
    <n v="56"/>
    <s v="Male"/>
    <n v="147583"/>
    <x v="1"/>
    <s v="Middle-aged"/>
    <s v="High"/>
    <x v="2"/>
  </r>
  <r>
    <n v="527"/>
    <n v="711"/>
    <x v="37"/>
    <n v="3"/>
    <s v="2022/01/30"/>
    <d v="2022-01-30T00:00:00"/>
    <s v="Jan"/>
    <s v="14:00"/>
    <n v="32"/>
    <s v="Female"/>
    <n v="78080"/>
    <x v="1"/>
    <s v="Adult"/>
    <s v="High"/>
    <x v="0"/>
  </r>
  <r>
    <n v="101"/>
    <n v="712"/>
    <x v="50"/>
    <n v="2"/>
    <s v="2022/01/30"/>
    <d v="2022-01-30T00:00:00"/>
    <s v="Jan"/>
    <s v="15:00"/>
    <n v="67"/>
    <s v="Female"/>
    <n v="92051"/>
    <x v="0"/>
    <s v="Seniors"/>
    <s v="High"/>
    <x v="3"/>
  </r>
  <r>
    <n v="822"/>
    <n v="713"/>
    <x v="17"/>
    <n v="4"/>
    <s v="2022/01/30"/>
    <d v="2022-01-30T00:00:00"/>
    <s v="Jan"/>
    <s v="16:00"/>
    <n v="54"/>
    <s v="Male"/>
    <n v="84818"/>
    <x v="1"/>
    <s v="Middle-aged"/>
    <s v="High"/>
    <x v="2"/>
  </r>
  <r>
    <n v="763"/>
    <n v="714"/>
    <x v="56"/>
    <n v="7"/>
    <s v="2022/01/30"/>
    <d v="2022-01-30T00:00:00"/>
    <s v="Jan"/>
    <s v="17:00"/>
    <n v="34"/>
    <s v="Female"/>
    <n v="123779"/>
    <x v="2"/>
    <s v="Adult"/>
    <s v="High"/>
    <x v="0"/>
  </r>
  <r>
    <n v="1427"/>
    <n v="715"/>
    <x v="91"/>
    <n v="8"/>
    <s v="2022/01/30"/>
    <d v="2022-01-30T00:00:00"/>
    <s v="Jan"/>
    <s v="18:00"/>
    <n v="56"/>
    <s v="Female"/>
    <n v="72392"/>
    <x v="1"/>
    <s v="Middle-aged"/>
    <s v="High"/>
    <x v="2"/>
  </r>
  <r>
    <n v="579"/>
    <n v="716"/>
    <x v="88"/>
    <n v="7"/>
    <s v="2022/01/30"/>
    <d v="2022-01-30T00:00:00"/>
    <s v="Jan"/>
    <s v="19:00"/>
    <n v="52"/>
    <s v="Male"/>
    <n v="66019"/>
    <x v="1"/>
    <s v="Middle-aged"/>
    <s v="High"/>
    <x v="2"/>
  </r>
  <r>
    <n v="1134"/>
    <n v="717"/>
    <x v="26"/>
    <n v="4"/>
    <s v="2022/01/30"/>
    <d v="2022-01-30T00:00:00"/>
    <s v="Jan"/>
    <s v="20:00"/>
    <n v="61"/>
    <s v="Female"/>
    <n v="129892"/>
    <x v="1"/>
    <s v="Seniors"/>
    <s v="High"/>
    <x v="3"/>
  </r>
  <r>
    <n v="564"/>
    <n v="718"/>
    <x v="57"/>
    <n v="7"/>
    <s v="2022/01/30"/>
    <d v="2022-01-30T00:00:00"/>
    <s v="Jan"/>
    <s v="21:00"/>
    <n v="49"/>
    <s v="Male"/>
    <n v="101234"/>
    <x v="2"/>
    <s v="Middle-aged"/>
    <s v="High"/>
    <x v="2"/>
  </r>
  <r>
    <n v="930"/>
    <n v="719"/>
    <x v="43"/>
    <n v="8"/>
    <s v="2022/01/30"/>
    <d v="2022-01-30T00:00:00"/>
    <s v="Jan"/>
    <s v="22:00"/>
    <n v="43"/>
    <s v="Female"/>
    <n v="50024"/>
    <x v="2"/>
    <s v="Middle-aged"/>
    <s v="Low"/>
    <x v="4"/>
  </r>
  <r>
    <n v="625"/>
    <n v="720"/>
    <x v="73"/>
    <n v="3"/>
    <s v="2022/01/30"/>
    <d v="2022-01-30T00:00:00"/>
    <s v="Jan"/>
    <s v="23:00"/>
    <n v="68"/>
    <s v="Male"/>
    <n v="129790"/>
    <x v="1"/>
    <s v="Seniors"/>
    <s v="High"/>
    <x v="3"/>
  </r>
  <r>
    <n v="490"/>
    <n v="721"/>
    <x v="52"/>
    <n v="1"/>
    <s v="2022/01/31"/>
    <d v="2022-01-31T00:00:00"/>
    <s v="Jan"/>
    <s v="00:00"/>
    <n v="32"/>
    <s v="Female"/>
    <n v="145670"/>
    <x v="2"/>
    <s v="Adult"/>
    <s v="High"/>
    <x v="0"/>
  </r>
  <r>
    <n v="52"/>
    <n v="722"/>
    <x v="93"/>
    <n v="6"/>
    <s v="2022/01/31"/>
    <d v="2022-01-31T00:00:00"/>
    <s v="Jan"/>
    <s v="01:00"/>
    <n v="35"/>
    <s v="Male"/>
    <n v="142937"/>
    <x v="0"/>
    <s v="Adult"/>
    <s v="High"/>
    <x v="0"/>
  </r>
  <r>
    <n v="260"/>
    <n v="723"/>
    <x v="42"/>
    <n v="3"/>
    <s v="2022/01/31"/>
    <d v="2022-01-31T00:00:00"/>
    <s v="Jan"/>
    <s v="02:00"/>
    <n v="60"/>
    <s v="Female"/>
    <n v="95336"/>
    <x v="2"/>
    <s v="Seniors"/>
    <s v="High"/>
    <x v="3"/>
  </r>
  <r>
    <n v="1328"/>
    <n v="724"/>
    <x v="17"/>
    <n v="2"/>
    <s v="2022/01/31"/>
    <d v="2022-01-31T00:00:00"/>
    <s v="Jan"/>
    <s v="03:00"/>
    <n v="24"/>
    <s v="Female"/>
    <n v="116197"/>
    <x v="0"/>
    <s v="Adult"/>
    <s v="High"/>
    <x v="0"/>
  </r>
  <r>
    <n v="1210"/>
    <n v="725"/>
    <x v="27"/>
    <n v="4"/>
    <s v="2022/01/31"/>
    <d v="2022-01-31T00:00:00"/>
    <s v="Jan"/>
    <s v="04:00"/>
    <n v="26"/>
    <s v="Male"/>
    <n v="23834"/>
    <x v="1"/>
    <s v="Adult"/>
    <s v="Low"/>
    <x v="1"/>
  </r>
  <r>
    <n v="1481"/>
    <n v="726"/>
    <x v="77"/>
    <n v="3"/>
    <s v="2022/01/31"/>
    <d v="2022-01-31T00:00:00"/>
    <s v="Jan"/>
    <s v="05:00"/>
    <n v="59"/>
    <s v="Female"/>
    <n v="38663"/>
    <x v="1"/>
    <s v="Middle-aged"/>
    <s v="Low"/>
    <x v="4"/>
  </r>
  <r>
    <n v="785"/>
    <n v="727"/>
    <x v="46"/>
    <n v="4"/>
    <s v="2022/01/31"/>
    <d v="2022-01-31T00:00:00"/>
    <s v="Jan"/>
    <s v="06:00"/>
    <n v="35"/>
    <s v="Male"/>
    <n v="110095"/>
    <x v="2"/>
    <s v="Adult"/>
    <s v="High"/>
    <x v="0"/>
  </r>
  <r>
    <n v="807"/>
    <n v="728"/>
    <x v="27"/>
    <n v="6"/>
    <s v="2022/01/31"/>
    <d v="2022-01-31T00:00:00"/>
    <s v="Jan"/>
    <s v="07:00"/>
    <n v="27"/>
    <s v="Male"/>
    <n v="94032"/>
    <x v="1"/>
    <s v="Adult"/>
    <s v="High"/>
    <x v="0"/>
  </r>
  <r>
    <n v="1188"/>
    <n v="729"/>
    <x v="21"/>
    <n v="6"/>
    <s v="2022/01/31"/>
    <d v="2022-01-31T00:00:00"/>
    <s v="Jan"/>
    <s v="08:00"/>
    <n v="35"/>
    <s v="Male"/>
    <n v="103332"/>
    <x v="1"/>
    <s v="Adult"/>
    <s v="High"/>
    <x v="0"/>
  </r>
  <r>
    <n v="400"/>
    <n v="730"/>
    <x v="96"/>
    <n v="3"/>
    <s v="2022/01/31"/>
    <d v="2022-01-31T00:00:00"/>
    <s v="Jan"/>
    <s v="09:00"/>
    <n v="52"/>
    <s v="Male"/>
    <n v="26704"/>
    <x v="1"/>
    <s v="Middle-aged"/>
    <s v="Low"/>
    <x v="4"/>
  </r>
  <r>
    <n v="1326"/>
    <n v="731"/>
    <x v="78"/>
    <n v="6"/>
    <s v="2022/01/31"/>
    <d v="2022-01-31T00:00:00"/>
    <s v="Jan"/>
    <s v="10:00"/>
    <n v="38"/>
    <s v="Female"/>
    <n v="36823"/>
    <x v="2"/>
    <s v="Adult"/>
    <s v="Low"/>
    <x v="1"/>
  </r>
  <r>
    <n v="1448"/>
    <n v="732"/>
    <x v="82"/>
    <n v="2"/>
    <s v="2022/01/31"/>
    <d v="2022-01-31T00:00:00"/>
    <s v="Jan"/>
    <s v="11:00"/>
    <n v="54"/>
    <s v="Female"/>
    <n v="20146"/>
    <x v="1"/>
    <s v="Middle-aged"/>
    <s v="Low"/>
    <x v="4"/>
  </r>
  <r>
    <n v="748"/>
    <n v="733"/>
    <x v="3"/>
    <n v="2"/>
    <s v="2022/01/31"/>
    <d v="2022-01-31T00:00:00"/>
    <s v="Jan"/>
    <s v="12:00"/>
    <n v="58"/>
    <s v="Male"/>
    <n v="69892"/>
    <x v="1"/>
    <s v="Middle-aged"/>
    <s v="High"/>
    <x v="2"/>
  </r>
  <r>
    <n v="1495"/>
    <n v="734"/>
    <x v="81"/>
    <n v="8"/>
    <s v="2022/01/31"/>
    <d v="2022-01-31T00:00:00"/>
    <s v="Jan"/>
    <s v="13:00"/>
    <n v="59"/>
    <s v="Female"/>
    <n v="78693"/>
    <x v="2"/>
    <s v="Middle-aged"/>
    <s v="High"/>
    <x v="2"/>
  </r>
  <r>
    <n v="1141"/>
    <n v="735"/>
    <x v="81"/>
    <n v="5"/>
    <s v="2022/01/31"/>
    <d v="2022-01-31T00:00:00"/>
    <s v="Jan"/>
    <s v="14:00"/>
    <n v="48"/>
    <s v="Female"/>
    <n v="37032"/>
    <x v="2"/>
    <s v="Middle-aged"/>
    <s v="Low"/>
    <x v="4"/>
  </r>
  <r>
    <n v="23"/>
    <n v="736"/>
    <x v="62"/>
    <n v="5"/>
    <s v="2022/01/31"/>
    <d v="2022-01-31T00:00:00"/>
    <s v="Jan"/>
    <s v="15:00"/>
    <n v="41"/>
    <s v="Male"/>
    <n v="147202"/>
    <x v="2"/>
    <s v="Middle-aged"/>
    <s v="High"/>
    <x v="2"/>
  </r>
  <r>
    <n v="225"/>
    <n v="737"/>
    <x v="87"/>
    <n v="8"/>
    <s v="2022/01/31"/>
    <d v="2022-01-31T00:00:00"/>
    <s v="Jan"/>
    <s v="16:00"/>
    <n v="52"/>
    <s v="Male"/>
    <n v="148011"/>
    <x v="1"/>
    <s v="Middle-aged"/>
    <s v="High"/>
    <x v="2"/>
  </r>
  <r>
    <n v="550"/>
    <n v="738"/>
    <x v="38"/>
    <n v="6"/>
    <s v="2022/01/31"/>
    <d v="2022-01-31T00:00:00"/>
    <s v="Jan"/>
    <s v="17:00"/>
    <n v="64"/>
    <s v="Male"/>
    <n v="136382"/>
    <x v="2"/>
    <s v="Seniors"/>
    <s v="High"/>
    <x v="3"/>
  </r>
  <r>
    <n v="934"/>
    <n v="739"/>
    <x v="25"/>
    <n v="4"/>
    <s v="2022/01/31"/>
    <d v="2022-01-31T00:00:00"/>
    <s v="Jan"/>
    <s v="18:00"/>
    <n v="28"/>
    <s v="Male"/>
    <n v="100367"/>
    <x v="1"/>
    <s v="Adult"/>
    <s v="High"/>
    <x v="0"/>
  </r>
  <r>
    <n v="1226"/>
    <n v="740"/>
    <x v="13"/>
    <n v="8"/>
    <s v="2022/01/31"/>
    <d v="2022-01-31T00:00:00"/>
    <s v="Jan"/>
    <s v="19:00"/>
    <n v="39"/>
    <s v="Female"/>
    <n v="124355"/>
    <x v="1"/>
    <s v="Adult"/>
    <s v="High"/>
    <x v="0"/>
  </r>
  <r>
    <n v="1031"/>
    <n v="741"/>
    <x v="76"/>
    <n v="9"/>
    <s v="2022/01/31"/>
    <d v="2022-01-31T00:00:00"/>
    <s v="Jan"/>
    <s v="20:00"/>
    <n v="43"/>
    <s v="Male"/>
    <n v="96016"/>
    <x v="0"/>
    <s v="Middle-aged"/>
    <s v="High"/>
    <x v="2"/>
  </r>
  <r>
    <n v="807"/>
    <n v="742"/>
    <x v="46"/>
    <n v="3"/>
    <s v="2022/01/31"/>
    <d v="2022-01-31T00:00:00"/>
    <s v="Jan"/>
    <s v="21:00"/>
    <n v="27"/>
    <s v="Male"/>
    <n v="94032"/>
    <x v="1"/>
    <s v="Adult"/>
    <s v="High"/>
    <x v="0"/>
  </r>
  <r>
    <n v="206"/>
    <n v="743"/>
    <x v="74"/>
    <n v="1"/>
    <s v="2022/01/31"/>
    <d v="2022-01-31T00:00:00"/>
    <s v="Jan"/>
    <s v="22:00"/>
    <n v="36"/>
    <s v="Male"/>
    <n v="34753"/>
    <x v="0"/>
    <s v="Adult"/>
    <s v="Low"/>
    <x v="1"/>
  </r>
  <r>
    <n v="453"/>
    <n v="744"/>
    <x v="67"/>
    <n v="1"/>
    <s v="2022/01/31"/>
    <d v="2022-01-31T00:00:00"/>
    <s v="Jan"/>
    <s v="23:00"/>
    <n v="32"/>
    <s v="Male"/>
    <n v="135409"/>
    <x v="2"/>
    <s v="Adult"/>
    <s v="High"/>
    <x v="0"/>
  </r>
  <r>
    <n v="247"/>
    <n v="745"/>
    <x v="27"/>
    <n v="7"/>
    <s v="2022/02/01"/>
    <d v="2022-02-01T00:00:00"/>
    <s v="Feb"/>
    <s v="00:00"/>
    <n v="61"/>
    <s v="Female"/>
    <n v="65477"/>
    <x v="0"/>
    <s v="Seniors"/>
    <s v="High"/>
    <x v="3"/>
  </r>
  <r>
    <n v="942"/>
    <n v="746"/>
    <x v="56"/>
    <n v="2"/>
    <s v="2022/02/01"/>
    <d v="2022-02-01T00:00:00"/>
    <s v="Feb"/>
    <s v="01:00"/>
    <n v="57"/>
    <s v="Male"/>
    <n v="53469"/>
    <x v="1"/>
    <s v="Middle-aged"/>
    <s v="Low"/>
    <x v="4"/>
  </r>
  <r>
    <n v="1263"/>
    <n v="747"/>
    <x v="77"/>
    <n v="3"/>
    <s v="2022/02/01"/>
    <d v="2022-02-01T00:00:00"/>
    <s v="Feb"/>
    <s v="02:00"/>
    <n v="49"/>
    <s v="Female"/>
    <n v="63517"/>
    <x v="0"/>
    <s v="Middle-aged"/>
    <s v="Low"/>
    <x v="4"/>
  </r>
  <r>
    <n v="1223"/>
    <n v="748"/>
    <x v="96"/>
    <n v="7"/>
    <s v="2022/02/01"/>
    <d v="2022-02-01T00:00:00"/>
    <s v="Feb"/>
    <s v="03:00"/>
    <n v="65"/>
    <s v="Female"/>
    <n v="71541"/>
    <x v="2"/>
    <s v="Seniors"/>
    <s v="High"/>
    <x v="3"/>
  </r>
  <r>
    <n v="1468"/>
    <n v="749"/>
    <x v="31"/>
    <n v="8"/>
    <s v="2022/02/01"/>
    <d v="2022-02-01T00:00:00"/>
    <s v="Feb"/>
    <s v="04:00"/>
    <n v="53"/>
    <s v="Female"/>
    <n v="41192"/>
    <x v="2"/>
    <s v="Middle-aged"/>
    <s v="Low"/>
    <x v="4"/>
  </r>
  <r>
    <n v="1105"/>
    <n v="750"/>
    <x v="12"/>
    <n v="6"/>
    <s v="2022/02/01"/>
    <d v="2022-02-01T00:00:00"/>
    <s v="Feb"/>
    <s v="05:00"/>
    <n v="61"/>
    <s v="Male"/>
    <n v="91467"/>
    <x v="2"/>
    <s v="Seniors"/>
    <s v="High"/>
    <x v="3"/>
  </r>
  <r>
    <n v="23"/>
    <n v="751"/>
    <x v="47"/>
    <n v="2"/>
    <s v="2022/02/01"/>
    <d v="2022-02-01T00:00:00"/>
    <s v="Feb"/>
    <s v="06:00"/>
    <n v="41"/>
    <s v="Male"/>
    <n v="147202"/>
    <x v="2"/>
    <s v="Middle-aged"/>
    <s v="High"/>
    <x v="2"/>
  </r>
  <r>
    <n v="303"/>
    <n v="752"/>
    <x v="95"/>
    <n v="7"/>
    <s v="2022/02/01"/>
    <d v="2022-02-01T00:00:00"/>
    <s v="Feb"/>
    <s v="07:00"/>
    <n v="39"/>
    <s v="Female"/>
    <n v="100470"/>
    <x v="1"/>
    <s v="Adult"/>
    <s v="High"/>
    <x v="0"/>
  </r>
  <r>
    <n v="619"/>
    <n v="753"/>
    <x v="22"/>
    <n v="9"/>
    <s v="2022/02/01"/>
    <d v="2022-02-01T00:00:00"/>
    <s v="Feb"/>
    <s v="08:00"/>
    <n v="69"/>
    <s v="Female"/>
    <n v="47444"/>
    <x v="1"/>
    <s v="Seniors"/>
    <s v="Low"/>
    <x v="5"/>
  </r>
  <r>
    <n v="777"/>
    <n v="754"/>
    <x v="39"/>
    <n v="6"/>
    <s v="2022/02/01"/>
    <d v="2022-02-01T00:00:00"/>
    <s v="Feb"/>
    <s v="09:00"/>
    <n v="50"/>
    <s v="Male"/>
    <n v="149898"/>
    <x v="1"/>
    <s v="Middle-aged"/>
    <s v="High"/>
    <x v="2"/>
  </r>
  <r>
    <n v="484"/>
    <n v="755"/>
    <x v="16"/>
    <n v="8"/>
    <s v="2022/02/01"/>
    <d v="2022-02-01T00:00:00"/>
    <s v="Feb"/>
    <s v="10:00"/>
    <n v="33"/>
    <s v="Male"/>
    <n v="37034"/>
    <x v="1"/>
    <s v="Adult"/>
    <s v="Low"/>
    <x v="1"/>
  </r>
  <r>
    <n v="758"/>
    <n v="756"/>
    <x v="0"/>
    <n v="5"/>
    <s v="2022/02/01"/>
    <d v="2022-02-01T00:00:00"/>
    <s v="Feb"/>
    <s v="11:00"/>
    <n v="47"/>
    <s v="Female"/>
    <n v="80659"/>
    <x v="2"/>
    <s v="Middle-aged"/>
    <s v="High"/>
    <x v="2"/>
  </r>
  <r>
    <n v="20"/>
    <n v="757"/>
    <x v="63"/>
    <n v="7"/>
    <s v="2022/02/01"/>
    <d v="2022-02-01T00:00:00"/>
    <s v="Feb"/>
    <s v="12:00"/>
    <n v="49"/>
    <s v="Male"/>
    <n v="106702"/>
    <x v="2"/>
    <s v="Middle-aged"/>
    <s v="High"/>
    <x v="2"/>
  </r>
  <r>
    <n v="803"/>
    <n v="758"/>
    <x v="27"/>
    <n v="7"/>
    <s v="2022/02/01"/>
    <d v="2022-02-01T00:00:00"/>
    <s v="Feb"/>
    <s v="13:00"/>
    <n v="37"/>
    <s v="Female"/>
    <n v="62818"/>
    <x v="2"/>
    <s v="Adult"/>
    <s v="Low"/>
    <x v="1"/>
  </r>
  <r>
    <n v="602"/>
    <n v="759"/>
    <x v="17"/>
    <n v="2"/>
    <s v="2022/02/01"/>
    <d v="2022-02-01T00:00:00"/>
    <s v="Feb"/>
    <s v="14:00"/>
    <n v="33"/>
    <s v="Male"/>
    <n v="96578"/>
    <x v="0"/>
    <s v="Adult"/>
    <s v="High"/>
    <x v="0"/>
  </r>
  <r>
    <n v="1320"/>
    <n v="760"/>
    <x v="81"/>
    <n v="7"/>
    <s v="2022/02/01"/>
    <d v="2022-02-01T00:00:00"/>
    <s v="Feb"/>
    <s v="15:00"/>
    <n v="48"/>
    <s v="Female"/>
    <n v="94427"/>
    <x v="0"/>
    <s v="Middle-aged"/>
    <s v="High"/>
    <x v="2"/>
  </r>
  <r>
    <n v="1125"/>
    <n v="761"/>
    <x v="20"/>
    <n v="1"/>
    <s v="2022/02/01"/>
    <d v="2022-02-01T00:00:00"/>
    <s v="Feb"/>
    <s v="16:00"/>
    <n v="24"/>
    <s v="Female"/>
    <n v="39261"/>
    <x v="1"/>
    <s v="Adult"/>
    <s v="Low"/>
    <x v="1"/>
  </r>
  <r>
    <n v="405"/>
    <n v="762"/>
    <x v="29"/>
    <n v="9"/>
    <s v="2022/02/01"/>
    <d v="2022-02-01T00:00:00"/>
    <s v="Feb"/>
    <s v="17:00"/>
    <n v="61"/>
    <s v="Male"/>
    <n v="46126"/>
    <x v="0"/>
    <s v="Seniors"/>
    <s v="Low"/>
    <x v="5"/>
  </r>
  <r>
    <n v="1399"/>
    <n v="763"/>
    <x v="71"/>
    <n v="6"/>
    <s v="2022/02/01"/>
    <d v="2022-02-01T00:00:00"/>
    <s v="Feb"/>
    <s v="18:00"/>
    <n v="65"/>
    <s v="Female"/>
    <n v="45579"/>
    <x v="0"/>
    <s v="Seniors"/>
    <s v="Low"/>
    <x v="5"/>
  </r>
  <r>
    <n v="1286"/>
    <n v="764"/>
    <x v="22"/>
    <n v="3"/>
    <s v="2022/02/01"/>
    <d v="2022-02-01T00:00:00"/>
    <s v="Feb"/>
    <s v="19:00"/>
    <n v="40"/>
    <s v="Female"/>
    <n v="80650"/>
    <x v="2"/>
    <s v="Adult"/>
    <s v="High"/>
    <x v="0"/>
  </r>
  <r>
    <n v="192"/>
    <n v="765"/>
    <x v="23"/>
    <n v="9"/>
    <s v="2022/02/01"/>
    <d v="2022-02-01T00:00:00"/>
    <s v="Feb"/>
    <s v="20:00"/>
    <n v="64"/>
    <s v="Female"/>
    <n v="90444"/>
    <x v="0"/>
    <s v="Seniors"/>
    <s v="High"/>
    <x v="3"/>
  </r>
  <r>
    <n v="584"/>
    <n v="766"/>
    <x v="7"/>
    <n v="4"/>
    <s v="2022/02/01"/>
    <d v="2022-02-01T00:00:00"/>
    <s v="Feb"/>
    <s v="21:00"/>
    <n v="35"/>
    <s v="Male"/>
    <n v="93471"/>
    <x v="0"/>
    <s v="Adult"/>
    <s v="High"/>
    <x v="0"/>
  </r>
  <r>
    <n v="503"/>
    <n v="767"/>
    <x v="82"/>
    <n v="3"/>
    <s v="2022/02/01"/>
    <d v="2022-02-01T00:00:00"/>
    <s v="Feb"/>
    <s v="22:00"/>
    <n v="54"/>
    <s v="Male"/>
    <n v="116623"/>
    <x v="2"/>
    <s v="Middle-aged"/>
    <s v="High"/>
    <x v="2"/>
  </r>
  <r>
    <n v="464"/>
    <n v="768"/>
    <x v="93"/>
    <n v="4"/>
    <s v="2022/02/01"/>
    <d v="2022-02-01T00:00:00"/>
    <s v="Feb"/>
    <s v="23:00"/>
    <n v="18"/>
    <s v="Male"/>
    <n v="111848"/>
    <x v="1"/>
    <s v="Adult"/>
    <s v="High"/>
    <x v="0"/>
  </r>
  <r>
    <n v="901"/>
    <n v="769"/>
    <x v="96"/>
    <n v="4"/>
    <s v="2022/02/02"/>
    <d v="2022-02-02T00:00:00"/>
    <s v="Feb"/>
    <s v="00:00"/>
    <n v="27"/>
    <s v="Male"/>
    <n v="65084"/>
    <x v="2"/>
    <s v="Adult"/>
    <s v="Low"/>
    <x v="1"/>
  </r>
  <r>
    <n v="112"/>
    <n v="770"/>
    <x v="23"/>
    <n v="5"/>
    <s v="2022/02/02"/>
    <d v="2022-02-02T00:00:00"/>
    <s v="Feb"/>
    <s v="01:00"/>
    <n v="23"/>
    <s v="Female"/>
    <n v="143312"/>
    <x v="0"/>
    <s v="Adult"/>
    <s v="High"/>
    <x v="0"/>
  </r>
  <r>
    <n v="1154"/>
    <n v="771"/>
    <x v="39"/>
    <n v="7"/>
    <s v="2022/02/02"/>
    <d v="2022-02-02T00:00:00"/>
    <s v="Feb"/>
    <s v="02:00"/>
    <n v="29"/>
    <s v="Male"/>
    <n v="38367"/>
    <x v="2"/>
    <s v="Adult"/>
    <s v="Low"/>
    <x v="1"/>
  </r>
  <r>
    <n v="837"/>
    <n v="772"/>
    <x v="60"/>
    <n v="2"/>
    <s v="2022/02/02"/>
    <d v="2022-02-02T00:00:00"/>
    <s v="Feb"/>
    <s v="03:00"/>
    <n v="58"/>
    <s v="Female"/>
    <n v="65171"/>
    <x v="1"/>
    <s v="Middle-aged"/>
    <s v="Low"/>
    <x v="4"/>
  </r>
  <r>
    <n v="411"/>
    <n v="773"/>
    <x v="27"/>
    <n v="1"/>
    <s v="2022/02/02"/>
    <d v="2022-02-02T00:00:00"/>
    <s v="Feb"/>
    <s v="04:00"/>
    <n v="53"/>
    <s v="Male"/>
    <n v="141593"/>
    <x v="1"/>
    <s v="Middle-aged"/>
    <s v="High"/>
    <x v="2"/>
  </r>
  <r>
    <n v="256"/>
    <n v="774"/>
    <x v="33"/>
    <n v="5"/>
    <s v="2022/02/02"/>
    <d v="2022-02-02T00:00:00"/>
    <s v="Feb"/>
    <s v="05:00"/>
    <n v="43"/>
    <s v="Male"/>
    <n v="23176"/>
    <x v="0"/>
    <s v="Middle-aged"/>
    <s v="Low"/>
    <x v="4"/>
  </r>
  <r>
    <n v="1004"/>
    <n v="775"/>
    <x v="1"/>
    <n v="2"/>
    <s v="2022/02/02"/>
    <d v="2022-02-02T00:00:00"/>
    <s v="Feb"/>
    <s v="06:00"/>
    <n v="23"/>
    <s v="Male"/>
    <n v="60808"/>
    <x v="0"/>
    <s v="Adult"/>
    <s v="Low"/>
    <x v="1"/>
  </r>
  <r>
    <n v="1246"/>
    <n v="776"/>
    <x v="17"/>
    <n v="3"/>
    <s v="2022/02/02"/>
    <d v="2022-02-02T00:00:00"/>
    <s v="Feb"/>
    <s v="07:00"/>
    <n v="42"/>
    <s v="Female"/>
    <n v="78565"/>
    <x v="0"/>
    <s v="Middle-aged"/>
    <s v="High"/>
    <x v="2"/>
  </r>
  <r>
    <n v="552"/>
    <n v="777"/>
    <x v="81"/>
    <n v="8"/>
    <s v="2022/02/02"/>
    <d v="2022-02-02T00:00:00"/>
    <s v="Feb"/>
    <s v="08:00"/>
    <n v="49"/>
    <s v="Male"/>
    <n v="107092"/>
    <x v="2"/>
    <s v="Middle-aged"/>
    <s v="High"/>
    <x v="2"/>
  </r>
  <r>
    <n v="1068"/>
    <n v="778"/>
    <x v="65"/>
    <n v="7"/>
    <s v="2022/02/02"/>
    <d v="2022-02-02T00:00:00"/>
    <s v="Feb"/>
    <s v="09:00"/>
    <n v="52"/>
    <s v="Male"/>
    <n v="62016"/>
    <x v="2"/>
    <s v="Middle-aged"/>
    <s v="Low"/>
    <x v="4"/>
  </r>
  <r>
    <n v="52"/>
    <n v="779"/>
    <x v="34"/>
    <n v="7"/>
    <s v="2022/02/02"/>
    <d v="2022-02-02T00:00:00"/>
    <s v="Feb"/>
    <s v="10:00"/>
    <n v="35"/>
    <s v="Male"/>
    <n v="142937"/>
    <x v="0"/>
    <s v="Adult"/>
    <s v="High"/>
    <x v="0"/>
  </r>
  <r>
    <n v="689"/>
    <n v="780"/>
    <x v="39"/>
    <n v="7"/>
    <s v="2022/02/02"/>
    <d v="2022-02-02T00:00:00"/>
    <s v="Feb"/>
    <s v="11:00"/>
    <n v="35"/>
    <s v="Female"/>
    <n v="138067"/>
    <x v="1"/>
    <s v="Adult"/>
    <s v="High"/>
    <x v="0"/>
  </r>
  <r>
    <n v="1117"/>
    <n v="781"/>
    <x v="35"/>
    <n v="5"/>
    <s v="2022/02/02"/>
    <d v="2022-02-02T00:00:00"/>
    <s v="Feb"/>
    <s v="12:00"/>
    <n v="62"/>
    <s v="Male"/>
    <n v="140821"/>
    <x v="2"/>
    <s v="Seniors"/>
    <s v="High"/>
    <x v="3"/>
  </r>
  <r>
    <n v="867"/>
    <n v="782"/>
    <x v="59"/>
    <n v="7"/>
    <s v="2022/02/02"/>
    <d v="2022-02-02T00:00:00"/>
    <s v="Feb"/>
    <s v="13:00"/>
    <n v="66"/>
    <s v="Female"/>
    <n v="79564"/>
    <x v="1"/>
    <s v="Seniors"/>
    <s v="High"/>
    <x v="3"/>
  </r>
  <r>
    <n v="751"/>
    <n v="783"/>
    <x v="17"/>
    <n v="4"/>
    <s v="2022/02/02"/>
    <d v="2022-02-02T00:00:00"/>
    <s v="Feb"/>
    <s v="14:00"/>
    <n v="37"/>
    <s v="Male"/>
    <n v="61466"/>
    <x v="2"/>
    <s v="Adult"/>
    <s v="Low"/>
    <x v="1"/>
  </r>
  <r>
    <n v="1311"/>
    <n v="784"/>
    <x v="60"/>
    <n v="2"/>
    <s v="2022/02/02"/>
    <d v="2022-02-02T00:00:00"/>
    <s v="Feb"/>
    <s v="15:00"/>
    <n v="62"/>
    <s v="Female"/>
    <n v="139082"/>
    <x v="0"/>
    <s v="Seniors"/>
    <s v="High"/>
    <x v="3"/>
  </r>
  <r>
    <n v="198"/>
    <n v="785"/>
    <x v="63"/>
    <n v="5"/>
    <s v="2022/02/02"/>
    <d v="2022-02-02T00:00:00"/>
    <s v="Feb"/>
    <s v="16:00"/>
    <n v="27"/>
    <s v="Male"/>
    <n v="76803"/>
    <x v="1"/>
    <s v="Adult"/>
    <s v="High"/>
    <x v="0"/>
  </r>
  <r>
    <n v="30"/>
    <n v="786"/>
    <x v="42"/>
    <n v="3"/>
    <s v="2022/02/02"/>
    <d v="2022-02-02T00:00:00"/>
    <s v="Feb"/>
    <s v="17:00"/>
    <n v="56"/>
    <s v="Female"/>
    <n v="73899"/>
    <x v="0"/>
    <s v="Middle-aged"/>
    <s v="High"/>
    <x v="2"/>
  </r>
  <r>
    <n v="1335"/>
    <n v="787"/>
    <x v="15"/>
    <n v="2"/>
    <s v="2022/02/02"/>
    <d v="2022-02-02T00:00:00"/>
    <s v="Feb"/>
    <s v="18:00"/>
    <n v="37"/>
    <s v="Female"/>
    <n v="136930"/>
    <x v="0"/>
    <s v="Adult"/>
    <s v="High"/>
    <x v="0"/>
  </r>
  <r>
    <n v="784"/>
    <n v="788"/>
    <x v="27"/>
    <n v="5"/>
    <s v="2022/02/02"/>
    <d v="2022-02-02T00:00:00"/>
    <s v="Feb"/>
    <s v="19:00"/>
    <n v="53"/>
    <s v="Female"/>
    <n v="86069"/>
    <x v="2"/>
    <s v="Middle-aged"/>
    <s v="High"/>
    <x v="2"/>
  </r>
  <r>
    <n v="1052"/>
    <n v="789"/>
    <x v="67"/>
    <n v="4"/>
    <s v="2022/02/02"/>
    <d v="2022-02-02T00:00:00"/>
    <s v="Feb"/>
    <s v="20:00"/>
    <n v="32"/>
    <s v="Female"/>
    <n v="21075"/>
    <x v="1"/>
    <s v="Adult"/>
    <s v="Low"/>
    <x v="1"/>
  </r>
  <r>
    <n v="849"/>
    <n v="790"/>
    <x v="86"/>
    <n v="3"/>
    <s v="2022/02/02"/>
    <d v="2022-02-02T00:00:00"/>
    <s v="Feb"/>
    <s v="21:00"/>
    <n v="21"/>
    <s v="Male"/>
    <n v="124630"/>
    <x v="2"/>
    <s v="Adult"/>
    <s v="High"/>
    <x v="0"/>
  </r>
  <r>
    <n v="1136"/>
    <n v="791"/>
    <x v="28"/>
    <n v="9"/>
    <s v="2022/02/02"/>
    <d v="2022-02-02T00:00:00"/>
    <s v="Feb"/>
    <s v="22:00"/>
    <n v="29"/>
    <s v="Female"/>
    <n v="66097"/>
    <x v="2"/>
    <s v="Adult"/>
    <s v="High"/>
    <x v="0"/>
  </r>
  <r>
    <n v="1253"/>
    <n v="792"/>
    <x v="29"/>
    <n v="3"/>
    <s v="2022/02/02"/>
    <d v="2022-02-02T00:00:00"/>
    <s v="Feb"/>
    <s v="23:00"/>
    <n v="62"/>
    <s v="Female"/>
    <n v="49513"/>
    <x v="1"/>
    <s v="Seniors"/>
    <s v="Low"/>
    <x v="5"/>
  </r>
  <r>
    <n v="1454"/>
    <n v="793"/>
    <x v="86"/>
    <n v="9"/>
    <s v="2022/02/03"/>
    <d v="2022-02-03T00:00:00"/>
    <s v="Feb"/>
    <s v="00:00"/>
    <n v="31"/>
    <s v="Female"/>
    <n v="29564"/>
    <x v="1"/>
    <s v="Adult"/>
    <s v="Low"/>
    <x v="1"/>
  </r>
  <r>
    <n v="1346"/>
    <n v="794"/>
    <x v="79"/>
    <n v="3"/>
    <s v="2022/02/03"/>
    <d v="2022-02-03T00:00:00"/>
    <s v="Feb"/>
    <s v="01:00"/>
    <n v="22"/>
    <s v="Female"/>
    <n v="75387"/>
    <x v="2"/>
    <s v="Adult"/>
    <s v="High"/>
    <x v="0"/>
  </r>
  <r>
    <n v="114"/>
    <n v="795"/>
    <x v="5"/>
    <n v="4"/>
    <s v="2022/02/03"/>
    <d v="2022-02-03T00:00:00"/>
    <s v="Feb"/>
    <s v="02:00"/>
    <n v="58"/>
    <s v="Female"/>
    <n v="52832"/>
    <x v="0"/>
    <s v="Middle-aged"/>
    <s v="Low"/>
    <x v="4"/>
  </r>
  <r>
    <n v="1464"/>
    <n v="796"/>
    <x v="67"/>
    <n v="2"/>
    <s v="2022/02/03"/>
    <d v="2022-02-03T00:00:00"/>
    <s v="Feb"/>
    <s v="03:00"/>
    <n v="41"/>
    <s v="Female"/>
    <n v="59218"/>
    <x v="0"/>
    <s v="Middle-aged"/>
    <s v="Low"/>
    <x v="4"/>
  </r>
  <r>
    <n v="1478"/>
    <n v="797"/>
    <x v="78"/>
    <n v="1"/>
    <s v="2022/02/03"/>
    <d v="2022-02-03T00:00:00"/>
    <s v="Feb"/>
    <s v="04:00"/>
    <n v="23"/>
    <s v="Female"/>
    <n v="21524"/>
    <x v="1"/>
    <s v="Adult"/>
    <s v="Low"/>
    <x v="1"/>
  </r>
  <r>
    <n v="37"/>
    <n v="798"/>
    <x v="84"/>
    <n v="3"/>
    <s v="2022/02/03"/>
    <d v="2022-02-03T00:00:00"/>
    <s v="Feb"/>
    <s v="05:00"/>
    <n v="25"/>
    <s v="Female"/>
    <n v="83233"/>
    <x v="1"/>
    <s v="Adult"/>
    <s v="High"/>
    <x v="0"/>
  </r>
  <r>
    <n v="1390"/>
    <n v="799"/>
    <x v="79"/>
    <n v="6"/>
    <s v="2022/02/03"/>
    <d v="2022-02-03T00:00:00"/>
    <s v="Feb"/>
    <s v="06:00"/>
    <n v="43"/>
    <s v="Female"/>
    <n v="102954"/>
    <x v="0"/>
    <s v="Middle-aged"/>
    <s v="High"/>
    <x v="2"/>
  </r>
  <r>
    <n v="985"/>
    <n v="800"/>
    <x v="47"/>
    <n v="7"/>
    <s v="2022/02/03"/>
    <d v="2022-02-03T00:00:00"/>
    <s v="Feb"/>
    <s v="07:00"/>
    <n v="58"/>
    <s v="Male"/>
    <n v="128317"/>
    <x v="1"/>
    <s v="Middle-aged"/>
    <s v="High"/>
    <x v="2"/>
  </r>
  <r>
    <n v="1161"/>
    <n v="801"/>
    <x v="14"/>
    <n v="9"/>
    <s v="2022/02/03"/>
    <d v="2022-02-03T00:00:00"/>
    <s v="Feb"/>
    <s v="08:00"/>
    <n v="20"/>
    <s v="Female"/>
    <n v="40468"/>
    <x v="1"/>
    <s v="Adult"/>
    <s v="Low"/>
    <x v="1"/>
  </r>
  <r>
    <n v="339"/>
    <n v="802"/>
    <x v="16"/>
    <n v="2"/>
    <s v="2022/02/03"/>
    <d v="2022-02-03T00:00:00"/>
    <s v="Feb"/>
    <s v="09:00"/>
    <n v="30"/>
    <s v="Male"/>
    <n v="135740"/>
    <x v="1"/>
    <s v="Adult"/>
    <s v="High"/>
    <x v="0"/>
  </r>
  <r>
    <n v="147"/>
    <n v="803"/>
    <x v="66"/>
    <n v="4"/>
    <s v="2022/02/03"/>
    <d v="2022-02-03T00:00:00"/>
    <s v="Feb"/>
    <s v="10:00"/>
    <n v="34"/>
    <s v="Female"/>
    <n v="75076"/>
    <x v="1"/>
    <s v="Adult"/>
    <s v="High"/>
    <x v="0"/>
  </r>
  <r>
    <n v="338"/>
    <n v="804"/>
    <x v="80"/>
    <n v="2"/>
    <s v="2022/02/03"/>
    <d v="2022-02-03T00:00:00"/>
    <s v="Feb"/>
    <s v="11:00"/>
    <n v="47"/>
    <s v="Female"/>
    <n v="26933"/>
    <x v="2"/>
    <s v="Middle-aged"/>
    <s v="Low"/>
    <x v="4"/>
  </r>
  <r>
    <n v="717"/>
    <n v="805"/>
    <x v="61"/>
    <n v="8"/>
    <s v="2022/02/03"/>
    <d v="2022-02-03T00:00:00"/>
    <s v="Feb"/>
    <s v="12:00"/>
    <n v="33"/>
    <s v="Male"/>
    <n v="68126"/>
    <x v="1"/>
    <s v="Adult"/>
    <s v="High"/>
    <x v="0"/>
  </r>
  <r>
    <n v="985"/>
    <n v="806"/>
    <x v="83"/>
    <n v="6"/>
    <s v="2022/02/03"/>
    <d v="2022-02-03T00:00:00"/>
    <s v="Feb"/>
    <s v="13:00"/>
    <n v="58"/>
    <s v="Male"/>
    <n v="128317"/>
    <x v="1"/>
    <s v="Middle-aged"/>
    <s v="High"/>
    <x v="2"/>
  </r>
  <r>
    <n v="31"/>
    <n v="807"/>
    <x v="81"/>
    <n v="5"/>
    <s v="2022/02/03"/>
    <d v="2022-02-03T00:00:00"/>
    <s v="Feb"/>
    <s v="14:00"/>
    <n v="24"/>
    <s v="Female"/>
    <n v="84000"/>
    <x v="2"/>
    <s v="Adult"/>
    <s v="High"/>
    <x v="0"/>
  </r>
  <r>
    <n v="176"/>
    <n v="808"/>
    <x v="66"/>
    <n v="2"/>
    <s v="2022/02/03"/>
    <d v="2022-02-03T00:00:00"/>
    <s v="Feb"/>
    <s v="15:00"/>
    <n v="63"/>
    <s v="Male"/>
    <n v="35067"/>
    <x v="2"/>
    <s v="Seniors"/>
    <s v="Low"/>
    <x v="5"/>
  </r>
  <r>
    <n v="526"/>
    <n v="809"/>
    <x v="71"/>
    <n v="5"/>
    <s v="2022/02/03"/>
    <d v="2022-02-03T00:00:00"/>
    <s v="Feb"/>
    <s v="16:00"/>
    <n v="52"/>
    <s v="Male"/>
    <n v="31211"/>
    <x v="1"/>
    <s v="Middle-aged"/>
    <s v="Low"/>
    <x v="4"/>
  </r>
  <r>
    <n v="1013"/>
    <n v="810"/>
    <x v="8"/>
    <n v="7"/>
    <s v="2022/02/03"/>
    <d v="2022-02-03T00:00:00"/>
    <s v="Feb"/>
    <s v="17:00"/>
    <n v="52"/>
    <s v="Female"/>
    <n v="85993"/>
    <x v="1"/>
    <s v="Middle-aged"/>
    <s v="High"/>
    <x v="2"/>
  </r>
  <r>
    <n v="930"/>
    <n v="811"/>
    <x v="39"/>
    <n v="5"/>
    <s v="2022/02/03"/>
    <d v="2022-02-03T00:00:00"/>
    <s v="Feb"/>
    <s v="18:00"/>
    <n v="43"/>
    <s v="Female"/>
    <n v="50024"/>
    <x v="2"/>
    <s v="Middle-aged"/>
    <s v="Low"/>
    <x v="4"/>
  </r>
  <r>
    <n v="1213"/>
    <n v="812"/>
    <x v="32"/>
    <n v="5"/>
    <s v="2022/02/03"/>
    <d v="2022-02-03T00:00:00"/>
    <s v="Feb"/>
    <s v="19:00"/>
    <n v="44"/>
    <s v="Male"/>
    <n v="118183"/>
    <x v="1"/>
    <s v="Middle-aged"/>
    <s v="High"/>
    <x v="2"/>
  </r>
  <r>
    <n v="267"/>
    <n v="813"/>
    <x v="40"/>
    <n v="1"/>
    <s v="2022/02/03"/>
    <d v="2022-02-03T00:00:00"/>
    <s v="Feb"/>
    <s v="20:00"/>
    <n v="43"/>
    <s v="Female"/>
    <n v="57437"/>
    <x v="1"/>
    <s v="Middle-aged"/>
    <s v="Low"/>
    <x v="4"/>
  </r>
  <r>
    <n v="16"/>
    <n v="814"/>
    <x v="13"/>
    <n v="7"/>
    <s v="2022/02/03"/>
    <d v="2022-02-03T00:00:00"/>
    <s v="Feb"/>
    <s v="21:00"/>
    <n v="68"/>
    <s v="Female"/>
    <n v="136445"/>
    <x v="2"/>
    <s v="Seniors"/>
    <s v="High"/>
    <x v="3"/>
  </r>
  <r>
    <n v="42"/>
    <n v="815"/>
    <x v="9"/>
    <n v="7"/>
    <s v="2022/02/03"/>
    <d v="2022-02-03T00:00:00"/>
    <s v="Feb"/>
    <s v="22:00"/>
    <n v="60"/>
    <s v="Female"/>
    <n v="113320"/>
    <x v="0"/>
    <s v="Seniors"/>
    <s v="High"/>
    <x v="3"/>
  </r>
  <r>
    <n v="142"/>
    <n v="816"/>
    <x v="23"/>
    <n v="3"/>
    <s v="2022/02/03"/>
    <d v="2022-02-03T00:00:00"/>
    <s v="Feb"/>
    <s v="23:00"/>
    <n v="60"/>
    <s v="Male"/>
    <n v="48213"/>
    <x v="2"/>
    <s v="Seniors"/>
    <s v="Low"/>
    <x v="5"/>
  </r>
  <r>
    <n v="641"/>
    <n v="817"/>
    <x v="19"/>
    <n v="2"/>
    <s v="2022/02/04"/>
    <d v="2022-02-04T00:00:00"/>
    <s v="Feb"/>
    <s v="00:00"/>
    <n v="65"/>
    <s v="Female"/>
    <n v="25558"/>
    <x v="0"/>
    <s v="Seniors"/>
    <s v="Low"/>
    <x v="5"/>
  </r>
  <r>
    <n v="183"/>
    <n v="818"/>
    <x v="57"/>
    <n v="3"/>
    <s v="2022/02/04"/>
    <d v="2022-02-04T00:00:00"/>
    <s v="Feb"/>
    <s v="01:00"/>
    <n v="29"/>
    <s v="Male"/>
    <n v="85327"/>
    <x v="2"/>
    <s v="Adult"/>
    <s v="High"/>
    <x v="0"/>
  </r>
  <r>
    <n v="94"/>
    <n v="819"/>
    <x v="30"/>
    <n v="2"/>
    <s v="2022/02/04"/>
    <d v="2022-02-04T00:00:00"/>
    <s v="Feb"/>
    <s v="02:00"/>
    <n v="43"/>
    <s v="Female"/>
    <n v="123426"/>
    <x v="0"/>
    <s v="Middle-aged"/>
    <s v="High"/>
    <x v="2"/>
  </r>
  <r>
    <n v="1372"/>
    <n v="820"/>
    <x v="77"/>
    <n v="5"/>
    <s v="2022/02/04"/>
    <d v="2022-02-04T00:00:00"/>
    <s v="Feb"/>
    <s v="03:00"/>
    <n v="45"/>
    <s v="Female"/>
    <n v="59873"/>
    <x v="1"/>
    <s v="Middle-aged"/>
    <s v="Low"/>
    <x v="4"/>
  </r>
  <r>
    <n v="390"/>
    <n v="821"/>
    <x v="88"/>
    <n v="1"/>
    <s v="2022/02/04"/>
    <d v="2022-02-04T00:00:00"/>
    <s v="Feb"/>
    <s v="04:00"/>
    <n v="39"/>
    <s v="Male"/>
    <n v="88151"/>
    <x v="1"/>
    <s v="Adult"/>
    <s v="High"/>
    <x v="0"/>
  </r>
  <r>
    <n v="1425"/>
    <n v="822"/>
    <x v="96"/>
    <n v="9"/>
    <s v="2022/02/04"/>
    <d v="2022-02-04T00:00:00"/>
    <s v="Feb"/>
    <s v="05:00"/>
    <n v="52"/>
    <s v="Female"/>
    <n v="37337"/>
    <x v="1"/>
    <s v="Middle-aged"/>
    <s v="Low"/>
    <x v="4"/>
  </r>
  <r>
    <n v="808"/>
    <n v="823"/>
    <x v="59"/>
    <n v="7"/>
    <s v="2022/02/04"/>
    <d v="2022-02-04T00:00:00"/>
    <s v="Feb"/>
    <s v="06:00"/>
    <n v="66"/>
    <s v="Female"/>
    <n v="77177"/>
    <x v="1"/>
    <s v="Seniors"/>
    <s v="High"/>
    <x v="3"/>
  </r>
  <r>
    <n v="668"/>
    <n v="824"/>
    <x v="33"/>
    <n v="8"/>
    <s v="2022/02/04"/>
    <d v="2022-02-04T00:00:00"/>
    <s v="Feb"/>
    <s v="07:00"/>
    <n v="60"/>
    <s v="Male"/>
    <n v="70970"/>
    <x v="1"/>
    <s v="Seniors"/>
    <s v="High"/>
    <x v="3"/>
  </r>
  <r>
    <n v="1121"/>
    <n v="825"/>
    <x v="6"/>
    <n v="3"/>
    <s v="2022/02/04"/>
    <d v="2022-02-04T00:00:00"/>
    <s v="Feb"/>
    <s v="08:00"/>
    <n v="43"/>
    <s v="Male"/>
    <n v="100371"/>
    <x v="0"/>
    <s v="Middle-aged"/>
    <s v="High"/>
    <x v="2"/>
  </r>
  <r>
    <n v="1171"/>
    <n v="826"/>
    <x v="44"/>
    <n v="9"/>
    <s v="2022/02/04"/>
    <d v="2022-02-04T00:00:00"/>
    <s v="Feb"/>
    <s v="09:00"/>
    <n v="29"/>
    <s v="Male"/>
    <n v="34211"/>
    <x v="2"/>
    <s v="Adult"/>
    <s v="Low"/>
    <x v="1"/>
  </r>
  <r>
    <n v="20"/>
    <n v="827"/>
    <x v="5"/>
    <n v="2"/>
    <s v="2022/02/04"/>
    <d v="2022-02-04T00:00:00"/>
    <s v="Feb"/>
    <s v="10:00"/>
    <n v="49"/>
    <s v="Male"/>
    <n v="106702"/>
    <x v="2"/>
    <s v="Middle-aged"/>
    <s v="High"/>
    <x v="2"/>
  </r>
  <r>
    <n v="916"/>
    <n v="828"/>
    <x v="93"/>
    <n v="7"/>
    <s v="2022/02/04"/>
    <d v="2022-02-04T00:00:00"/>
    <s v="Feb"/>
    <s v="11:00"/>
    <n v="58"/>
    <s v="Male"/>
    <n v="59072"/>
    <x v="0"/>
    <s v="Middle-aged"/>
    <s v="Low"/>
    <x v="4"/>
  </r>
  <r>
    <n v="913"/>
    <n v="829"/>
    <x v="3"/>
    <n v="6"/>
    <s v="2022/02/04"/>
    <d v="2022-02-04T00:00:00"/>
    <s v="Feb"/>
    <s v="12:00"/>
    <n v="30"/>
    <s v="Male"/>
    <n v="50016"/>
    <x v="1"/>
    <s v="Adult"/>
    <s v="Low"/>
    <x v="1"/>
  </r>
  <r>
    <n v="414"/>
    <n v="830"/>
    <x v="76"/>
    <n v="8"/>
    <s v="2022/02/04"/>
    <d v="2022-02-04T00:00:00"/>
    <s v="Feb"/>
    <s v="13:00"/>
    <n v="54"/>
    <s v="Female"/>
    <n v="54141"/>
    <x v="2"/>
    <s v="Middle-aged"/>
    <s v="Low"/>
    <x v="4"/>
  </r>
  <r>
    <n v="380"/>
    <n v="831"/>
    <x v="93"/>
    <n v="3"/>
    <s v="2022/02/04"/>
    <d v="2022-02-04T00:00:00"/>
    <s v="Feb"/>
    <s v="14:00"/>
    <n v="69"/>
    <s v="Female"/>
    <n v="148755"/>
    <x v="2"/>
    <s v="Seniors"/>
    <s v="High"/>
    <x v="3"/>
  </r>
  <r>
    <n v="817"/>
    <n v="832"/>
    <x v="51"/>
    <n v="5"/>
    <s v="2022/02/04"/>
    <d v="2022-02-04T00:00:00"/>
    <s v="Feb"/>
    <s v="15:00"/>
    <n v="31"/>
    <s v="Male"/>
    <n v="85996"/>
    <x v="2"/>
    <s v="Adult"/>
    <s v="High"/>
    <x v="0"/>
  </r>
  <r>
    <n v="1047"/>
    <n v="833"/>
    <x v="54"/>
    <n v="3"/>
    <s v="2022/02/04"/>
    <d v="2022-02-04T00:00:00"/>
    <s v="Feb"/>
    <s v="16:00"/>
    <n v="64"/>
    <s v="Female"/>
    <n v="127648"/>
    <x v="0"/>
    <s v="Seniors"/>
    <s v="High"/>
    <x v="3"/>
  </r>
  <r>
    <n v="1240"/>
    <n v="834"/>
    <x v="96"/>
    <n v="3"/>
    <s v="2022/02/04"/>
    <d v="2022-02-04T00:00:00"/>
    <s v="Feb"/>
    <s v="17:00"/>
    <n v="51"/>
    <s v="Female"/>
    <n v="35802"/>
    <x v="1"/>
    <s v="Middle-aged"/>
    <s v="Low"/>
    <x v="4"/>
  </r>
  <r>
    <n v="30"/>
    <n v="835"/>
    <x v="76"/>
    <n v="1"/>
    <s v="2022/02/04"/>
    <d v="2022-02-04T00:00:00"/>
    <s v="Feb"/>
    <s v="18:00"/>
    <n v="56"/>
    <s v="Female"/>
    <n v="73899"/>
    <x v="0"/>
    <s v="Middle-aged"/>
    <s v="High"/>
    <x v="2"/>
  </r>
  <r>
    <n v="598"/>
    <n v="836"/>
    <x v="72"/>
    <n v="6"/>
    <s v="2022/02/04"/>
    <d v="2022-02-04T00:00:00"/>
    <s v="Feb"/>
    <s v="19:00"/>
    <n v="20"/>
    <s v="Male"/>
    <n v="48291"/>
    <x v="0"/>
    <s v="Adult"/>
    <s v="Low"/>
    <x v="1"/>
  </r>
  <r>
    <n v="965"/>
    <n v="837"/>
    <x v="66"/>
    <n v="3"/>
    <s v="2022/02/04"/>
    <d v="2022-02-04T00:00:00"/>
    <s v="Feb"/>
    <s v="20:00"/>
    <n v="55"/>
    <s v="Female"/>
    <n v="24242"/>
    <x v="2"/>
    <s v="Middle-aged"/>
    <s v="Low"/>
    <x v="4"/>
  </r>
  <r>
    <n v="627"/>
    <n v="838"/>
    <x v="54"/>
    <n v="8"/>
    <s v="2022/02/04"/>
    <d v="2022-02-04T00:00:00"/>
    <s v="Feb"/>
    <s v="21:00"/>
    <n v="68"/>
    <s v="Male"/>
    <n v="144326"/>
    <x v="0"/>
    <s v="Seniors"/>
    <s v="High"/>
    <x v="3"/>
  </r>
  <r>
    <n v="521"/>
    <n v="839"/>
    <x v="97"/>
    <n v="5"/>
    <s v="2022/02/04"/>
    <d v="2022-02-04T00:00:00"/>
    <s v="Feb"/>
    <s v="22:00"/>
    <n v="36"/>
    <s v="Female"/>
    <n v="112828"/>
    <x v="1"/>
    <s v="Adult"/>
    <s v="High"/>
    <x v="0"/>
  </r>
  <r>
    <n v="429"/>
    <n v="840"/>
    <x v="39"/>
    <n v="6"/>
    <s v="2022/02/04"/>
    <d v="2022-02-04T00:00:00"/>
    <s v="Feb"/>
    <s v="23:00"/>
    <n v="25"/>
    <s v="Male"/>
    <n v="111375"/>
    <x v="1"/>
    <s v="Adult"/>
    <s v="High"/>
    <x v="0"/>
  </r>
  <r>
    <n v="949"/>
    <n v="841"/>
    <x v="72"/>
    <n v="4"/>
    <s v="2022/02/05"/>
    <d v="2022-02-05T00:00:00"/>
    <s v="Feb"/>
    <s v="00:00"/>
    <n v="57"/>
    <s v="Female"/>
    <n v="143314"/>
    <x v="0"/>
    <s v="Middle-aged"/>
    <s v="High"/>
    <x v="2"/>
  </r>
  <r>
    <n v="477"/>
    <n v="842"/>
    <x v="49"/>
    <n v="1"/>
    <s v="2022/02/05"/>
    <d v="2022-02-05T00:00:00"/>
    <s v="Feb"/>
    <s v="01:00"/>
    <n v="62"/>
    <s v="Male"/>
    <n v="95506"/>
    <x v="0"/>
    <s v="Seniors"/>
    <s v="High"/>
    <x v="3"/>
  </r>
  <r>
    <n v="1041"/>
    <n v="843"/>
    <x v="34"/>
    <n v="6"/>
    <s v="2022/02/05"/>
    <d v="2022-02-05T00:00:00"/>
    <s v="Feb"/>
    <s v="02:00"/>
    <n v="19"/>
    <s v="Male"/>
    <n v="65199"/>
    <x v="2"/>
    <s v="Adult"/>
    <s v="Low"/>
    <x v="1"/>
  </r>
  <r>
    <n v="1474"/>
    <n v="844"/>
    <x v="29"/>
    <n v="8"/>
    <s v="2022/02/05"/>
    <d v="2022-02-05T00:00:00"/>
    <s v="Feb"/>
    <s v="03:00"/>
    <n v="66"/>
    <s v="Female"/>
    <n v="109989"/>
    <x v="1"/>
    <s v="Seniors"/>
    <s v="High"/>
    <x v="3"/>
  </r>
  <r>
    <n v="776"/>
    <n v="845"/>
    <x v="44"/>
    <n v="1"/>
    <s v="2022/02/05"/>
    <d v="2022-02-05T00:00:00"/>
    <s v="Feb"/>
    <s v="04:00"/>
    <n v="29"/>
    <s v="Male"/>
    <n v="85333"/>
    <x v="0"/>
    <s v="Adult"/>
    <s v="High"/>
    <x v="0"/>
  </r>
  <r>
    <n v="355"/>
    <n v="846"/>
    <x v="79"/>
    <n v="8"/>
    <s v="2022/02/05"/>
    <d v="2022-02-05T00:00:00"/>
    <s v="Feb"/>
    <s v="05:00"/>
    <n v="30"/>
    <s v="Male"/>
    <n v="52259"/>
    <x v="0"/>
    <s v="Adult"/>
    <s v="Low"/>
    <x v="1"/>
  </r>
  <r>
    <n v="1060"/>
    <n v="847"/>
    <x v="17"/>
    <n v="6"/>
    <s v="2022/02/05"/>
    <d v="2022-02-05T00:00:00"/>
    <s v="Feb"/>
    <s v="06:00"/>
    <n v="61"/>
    <s v="Male"/>
    <n v="92840"/>
    <x v="2"/>
    <s v="Seniors"/>
    <s v="High"/>
    <x v="3"/>
  </r>
  <r>
    <n v="21"/>
    <n v="848"/>
    <x v="58"/>
    <n v="9"/>
    <s v="2022/02/05"/>
    <d v="2022-02-05T00:00:00"/>
    <s v="Feb"/>
    <s v="07:00"/>
    <n v="47"/>
    <s v="Female"/>
    <n v="125828"/>
    <x v="0"/>
    <s v="Middle-aged"/>
    <s v="High"/>
    <x v="2"/>
  </r>
  <r>
    <n v="260"/>
    <n v="849"/>
    <x v="98"/>
    <n v="1"/>
    <s v="2022/02/05"/>
    <d v="2022-02-05T00:00:00"/>
    <s v="Feb"/>
    <s v="08:00"/>
    <n v="60"/>
    <s v="Female"/>
    <n v="95336"/>
    <x v="2"/>
    <s v="Seniors"/>
    <s v="High"/>
    <x v="3"/>
  </r>
  <r>
    <n v="1242"/>
    <n v="850"/>
    <x v="57"/>
    <n v="1"/>
    <s v="2022/02/05"/>
    <d v="2022-02-05T00:00:00"/>
    <s v="Feb"/>
    <s v="09:00"/>
    <n v="52"/>
    <s v="Female"/>
    <n v="129294"/>
    <x v="1"/>
    <s v="Middle-aged"/>
    <s v="High"/>
    <x v="2"/>
  </r>
  <r>
    <n v="662"/>
    <n v="851"/>
    <x v="45"/>
    <n v="8"/>
    <s v="2022/02/05"/>
    <d v="2022-02-05T00:00:00"/>
    <s v="Feb"/>
    <s v="10:00"/>
    <n v="34"/>
    <s v="Female"/>
    <n v="75327"/>
    <x v="1"/>
    <s v="Adult"/>
    <s v="High"/>
    <x v="0"/>
  </r>
  <r>
    <n v="479"/>
    <n v="852"/>
    <x v="77"/>
    <n v="4"/>
    <s v="2022/02/05"/>
    <d v="2022-02-05T00:00:00"/>
    <s v="Feb"/>
    <s v="11:00"/>
    <n v="29"/>
    <s v="Male"/>
    <n v="61789"/>
    <x v="2"/>
    <s v="Adult"/>
    <s v="Low"/>
    <x v="1"/>
  </r>
  <r>
    <n v="18"/>
    <n v="853"/>
    <x v="42"/>
    <n v="7"/>
    <s v="2022/02/05"/>
    <d v="2022-02-05T00:00:00"/>
    <s v="Feb"/>
    <s v="12:00"/>
    <n v="67"/>
    <s v="Female"/>
    <n v="128510"/>
    <x v="2"/>
    <s v="Seniors"/>
    <s v="High"/>
    <x v="3"/>
  </r>
  <r>
    <n v="1382"/>
    <n v="854"/>
    <x v="6"/>
    <n v="7"/>
    <s v="2022/02/05"/>
    <d v="2022-02-05T00:00:00"/>
    <s v="Feb"/>
    <s v="13:00"/>
    <n v="23"/>
    <s v="Female"/>
    <n v="45091"/>
    <x v="1"/>
    <s v="Adult"/>
    <s v="Low"/>
    <x v="1"/>
  </r>
  <r>
    <n v="1480"/>
    <n v="855"/>
    <x v="81"/>
    <n v="8"/>
    <s v="2022/02/05"/>
    <d v="2022-02-05T00:00:00"/>
    <s v="Feb"/>
    <s v="14:00"/>
    <n v="43"/>
    <s v="Female"/>
    <n v="139980"/>
    <x v="0"/>
    <s v="Middle-aged"/>
    <s v="High"/>
    <x v="2"/>
  </r>
  <r>
    <n v="1466"/>
    <n v="856"/>
    <x v="48"/>
    <n v="2"/>
    <s v="2022/02/05"/>
    <d v="2022-02-05T00:00:00"/>
    <s v="Feb"/>
    <s v="15:00"/>
    <n v="31"/>
    <s v="Female"/>
    <n v="110313"/>
    <x v="1"/>
    <s v="Adult"/>
    <s v="High"/>
    <x v="0"/>
  </r>
  <r>
    <n v="765"/>
    <n v="857"/>
    <x v="7"/>
    <n v="6"/>
    <s v="2022/02/05"/>
    <d v="2022-02-05T00:00:00"/>
    <s v="Feb"/>
    <s v="16:00"/>
    <n v="18"/>
    <s v="Female"/>
    <n v="68651"/>
    <x v="2"/>
    <s v="Adult"/>
    <s v="High"/>
    <x v="0"/>
  </r>
  <r>
    <n v="1055"/>
    <n v="858"/>
    <x v="96"/>
    <n v="4"/>
    <s v="2022/02/05"/>
    <d v="2022-02-05T00:00:00"/>
    <s v="Feb"/>
    <s v="17:00"/>
    <n v="52"/>
    <s v="Male"/>
    <n v="139275"/>
    <x v="1"/>
    <s v="Middle-aged"/>
    <s v="High"/>
    <x v="2"/>
  </r>
  <r>
    <n v="1237"/>
    <n v="859"/>
    <x v="23"/>
    <n v="2"/>
    <s v="2022/02/05"/>
    <d v="2022-02-05T00:00:00"/>
    <s v="Feb"/>
    <s v="18:00"/>
    <n v="25"/>
    <s v="Female"/>
    <n v="131308"/>
    <x v="0"/>
    <s v="Adult"/>
    <s v="High"/>
    <x v="0"/>
  </r>
  <r>
    <n v="977"/>
    <n v="860"/>
    <x v="83"/>
    <n v="8"/>
    <s v="2022/02/05"/>
    <d v="2022-02-05T00:00:00"/>
    <s v="Feb"/>
    <s v="19:00"/>
    <n v="32"/>
    <s v="Male"/>
    <n v="139429"/>
    <x v="2"/>
    <s v="Adult"/>
    <s v="High"/>
    <x v="0"/>
  </r>
  <r>
    <n v="152"/>
    <n v="861"/>
    <x v="66"/>
    <n v="1"/>
    <s v="2022/02/05"/>
    <d v="2022-02-05T00:00:00"/>
    <s v="Feb"/>
    <s v="20:00"/>
    <n v="61"/>
    <s v="Male"/>
    <n v="141319"/>
    <x v="1"/>
    <s v="Seniors"/>
    <s v="High"/>
    <x v="3"/>
  </r>
  <r>
    <n v="811"/>
    <n v="862"/>
    <x v="67"/>
    <n v="8"/>
    <s v="2022/02/05"/>
    <d v="2022-02-05T00:00:00"/>
    <s v="Feb"/>
    <s v="21:00"/>
    <n v="60"/>
    <s v="Female"/>
    <n v="126035"/>
    <x v="1"/>
    <s v="Seniors"/>
    <s v="High"/>
    <x v="3"/>
  </r>
  <r>
    <n v="594"/>
    <n v="863"/>
    <x v="23"/>
    <n v="9"/>
    <s v="2022/02/05"/>
    <d v="2022-02-05T00:00:00"/>
    <s v="Feb"/>
    <s v="22:00"/>
    <n v="45"/>
    <s v="Female"/>
    <n v="122793"/>
    <x v="1"/>
    <s v="Middle-aged"/>
    <s v="High"/>
    <x v="2"/>
  </r>
  <r>
    <n v="24"/>
    <n v="864"/>
    <x v="39"/>
    <n v="3"/>
    <s v="2022/02/05"/>
    <d v="2022-02-05T00:00:00"/>
    <s v="Feb"/>
    <s v="23:00"/>
    <n v="27"/>
    <s v="Female"/>
    <n v="125504"/>
    <x v="2"/>
    <s v="Adult"/>
    <s v="High"/>
    <x v="0"/>
  </r>
  <r>
    <n v="814"/>
    <n v="865"/>
    <x v="16"/>
    <n v="5"/>
    <s v="2022/02/06"/>
    <d v="2022-02-06T00:00:00"/>
    <s v="Feb"/>
    <s v="00:00"/>
    <n v="56"/>
    <s v="Male"/>
    <n v="76871"/>
    <x v="1"/>
    <s v="Middle-aged"/>
    <s v="High"/>
    <x v="2"/>
  </r>
  <r>
    <n v="1261"/>
    <n v="866"/>
    <x v="59"/>
    <n v="7"/>
    <s v="2022/02/06"/>
    <d v="2022-02-06T00:00:00"/>
    <s v="Feb"/>
    <s v="01:00"/>
    <n v="28"/>
    <s v="Female"/>
    <n v="48025"/>
    <x v="2"/>
    <s v="Adult"/>
    <s v="Low"/>
    <x v="1"/>
  </r>
  <r>
    <n v="817"/>
    <n v="867"/>
    <x v="90"/>
    <n v="8"/>
    <s v="2022/02/06"/>
    <d v="2022-02-06T00:00:00"/>
    <s v="Feb"/>
    <s v="02:00"/>
    <n v="31"/>
    <s v="Male"/>
    <n v="85996"/>
    <x v="2"/>
    <s v="Adult"/>
    <s v="High"/>
    <x v="0"/>
  </r>
  <r>
    <n v="1127"/>
    <n v="868"/>
    <x v="72"/>
    <n v="3"/>
    <s v="2022/02/06"/>
    <d v="2022-02-06T00:00:00"/>
    <s v="Feb"/>
    <s v="03:00"/>
    <n v="25"/>
    <s v="Male"/>
    <n v="40517"/>
    <x v="0"/>
    <s v="Adult"/>
    <s v="Low"/>
    <x v="1"/>
  </r>
  <r>
    <n v="668"/>
    <n v="869"/>
    <x v="25"/>
    <n v="3"/>
    <s v="2022/02/06"/>
    <d v="2022-02-06T00:00:00"/>
    <s v="Feb"/>
    <s v="04:00"/>
    <n v="60"/>
    <s v="Male"/>
    <n v="70970"/>
    <x v="1"/>
    <s v="Seniors"/>
    <s v="High"/>
    <x v="3"/>
  </r>
  <r>
    <n v="1258"/>
    <n v="870"/>
    <x v="4"/>
    <n v="6"/>
    <s v="2022/02/06"/>
    <d v="2022-02-06T00:00:00"/>
    <s v="Feb"/>
    <s v="05:00"/>
    <n v="67"/>
    <s v="Female"/>
    <n v="52817"/>
    <x v="0"/>
    <s v="Seniors"/>
    <s v="Low"/>
    <x v="5"/>
  </r>
  <r>
    <n v="1224"/>
    <n v="871"/>
    <x v="84"/>
    <n v="1"/>
    <s v="2022/02/06"/>
    <d v="2022-02-06T00:00:00"/>
    <s v="Feb"/>
    <s v="06:00"/>
    <n v="41"/>
    <s v="Female"/>
    <n v="94104"/>
    <x v="1"/>
    <s v="Middle-aged"/>
    <s v="High"/>
    <x v="2"/>
  </r>
  <r>
    <n v="405"/>
    <n v="872"/>
    <x v="53"/>
    <n v="3"/>
    <s v="2022/02/06"/>
    <d v="2022-02-06T00:00:00"/>
    <s v="Feb"/>
    <s v="07:00"/>
    <n v="61"/>
    <s v="Male"/>
    <n v="46126"/>
    <x v="0"/>
    <s v="Seniors"/>
    <s v="Low"/>
    <x v="5"/>
  </r>
  <r>
    <n v="108"/>
    <n v="873"/>
    <x v="83"/>
    <n v="8"/>
    <s v="2022/02/06"/>
    <d v="2022-02-06T00:00:00"/>
    <s v="Feb"/>
    <s v="08:00"/>
    <n v="51"/>
    <s v="Female"/>
    <n v="122564"/>
    <x v="2"/>
    <s v="Middle-aged"/>
    <s v="High"/>
    <x v="2"/>
  </r>
  <r>
    <n v="6"/>
    <n v="874"/>
    <x v="67"/>
    <n v="7"/>
    <s v="2022/02/06"/>
    <d v="2022-02-06T00:00:00"/>
    <s v="Feb"/>
    <s v="09:00"/>
    <n v="65"/>
    <s v="Male"/>
    <n v="82735"/>
    <x v="1"/>
    <s v="Seniors"/>
    <s v="High"/>
    <x v="3"/>
  </r>
  <r>
    <n v="1"/>
    <n v="875"/>
    <x v="84"/>
    <n v="2"/>
    <s v="2022/02/06"/>
    <d v="2022-02-06T00:00:00"/>
    <s v="Feb"/>
    <s v="10:00"/>
    <n v="25"/>
    <s v="Male"/>
    <n v="124127"/>
    <x v="1"/>
    <s v="Adult"/>
    <s v="High"/>
    <x v="0"/>
  </r>
  <r>
    <n v="583"/>
    <n v="876"/>
    <x v="82"/>
    <n v="3"/>
    <s v="2022/02/06"/>
    <d v="2022-02-06T00:00:00"/>
    <s v="Feb"/>
    <s v="11:00"/>
    <n v="54"/>
    <s v="Male"/>
    <n v="22152"/>
    <x v="1"/>
    <s v="Middle-aged"/>
    <s v="Low"/>
    <x v="4"/>
  </r>
  <r>
    <n v="728"/>
    <n v="877"/>
    <x v="27"/>
    <n v="9"/>
    <s v="2022/02/06"/>
    <d v="2022-02-06T00:00:00"/>
    <s v="Feb"/>
    <s v="12:00"/>
    <n v="64"/>
    <s v="Male"/>
    <n v="78145"/>
    <x v="0"/>
    <s v="Seniors"/>
    <s v="High"/>
    <x v="3"/>
  </r>
  <r>
    <n v="480"/>
    <n v="878"/>
    <x v="63"/>
    <n v="7"/>
    <s v="2022/02/06"/>
    <d v="2022-02-06T00:00:00"/>
    <s v="Feb"/>
    <s v="13:00"/>
    <n v="23"/>
    <s v="Male"/>
    <n v="79868"/>
    <x v="0"/>
    <s v="Adult"/>
    <s v="High"/>
    <x v="0"/>
  </r>
  <r>
    <n v="767"/>
    <n v="879"/>
    <x v="35"/>
    <n v="7"/>
    <s v="2022/02/06"/>
    <d v="2022-02-06T00:00:00"/>
    <s v="Feb"/>
    <s v="14:00"/>
    <n v="47"/>
    <s v="Female"/>
    <n v="95363"/>
    <x v="0"/>
    <s v="Middle-aged"/>
    <s v="High"/>
    <x v="2"/>
  </r>
  <r>
    <n v="920"/>
    <n v="880"/>
    <x v="98"/>
    <n v="3"/>
    <s v="2022/02/06"/>
    <d v="2022-02-06T00:00:00"/>
    <s v="Feb"/>
    <s v="15:00"/>
    <n v="32"/>
    <s v="Female"/>
    <n v="58055"/>
    <x v="1"/>
    <s v="Adult"/>
    <s v="Low"/>
    <x v="1"/>
  </r>
  <r>
    <n v="507"/>
    <n v="881"/>
    <x v="62"/>
    <n v="1"/>
    <s v="2022/02/06"/>
    <d v="2022-02-06T00:00:00"/>
    <s v="Feb"/>
    <s v="16:00"/>
    <n v="56"/>
    <s v="Female"/>
    <n v="22368"/>
    <x v="0"/>
    <s v="Middle-aged"/>
    <s v="Low"/>
    <x v="4"/>
  </r>
  <r>
    <n v="915"/>
    <n v="882"/>
    <x v="64"/>
    <n v="3"/>
    <s v="2022/02/06"/>
    <d v="2022-02-06T00:00:00"/>
    <s v="Feb"/>
    <s v="17:00"/>
    <n v="56"/>
    <s v="Male"/>
    <n v="65782"/>
    <x v="1"/>
    <s v="Middle-aged"/>
    <s v="High"/>
    <x v="2"/>
  </r>
  <r>
    <n v="1312"/>
    <n v="883"/>
    <x v="18"/>
    <n v="9"/>
    <s v="2022/02/06"/>
    <d v="2022-02-06T00:00:00"/>
    <s v="Feb"/>
    <s v="18:00"/>
    <n v="46"/>
    <s v="Female"/>
    <n v="145662"/>
    <x v="2"/>
    <s v="Middle-aged"/>
    <s v="High"/>
    <x v="2"/>
  </r>
  <r>
    <n v="48"/>
    <n v="884"/>
    <x v="1"/>
    <n v="8"/>
    <s v="2022/02/06"/>
    <d v="2022-02-06T00:00:00"/>
    <s v="Feb"/>
    <s v="19:00"/>
    <n v="64"/>
    <s v="Male"/>
    <n v="30331"/>
    <x v="2"/>
    <s v="Seniors"/>
    <s v="Low"/>
    <x v="5"/>
  </r>
  <r>
    <n v="1412"/>
    <n v="885"/>
    <x v="13"/>
    <n v="2"/>
    <s v="2022/02/06"/>
    <d v="2022-02-06T00:00:00"/>
    <s v="Feb"/>
    <s v="20:00"/>
    <n v="65"/>
    <s v="Female"/>
    <n v="102632"/>
    <x v="1"/>
    <s v="Seniors"/>
    <s v="High"/>
    <x v="3"/>
  </r>
  <r>
    <n v="699"/>
    <n v="886"/>
    <x v="17"/>
    <n v="2"/>
    <s v="2022/02/06"/>
    <d v="2022-02-06T00:00:00"/>
    <s v="Feb"/>
    <s v="21:00"/>
    <n v="45"/>
    <s v="Male"/>
    <n v="102632"/>
    <x v="1"/>
    <s v="Middle-aged"/>
    <s v="High"/>
    <x v="2"/>
  </r>
  <r>
    <n v="602"/>
    <n v="887"/>
    <x v="46"/>
    <n v="7"/>
    <s v="2022/02/06"/>
    <d v="2022-02-06T00:00:00"/>
    <s v="Feb"/>
    <s v="22:00"/>
    <n v="33"/>
    <s v="Male"/>
    <n v="96578"/>
    <x v="0"/>
    <s v="Adult"/>
    <s v="High"/>
    <x v="0"/>
  </r>
  <r>
    <n v="562"/>
    <n v="888"/>
    <x v="66"/>
    <n v="5"/>
    <s v="2022/02/06"/>
    <d v="2022-02-06T00:00:00"/>
    <s v="Feb"/>
    <s v="23:00"/>
    <n v="49"/>
    <s v="Male"/>
    <n v="28392"/>
    <x v="2"/>
    <s v="Middle-aged"/>
    <s v="Low"/>
    <x v="4"/>
  </r>
  <r>
    <n v="265"/>
    <n v="889"/>
    <x v="48"/>
    <n v="2"/>
    <s v="2022/02/07"/>
    <d v="2022-02-07T00:00:00"/>
    <s v="Feb"/>
    <s v="00:00"/>
    <n v="52"/>
    <s v="Male"/>
    <n v="74887"/>
    <x v="0"/>
    <s v="Middle-aged"/>
    <s v="High"/>
    <x v="2"/>
  </r>
  <r>
    <n v="448"/>
    <n v="890"/>
    <x v="18"/>
    <n v="8"/>
    <s v="2022/02/07"/>
    <d v="2022-02-07T00:00:00"/>
    <s v="Feb"/>
    <s v="01:00"/>
    <n v="28"/>
    <s v="Male"/>
    <n v="30763"/>
    <x v="0"/>
    <s v="Adult"/>
    <s v="Low"/>
    <x v="1"/>
  </r>
  <r>
    <n v="41"/>
    <n v="891"/>
    <x v="71"/>
    <n v="5"/>
    <s v="2022/02/07"/>
    <d v="2022-02-07T00:00:00"/>
    <s v="Feb"/>
    <s v="02:00"/>
    <n v="27"/>
    <s v="Female"/>
    <n v="140017"/>
    <x v="0"/>
    <s v="Adult"/>
    <s v="High"/>
    <x v="0"/>
  </r>
  <r>
    <n v="373"/>
    <n v="892"/>
    <x v="88"/>
    <n v="2"/>
    <s v="2022/02/07"/>
    <d v="2022-02-07T00:00:00"/>
    <s v="Feb"/>
    <s v="03:00"/>
    <n v="57"/>
    <s v="Male"/>
    <n v="75650"/>
    <x v="2"/>
    <s v="Middle-aged"/>
    <s v="High"/>
    <x v="2"/>
  </r>
  <r>
    <n v="1168"/>
    <n v="893"/>
    <x v="54"/>
    <n v="4"/>
    <s v="2022/02/07"/>
    <d v="2022-02-07T00:00:00"/>
    <s v="Feb"/>
    <s v="04:00"/>
    <n v="34"/>
    <s v="Male"/>
    <n v="30410"/>
    <x v="1"/>
    <s v="Adult"/>
    <s v="Low"/>
    <x v="1"/>
  </r>
  <r>
    <n v="1334"/>
    <n v="894"/>
    <x v="48"/>
    <n v="9"/>
    <s v="2022/02/07"/>
    <d v="2022-02-07T00:00:00"/>
    <s v="Feb"/>
    <s v="05:00"/>
    <n v="26"/>
    <s v="Female"/>
    <n v="143317"/>
    <x v="0"/>
    <s v="Adult"/>
    <s v="High"/>
    <x v="0"/>
  </r>
  <r>
    <n v="1491"/>
    <n v="895"/>
    <x v="1"/>
    <n v="5"/>
    <s v="2022/02/07"/>
    <d v="2022-02-07T00:00:00"/>
    <s v="Feb"/>
    <s v="06:00"/>
    <n v="34"/>
    <s v="Female"/>
    <n v="43515"/>
    <x v="2"/>
    <s v="Adult"/>
    <s v="Low"/>
    <x v="1"/>
  </r>
  <r>
    <n v="1348"/>
    <n v="896"/>
    <x v="26"/>
    <n v="8"/>
    <s v="2022/02/07"/>
    <d v="2022-02-07T00:00:00"/>
    <s v="Feb"/>
    <s v="07:00"/>
    <n v="60"/>
    <s v="Female"/>
    <n v="98345"/>
    <x v="2"/>
    <s v="Seniors"/>
    <s v="High"/>
    <x v="3"/>
  </r>
  <r>
    <n v="921"/>
    <n v="897"/>
    <x v="41"/>
    <n v="4"/>
    <s v="2022/02/07"/>
    <d v="2022-02-07T00:00:00"/>
    <s v="Feb"/>
    <s v="08:00"/>
    <n v="59"/>
    <s v="Male"/>
    <n v="85631"/>
    <x v="1"/>
    <s v="Middle-aged"/>
    <s v="High"/>
    <x v="2"/>
  </r>
  <r>
    <n v="845"/>
    <n v="898"/>
    <x v="0"/>
    <n v="4"/>
    <s v="2022/02/07"/>
    <d v="2022-02-07T00:00:00"/>
    <s v="Feb"/>
    <s v="09:00"/>
    <n v="47"/>
    <s v="Female"/>
    <n v="136569"/>
    <x v="2"/>
    <s v="Middle-aged"/>
    <s v="High"/>
    <x v="2"/>
  </r>
  <r>
    <n v="260"/>
    <n v="899"/>
    <x v="75"/>
    <n v="1"/>
    <s v="2022/02/07"/>
    <d v="2022-02-07T00:00:00"/>
    <s v="Feb"/>
    <s v="10:00"/>
    <n v="60"/>
    <s v="Female"/>
    <n v="95336"/>
    <x v="2"/>
    <s v="Seniors"/>
    <s v="High"/>
    <x v="3"/>
  </r>
  <r>
    <n v="818"/>
    <n v="900"/>
    <x v="62"/>
    <n v="6"/>
    <s v="2022/02/07"/>
    <d v="2022-02-07T00:00:00"/>
    <s v="Feb"/>
    <s v="11:00"/>
    <n v="29"/>
    <s v="Female"/>
    <n v="55612"/>
    <x v="2"/>
    <s v="Adult"/>
    <s v="Low"/>
    <x v="1"/>
  </r>
  <r>
    <n v="801"/>
    <n v="901"/>
    <x v="95"/>
    <n v="4"/>
    <s v="2022/02/07"/>
    <d v="2022-02-07T00:00:00"/>
    <s v="Feb"/>
    <s v="12:00"/>
    <n v="25"/>
    <s v="Female"/>
    <n v="91109"/>
    <x v="1"/>
    <s v="Adult"/>
    <s v="High"/>
    <x v="0"/>
  </r>
  <r>
    <n v="224"/>
    <n v="902"/>
    <x v="88"/>
    <n v="4"/>
    <s v="2022/02/07"/>
    <d v="2022-02-07T00:00:00"/>
    <s v="Feb"/>
    <s v="13:00"/>
    <n v="56"/>
    <s v="Male"/>
    <n v="81002"/>
    <x v="2"/>
    <s v="Middle-aged"/>
    <s v="High"/>
    <x v="2"/>
  </r>
  <r>
    <n v="718"/>
    <n v="903"/>
    <x v="92"/>
    <n v="2"/>
    <s v="2022/02/07"/>
    <d v="2022-02-07T00:00:00"/>
    <s v="Feb"/>
    <s v="14:00"/>
    <n v="51"/>
    <s v="Male"/>
    <n v="22485"/>
    <x v="1"/>
    <s v="Middle-aged"/>
    <s v="Low"/>
    <x v="4"/>
  </r>
  <r>
    <n v="909"/>
    <n v="904"/>
    <x v="3"/>
    <n v="1"/>
    <s v="2022/02/07"/>
    <d v="2022-02-07T00:00:00"/>
    <s v="Feb"/>
    <s v="15:00"/>
    <n v="57"/>
    <s v="Female"/>
    <n v="40496"/>
    <x v="0"/>
    <s v="Middle-aged"/>
    <s v="Low"/>
    <x v="4"/>
  </r>
  <r>
    <n v="367"/>
    <n v="905"/>
    <x v="74"/>
    <n v="3"/>
    <s v="2022/02/07"/>
    <d v="2022-02-07T00:00:00"/>
    <s v="Feb"/>
    <s v="16:00"/>
    <n v="55"/>
    <s v="Male"/>
    <n v="109347"/>
    <x v="0"/>
    <s v="Middle-aged"/>
    <s v="High"/>
    <x v="2"/>
  </r>
  <r>
    <n v="158"/>
    <n v="906"/>
    <x v="58"/>
    <n v="5"/>
    <s v="2022/02/07"/>
    <d v="2022-02-07T00:00:00"/>
    <s v="Feb"/>
    <s v="17:00"/>
    <n v="54"/>
    <s v="Male"/>
    <n v="119933"/>
    <x v="2"/>
    <s v="Middle-aged"/>
    <s v="High"/>
    <x v="2"/>
  </r>
  <r>
    <n v="695"/>
    <n v="907"/>
    <x v="94"/>
    <n v="4"/>
    <s v="2022/02/07"/>
    <d v="2022-02-07T00:00:00"/>
    <s v="Feb"/>
    <s v="18:00"/>
    <n v="54"/>
    <s v="Female"/>
    <n v="112662"/>
    <x v="2"/>
    <s v="Middle-aged"/>
    <s v="High"/>
    <x v="2"/>
  </r>
  <r>
    <n v="1187"/>
    <n v="908"/>
    <x v="67"/>
    <n v="6"/>
    <s v="2022/02/07"/>
    <d v="2022-02-07T00:00:00"/>
    <s v="Feb"/>
    <s v="19:00"/>
    <n v="67"/>
    <s v="Female"/>
    <n v="67449"/>
    <x v="0"/>
    <s v="Seniors"/>
    <s v="High"/>
    <x v="3"/>
  </r>
  <r>
    <n v="1386"/>
    <n v="909"/>
    <x v="85"/>
    <n v="3"/>
    <s v="2022/02/07"/>
    <d v="2022-02-07T00:00:00"/>
    <s v="Feb"/>
    <s v="20:00"/>
    <n v="45"/>
    <s v="Female"/>
    <n v="79248"/>
    <x v="1"/>
    <s v="Middle-aged"/>
    <s v="High"/>
    <x v="2"/>
  </r>
  <r>
    <n v="451"/>
    <n v="910"/>
    <x v="65"/>
    <n v="9"/>
    <s v="2022/02/07"/>
    <d v="2022-02-07T00:00:00"/>
    <s v="Feb"/>
    <s v="21:00"/>
    <n v="58"/>
    <s v="Male"/>
    <n v="42421"/>
    <x v="2"/>
    <s v="Middle-aged"/>
    <s v="Low"/>
    <x v="4"/>
  </r>
  <r>
    <n v="713"/>
    <n v="911"/>
    <x v="27"/>
    <n v="2"/>
    <s v="2022/02/07"/>
    <d v="2022-02-07T00:00:00"/>
    <s v="Feb"/>
    <s v="22:00"/>
    <n v="39"/>
    <s v="Female"/>
    <n v="48873"/>
    <x v="0"/>
    <s v="Adult"/>
    <s v="Low"/>
    <x v="1"/>
  </r>
  <r>
    <n v="616"/>
    <n v="912"/>
    <x v="68"/>
    <n v="2"/>
    <s v="2022/02/07"/>
    <d v="2022-02-07T00:00:00"/>
    <s v="Feb"/>
    <s v="23:00"/>
    <n v="49"/>
    <s v="Male"/>
    <n v="100304"/>
    <x v="2"/>
    <s v="Middle-aged"/>
    <s v="High"/>
    <x v="2"/>
  </r>
  <r>
    <n v="483"/>
    <n v="913"/>
    <x v="40"/>
    <n v="2"/>
    <s v="2022/02/08"/>
    <d v="2022-02-08T00:00:00"/>
    <s v="Feb"/>
    <s v="00:00"/>
    <n v="69"/>
    <s v="Male"/>
    <n v="84540"/>
    <x v="0"/>
    <s v="Seniors"/>
    <s v="High"/>
    <x v="3"/>
  </r>
  <r>
    <n v="555"/>
    <n v="914"/>
    <x v="89"/>
    <n v="3"/>
    <s v="2022/02/08"/>
    <d v="2022-02-08T00:00:00"/>
    <s v="Feb"/>
    <s v="01:00"/>
    <n v="35"/>
    <s v="Male"/>
    <n v="84742"/>
    <x v="2"/>
    <s v="Adult"/>
    <s v="High"/>
    <x v="0"/>
  </r>
  <r>
    <n v="1408"/>
    <n v="915"/>
    <x v="94"/>
    <n v="5"/>
    <s v="2022/02/08"/>
    <d v="2022-02-08T00:00:00"/>
    <s v="Feb"/>
    <s v="02:00"/>
    <n v="59"/>
    <s v="Female"/>
    <n v="59702"/>
    <x v="1"/>
    <s v="Middle-aged"/>
    <s v="Low"/>
    <x v="4"/>
  </r>
  <r>
    <n v="776"/>
    <n v="916"/>
    <x v="86"/>
    <n v="6"/>
    <s v="2022/02/08"/>
    <d v="2022-02-08T00:00:00"/>
    <s v="Feb"/>
    <s v="03:00"/>
    <n v="29"/>
    <s v="Male"/>
    <n v="85333"/>
    <x v="0"/>
    <s v="Adult"/>
    <s v="High"/>
    <x v="0"/>
  </r>
  <r>
    <n v="121"/>
    <n v="917"/>
    <x v="69"/>
    <n v="5"/>
    <s v="2022/02/08"/>
    <d v="2022-02-08T00:00:00"/>
    <s v="Feb"/>
    <s v="04:00"/>
    <n v="59"/>
    <s v="Female"/>
    <n v="68098"/>
    <x v="2"/>
    <s v="Middle-aged"/>
    <s v="High"/>
    <x v="2"/>
  </r>
  <r>
    <n v="1366"/>
    <n v="918"/>
    <x v="82"/>
    <n v="1"/>
    <s v="2022/02/08"/>
    <d v="2022-02-08T00:00:00"/>
    <s v="Feb"/>
    <s v="05:00"/>
    <n v="30"/>
    <s v="Female"/>
    <n v="140267"/>
    <x v="2"/>
    <s v="Adult"/>
    <s v="High"/>
    <x v="0"/>
  </r>
  <r>
    <n v="987"/>
    <n v="919"/>
    <x v="90"/>
    <n v="7"/>
    <s v="2022/02/08"/>
    <d v="2022-02-08T00:00:00"/>
    <s v="Feb"/>
    <s v="06:00"/>
    <n v="32"/>
    <s v="Female"/>
    <n v="60013"/>
    <x v="0"/>
    <s v="Adult"/>
    <s v="Low"/>
    <x v="1"/>
  </r>
  <r>
    <n v="1365"/>
    <n v="920"/>
    <x v="85"/>
    <n v="4"/>
    <s v="2022/02/08"/>
    <d v="2022-02-08T00:00:00"/>
    <s v="Feb"/>
    <s v="07:00"/>
    <n v="49"/>
    <s v="Female"/>
    <n v="121081"/>
    <x v="0"/>
    <s v="Middle-aged"/>
    <s v="High"/>
    <x v="2"/>
  </r>
  <r>
    <n v="1422"/>
    <n v="921"/>
    <x v="0"/>
    <n v="2"/>
    <s v="2022/02/08"/>
    <d v="2022-02-08T00:00:00"/>
    <s v="Feb"/>
    <s v="08:00"/>
    <n v="40"/>
    <s v="Female"/>
    <n v="80380"/>
    <x v="0"/>
    <s v="Adult"/>
    <s v="High"/>
    <x v="0"/>
  </r>
  <r>
    <n v="1372"/>
    <n v="922"/>
    <x v="17"/>
    <n v="1"/>
    <s v="2022/02/08"/>
    <d v="2022-02-08T00:00:00"/>
    <s v="Feb"/>
    <s v="09:00"/>
    <n v="45"/>
    <s v="Female"/>
    <n v="59873"/>
    <x v="1"/>
    <s v="Middle-aged"/>
    <s v="Low"/>
    <x v="4"/>
  </r>
  <r>
    <n v="1367"/>
    <n v="923"/>
    <x v="83"/>
    <n v="8"/>
    <s v="2022/02/08"/>
    <d v="2022-02-08T00:00:00"/>
    <s v="Feb"/>
    <s v="10:00"/>
    <n v="39"/>
    <s v="Female"/>
    <n v="22489"/>
    <x v="1"/>
    <s v="Adult"/>
    <s v="Low"/>
    <x v="1"/>
  </r>
  <r>
    <n v="190"/>
    <n v="924"/>
    <x v="34"/>
    <n v="5"/>
    <s v="2022/02/08"/>
    <d v="2022-02-08T00:00:00"/>
    <s v="Feb"/>
    <s v="11:00"/>
    <n v="38"/>
    <s v="Female"/>
    <n v="106341"/>
    <x v="0"/>
    <s v="Adult"/>
    <s v="High"/>
    <x v="0"/>
  </r>
  <r>
    <n v="851"/>
    <n v="925"/>
    <x v="72"/>
    <n v="7"/>
    <s v="2022/02/08"/>
    <d v="2022-02-08T00:00:00"/>
    <s v="Feb"/>
    <s v="12:00"/>
    <n v="69"/>
    <s v="Male"/>
    <n v="108792"/>
    <x v="1"/>
    <s v="Seniors"/>
    <s v="High"/>
    <x v="3"/>
  </r>
  <r>
    <n v="92"/>
    <n v="926"/>
    <x v="67"/>
    <n v="9"/>
    <s v="2022/02/08"/>
    <d v="2022-02-08T00:00:00"/>
    <s v="Feb"/>
    <s v="13:00"/>
    <n v="30"/>
    <s v="Female"/>
    <n v="132443"/>
    <x v="2"/>
    <s v="Adult"/>
    <s v="High"/>
    <x v="0"/>
  </r>
  <r>
    <n v="1193"/>
    <n v="927"/>
    <x v="26"/>
    <n v="2"/>
    <s v="2022/02/08"/>
    <d v="2022-02-08T00:00:00"/>
    <s v="Feb"/>
    <s v="14:00"/>
    <n v="30"/>
    <s v="Male"/>
    <n v="80470"/>
    <x v="0"/>
    <s v="Adult"/>
    <s v="High"/>
    <x v="0"/>
  </r>
  <r>
    <n v="640"/>
    <n v="928"/>
    <x v="19"/>
    <n v="7"/>
    <s v="2022/02/08"/>
    <d v="2022-02-08T00:00:00"/>
    <s v="Feb"/>
    <s v="15:00"/>
    <n v="26"/>
    <s v="Male"/>
    <n v="86033"/>
    <x v="1"/>
    <s v="Adult"/>
    <s v="High"/>
    <x v="0"/>
  </r>
  <r>
    <n v="1067"/>
    <n v="929"/>
    <x v="89"/>
    <n v="8"/>
    <s v="2022/02/08"/>
    <d v="2022-02-08T00:00:00"/>
    <s v="Feb"/>
    <s v="16:00"/>
    <n v="26"/>
    <s v="Female"/>
    <n v="128561"/>
    <x v="1"/>
    <s v="Adult"/>
    <s v="High"/>
    <x v="0"/>
  </r>
  <r>
    <n v="724"/>
    <n v="930"/>
    <x v="1"/>
    <n v="6"/>
    <s v="2022/02/08"/>
    <d v="2022-02-08T00:00:00"/>
    <s v="Feb"/>
    <s v="17:00"/>
    <n v="31"/>
    <s v="Female"/>
    <n v="74067"/>
    <x v="1"/>
    <s v="Adult"/>
    <s v="High"/>
    <x v="0"/>
  </r>
  <r>
    <n v="626"/>
    <n v="931"/>
    <x v="43"/>
    <n v="3"/>
    <s v="2022/02/08"/>
    <d v="2022-02-08T00:00:00"/>
    <s v="Feb"/>
    <s v="18:00"/>
    <n v="67"/>
    <s v="Male"/>
    <n v="57082"/>
    <x v="1"/>
    <s v="Seniors"/>
    <s v="Low"/>
    <x v="5"/>
  </r>
  <r>
    <n v="633"/>
    <n v="932"/>
    <x v="52"/>
    <n v="1"/>
    <s v="2022/02/08"/>
    <d v="2022-02-08T00:00:00"/>
    <s v="Feb"/>
    <s v="19:00"/>
    <n v="28"/>
    <s v="Male"/>
    <n v="65997"/>
    <x v="1"/>
    <s v="Adult"/>
    <s v="High"/>
    <x v="0"/>
  </r>
  <r>
    <n v="948"/>
    <n v="933"/>
    <x v="55"/>
    <n v="2"/>
    <s v="2022/02/08"/>
    <d v="2022-02-08T00:00:00"/>
    <s v="Feb"/>
    <s v="20:00"/>
    <n v="32"/>
    <s v="Male"/>
    <n v="113211"/>
    <x v="2"/>
    <s v="Adult"/>
    <s v="High"/>
    <x v="0"/>
  </r>
  <r>
    <n v="810"/>
    <n v="934"/>
    <x v="38"/>
    <n v="7"/>
    <s v="2022/02/08"/>
    <d v="2022-02-08T00:00:00"/>
    <s v="Feb"/>
    <s v="21:00"/>
    <n v="59"/>
    <s v="Male"/>
    <n v="24612"/>
    <x v="2"/>
    <s v="Middle-aged"/>
    <s v="Low"/>
    <x v="4"/>
  </r>
  <r>
    <n v="1171"/>
    <n v="935"/>
    <x v="70"/>
    <n v="6"/>
    <s v="2022/02/08"/>
    <d v="2022-02-08T00:00:00"/>
    <s v="Feb"/>
    <s v="22:00"/>
    <n v="29"/>
    <s v="Male"/>
    <n v="34211"/>
    <x v="2"/>
    <s v="Adult"/>
    <s v="Low"/>
    <x v="1"/>
  </r>
  <r>
    <n v="422"/>
    <n v="936"/>
    <x v="13"/>
    <n v="9"/>
    <s v="2022/02/08"/>
    <d v="2022-02-08T00:00:00"/>
    <s v="Feb"/>
    <s v="23:00"/>
    <n v="30"/>
    <s v="Female"/>
    <n v="115088"/>
    <x v="0"/>
    <s v="Adult"/>
    <s v="High"/>
    <x v="0"/>
  </r>
  <r>
    <n v="1249"/>
    <n v="937"/>
    <x v="35"/>
    <n v="5"/>
    <s v="2022/02/09"/>
    <d v="2022-02-09T00:00:00"/>
    <s v="Feb"/>
    <s v="00:00"/>
    <n v="67"/>
    <s v="Female"/>
    <n v="83257"/>
    <x v="0"/>
    <s v="Seniors"/>
    <s v="High"/>
    <x v="3"/>
  </r>
  <r>
    <n v="254"/>
    <n v="938"/>
    <x v="23"/>
    <n v="2"/>
    <s v="2022/02/09"/>
    <d v="2022-02-09T00:00:00"/>
    <s v="Feb"/>
    <s v="01:00"/>
    <n v="62"/>
    <s v="Female"/>
    <n v="123551"/>
    <x v="2"/>
    <s v="Seniors"/>
    <s v="High"/>
    <x v="3"/>
  </r>
  <r>
    <n v="1099"/>
    <n v="939"/>
    <x v="80"/>
    <n v="7"/>
    <s v="2022/02/09"/>
    <d v="2022-02-09T00:00:00"/>
    <s v="Feb"/>
    <s v="02:00"/>
    <n v="56"/>
    <s v="Male"/>
    <n v="89158"/>
    <x v="1"/>
    <s v="Middle-aged"/>
    <s v="High"/>
    <x v="2"/>
  </r>
  <r>
    <n v="501"/>
    <n v="940"/>
    <x v="20"/>
    <n v="5"/>
    <s v="2022/02/09"/>
    <d v="2022-02-09T00:00:00"/>
    <s v="Feb"/>
    <s v="03:00"/>
    <n v="33"/>
    <s v="Female"/>
    <n v="128338"/>
    <x v="0"/>
    <s v="Adult"/>
    <s v="High"/>
    <x v="0"/>
  </r>
  <r>
    <n v="744"/>
    <n v="941"/>
    <x v="10"/>
    <n v="6"/>
    <s v="2022/02/09"/>
    <d v="2022-02-09T00:00:00"/>
    <s v="Feb"/>
    <s v="04:00"/>
    <n v="24"/>
    <s v="Male"/>
    <n v="72388"/>
    <x v="1"/>
    <s v="Adult"/>
    <s v="High"/>
    <x v="0"/>
  </r>
  <r>
    <n v="1398"/>
    <n v="942"/>
    <x v="64"/>
    <n v="1"/>
    <s v="2022/02/09"/>
    <d v="2022-02-09T00:00:00"/>
    <s v="Feb"/>
    <s v="05:00"/>
    <n v="20"/>
    <s v="Female"/>
    <n v="95318"/>
    <x v="2"/>
    <s v="Adult"/>
    <s v="High"/>
    <x v="0"/>
  </r>
  <r>
    <n v="1298"/>
    <n v="943"/>
    <x v="26"/>
    <n v="8"/>
    <s v="2022/02/09"/>
    <d v="2022-02-09T00:00:00"/>
    <s v="Feb"/>
    <s v="06:00"/>
    <n v="41"/>
    <s v="Female"/>
    <n v="43224"/>
    <x v="0"/>
    <s v="Middle-aged"/>
    <s v="Low"/>
    <x v="4"/>
  </r>
  <r>
    <n v="1214"/>
    <n v="944"/>
    <x v="82"/>
    <n v="4"/>
    <s v="2022/02/09"/>
    <d v="2022-02-09T00:00:00"/>
    <s v="Feb"/>
    <s v="07:00"/>
    <n v="51"/>
    <s v="Female"/>
    <n v="67388"/>
    <x v="1"/>
    <s v="Middle-aged"/>
    <s v="High"/>
    <x v="2"/>
  </r>
  <r>
    <n v="301"/>
    <n v="945"/>
    <x v="23"/>
    <n v="8"/>
    <s v="2022/02/09"/>
    <d v="2022-02-09T00:00:00"/>
    <s v="Feb"/>
    <s v="08:00"/>
    <n v="64"/>
    <s v="Female"/>
    <n v="25825"/>
    <x v="1"/>
    <s v="Seniors"/>
    <s v="Low"/>
    <x v="5"/>
  </r>
  <r>
    <n v="1349"/>
    <n v="946"/>
    <x v="48"/>
    <n v="7"/>
    <s v="2022/02/09"/>
    <d v="2022-02-09T00:00:00"/>
    <s v="Feb"/>
    <s v="09:00"/>
    <n v="48"/>
    <s v="Female"/>
    <n v="103901"/>
    <x v="1"/>
    <s v="Middle-aged"/>
    <s v="High"/>
    <x v="2"/>
  </r>
  <r>
    <n v="967"/>
    <n v="947"/>
    <x v="35"/>
    <n v="7"/>
    <s v="2022/02/09"/>
    <d v="2022-02-09T00:00:00"/>
    <s v="Feb"/>
    <s v="10:00"/>
    <n v="26"/>
    <s v="Male"/>
    <n v="62851"/>
    <x v="1"/>
    <s v="Adult"/>
    <s v="Low"/>
    <x v="1"/>
  </r>
  <r>
    <n v="1373"/>
    <n v="948"/>
    <x v="89"/>
    <n v="7"/>
    <s v="2022/02/09"/>
    <d v="2022-02-09T00:00:00"/>
    <s v="Feb"/>
    <s v="11:00"/>
    <n v="62"/>
    <s v="Female"/>
    <n v="23430"/>
    <x v="0"/>
    <s v="Seniors"/>
    <s v="Low"/>
    <x v="5"/>
  </r>
  <r>
    <n v="248"/>
    <n v="949"/>
    <x v="5"/>
    <n v="7"/>
    <s v="2022/02/09"/>
    <d v="2022-02-09T00:00:00"/>
    <s v="Feb"/>
    <s v="12:00"/>
    <n v="67"/>
    <s v="Female"/>
    <n v="60695"/>
    <x v="2"/>
    <s v="Seniors"/>
    <s v="Low"/>
    <x v="5"/>
  </r>
  <r>
    <n v="566"/>
    <n v="950"/>
    <x v="56"/>
    <n v="1"/>
    <s v="2022/02/09"/>
    <d v="2022-02-09T00:00:00"/>
    <s v="Feb"/>
    <s v="13:00"/>
    <n v="24"/>
    <s v="Male"/>
    <n v="24117"/>
    <x v="2"/>
    <s v="Adult"/>
    <s v="Low"/>
    <x v="1"/>
  </r>
  <r>
    <n v="408"/>
    <n v="951"/>
    <x v="41"/>
    <n v="8"/>
    <s v="2022/02/09"/>
    <d v="2022-02-09T00:00:00"/>
    <s v="Feb"/>
    <s v="14:00"/>
    <n v="39"/>
    <s v="Male"/>
    <n v="44350"/>
    <x v="0"/>
    <s v="Adult"/>
    <s v="Low"/>
    <x v="1"/>
  </r>
  <r>
    <n v="1149"/>
    <n v="952"/>
    <x v="9"/>
    <n v="6"/>
    <s v="2022/02/09"/>
    <d v="2022-02-09T00:00:00"/>
    <s v="Feb"/>
    <s v="15:00"/>
    <n v="51"/>
    <s v="Male"/>
    <n v="131593"/>
    <x v="2"/>
    <s v="Middle-aged"/>
    <s v="High"/>
    <x v="2"/>
  </r>
  <r>
    <n v="770"/>
    <n v="953"/>
    <x v="7"/>
    <n v="7"/>
    <s v="2022/02/09"/>
    <d v="2022-02-09T00:00:00"/>
    <s v="Feb"/>
    <s v="16:00"/>
    <n v="29"/>
    <s v="Male"/>
    <n v="50735"/>
    <x v="2"/>
    <s v="Adult"/>
    <s v="Low"/>
    <x v="1"/>
  </r>
  <r>
    <n v="237"/>
    <n v="954"/>
    <x v="95"/>
    <n v="8"/>
    <s v="2022/02/09"/>
    <d v="2022-02-09T00:00:00"/>
    <s v="Feb"/>
    <s v="17:00"/>
    <n v="34"/>
    <s v="Male"/>
    <n v="111387"/>
    <x v="2"/>
    <s v="Adult"/>
    <s v="High"/>
    <x v="0"/>
  </r>
  <r>
    <n v="568"/>
    <n v="955"/>
    <x v="51"/>
    <n v="5"/>
    <s v="2022/02/09"/>
    <d v="2022-02-09T00:00:00"/>
    <s v="Feb"/>
    <s v="18:00"/>
    <n v="24"/>
    <s v="Male"/>
    <n v="94936"/>
    <x v="0"/>
    <s v="Adult"/>
    <s v="High"/>
    <x v="0"/>
  </r>
  <r>
    <n v="931"/>
    <n v="956"/>
    <x v="85"/>
    <n v="5"/>
    <s v="2022/02/09"/>
    <d v="2022-02-09T00:00:00"/>
    <s v="Feb"/>
    <s v="19:00"/>
    <n v="23"/>
    <s v="Male"/>
    <n v="85037"/>
    <x v="0"/>
    <s v="Adult"/>
    <s v="High"/>
    <x v="0"/>
  </r>
  <r>
    <n v="1258"/>
    <n v="957"/>
    <x v="0"/>
    <n v="3"/>
    <s v="2022/02/09"/>
    <d v="2022-02-09T00:00:00"/>
    <s v="Feb"/>
    <s v="20:00"/>
    <n v="67"/>
    <s v="Female"/>
    <n v="52817"/>
    <x v="0"/>
    <s v="Seniors"/>
    <s v="Low"/>
    <x v="5"/>
  </r>
  <r>
    <n v="885"/>
    <n v="958"/>
    <x v="78"/>
    <n v="2"/>
    <s v="2022/02/09"/>
    <d v="2022-02-09T00:00:00"/>
    <s v="Feb"/>
    <s v="21:00"/>
    <n v="43"/>
    <s v="Male"/>
    <n v="62302"/>
    <x v="1"/>
    <s v="Middle-aged"/>
    <s v="Low"/>
    <x v="4"/>
  </r>
  <r>
    <n v="989"/>
    <n v="959"/>
    <x v="62"/>
    <n v="3"/>
    <s v="2022/02/09"/>
    <d v="2022-02-09T00:00:00"/>
    <s v="Feb"/>
    <s v="22:00"/>
    <n v="32"/>
    <s v="Male"/>
    <n v="34882"/>
    <x v="2"/>
    <s v="Adult"/>
    <s v="Low"/>
    <x v="1"/>
  </r>
  <r>
    <n v="1062"/>
    <n v="960"/>
    <x v="17"/>
    <n v="2"/>
    <s v="2022/02/09"/>
    <d v="2022-02-09T00:00:00"/>
    <s v="Feb"/>
    <s v="23:00"/>
    <n v="30"/>
    <s v="Male"/>
    <n v="41500"/>
    <x v="1"/>
    <s v="Adult"/>
    <s v="Low"/>
    <x v="1"/>
  </r>
  <r>
    <n v="935"/>
    <n v="961"/>
    <x v="40"/>
    <n v="5"/>
    <s v="2022/02/10"/>
    <d v="2022-02-10T00:00:00"/>
    <s v="Feb"/>
    <s v="00:00"/>
    <n v="33"/>
    <s v="Female"/>
    <n v="51108"/>
    <x v="2"/>
    <s v="Adult"/>
    <s v="Low"/>
    <x v="1"/>
  </r>
  <r>
    <n v="184"/>
    <n v="962"/>
    <x v="3"/>
    <n v="7"/>
    <s v="2022/02/10"/>
    <d v="2022-02-10T00:00:00"/>
    <s v="Feb"/>
    <s v="01:00"/>
    <n v="64"/>
    <s v="Female"/>
    <n v="97015"/>
    <x v="1"/>
    <s v="Seniors"/>
    <s v="High"/>
    <x v="3"/>
  </r>
  <r>
    <n v="820"/>
    <n v="963"/>
    <x v="75"/>
    <n v="2"/>
    <s v="2022/02/10"/>
    <d v="2022-02-10T00:00:00"/>
    <s v="Feb"/>
    <s v="02:00"/>
    <n v="56"/>
    <s v="Male"/>
    <n v="52353"/>
    <x v="0"/>
    <s v="Middle-aged"/>
    <s v="Low"/>
    <x v="4"/>
  </r>
  <r>
    <n v="1141"/>
    <n v="964"/>
    <x v="36"/>
    <n v="7"/>
    <s v="2022/02/10"/>
    <d v="2022-02-10T00:00:00"/>
    <s v="Feb"/>
    <s v="03:00"/>
    <n v="48"/>
    <s v="Female"/>
    <n v="37032"/>
    <x v="2"/>
    <s v="Middle-aged"/>
    <s v="Low"/>
    <x v="4"/>
  </r>
  <r>
    <n v="147"/>
    <n v="965"/>
    <x v="69"/>
    <n v="9"/>
    <s v="2022/02/10"/>
    <d v="2022-02-10T00:00:00"/>
    <s v="Feb"/>
    <s v="04:00"/>
    <n v="34"/>
    <s v="Female"/>
    <n v="75076"/>
    <x v="1"/>
    <s v="Adult"/>
    <s v="High"/>
    <x v="0"/>
  </r>
  <r>
    <n v="1283"/>
    <n v="966"/>
    <x v="20"/>
    <n v="9"/>
    <s v="2022/02/10"/>
    <d v="2022-02-10T00:00:00"/>
    <s v="Feb"/>
    <s v="05:00"/>
    <n v="67"/>
    <s v="Female"/>
    <n v="134245"/>
    <x v="0"/>
    <s v="Seniors"/>
    <s v="High"/>
    <x v="3"/>
  </r>
  <r>
    <n v="2"/>
    <n v="967"/>
    <x v="26"/>
    <n v="5"/>
    <s v="2022/02/10"/>
    <d v="2022-02-10T00:00:00"/>
    <s v="Feb"/>
    <s v="06:00"/>
    <n v="19"/>
    <s v="Female"/>
    <n v="113670"/>
    <x v="2"/>
    <s v="Adult"/>
    <s v="High"/>
    <x v="0"/>
  </r>
  <r>
    <n v="1339"/>
    <n v="968"/>
    <x v="97"/>
    <n v="9"/>
    <s v="2022/02/10"/>
    <d v="2022-02-10T00:00:00"/>
    <s v="Feb"/>
    <s v="07:00"/>
    <n v="61"/>
    <s v="Female"/>
    <n v="101806"/>
    <x v="2"/>
    <s v="Seniors"/>
    <s v="High"/>
    <x v="3"/>
  </r>
  <r>
    <n v="1070"/>
    <n v="969"/>
    <x v="39"/>
    <n v="5"/>
    <s v="2022/02/10"/>
    <d v="2022-02-10T00:00:00"/>
    <s v="Feb"/>
    <s v="08:00"/>
    <n v="26"/>
    <s v="Female"/>
    <n v="133710"/>
    <x v="1"/>
    <s v="Adult"/>
    <s v="High"/>
    <x v="0"/>
  </r>
  <r>
    <n v="287"/>
    <n v="970"/>
    <x v="57"/>
    <n v="3"/>
    <s v="2022/02/10"/>
    <d v="2022-02-10T00:00:00"/>
    <s v="Feb"/>
    <s v="09:00"/>
    <n v="67"/>
    <s v="Male"/>
    <n v="68335"/>
    <x v="1"/>
    <s v="Seniors"/>
    <s v="High"/>
    <x v="3"/>
  </r>
  <r>
    <n v="1102"/>
    <n v="971"/>
    <x v="24"/>
    <n v="9"/>
    <s v="2022/02/10"/>
    <d v="2022-02-10T00:00:00"/>
    <s v="Feb"/>
    <s v="10:00"/>
    <n v="34"/>
    <s v="Male"/>
    <n v="98694"/>
    <x v="0"/>
    <s v="Adult"/>
    <s v="High"/>
    <x v="0"/>
  </r>
  <r>
    <n v="118"/>
    <n v="972"/>
    <x v="76"/>
    <n v="6"/>
    <s v="2022/02/10"/>
    <d v="2022-02-10T00:00:00"/>
    <s v="Feb"/>
    <s v="11:00"/>
    <n v="43"/>
    <s v="Female"/>
    <n v="73421"/>
    <x v="2"/>
    <s v="Middle-aged"/>
    <s v="High"/>
    <x v="2"/>
  </r>
  <r>
    <n v="1348"/>
    <n v="973"/>
    <x v="23"/>
    <n v="7"/>
    <s v="2022/02/10"/>
    <d v="2022-02-10T00:00:00"/>
    <s v="Feb"/>
    <s v="12:00"/>
    <n v="60"/>
    <s v="Female"/>
    <n v="98345"/>
    <x v="2"/>
    <s v="Seniors"/>
    <s v="High"/>
    <x v="3"/>
  </r>
  <r>
    <n v="4"/>
    <n v="974"/>
    <x v="20"/>
    <n v="4"/>
    <s v="2022/02/10"/>
    <d v="2022-02-10T00:00:00"/>
    <s v="Feb"/>
    <s v="13:00"/>
    <n v="61"/>
    <s v="Female"/>
    <n v="25369"/>
    <x v="1"/>
    <s v="Seniors"/>
    <s v="Low"/>
    <x v="5"/>
  </r>
  <r>
    <n v="366"/>
    <n v="975"/>
    <x v="1"/>
    <n v="6"/>
    <s v="2022/02/10"/>
    <d v="2022-02-10T00:00:00"/>
    <s v="Feb"/>
    <s v="14:00"/>
    <n v="25"/>
    <s v="Female"/>
    <n v="86844"/>
    <x v="2"/>
    <s v="Adult"/>
    <s v="High"/>
    <x v="0"/>
  </r>
  <r>
    <n v="390"/>
    <n v="976"/>
    <x v="37"/>
    <n v="5"/>
    <s v="2022/02/10"/>
    <d v="2022-02-10T00:00:00"/>
    <s v="Feb"/>
    <s v="15:00"/>
    <n v="39"/>
    <s v="Male"/>
    <n v="88151"/>
    <x v="1"/>
    <s v="Adult"/>
    <s v="High"/>
    <x v="0"/>
  </r>
  <r>
    <n v="23"/>
    <n v="977"/>
    <x v="4"/>
    <n v="6"/>
    <s v="2022/02/10"/>
    <d v="2022-02-10T00:00:00"/>
    <s v="Feb"/>
    <s v="16:00"/>
    <n v="41"/>
    <s v="Male"/>
    <n v="147202"/>
    <x v="2"/>
    <s v="Middle-aged"/>
    <s v="High"/>
    <x v="2"/>
  </r>
  <r>
    <n v="1307"/>
    <n v="978"/>
    <x v="33"/>
    <n v="3"/>
    <s v="2022/02/10"/>
    <d v="2022-02-10T00:00:00"/>
    <s v="Feb"/>
    <s v="17:00"/>
    <n v="38"/>
    <s v="Female"/>
    <n v="34150"/>
    <x v="2"/>
    <s v="Adult"/>
    <s v="Low"/>
    <x v="1"/>
  </r>
  <r>
    <n v="904"/>
    <n v="979"/>
    <x v="55"/>
    <n v="9"/>
    <s v="2022/02/10"/>
    <d v="2022-02-10T00:00:00"/>
    <s v="Feb"/>
    <s v="18:00"/>
    <n v="24"/>
    <s v="Male"/>
    <n v="81604"/>
    <x v="2"/>
    <s v="Adult"/>
    <s v="High"/>
    <x v="0"/>
  </r>
  <r>
    <n v="602"/>
    <n v="980"/>
    <x v="65"/>
    <n v="9"/>
    <s v="2022/02/10"/>
    <d v="2022-02-10T00:00:00"/>
    <s v="Feb"/>
    <s v="19:00"/>
    <n v="33"/>
    <s v="Male"/>
    <n v="96578"/>
    <x v="0"/>
    <s v="Adult"/>
    <s v="High"/>
    <x v="0"/>
  </r>
  <r>
    <n v="607"/>
    <n v="981"/>
    <x v="53"/>
    <n v="4"/>
    <s v="2022/02/10"/>
    <d v="2022-02-10T00:00:00"/>
    <s v="Feb"/>
    <s v="20:00"/>
    <n v="26"/>
    <s v="Female"/>
    <n v="123524"/>
    <x v="2"/>
    <s v="Adult"/>
    <s v="High"/>
    <x v="0"/>
  </r>
  <r>
    <n v="1022"/>
    <n v="982"/>
    <x v="31"/>
    <n v="6"/>
    <s v="2022/02/10"/>
    <d v="2022-02-10T00:00:00"/>
    <s v="Feb"/>
    <s v="21:00"/>
    <n v="24"/>
    <s v="Male"/>
    <n v="84968"/>
    <x v="0"/>
    <s v="Adult"/>
    <s v="High"/>
    <x v="0"/>
  </r>
  <r>
    <n v="693"/>
    <n v="983"/>
    <x v="3"/>
    <n v="1"/>
    <s v="2022/02/10"/>
    <d v="2022-02-10T00:00:00"/>
    <s v="Feb"/>
    <s v="22:00"/>
    <n v="25"/>
    <s v="Female"/>
    <n v="72447"/>
    <x v="1"/>
    <s v="Adult"/>
    <s v="High"/>
    <x v="0"/>
  </r>
  <r>
    <n v="211"/>
    <n v="984"/>
    <x v="8"/>
    <n v="7"/>
    <s v="2022/02/10"/>
    <d v="2022-02-10T00:00:00"/>
    <s v="Feb"/>
    <s v="23:00"/>
    <n v="69"/>
    <s v="Male"/>
    <n v="75681"/>
    <x v="0"/>
    <s v="Seniors"/>
    <s v="High"/>
    <x v="3"/>
  </r>
  <r>
    <n v="1244"/>
    <n v="985"/>
    <x v="16"/>
    <n v="7"/>
    <s v="2022/02/11"/>
    <d v="2022-02-11T00:00:00"/>
    <s v="Feb"/>
    <s v="00:00"/>
    <n v="57"/>
    <s v="Female"/>
    <n v="90200"/>
    <x v="1"/>
    <s v="Middle-aged"/>
    <s v="High"/>
    <x v="2"/>
  </r>
  <r>
    <n v="54"/>
    <n v="986"/>
    <x v="57"/>
    <n v="1"/>
    <s v="2022/02/11"/>
    <d v="2022-02-11T00:00:00"/>
    <s v="Feb"/>
    <s v="01:00"/>
    <n v="39"/>
    <s v="Female"/>
    <n v="22660"/>
    <x v="1"/>
    <s v="Adult"/>
    <s v="Low"/>
    <x v="1"/>
  </r>
  <r>
    <n v="456"/>
    <n v="987"/>
    <x v="62"/>
    <n v="3"/>
    <s v="2022/02/11"/>
    <d v="2022-02-11T00:00:00"/>
    <s v="Feb"/>
    <s v="02:00"/>
    <n v="29"/>
    <s v="Male"/>
    <n v="95985"/>
    <x v="0"/>
    <s v="Adult"/>
    <s v="High"/>
    <x v="0"/>
  </r>
  <r>
    <n v="1082"/>
    <n v="988"/>
    <x v="93"/>
    <n v="7"/>
    <s v="2022/02/11"/>
    <d v="2022-02-11T00:00:00"/>
    <s v="Feb"/>
    <s v="03:00"/>
    <n v="25"/>
    <s v="Female"/>
    <n v="73505"/>
    <x v="1"/>
    <s v="Adult"/>
    <s v="High"/>
    <x v="0"/>
  </r>
  <r>
    <n v="533"/>
    <n v="989"/>
    <x v="78"/>
    <n v="7"/>
    <s v="2022/02/11"/>
    <d v="2022-02-11T00:00:00"/>
    <s v="Feb"/>
    <s v="04:00"/>
    <n v="42"/>
    <s v="Male"/>
    <n v="94645"/>
    <x v="1"/>
    <s v="Middle-aged"/>
    <s v="High"/>
    <x v="2"/>
  </r>
  <r>
    <n v="671"/>
    <n v="990"/>
    <x v="56"/>
    <n v="3"/>
    <s v="2022/02/11"/>
    <d v="2022-02-11T00:00:00"/>
    <s v="Feb"/>
    <s v="05:00"/>
    <n v="36"/>
    <s v="Female"/>
    <n v="48156"/>
    <x v="2"/>
    <s v="Adult"/>
    <s v="Low"/>
    <x v="1"/>
  </r>
  <r>
    <n v="1453"/>
    <n v="991"/>
    <x v="92"/>
    <n v="2"/>
    <s v="2022/02/11"/>
    <d v="2022-02-11T00:00:00"/>
    <s v="Feb"/>
    <s v="06:00"/>
    <n v="19"/>
    <s v="Female"/>
    <n v="124046"/>
    <x v="2"/>
    <s v="Adult"/>
    <s v="High"/>
    <x v="0"/>
  </r>
  <r>
    <n v="873"/>
    <n v="992"/>
    <x v="59"/>
    <n v="9"/>
    <s v="2022/02/11"/>
    <d v="2022-02-11T00:00:00"/>
    <s v="Feb"/>
    <s v="07:00"/>
    <n v="63"/>
    <s v="Male"/>
    <n v="135604"/>
    <x v="2"/>
    <s v="Seniors"/>
    <s v="High"/>
    <x v="3"/>
  </r>
  <r>
    <n v="123"/>
    <n v="993"/>
    <x v="0"/>
    <n v="4"/>
    <s v="2022/02/11"/>
    <d v="2022-02-11T00:00:00"/>
    <s v="Feb"/>
    <s v="08:00"/>
    <n v="40"/>
    <s v="Female"/>
    <n v="30996"/>
    <x v="0"/>
    <s v="Adult"/>
    <s v="Low"/>
    <x v="1"/>
  </r>
  <r>
    <n v="65"/>
    <n v="994"/>
    <x v="42"/>
    <n v="5"/>
    <s v="2022/02/11"/>
    <d v="2022-02-11T00:00:00"/>
    <s v="Feb"/>
    <s v="09:00"/>
    <n v="67"/>
    <s v="Female"/>
    <n v="21976"/>
    <x v="2"/>
    <s v="Seniors"/>
    <s v="Low"/>
    <x v="5"/>
  </r>
  <r>
    <n v="261"/>
    <n v="995"/>
    <x v="87"/>
    <n v="6"/>
    <s v="2022/02/11"/>
    <d v="2022-02-11T00:00:00"/>
    <s v="Feb"/>
    <s v="10:00"/>
    <n v="41"/>
    <s v="Female"/>
    <n v="117288"/>
    <x v="2"/>
    <s v="Middle-aged"/>
    <s v="High"/>
    <x v="2"/>
  </r>
  <r>
    <n v="565"/>
    <n v="996"/>
    <x v="29"/>
    <n v="5"/>
    <s v="2022/02/11"/>
    <d v="2022-02-11T00:00:00"/>
    <s v="Feb"/>
    <s v="11:00"/>
    <n v="19"/>
    <s v="Female"/>
    <n v="68246"/>
    <x v="2"/>
    <s v="Adult"/>
    <s v="High"/>
    <x v="0"/>
  </r>
  <r>
    <n v="323"/>
    <n v="997"/>
    <x v="74"/>
    <n v="1"/>
    <s v="2022/02/11"/>
    <d v="2022-02-11T00:00:00"/>
    <s v="Feb"/>
    <s v="12:00"/>
    <n v="23"/>
    <s v="Female"/>
    <n v="43530"/>
    <x v="1"/>
    <s v="Adult"/>
    <s v="Low"/>
    <x v="1"/>
  </r>
  <r>
    <n v="315"/>
    <n v="998"/>
    <x v="50"/>
    <n v="2"/>
    <s v="2022/02/11"/>
    <d v="2022-02-11T00:00:00"/>
    <s v="Feb"/>
    <s v="13:00"/>
    <n v="38"/>
    <s v="Male"/>
    <n v="120331"/>
    <x v="2"/>
    <s v="Adult"/>
    <s v="High"/>
    <x v="0"/>
  </r>
  <r>
    <n v="7"/>
    <n v="999"/>
    <x v="56"/>
    <n v="3"/>
    <s v="2022/02/11"/>
    <d v="2022-02-11T00:00:00"/>
    <s v="Feb"/>
    <s v="14:00"/>
    <n v="66"/>
    <s v="Female"/>
    <n v="83385"/>
    <x v="2"/>
    <s v="Seniors"/>
    <s v="High"/>
    <x v="3"/>
  </r>
  <r>
    <n v="1485"/>
    <n v="1000"/>
    <x v="30"/>
    <n v="6"/>
    <s v="2022/02/11"/>
    <d v="2022-02-11T00:00:00"/>
    <s v="Feb"/>
    <s v="15:00"/>
    <n v="53"/>
    <s v="Female"/>
    <n v="78983"/>
    <x v="1"/>
    <s v="Middle-aged"/>
    <s v="High"/>
    <x v="2"/>
  </r>
  <r>
    <n v="1456"/>
    <n v="1001"/>
    <x v="44"/>
    <n v="6"/>
    <s v="2022/02/11"/>
    <d v="2022-02-11T00:00:00"/>
    <s v="Feb"/>
    <s v="16:00"/>
    <n v="40"/>
    <s v="Female"/>
    <n v="64744"/>
    <x v="1"/>
    <s v="Adult"/>
    <s v="Low"/>
    <x v="1"/>
  </r>
  <r>
    <n v="1038"/>
    <n v="1002"/>
    <x v="13"/>
    <n v="1"/>
    <s v="2022/02/11"/>
    <d v="2022-02-11T00:00:00"/>
    <s v="Feb"/>
    <s v="17:00"/>
    <n v="57"/>
    <s v="Male"/>
    <n v="94799"/>
    <x v="2"/>
    <s v="Middle-aged"/>
    <s v="High"/>
    <x v="2"/>
  </r>
  <r>
    <n v="1429"/>
    <n v="1003"/>
    <x v="2"/>
    <n v="4"/>
    <s v="2022/02/11"/>
    <d v="2022-02-11T00:00:00"/>
    <s v="Feb"/>
    <s v="18:00"/>
    <n v="59"/>
    <s v="Female"/>
    <n v="42819"/>
    <x v="0"/>
    <s v="Middle-aged"/>
    <s v="Low"/>
    <x v="4"/>
  </r>
  <r>
    <n v="76"/>
    <n v="1004"/>
    <x v="75"/>
    <n v="3"/>
    <s v="2022/02/11"/>
    <d v="2022-02-11T00:00:00"/>
    <s v="Feb"/>
    <s v="19:00"/>
    <n v="30"/>
    <s v="Male"/>
    <n v="71834"/>
    <x v="0"/>
    <s v="Adult"/>
    <s v="High"/>
    <x v="0"/>
  </r>
  <r>
    <n v="1266"/>
    <n v="1005"/>
    <x v="29"/>
    <n v="1"/>
    <s v="2022/02/11"/>
    <d v="2022-02-11T00:00:00"/>
    <s v="Feb"/>
    <s v="20:00"/>
    <n v="59"/>
    <s v="Female"/>
    <n v="36500"/>
    <x v="1"/>
    <s v="Middle-aged"/>
    <s v="Low"/>
    <x v="4"/>
  </r>
  <r>
    <n v="1309"/>
    <n v="1006"/>
    <x v="33"/>
    <n v="5"/>
    <s v="2022/02/11"/>
    <d v="2022-02-11T00:00:00"/>
    <s v="Feb"/>
    <s v="21:00"/>
    <n v="30"/>
    <s v="Female"/>
    <n v="80549"/>
    <x v="2"/>
    <s v="Adult"/>
    <s v="High"/>
    <x v="0"/>
  </r>
  <r>
    <n v="91"/>
    <n v="1007"/>
    <x v="54"/>
    <n v="1"/>
    <s v="2022/02/11"/>
    <d v="2022-02-11T00:00:00"/>
    <s v="Feb"/>
    <s v="22:00"/>
    <n v="30"/>
    <s v="Female"/>
    <n v="73961"/>
    <x v="0"/>
    <s v="Adult"/>
    <s v="High"/>
    <x v="0"/>
  </r>
  <r>
    <n v="1374"/>
    <n v="1008"/>
    <x v="66"/>
    <n v="5"/>
    <s v="2022/02/11"/>
    <d v="2022-02-11T00:00:00"/>
    <s v="Feb"/>
    <s v="23:00"/>
    <n v="54"/>
    <s v="Female"/>
    <n v="106241"/>
    <x v="1"/>
    <s v="Middle-aged"/>
    <s v="High"/>
    <x v="2"/>
  </r>
  <r>
    <n v="1350"/>
    <n v="1009"/>
    <x v="4"/>
    <n v="4"/>
    <s v="2022/02/12"/>
    <d v="2022-02-12T00:00:00"/>
    <s v="Feb"/>
    <s v="00:00"/>
    <n v="27"/>
    <s v="Female"/>
    <n v="21841"/>
    <x v="0"/>
    <s v="Adult"/>
    <s v="Low"/>
    <x v="1"/>
  </r>
  <r>
    <n v="819"/>
    <n v="1010"/>
    <x v="2"/>
    <n v="7"/>
    <s v="2022/02/12"/>
    <d v="2022-02-12T00:00:00"/>
    <s v="Feb"/>
    <s v="01:00"/>
    <n v="51"/>
    <s v="Female"/>
    <n v="61349"/>
    <x v="0"/>
    <s v="Middle-aged"/>
    <s v="Low"/>
    <x v="4"/>
  </r>
  <r>
    <n v="140"/>
    <n v="1011"/>
    <x v="96"/>
    <n v="4"/>
    <s v="2022/02/12"/>
    <d v="2022-02-12T00:00:00"/>
    <s v="Feb"/>
    <s v="02:00"/>
    <n v="67"/>
    <s v="Male"/>
    <n v="33495"/>
    <x v="1"/>
    <s v="Seniors"/>
    <s v="Low"/>
    <x v="5"/>
  </r>
  <r>
    <n v="632"/>
    <n v="1012"/>
    <x v="70"/>
    <n v="3"/>
    <s v="2022/02/12"/>
    <d v="2022-02-12T00:00:00"/>
    <s v="Feb"/>
    <s v="03:00"/>
    <n v="54"/>
    <s v="Male"/>
    <n v="101186"/>
    <x v="2"/>
    <s v="Middle-aged"/>
    <s v="High"/>
    <x v="2"/>
  </r>
  <r>
    <n v="731"/>
    <n v="1013"/>
    <x v="48"/>
    <n v="4"/>
    <s v="2022/02/12"/>
    <d v="2022-02-12T00:00:00"/>
    <s v="Feb"/>
    <s v="04:00"/>
    <n v="61"/>
    <s v="Male"/>
    <n v="30748"/>
    <x v="1"/>
    <s v="Seniors"/>
    <s v="Low"/>
    <x v="5"/>
  </r>
  <r>
    <n v="1147"/>
    <n v="1014"/>
    <x v="9"/>
    <n v="9"/>
    <s v="2022/02/12"/>
    <d v="2022-02-12T00:00:00"/>
    <s v="Feb"/>
    <s v="05:00"/>
    <n v="54"/>
    <s v="Male"/>
    <n v="126988"/>
    <x v="1"/>
    <s v="Middle-aged"/>
    <s v="High"/>
    <x v="2"/>
  </r>
  <r>
    <n v="1143"/>
    <n v="1015"/>
    <x v="32"/>
    <n v="9"/>
    <s v="2022/02/12"/>
    <d v="2022-02-12T00:00:00"/>
    <s v="Feb"/>
    <s v="06:00"/>
    <n v="45"/>
    <s v="Male"/>
    <n v="30366"/>
    <x v="0"/>
    <s v="Middle-aged"/>
    <s v="Low"/>
    <x v="4"/>
  </r>
  <r>
    <n v="487"/>
    <n v="1016"/>
    <x v="4"/>
    <n v="9"/>
    <s v="2022/02/12"/>
    <d v="2022-02-12T00:00:00"/>
    <s v="Feb"/>
    <s v="07:00"/>
    <n v="30"/>
    <s v="Male"/>
    <n v="107823"/>
    <x v="2"/>
    <s v="Adult"/>
    <s v="High"/>
    <x v="0"/>
  </r>
  <r>
    <n v="606"/>
    <n v="1017"/>
    <x v="93"/>
    <n v="9"/>
    <s v="2022/02/12"/>
    <d v="2022-02-12T00:00:00"/>
    <s v="Feb"/>
    <s v="08:00"/>
    <n v="26"/>
    <s v="Male"/>
    <n v="103658"/>
    <x v="2"/>
    <s v="Adult"/>
    <s v="High"/>
    <x v="0"/>
  </r>
  <r>
    <n v="1410"/>
    <n v="1018"/>
    <x v="31"/>
    <n v="4"/>
    <s v="2022/02/12"/>
    <d v="2022-02-12T00:00:00"/>
    <s v="Feb"/>
    <s v="09:00"/>
    <n v="44"/>
    <s v="Female"/>
    <n v="72133"/>
    <x v="2"/>
    <s v="Middle-aged"/>
    <s v="High"/>
    <x v="2"/>
  </r>
  <r>
    <n v="1217"/>
    <n v="1019"/>
    <x v="41"/>
    <n v="4"/>
    <s v="2022/02/12"/>
    <d v="2022-02-12T00:00:00"/>
    <s v="Feb"/>
    <s v="10:00"/>
    <n v="24"/>
    <s v="Male"/>
    <n v="73388"/>
    <x v="1"/>
    <s v="Adult"/>
    <s v="High"/>
    <x v="0"/>
  </r>
  <r>
    <n v="222"/>
    <n v="1020"/>
    <x v="0"/>
    <n v="1"/>
    <s v="2022/02/12"/>
    <d v="2022-02-12T00:00:00"/>
    <s v="Feb"/>
    <s v="11:00"/>
    <n v="24"/>
    <s v="Female"/>
    <n v="57756"/>
    <x v="0"/>
    <s v="Adult"/>
    <s v="Low"/>
    <x v="1"/>
  </r>
  <r>
    <n v="163"/>
    <n v="1021"/>
    <x v="24"/>
    <n v="3"/>
    <s v="2022/02/12"/>
    <d v="2022-02-12T00:00:00"/>
    <s v="Feb"/>
    <s v="12:00"/>
    <n v="64"/>
    <s v="Female"/>
    <n v="75627"/>
    <x v="0"/>
    <s v="Seniors"/>
    <s v="High"/>
    <x v="3"/>
  </r>
  <r>
    <n v="486"/>
    <n v="1022"/>
    <x v="88"/>
    <n v="6"/>
    <s v="2022/02/12"/>
    <d v="2022-02-12T00:00:00"/>
    <s v="Feb"/>
    <s v="13:00"/>
    <n v="37"/>
    <s v="Male"/>
    <n v="35980"/>
    <x v="0"/>
    <s v="Adult"/>
    <s v="Low"/>
    <x v="1"/>
  </r>
  <r>
    <n v="1383"/>
    <n v="1023"/>
    <x v="53"/>
    <n v="1"/>
    <s v="2022/02/12"/>
    <d v="2022-02-12T00:00:00"/>
    <s v="Feb"/>
    <s v="14:00"/>
    <n v="53"/>
    <s v="Female"/>
    <n v="94571"/>
    <x v="0"/>
    <s v="Middle-aged"/>
    <s v="High"/>
    <x v="2"/>
  </r>
  <r>
    <n v="1022"/>
    <n v="1024"/>
    <x v="46"/>
    <n v="1"/>
    <s v="2022/02/12"/>
    <d v="2022-02-12T00:00:00"/>
    <s v="Feb"/>
    <s v="15:00"/>
    <n v="24"/>
    <s v="Male"/>
    <n v="84968"/>
    <x v="0"/>
    <s v="Adult"/>
    <s v="High"/>
    <x v="0"/>
  </r>
  <r>
    <n v="792"/>
    <n v="1025"/>
    <x v="94"/>
    <n v="4"/>
    <s v="2022/02/12"/>
    <d v="2022-02-12T00:00:00"/>
    <s v="Feb"/>
    <s v="16:00"/>
    <n v="26"/>
    <s v="Male"/>
    <n v="84081"/>
    <x v="1"/>
    <s v="Adult"/>
    <s v="High"/>
    <x v="0"/>
  </r>
  <r>
    <n v="771"/>
    <n v="1026"/>
    <x v="43"/>
    <n v="6"/>
    <s v="2022/02/12"/>
    <d v="2022-02-12T00:00:00"/>
    <s v="Feb"/>
    <s v="17:00"/>
    <n v="46"/>
    <s v="Male"/>
    <n v="105847"/>
    <x v="0"/>
    <s v="Middle-aged"/>
    <s v="High"/>
    <x v="2"/>
  </r>
  <r>
    <n v="542"/>
    <n v="1027"/>
    <x v="24"/>
    <n v="2"/>
    <s v="2022/02/12"/>
    <d v="2022-02-12T00:00:00"/>
    <s v="Feb"/>
    <s v="18:00"/>
    <n v="19"/>
    <s v="Male"/>
    <n v="77298"/>
    <x v="0"/>
    <s v="Adult"/>
    <s v="High"/>
    <x v="0"/>
  </r>
  <r>
    <n v="811"/>
    <n v="1028"/>
    <x v="51"/>
    <n v="3"/>
    <s v="2022/02/12"/>
    <d v="2022-02-12T00:00:00"/>
    <s v="Feb"/>
    <s v="19:00"/>
    <n v="60"/>
    <s v="Female"/>
    <n v="126035"/>
    <x v="1"/>
    <s v="Seniors"/>
    <s v="High"/>
    <x v="3"/>
  </r>
  <r>
    <n v="174"/>
    <n v="1029"/>
    <x v="16"/>
    <n v="2"/>
    <s v="2022/02/12"/>
    <d v="2022-02-12T00:00:00"/>
    <s v="Feb"/>
    <s v="20:00"/>
    <n v="50"/>
    <s v="Female"/>
    <n v="45453"/>
    <x v="0"/>
    <s v="Middle-aged"/>
    <s v="Low"/>
    <x v="4"/>
  </r>
  <r>
    <n v="1325"/>
    <n v="1030"/>
    <x v="98"/>
    <n v="5"/>
    <s v="2022/02/12"/>
    <d v="2022-02-12T00:00:00"/>
    <s v="Feb"/>
    <s v="21:00"/>
    <n v="51"/>
    <s v="Female"/>
    <n v="104097"/>
    <x v="2"/>
    <s v="Middle-aged"/>
    <s v="High"/>
    <x v="2"/>
  </r>
  <r>
    <n v="1162"/>
    <n v="1031"/>
    <x v="91"/>
    <n v="5"/>
    <s v="2022/02/12"/>
    <d v="2022-02-12T00:00:00"/>
    <s v="Feb"/>
    <s v="22:00"/>
    <n v="52"/>
    <s v="Male"/>
    <n v="120241"/>
    <x v="2"/>
    <s v="Middle-aged"/>
    <s v="High"/>
    <x v="2"/>
  </r>
  <r>
    <n v="452"/>
    <n v="1032"/>
    <x v="22"/>
    <n v="4"/>
    <s v="2022/02/12"/>
    <d v="2022-02-12T00:00:00"/>
    <s v="Feb"/>
    <s v="23:00"/>
    <n v="59"/>
    <s v="Male"/>
    <n v="65213"/>
    <x v="0"/>
    <s v="Middle-aged"/>
    <s v="Low"/>
    <x v="4"/>
  </r>
  <r>
    <n v="1151"/>
    <n v="1033"/>
    <x v="9"/>
    <n v="6"/>
    <s v="2022/02/13"/>
    <d v="2022-02-13T00:00:00"/>
    <s v="Feb"/>
    <s v="00:00"/>
    <n v="66"/>
    <s v="Female"/>
    <n v="65390"/>
    <x v="0"/>
    <s v="Seniors"/>
    <s v="Low"/>
    <x v="5"/>
  </r>
  <r>
    <n v="264"/>
    <n v="1034"/>
    <x v="63"/>
    <n v="8"/>
    <s v="2022/02/13"/>
    <d v="2022-02-13T00:00:00"/>
    <s v="Feb"/>
    <s v="01:00"/>
    <n v="54"/>
    <s v="Male"/>
    <n v="88268"/>
    <x v="0"/>
    <s v="Middle-aged"/>
    <s v="High"/>
    <x v="2"/>
  </r>
  <r>
    <n v="470"/>
    <n v="1035"/>
    <x v="42"/>
    <n v="4"/>
    <s v="2022/02/13"/>
    <d v="2022-02-13T00:00:00"/>
    <s v="Feb"/>
    <s v="02:00"/>
    <n v="47"/>
    <s v="Male"/>
    <n v="33590"/>
    <x v="1"/>
    <s v="Middle-aged"/>
    <s v="Low"/>
    <x v="4"/>
  </r>
  <r>
    <n v="22"/>
    <n v="1036"/>
    <x v="61"/>
    <n v="9"/>
    <s v="2022/02/13"/>
    <d v="2022-02-13T00:00:00"/>
    <s v="Feb"/>
    <s v="03:00"/>
    <n v="44"/>
    <s v="Female"/>
    <n v="102847"/>
    <x v="0"/>
    <s v="Middle-aged"/>
    <s v="High"/>
    <x v="2"/>
  </r>
  <r>
    <n v="492"/>
    <n v="1037"/>
    <x v="95"/>
    <n v="2"/>
    <s v="2022/02/13"/>
    <d v="2022-02-13T00:00:00"/>
    <s v="Feb"/>
    <s v="04:00"/>
    <n v="44"/>
    <s v="Male"/>
    <n v="141551"/>
    <x v="2"/>
    <s v="Middle-aged"/>
    <s v="High"/>
    <x v="2"/>
  </r>
  <r>
    <n v="428"/>
    <n v="1038"/>
    <x v="98"/>
    <n v="1"/>
    <s v="2022/02/13"/>
    <d v="2022-02-13T00:00:00"/>
    <s v="Feb"/>
    <s v="05:00"/>
    <n v="30"/>
    <s v="Female"/>
    <n v="122821"/>
    <x v="1"/>
    <s v="Adult"/>
    <s v="High"/>
    <x v="0"/>
  </r>
  <r>
    <n v="1386"/>
    <n v="1039"/>
    <x v="16"/>
    <n v="5"/>
    <s v="2022/02/13"/>
    <d v="2022-02-13T00:00:00"/>
    <s v="Feb"/>
    <s v="06:00"/>
    <n v="45"/>
    <s v="Female"/>
    <n v="79248"/>
    <x v="1"/>
    <s v="Middle-aged"/>
    <s v="High"/>
    <x v="2"/>
  </r>
  <r>
    <n v="1014"/>
    <n v="1040"/>
    <x v="78"/>
    <n v="4"/>
    <s v="2022/02/13"/>
    <d v="2022-02-13T00:00:00"/>
    <s v="Feb"/>
    <s v="07:00"/>
    <n v="20"/>
    <s v="Male"/>
    <n v="33796"/>
    <x v="2"/>
    <s v="Adult"/>
    <s v="Low"/>
    <x v="1"/>
  </r>
  <r>
    <n v="6"/>
    <n v="1041"/>
    <x v="86"/>
    <n v="7"/>
    <s v="2022/02/13"/>
    <d v="2022-02-13T00:00:00"/>
    <s v="Feb"/>
    <s v="08:00"/>
    <n v="65"/>
    <s v="Male"/>
    <n v="82735"/>
    <x v="1"/>
    <s v="Seniors"/>
    <s v="High"/>
    <x v="3"/>
  </r>
  <r>
    <n v="1393"/>
    <n v="1042"/>
    <x v="73"/>
    <n v="3"/>
    <s v="2022/02/13"/>
    <d v="2022-02-13T00:00:00"/>
    <s v="Feb"/>
    <s v="09:00"/>
    <n v="27"/>
    <s v="Female"/>
    <n v="46825"/>
    <x v="1"/>
    <s v="Adult"/>
    <s v="Low"/>
    <x v="1"/>
  </r>
  <r>
    <n v="288"/>
    <n v="1043"/>
    <x v="17"/>
    <n v="3"/>
    <s v="2022/02/13"/>
    <d v="2022-02-13T00:00:00"/>
    <s v="Feb"/>
    <s v="10:00"/>
    <n v="44"/>
    <s v="Male"/>
    <n v="39890"/>
    <x v="0"/>
    <s v="Middle-aged"/>
    <s v="Low"/>
    <x v="4"/>
  </r>
  <r>
    <n v="683"/>
    <n v="1044"/>
    <x v="77"/>
    <n v="8"/>
    <s v="2022/02/13"/>
    <d v="2022-02-13T00:00:00"/>
    <s v="Feb"/>
    <s v="11:00"/>
    <n v="65"/>
    <s v="Male"/>
    <n v="30390"/>
    <x v="1"/>
    <s v="Seniors"/>
    <s v="Low"/>
    <x v="5"/>
  </r>
  <r>
    <n v="1450"/>
    <n v="1045"/>
    <x v="60"/>
    <n v="1"/>
    <s v="2022/02/13"/>
    <d v="2022-02-13T00:00:00"/>
    <s v="Feb"/>
    <s v="12:00"/>
    <n v="35"/>
    <s v="Female"/>
    <n v="98694"/>
    <x v="0"/>
    <s v="Adult"/>
    <s v="High"/>
    <x v="0"/>
  </r>
  <r>
    <n v="1335"/>
    <n v="1046"/>
    <x v="5"/>
    <n v="8"/>
    <s v="2022/02/13"/>
    <d v="2022-02-13T00:00:00"/>
    <s v="Feb"/>
    <s v="13:00"/>
    <n v="37"/>
    <s v="Female"/>
    <n v="136930"/>
    <x v="0"/>
    <s v="Adult"/>
    <s v="High"/>
    <x v="0"/>
  </r>
  <r>
    <n v="1236"/>
    <n v="1047"/>
    <x v="7"/>
    <n v="4"/>
    <s v="2022/02/13"/>
    <d v="2022-02-13T00:00:00"/>
    <s v="Feb"/>
    <s v="14:00"/>
    <n v="67"/>
    <s v="Female"/>
    <n v="25288"/>
    <x v="2"/>
    <s v="Seniors"/>
    <s v="Low"/>
    <x v="5"/>
  </r>
  <r>
    <n v="1064"/>
    <n v="1048"/>
    <x v="29"/>
    <n v="3"/>
    <s v="2022/02/13"/>
    <d v="2022-02-13T00:00:00"/>
    <s v="Feb"/>
    <s v="15:00"/>
    <n v="38"/>
    <s v="Male"/>
    <n v="82954"/>
    <x v="1"/>
    <s v="Adult"/>
    <s v="High"/>
    <x v="0"/>
  </r>
  <r>
    <n v="218"/>
    <n v="1049"/>
    <x v="52"/>
    <n v="4"/>
    <s v="2022/02/13"/>
    <d v="2022-02-13T00:00:00"/>
    <s v="Feb"/>
    <s v="16:00"/>
    <n v="67"/>
    <s v="Male"/>
    <n v="81561"/>
    <x v="2"/>
    <s v="Seniors"/>
    <s v="High"/>
    <x v="3"/>
  </r>
  <r>
    <n v="1257"/>
    <n v="1050"/>
    <x v="48"/>
    <n v="1"/>
    <s v="2022/02/13"/>
    <d v="2022-02-13T00:00:00"/>
    <s v="Feb"/>
    <s v="17:00"/>
    <n v="35"/>
    <s v="Female"/>
    <n v="139567"/>
    <x v="0"/>
    <s v="Adult"/>
    <s v="High"/>
    <x v="0"/>
  </r>
  <r>
    <n v="1314"/>
    <n v="1051"/>
    <x v="49"/>
    <n v="9"/>
    <s v="2022/02/13"/>
    <d v="2022-02-13T00:00:00"/>
    <s v="Feb"/>
    <s v="18:00"/>
    <n v="53"/>
    <s v="Female"/>
    <n v="42774"/>
    <x v="0"/>
    <s v="Middle-aged"/>
    <s v="Low"/>
    <x v="4"/>
  </r>
  <r>
    <n v="931"/>
    <n v="1052"/>
    <x v="70"/>
    <n v="9"/>
    <s v="2022/02/13"/>
    <d v="2022-02-13T00:00:00"/>
    <s v="Feb"/>
    <s v="19:00"/>
    <n v="23"/>
    <s v="Male"/>
    <n v="85037"/>
    <x v="0"/>
    <s v="Adult"/>
    <s v="High"/>
    <x v="0"/>
  </r>
  <r>
    <n v="1141"/>
    <n v="1053"/>
    <x v="68"/>
    <n v="3"/>
    <s v="2022/02/13"/>
    <d v="2022-02-13T00:00:00"/>
    <s v="Feb"/>
    <s v="20:00"/>
    <n v="48"/>
    <s v="Female"/>
    <n v="37032"/>
    <x v="2"/>
    <s v="Middle-aged"/>
    <s v="Low"/>
    <x v="4"/>
  </r>
  <r>
    <n v="289"/>
    <n v="1054"/>
    <x v="62"/>
    <n v="3"/>
    <s v="2022/02/13"/>
    <d v="2022-02-13T00:00:00"/>
    <s v="Feb"/>
    <s v="21:00"/>
    <n v="52"/>
    <s v="Male"/>
    <n v="108498"/>
    <x v="0"/>
    <s v="Middle-aged"/>
    <s v="High"/>
    <x v="2"/>
  </r>
  <r>
    <n v="1224"/>
    <n v="1055"/>
    <x v="91"/>
    <n v="5"/>
    <s v="2022/02/13"/>
    <d v="2022-02-13T00:00:00"/>
    <s v="Feb"/>
    <s v="22:00"/>
    <n v="41"/>
    <s v="Female"/>
    <n v="94104"/>
    <x v="1"/>
    <s v="Middle-aged"/>
    <s v="High"/>
    <x v="2"/>
  </r>
  <r>
    <n v="81"/>
    <n v="1056"/>
    <x v="28"/>
    <n v="9"/>
    <s v="2022/02/13"/>
    <d v="2022-02-13T00:00:00"/>
    <s v="Feb"/>
    <s v="23:00"/>
    <n v="64"/>
    <s v="Male"/>
    <n v="113879"/>
    <x v="0"/>
    <s v="Seniors"/>
    <s v="High"/>
    <x v="3"/>
  </r>
  <r>
    <n v="951"/>
    <n v="1057"/>
    <x v="79"/>
    <n v="7"/>
    <s v="2022/02/14"/>
    <d v="2022-02-14T00:00:00"/>
    <s v="Feb"/>
    <s v="00:00"/>
    <n v="23"/>
    <s v="Female"/>
    <n v="100010"/>
    <x v="1"/>
    <s v="Adult"/>
    <s v="High"/>
    <x v="0"/>
  </r>
  <r>
    <n v="790"/>
    <n v="1058"/>
    <x v="94"/>
    <n v="2"/>
    <s v="2022/02/14"/>
    <d v="2022-02-14T00:00:00"/>
    <s v="Feb"/>
    <s v="01:00"/>
    <n v="44"/>
    <s v="Male"/>
    <n v="84970"/>
    <x v="0"/>
    <s v="Middle-aged"/>
    <s v="High"/>
    <x v="2"/>
  </r>
  <r>
    <n v="195"/>
    <n v="1059"/>
    <x v="57"/>
    <n v="3"/>
    <s v="2022/02/14"/>
    <d v="2022-02-14T00:00:00"/>
    <s v="Feb"/>
    <s v="02:00"/>
    <n v="46"/>
    <s v="Male"/>
    <n v="52173"/>
    <x v="0"/>
    <s v="Middle-aged"/>
    <s v="Low"/>
    <x v="4"/>
  </r>
  <r>
    <n v="181"/>
    <n v="1060"/>
    <x v="91"/>
    <n v="4"/>
    <s v="2022/02/14"/>
    <d v="2022-02-14T00:00:00"/>
    <s v="Feb"/>
    <s v="03:00"/>
    <n v="43"/>
    <s v="Male"/>
    <n v="116241"/>
    <x v="2"/>
    <s v="Middle-aged"/>
    <s v="High"/>
    <x v="2"/>
  </r>
  <r>
    <n v="1046"/>
    <n v="1061"/>
    <x v="57"/>
    <n v="3"/>
    <s v="2022/02/14"/>
    <d v="2022-02-14T00:00:00"/>
    <s v="Feb"/>
    <s v="04:00"/>
    <n v="69"/>
    <s v="Male"/>
    <n v="144553"/>
    <x v="0"/>
    <s v="Seniors"/>
    <s v="High"/>
    <x v="3"/>
  </r>
  <r>
    <n v="737"/>
    <n v="1062"/>
    <x v="9"/>
    <n v="5"/>
    <s v="2022/02/14"/>
    <d v="2022-02-14T00:00:00"/>
    <s v="Feb"/>
    <s v="05:00"/>
    <n v="67"/>
    <s v="Female"/>
    <n v="138077"/>
    <x v="0"/>
    <s v="Seniors"/>
    <s v="High"/>
    <x v="3"/>
  </r>
  <r>
    <n v="128"/>
    <n v="1063"/>
    <x v="10"/>
    <n v="5"/>
    <s v="2022/02/14"/>
    <d v="2022-02-14T00:00:00"/>
    <s v="Feb"/>
    <s v="06:00"/>
    <n v="18"/>
    <s v="Female"/>
    <n v="119642"/>
    <x v="2"/>
    <s v="Adult"/>
    <s v="High"/>
    <x v="0"/>
  </r>
  <r>
    <n v="795"/>
    <n v="1064"/>
    <x v="71"/>
    <n v="8"/>
    <s v="2022/02/14"/>
    <d v="2022-02-14T00:00:00"/>
    <s v="Feb"/>
    <s v="07:00"/>
    <n v="33"/>
    <s v="Female"/>
    <n v="149012"/>
    <x v="1"/>
    <s v="Adult"/>
    <s v="High"/>
    <x v="0"/>
  </r>
  <r>
    <n v="638"/>
    <n v="1065"/>
    <x v="97"/>
    <n v="3"/>
    <s v="2022/02/14"/>
    <d v="2022-02-14T00:00:00"/>
    <s v="Feb"/>
    <s v="08:00"/>
    <n v="33"/>
    <s v="Female"/>
    <n v="65135"/>
    <x v="1"/>
    <s v="Adult"/>
    <s v="Low"/>
    <x v="1"/>
  </r>
  <r>
    <n v="998"/>
    <n v="1066"/>
    <x v="86"/>
    <n v="9"/>
    <s v="2022/02/14"/>
    <d v="2022-02-14T00:00:00"/>
    <s v="Feb"/>
    <s v="09:00"/>
    <n v="27"/>
    <s v="Male"/>
    <n v="89532"/>
    <x v="1"/>
    <s v="Adult"/>
    <s v="High"/>
    <x v="0"/>
  </r>
  <r>
    <n v="1342"/>
    <n v="1067"/>
    <x v="63"/>
    <n v="6"/>
    <s v="2022/02/14"/>
    <d v="2022-02-14T00:00:00"/>
    <s v="Feb"/>
    <s v="10:00"/>
    <n v="69"/>
    <s v="Female"/>
    <n v="65606"/>
    <x v="0"/>
    <s v="Seniors"/>
    <s v="High"/>
    <x v="3"/>
  </r>
  <r>
    <n v="1440"/>
    <n v="1068"/>
    <x v="50"/>
    <n v="8"/>
    <s v="2022/02/14"/>
    <d v="2022-02-14T00:00:00"/>
    <s v="Feb"/>
    <s v="11:00"/>
    <n v="32"/>
    <s v="Female"/>
    <n v="25588"/>
    <x v="2"/>
    <s v="Adult"/>
    <s v="Low"/>
    <x v="1"/>
  </r>
  <r>
    <n v="301"/>
    <n v="1069"/>
    <x v="53"/>
    <n v="4"/>
    <s v="2022/02/14"/>
    <d v="2022-02-14T00:00:00"/>
    <s v="Feb"/>
    <s v="12:00"/>
    <n v="64"/>
    <s v="Female"/>
    <n v="25825"/>
    <x v="1"/>
    <s v="Seniors"/>
    <s v="Low"/>
    <x v="5"/>
  </r>
  <r>
    <n v="990"/>
    <n v="1070"/>
    <x v="6"/>
    <n v="7"/>
    <s v="2022/02/14"/>
    <d v="2022-02-14T00:00:00"/>
    <s v="Feb"/>
    <s v="13:00"/>
    <n v="20"/>
    <s v="Male"/>
    <n v="125008"/>
    <x v="1"/>
    <s v="Adult"/>
    <s v="High"/>
    <x v="0"/>
  </r>
  <r>
    <n v="559"/>
    <n v="1071"/>
    <x v="84"/>
    <n v="3"/>
    <s v="2022/02/14"/>
    <d v="2022-02-14T00:00:00"/>
    <s v="Feb"/>
    <s v="14:00"/>
    <n v="62"/>
    <s v="Female"/>
    <n v="25530"/>
    <x v="0"/>
    <s v="Seniors"/>
    <s v="Low"/>
    <x v="5"/>
  </r>
  <r>
    <n v="767"/>
    <n v="1072"/>
    <x v="69"/>
    <n v="4"/>
    <s v="2022/02/14"/>
    <d v="2022-02-14T00:00:00"/>
    <s v="Feb"/>
    <s v="15:00"/>
    <n v="47"/>
    <s v="Female"/>
    <n v="95363"/>
    <x v="0"/>
    <s v="Middle-aged"/>
    <s v="High"/>
    <x v="2"/>
  </r>
  <r>
    <n v="690"/>
    <n v="1073"/>
    <x v="7"/>
    <n v="7"/>
    <s v="2022/02/14"/>
    <d v="2022-02-14T00:00:00"/>
    <s v="Feb"/>
    <s v="16:00"/>
    <n v="58"/>
    <s v="Male"/>
    <n v="131090"/>
    <x v="0"/>
    <s v="Middle-aged"/>
    <s v="High"/>
    <x v="2"/>
  </r>
  <r>
    <n v="1140"/>
    <n v="1074"/>
    <x v="74"/>
    <n v="8"/>
    <s v="2022/02/14"/>
    <d v="2022-02-14T00:00:00"/>
    <s v="Feb"/>
    <s v="17:00"/>
    <n v="32"/>
    <s v="Female"/>
    <n v="141759"/>
    <x v="1"/>
    <s v="Adult"/>
    <s v="High"/>
    <x v="0"/>
  </r>
  <r>
    <n v="741"/>
    <n v="1075"/>
    <x v="28"/>
    <n v="9"/>
    <s v="2022/02/14"/>
    <d v="2022-02-14T00:00:00"/>
    <s v="Feb"/>
    <s v="18:00"/>
    <n v="61"/>
    <s v="Male"/>
    <n v="60063"/>
    <x v="0"/>
    <s v="Seniors"/>
    <s v="Low"/>
    <x v="5"/>
  </r>
  <r>
    <n v="879"/>
    <n v="1076"/>
    <x v="44"/>
    <n v="6"/>
    <s v="2022/02/14"/>
    <d v="2022-02-14T00:00:00"/>
    <s v="Feb"/>
    <s v="19:00"/>
    <n v="39"/>
    <s v="Female"/>
    <n v="109304"/>
    <x v="0"/>
    <s v="Adult"/>
    <s v="High"/>
    <x v="0"/>
  </r>
  <r>
    <n v="1199"/>
    <n v="1077"/>
    <x v="20"/>
    <n v="2"/>
    <s v="2022/02/14"/>
    <d v="2022-02-14T00:00:00"/>
    <s v="Feb"/>
    <s v="20:00"/>
    <n v="61"/>
    <s v="Male"/>
    <n v="68137"/>
    <x v="1"/>
    <s v="Seniors"/>
    <s v="High"/>
    <x v="3"/>
  </r>
  <r>
    <n v="291"/>
    <n v="1078"/>
    <x v="25"/>
    <n v="2"/>
    <s v="2022/02/14"/>
    <d v="2022-02-14T00:00:00"/>
    <s v="Feb"/>
    <s v="21:00"/>
    <n v="58"/>
    <s v="Female"/>
    <n v="60950"/>
    <x v="1"/>
    <s v="Middle-aged"/>
    <s v="Low"/>
    <x v="4"/>
  </r>
  <r>
    <n v="302"/>
    <n v="1079"/>
    <x v="58"/>
    <n v="2"/>
    <s v="2022/02/14"/>
    <d v="2022-02-14T00:00:00"/>
    <s v="Feb"/>
    <s v="22:00"/>
    <n v="36"/>
    <s v="Male"/>
    <n v="91125"/>
    <x v="0"/>
    <s v="Adult"/>
    <s v="High"/>
    <x v="0"/>
  </r>
  <r>
    <n v="971"/>
    <n v="1080"/>
    <x v="24"/>
    <n v="1"/>
    <s v="2022/02/14"/>
    <d v="2022-02-14T00:00:00"/>
    <s v="Feb"/>
    <s v="23:00"/>
    <n v="28"/>
    <s v="Male"/>
    <n v="28127"/>
    <x v="2"/>
    <s v="Adult"/>
    <s v="Low"/>
    <x v="1"/>
  </r>
  <r>
    <n v="891"/>
    <n v="1081"/>
    <x v="71"/>
    <n v="6"/>
    <s v="2022/02/15"/>
    <d v="2022-02-15T00:00:00"/>
    <s v="Feb"/>
    <s v="00:00"/>
    <n v="59"/>
    <s v="Male"/>
    <n v="137588"/>
    <x v="1"/>
    <s v="Middle-aged"/>
    <s v="High"/>
    <x v="2"/>
  </r>
  <r>
    <n v="1378"/>
    <n v="1082"/>
    <x v="2"/>
    <n v="4"/>
    <s v="2022/02/15"/>
    <d v="2022-02-15T00:00:00"/>
    <s v="Feb"/>
    <s v="01:00"/>
    <n v="28"/>
    <s v="Female"/>
    <n v="69946"/>
    <x v="2"/>
    <s v="Adult"/>
    <s v="High"/>
    <x v="0"/>
  </r>
  <r>
    <n v="679"/>
    <n v="1083"/>
    <x v="40"/>
    <n v="3"/>
    <s v="2022/02/15"/>
    <d v="2022-02-15T00:00:00"/>
    <s v="Feb"/>
    <s v="02:00"/>
    <n v="45"/>
    <s v="Female"/>
    <n v="44556"/>
    <x v="1"/>
    <s v="Middle-aged"/>
    <s v="Low"/>
    <x v="4"/>
  </r>
  <r>
    <n v="185"/>
    <n v="1084"/>
    <x v="19"/>
    <n v="3"/>
    <s v="2022/02/15"/>
    <d v="2022-02-15T00:00:00"/>
    <s v="Feb"/>
    <s v="03:00"/>
    <n v="30"/>
    <s v="Female"/>
    <n v="114008"/>
    <x v="1"/>
    <s v="Adult"/>
    <s v="High"/>
    <x v="0"/>
  </r>
  <r>
    <n v="693"/>
    <n v="1085"/>
    <x v="74"/>
    <n v="5"/>
    <s v="2022/02/15"/>
    <d v="2022-02-15T00:00:00"/>
    <s v="Feb"/>
    <s v="04:00"/>
    <n v="25"/>
    <s v="Female"/>
    <n v="72447"/>
    <x v="1"/>
    <s v="Adult"/>
    <s v="High"/>
    <x v="0"/>
  </r>
  <r>
    <n v="1384"/>
    <n v="1086"/>
    <x v="44"/>
    <n v="2"/>
    <s v="2022/02/15"/>
    <d v="2022-02-15T00:00:00"/>
    <s v="Feb"/>
    <s v="05:00"/>
    <n v="18"/>
    <s v="Female"/>
    <n v="44862"/>
    <x v="1"/>
    <s v="Adult"/>
    <s v="Low"/>
    <x v="1"/>
  </r>
  <r>
    <n v="1370"/>
    <n v="1087"/>
    <x v="39"/>
    <n v="1"/>
    <s v="2022/02/15"/>
    <d v="2022-02-15T00:00:00"/>
    <s v="Feb"/>
    <s v="06:00"/>
    <n v="66"/>
    <s v="Female"/>
    <n v="84606"/>
    <x v="2"/>
    <s v="Seniors"/>
    <s v="High"/>
    <x v="3"/>
  </r>
  <r>
    <n v="1376"/>
    <n v="1088"/>
    <x v="38"/>
    <n v="4"/>
    <s v="2022/02/15"/>
    <d v="2022-02-15T00:00:00"/>
    <s v="Feb"/>
    <s v="07:00"/>
    <n v="47"/>
    <s v="Female"/>
    <n v="65497"/>
    <x v="0"/>
    <s v="Middle-aged"/>
    <s v="High"/>
    <x v="2"/>
  </r>
  <r>
    <n v="55"/>
    <n v="1089"/>
    <x v="10"/>
    <n v="6"/>
    <s v="2022/02/15"/>
    <d v="2022-02-15T00:00:00"/>
    <s v="Feb"/>
    <s v="08:00"/>
    <n v="62"/>
    <s v="Female"/>
    <n v="63523"/>
    <x v="0"/>
    <s v="Seniors"/>
    <s v="Low"/>
    <x v="5"/>
  </r>
  <r>
    <n v="346"/>
    <n v="1090"/>
    <x v="35"/>
    <n v="6"/>
    <s v="2022/02/15"/>
    <d v="2022-02-15T00:00:00"/>
    <s v="Feb"/>
    <s v="09:00"/>
    <n v="21"/>
    <s v="Male"/>
    <n v="43937"/>
    <x v="1"/>
    <s v="Adult"/>
    <s v="Low"/>
    <x v="1"/>
  </r>
  <r>
    <n v="628"/>
    <n v="1091"/>
    <x v="20"/>
    <n v="9"/>
    <s v="2022/02/15"/>
    <d v="2022-02-15T00:00:00"/>
    <s v="Feb"/>
    <s v="10:00"/>
    <n v="55"/>
    <s v="Female"/>
    <n v="143661"/>
    <x v="1"/>
    <s v="Middle-aged"/>
    <s v="High"/>
    <x v="2"/>
  </r>
  <r>
    <n v="1257"/>
    <n v="1092"/>
    <x v="2"/>
    <n v="7"/>
    <s v="2022/02/15"/>
    <d v="2022-02-15T00:00:00"/>
    <s v="Feb"/>
    <s v="11:00"/>
    <n v="35"/>
    <s v="Female"/>
    <n v="139567"/>
    <x v="0"/>
    <s v="Adult"/>
    <s v="High"/>
    <x v="0"/>
  </r>
  <r>
    <n v="1363"/>
    <n v="1093"/>
    <x v="26"/>
    <n v="6"/>
    <s v="2022/02/15"/>
    <d v="2022-02-15T00:00:00"/>
    <s v="Feb"/>
    <s v="12:00"/>
    <n v="44"/>
    <s v="Female"/>
    <n v="114658"/>
    <x v="0"/>
    <s v="Middle-aged"/>
    <s v="High"/>
    <x v="2"/>
  </r>
  <r>
    <n v="621"/>
    <n v="1094"/>
    <x v="25"/>
    <n v="6"/>
    <s v="2022/02/15"/>
    <d v="2022-02-15T00:00:00"/>
    <s v="Feb"/>
    <s v="13:00"/>
    <n v="58"/>
    <s v="Male"/>
    <n v="62011"/>
    <x v="2"/>
    <s v="Middle-aged"/>
    <s v="Low"/>
    <x v="4"/>
  </r>
  <r>
    <n v="1149"/>
    <n v="1095"/>
    <x v="46"/>
    <n v="5"/>
    <s v="2022/02/15"/>
    <d v="2022-02-15T00:00:00"/>
    <s v="Feb"/>
    <s v="14:00"/>
    <n v="51"/>
    <s v="Male"/>
    <n v="131593"/>
    <x v="2"/>
    <s v="Middle-aged"/>
    <s v="High"/>
    <x v="2"/>
  </r>
  <r>
    <n v="60"/>
    <n v="1096"/>
    <x v="15"/>
    <n v="3"/>
    <s v="2022/02/15"/>
    <d v="2022-02-15T00:00:00"/>
    <s v="Feb"/>
    <s v="15:00"/>
    <n v="41"/>
    <s v="Female"/>
    <n v="145894"/>
    <x v="2"/>
    <s v="Middle-aged"/>
    <s v="High"/>
    <x v="2"/>
  </r>
  <r>
    <n v="1081"/>
    <n v="1097"/>
    <x v="33"/>
    <n v="4"/>
    <s v="2022/02/15"/>
    <d v="2022-02-15T00:00:00"/>
    <s v="Feb"/>
    <s v="16:00"/>
    <n v="49"/>
    <s v="Male"/>
    <n v="37582"/>
    <x v="0"/>
    <s v="Middle-aged"/>
    <s v="Low"/>
    <x v="4"/>
  </r>
  <r>
    <n v="1296"/>
    <n v="1098"/>
    <x v="81"/>
    <n v="4"/>
    <s v="2022/02/15"/>
    <d v="2022-02-15T00:00:00"/>
    <s v="Feb"/>
    <s v="17:00"/>
    <n v="67"/>
    <s v="Female"/>
    <n v="148516"/>
    <x v="2"/>
    <s v="Seniors"/>
    <s v="High"/>
    <x v="3"/>
  </r>
  <r>
    <n v="586"/>
    <n v="1099"/>
    <x v="31"/>
    <n v="2"/>
    <s v="2022/02/15"/>
    <d v="2022-02-15T00:00:00"/>
    <s v="Feb"/>
    <s v="18:00"/>
    <n v="52"/>
    <s v="Male"/>
    <n v="75953"/>
    <x v="2"/>
    <s v="Middle-aged"/>
    <s v="High"/>
    <x v="2"/>
  </r>
  <r>
    <n v="324"/>
    <n v="1100"/>
    <x v="95"/>
    <n v="6"/>
    <s v="2022/02/15"/>
    <d v="2022-02-15T00:00:00"/>
    <s v="Feb"/>
    <s v="19:00"/>
    <n v="67"/>
    <s v="Male"/>
    <n v="115648"/>
    <x v="0"/>
    <s v="Seniors"/>
    <s v="High"/>
    <x v="3"/>
  </r>
  <r>
    <n v="1056"/>
    <n v="1101"/>
    <x v="34"/>
    <n v="8"/>
    <s v="2022/02/15"/>
    <d v="2022-02-15T00:00:00"/>
    <s v="Feb"/>
    <s v="20:00"/>
    <n v="37"/>
    <s v="Female"/>
    <n v="73389"/>
    <x v="0"/>
    <s v="Adult"/>
    <s v="High"/>
    <x v="0"/>
  </r>
  <r>
    <n v="654"/>
    <n v="1102"/>
    <x v="31"/>
    <n v="2"/>
    <s v="2022/02/15"/>
    <d v="2022-02-15T00:00:00"/>
    <s v="Feb"/>
    <s v="21:00"/>
    <n v="19"/>
    <s v="Male"/>
    <n v="42616"/>
    <x v="2"/>
    <s v="Adult"/>
    <s v="Low"/>
    <x v="1"/>
  </r>
  <r>
    <n v="1099"/>
    <n v="1103"/>
    <x v="27"/>
    <n v="5"/>
    <s v="2022/02/15"/>
    <d v="2022-02-15T00:00:00"/>
    <s v="Feb"/>
    <s v="22:00"/>
    <n v="56"/>
    <s v="Male"/>
    <n v="89158"/>
    <x v="1"/>
    <s v="Middle-aged"/>
    <s v="High"/>
    <x v="2"/>
  </r>
  <r>
    <n v="1236"/>
    <n v="1104"/>
    <x v="88"/>
    <n v="5"/>
    <s v="2022/02/15"/>
    <d v="2022-02-15T00:00:00"/>
    <s v="Feb"/>
    <s v="23:00"/>
    <n v="67"/>
    <s v="Female"/>
    <n v="25288"/>
    <x v="2"/>
    <s v="Seniors"/>
    <s v="Low"/>
    <x v="5"/>
  </r>
  <r>
    <n v="998"/>
    <n v="1105"/>
    <x v="35"/>
    <n v="2"/>
    <s v="2022/02/16"/>
    <d v="2022-02-16T00:00:00"/>
    <s v="Feb"/>
    <s v="00:00"/>
    <n v="27"/>
    <s v="Male"/>
    <n v="89532"/>
    <x v="1"/>
    <s v="Adult"/>
    <s v="High"/>
    <x v="0"/>
  </r>
  <r>
    <n v="949"/>
    <n v="1106"/>
    <x v="77"/>
    <n v="7"/>
    <s v="2022/02/16"/>
    <d v="2022-02-16T00:00:00"/>
    <s v="Feb"/>
    <s v="01:00"/>
    <n v="57"/>
    <s v="Female"/>
    <n v="143314"/>
    <x v="0"/>
    <s v="Middle-aged"/>
    <s v="High"/>
    <x v="2"/>
  </r>
  <r>
    <n v="162"/>
    <n v="1107"/>
    <x v="24"/>
    <n v="5"/>
    <s v="2022/02/16"/>
    <d v="2022-02-16T00:00:00"/>
    <s v="Feb"/>
    <s v="02:00"/>
    <n v="39"/>
    <s v="Female"/>
    <n v="82166"/>
    <x v="2"/>
    <s v="Adult"/>
    <s v="High"/>
    <x v="0"/>
  </r>
  <r>
    <n v="162"/>
    <n v="1108"/>
    <x v="95"/>
    <n v="5"/>
    <s v="2022/02/16"/>
    <d v="2022-02-16T00:00:00"/>
    <s v="Feb"/>
    <s v="03:00"/>
    <n v="39"/>
    <s v="Female"/>
    <n v="82166"/>
    <x v="2"/>
    <s v="Adult"/>
    <s v="High"/>
    <x v="0"/>
  </r>
  <r>
    <n v="773"/>
    <n v="1109"/>
    <x v="19"/>
    <n v="4"/>
    <s v="2022/02/16"/>
    <d v="2022-02-16T00:00:00"/>
    <s v="Feb"/>
    <s v="04:00"/>
    <n v="55"/>
    <s v="Male"/>
    <n v="68655"/>
    <x v="1"/>
    <s v="Middle-aged"/>
    <s v="High"/>
    <x v="2"/>
  </r>
  <r>
    <n v="973"/>
    <n v="1110"/>
    <x v="2"/>
    <n v="8"/>
    <s v="2022/02/16"/>
    <d v="2022-02-16T00:00:00"/>
    <s v="Feb"/>
    <s v="05:00"/>
    <n v="58"/>
    <s v="Male"/>
    <n v="81208"/>
    <x v="2"/>
    <s v="Middle-aged"/>
    <s v="High"/>
    <x v="2"/>
  </r>
  <r>
    <n v="1321"/>
    <n v="1111"/>
    <x v="5"/>
    <n v="7"/>
    <s v="2022/02/16"/>
    <d v="2022-02-16T00:00:00"/>
    <s v="Feb"/>
    <s v="06:00"/>
    <n v="59"/>
    <s v="Female"/>
    <n v="143817"/>
    <x v="2"/>
    <s v="Middle-aged"/>
    <s v="High"/>
    <x v="2"/>
  </r>
  <r>
    <n v="594"/>
    <n v="1112"/>
    <x v="33"/>
    <n v="8"/>
    <s v="2022/02/16"/>
    <d v="2022-02-16T00:00:00"/>
    <s v="Feb"/>
    <s v="07:00"/>
    <n v="45"/>
    <s v="Female"/>
    <n v="122793"/>
    <x v="1"/>
    <s v="Middle-aged"/>
    <s v="High"/>
    <x v="2"/>
  </r>
  <r>
    <n v="482"/>
    <n v="1113"/>
    <x v="9"/>
    <n v="3"/>
    <s v="2022/02/16"/>
    <d v="2022-02-16T00:00:00"/>
    <s v="Feb"/>
    <s v="08:00"/>
    <n v="24"/>
    <s v="Male"/>
    <n v="128727"/>
    <x v="2"/>
    <s v="Adult"/>
    <s v="High"/>
    <x v="0"/>
  </r>
  <r>
    <n v="1010"/>
    <n v="1114"/>
    <x v="26"/>
    <n v="7"/>
    <s v="2022/02/16"/>
    <d v="2022-02-16T00:00:00"/>
    <s v="Feb"/>
    <s v="09:00"/>
    <n v="53"/>
    <s v="Male"/>
    <n v="108673"/>
    <x v="0"/>
    <s v="Middle-aged"/>
    <s v="High"/>
    <x v="2"/>
  </r>
  <r>
    <n v="1055"/>
    <n v="1115"/>
    <x v="0"/>
    <n v="8"/>
    <s v="2022/02/16"/>
    <d v="2022-02-16T00:00:00"/>
    <s v="Feb"/>
    <s v="10:00"/>
    <n v="52"/>
    <s v="Male"/>
    <n v="139275"/>
    <x v="1"/>
    <s v="Middle-aged"/>
    <s v="High"/>
    <x v="2"/>
  </r>
  <r>
    <n v="783"/>
    <n v="1116"/>
    <x v="22"/>
    <n v="1"/>
    <s v="2022/02/16"/>
    <d v="2022-02-16T00:00:00"/>
    <s v="Feb"/>
    <s v="11:00"/>
    <n v="31"/>
    <s v="Female"/>
    <n v="39358"/>
    <x v="2"/>
    <s v="Adult"/>
    <s v="Low"/>
    <x v="1"/>
  </r>
  <r>
    <n v="315"/>
    <n v="1117"/>
    <x v="88"/>
    <n v="7"/>
    <s v="2022/02/16"/>
    <d v="2022-02-16T00:00:00"/>
    <s v="Feb"/>
    <s v="12:00"/>
    <n v="38"/>
    <s v="Male"/>
    <n v="120331"/>
    <x v="2"/>
    <s v="Adult"/>
    <s v="High"/>
    <x v="0"/>
  </r>
  <r>
    <n v="610"/>
    <n v="1118"/>
    <x v="21"/>
    <n v="4"/>
    <s v="2022/02/16"/>
    <d v="2022-02-16T00:00:00"/>
    <s v="Feb"/>
    <s v="13:00"/>
    <n v="31"/>
    <s v="Male"/>
    <n v="54381"/>
    <x v="2"/>
    <s v="Adult"/>
    <s v="Low"/>
    <x v="1"/>
  </r>
  <r>
    <n v="1235"/>
    <n v="1119"/>
    <x v="79"/>
    <n v="4"/>
    <s v="2022/02/16"/>
    <d v="2022-02-16T00:00:00"/>
    <s v="Feb"/>
    <s v="14:00"/>
    <n v="33"/>
    <s v="Female"/>
    <n v="99574"/>
    <x v="0"/>
    <s v="Adult"/>
    <s v="High"/>
    <x v="0"/>
  </r>
  <r>
    <n v="895"/>
    <n v="1120"/>
    <x v="47"/>
    <n v="7"/>
    <s v="2022/02/16"/>
    <d v="2022-02-16T00:00:00"/>
    <s v="Feb"/>
    <s v="15:00"/>
    <n v="37"/>
    <s v="Female"/>
    <n v="145426"/>
    <x v="2"/>
    <s v="Adult"/>
    <s v="High"/>
    <x v="0"/>
  </r>
  <r>
    <n v="347"/>
    <n v="1121"/>
    <x v="27"/>
    <n v="4"/>
    <s v="2022/02/16"/>
    <d v="2022-02-16T00:00:00"/>
    <s v="Feb"/>
    <s v="16:00"/>
    <n v="41"/>
    <s v="Female"/>
    <n v="63648"/>
    <x v="1"/>
    <s v="Middle-aged"/>
    <s v="Low"/>
    <x v="4"/>
  </r>
  <r>
    <n v="56"/>
    <n v="1122"/>
    <x v="39"/>
    <n v="1"/>
    <s v="2022/02/16"/>
    <d v="2022-02-16T00:00:00"/>
    <s v="Feb"/>
    <s v="17:00"/>
    <n v="30"/>
    <s v="Male"/>
    <n v="54507"/>
    <x v="0"/>
    <s v="Adult"/>
    <s v="Low"/>
    <x v="1"/>
  </r>
  <r>
    <n v="376"/>
    <n v="1123"/>
    <x v="40"/>
    <n v="3"/>
    <s v="2022/02/16"/>
    <d v="2022-02-16T00:00:00"/>
    <s v="Feb"/>
    <s v="18:00"/>
    <n v="28"/>
    <s v="Male"/>
    <n v="117978"/>
    <x v="1"/>
    <s v="Adult"/>
    <s v="High"/>
    <x v="0"/>
  </r>
  <r>
    <n v="1302"/>
    <n v="1124"/>
    <x v="13"/>
    <n v="1"/>
    <s v="2022/02/16"/>
    <d v="2022-02-16T00:00:00"/>
    <s v="Feb"/>
    <s v="19:00"/>
    <n v="68"/>
    <s v="Female"/>
    <n v="45696"/>
    <x v="1"/>
    <s v="Seniors"/>
    <s v="Low"/>
    <x v="5"/>
  </r>
  <r>
    <n v="1158"/>
    <n v="1125"/>
    <x v="36"/>
    <n v="1"/>
    <s v="2022/02/16"/>
    <d v="2022-02-16T00:00:00"/>
    <s v="Feb"/>
    <s v="20:00"/>
    <n v="30"/>
    <s v="Female"/>
    <n v="121743"/>
    <x v="0"/>
    <s v="Adult"/>
    <s v="High"/>
    <x v="0"/>
  </r>
  <r>
    <n v="991"/>
    <n v="1126"/>
    <x v="52"/>
    <n v="4"/>
    <s v="2022/02/16"/>
    <d v="2022-02-16T00:00:00"/>
    <s v="Feb"/>
    <s v="21:00"/>
    <n v="60"/>
    <s v="Male"/>
    <n v="110541"/>
    <x v="2"/>
    <s v="Seniors"/>
    <s v="High"/>
    <x v="3"/>
  </r>
  <r>
    <n v="386"/>
    <n v="1127"/>
    <x v="12"/>
    <n v="4"/>
    <s v="2022/02/16"/>
    <d v="2022-02-16T00:00:00"/>
    <s v="Feb"/>
    <s v="22:00"/>
    <n v="50"/>
    <s v="Male"/>
    <n v="125448"/>
    <x v="0"/>
    <s v="Middle-aged"/>
    <s v="High"/>
    <x v="2"/>
  </r>
  <r>
    <n v="195"/>
    <n v="1128"/>
    <x v="97"/>
    <n v="5"/>
    <s v="2022/02/16"/>
    <d v="2022-02-16T00:00:00"/>
    <s v="Feb"/>
    <s v="23:00"/>
    <n v="46"/>
    <s v="Male"/>
    <n v="52173"/>
    <x v="0"/>
    <s v="Middle-aged"/>
    <s v="Low"/>
    <x v="4"/>
  </r>
  <r>
    <n v="459"/>
    <n v="1129"/>
    <x v="47"/>
    <n v="7"/>
    <s v="2022/02/17"/>
    <d v="2022-02-17T00:00:00"/>
    <s v="Feb"/>
    <s v="00:00"/>
    <n v="52"/>
    <s v="Male"/>
    <n v="116750"/>
    <x v="2"/>
    <s v="Middle-aged"/>
    <s v="High"/>
    <x v="2"/>
  </r>
  <r>
    <n v="752"/>
    <n v="1130"/>
    <x v="42"/>
    <n v="6"/>
    <s v="2022/02/17"/>
    <d v="2022-02-17T00:00:00"/>
    <s v="Feb"/>
    <s v="01:00"/>
    <n v="54"/>
    <s v="Male"/>
    <n v="85218"/>
    <x v="1"/>
    <s v="Middle-aged"/>
    <s v="High"/>
    <x v="2"/>
  </r>
  <r>
    <n v="376"/>
    <n v="1131"/>
    <x v="6"/>
    <n v="3"/>
    <s v="2022/02/17"/>
    <d v="2022-02-17T00:00:00"/>
    <s v="Feb"/>
    <s v="02:00"/>
    <n v="28"/>
    <s v="Male"/>
    <n v="117978"/>
    <x v="1"/>
    <s v="Adult"/>
    <s v="High"/>
    <x v="0"/>
  </r>
  <r>
    <n v="490"/>
    <n v="1132"/>
    <x v="74"/>
    <n v="4"/>
    <s v="2022/02/17"/>
    <d v="2022-02-17T00:00:00"/>
    <s v="Feb"/>
    <s v="03:00"/>
    <n v="32"/>
    <s v="Female"/>
    <n v="145670"/>
    <x v="2"/>
    <s v="Adult"/>
    <s v="High"/>
    <x v="0"/>
  </r>
  <r>
    <n v="1060"/>
    <n v="1133"/>
    <x v="42"/>
    <n v="6"/>
    <s v="2022/02/17"/>
    <d v="2022-02-17T00:00:00"/>
    <s v="Feb"/>
    <s v="04:00"/>
    <n v="61"/>
    <s v="Male"/>
    <n v="92840"/>
    <x v="2"/>
    <s v="Seniors"/>
    <s v="High"/>
    <x v="3"/>
  </r>
  <r>
    <n v="1120"/>
    <n v="1134"/>
    <x v="38"/>
    <n v="9"/>
    <s v="2022/02/17"/>
    <d v="2022-02-17T00:00:00"/>
    <s v="Feb"/>
    <s v="05:00"/>
    <n v="39"/>
    <s v="Female"/>
    <n v="88651"/>
    <x v="1"/>
    <s v="Adult"/>
    <s v="High"/>
    <x v="0"/>
  </r>
  <r>
    <n v="1412"/>
    <n v="1135"/>
    <x v="66"/>
    <n v="9"/>
    <s v="2022/02/17"/>
    <d v="2022-02-17T00:00:00"/>
    <s v="Feb"/>
    <s v="06:00"/>
    <n v="65"/>
    <s v="Female"/>
    <n v="102632"/>
    <x v="1"/>
    <s v="Seniors"/>
    <s v="High"/>
    <x v="3"/>
  </r>
  <r>
    <n v="626"/>
    <n v="1136"/>
    <x v="66"/>
    <n v="9"/>
    <s v="2022/02/17"/>
    <d v="2022-02-17T00:00:00"/>
    <s v="Feb"/>
    <s v="07:00"/>
    <n v="67"/>
    <s v="Male"/>
    <n v="57082"/>
    <x v="1"/>
    <s v="Seniors"/>
    <s v="Low"/>
    <x v="5"/>
  </r>
  <r>
    <n v="357"/>
    <n v="1137"/>
    <x v="47"/>
    <n v="5"/>
    <s v="2022/02/17"/>
    <d v="2022-02-17T00:00:00"/>
    <s v="Feb"/>
    <s v="08:00"/>
    <n v="68"/>
    <s v="Male"/>
    <n v="129080"/>
    <x v="0"/>
    <s v="Seniors"/>
    <s v="High"/>
    <x v="3"/>
  </r>
  <r>
    <n v="715"/>
    <n v="1138"/>
    <x v="93"/>
    <n v="7"/>
    <s v="2022/02/17"/>
    <d v="2022-02-17T00:00:00"/>
    <s v="Feb"/>
    <s v="09:00"/>
    <n v="63"/>
    <s v="Male"/>
    <n v="111876"/>
    <x v="0"/>
    <s v="Seniors"/>
    <s v="High"/>
    <x v="3"/>
  </r>
  <r>
    <n v="531"/>
    <n v="1139"/>
    <x v="6"/>
    <n v="7"/>
    <s v="2022/02/17"/>
    <d v="2022-02-17T00:00:00"/>
    <s v="Feb"/>
    <s v="10:00"/>
    <n v="54"/>
    <s v="Male"/>
    <n v="89979"/>
    <x v="1"/>
    <s v="Middle-aged"/>
    <s v="High"/>
    <x v="2"/>
  </r>
  <r>
    <n v="1255"/>
    <n v="1140"/>
    <x v="39"/>
    <n v="6"/>
    <s v="2022/02/17"/>
    <d v="2022-02-17T00:00:00"/>
    <s v="Feb"/>
    <s v="11:00"/>
    <n v="30"/>
    <s v="Female"/>
    <n v="96143"/>
    <x v="1"/>
    <s v="Adult"/>
    <s v="High"/>
    <x v="0"/>
  </r>
  <r>
    <n v="99"/>
    <n v="1141"/>
    <x v="79"/>
    <n v="6"/>
    <s v="2022/02/17"/>
    <d v="2022-02-17T00:00:00"/>
    <s v="Feb"/>
    <s v="12:00"/>
    <n v="22"/>
    <s v="Male"/>
    <n v="119757"/>
    <x v="2"/>
    <s v="Adult"/>
    <s v="High"/>
    <x v="0"/>
  </r>
  <r>
    <n v="402"/>
    <n v="1142"/>
    <x v="89"/>
    <n v="7"/>
    <s v="2022/02/17"/>
    <d v="2022-02-17T00:00:00"/>
    <s v="Feb"/>
    <s v="13:00"/>
    <n v="36"/>
    <s v="Male"/>
    <n v="43584"/>
    <x v="2"/>
    <s v="Adult"/>
    <s v="Low"/>
    <x v="1"/>
  </r>
  <r>
    <n v="269"/>
    <n v="1143"/>
    <x v="40"/>
    <n v="1"/>
    <s v="2022/02/17"/>
    <d v="2022-02-17T00:00:00"/>
    <s v="Feb"/>
    <s v="14:00"/>
    <n v="32"/>
    <s v="Male"/>
    <n v="60029"/>
    <x v="2"/>
    <s v="Adult"/>
    <s v="Low"/>
    <x v="1"/>
  </r>
  <r>
    <n v="621"/>
    <n v="1144"/>
    <x v="85"/>
    <n v="2"/>
    <s v="2022/02/17"/>
    <d v="2022-02-17T00:00:00"/>
    <s v="Feb"/>
    <s v="15:00"/>
    <n v="58"/>
    <s v="Male"/>
    <n v="62011"/>
    <x v="2"/>
    <s v="Middle-aged"/>
    <s v="Low"/>
    <x v="4"/>
  </r>
  <r>
    <n v="757"/>
    <n v="1145"/>
    <x v="24"/>
    <n v="1"/>
    <s v="2022/02/17"/>
    <d v="2022-02-17T00:00:00"/>
    <s v="Feb"/>
    <s v="16:00"/>
    <n v="36"/>
    <s v="Male"/>
    <n v="29272"/>
    <x v="2"/>
    <s v="Adult"/>
    <s v="Low"/>
    <x v="1"/>
  </r>
  <r>
    <n v="267"/>
    <n v="1146"/>
    <x v="47"/>
    <n v="3"/>
    <s v="2022/02/17"/>
    <d v="2022-02-17T00:00:00"/>
    <s v="Feb"/>
    <s v="17:00"/>
    <n v="43"/>
    <s v="Female"/>
    <n v="57437"/>
    <x v="1"/>
    <s v="Middle-aged"/>
    <s v="Low"/>
    <x v="4"/>
  </r>
  <r>
    <n v="22"/>
    <n v="1147"/>
    <x v="21"/>
    <n v="9"/>
    <s v="2022/02/17"/>
    <d v="2022-02-17T00:00:00"/>
    <s v="Feb"/>
    <s v="18:00"/>
    <n v="44"/>
    <s v="Female"/>
    <n v="102847"/>
    <x v="0"/>
    <s v="Middle-aged"/>
    <s v="High"/>
    <x v="2"/>
  </r>
  <r>
    <n v="1337"/>
    <n v="1148"/>
    <x v="8"/>
    <n v="4"/>
    <s v="2022/02/17"/>
    <d v="2022-02-17T00:00:00"/>
    <s v="Feb"/>
    <s v="19:00"/>
    <n v="66"/>
    <s v="Female"/>
    <n v="59322"/>
    <x v="0"/>
    <s v="Seniors"/>
    <s v="Low"/>
    <x v="5"/>
  </r>
  <r>
    <n v="709"/>
    <n v="1149"/>
    <x v="21"/>
    <n v="5"/>
    <s v="2022/02/17"/>
    <d v="2022-02-17T00:00:00"/>
    <s v="Feb"/>
    <s v="20:00"/>
    <n v="47"/>
    <s v="Female"/>
    <n v="24351"/>
    <x v="1"/>
    <s v="Middle-aged"/>
    <s v="Low"/>
    <x v="4"/>
  </r>
  <r>
    <n v="653"/>
    <n v="1150"/>
    <x v="34"/>
    <n v="9"/>
    <s v="2022/02/17"/>
    <d v="2022-02-17T00:00:00"/>
    <s v="Feb"/>
    <s v="21:00"/>
    <n v="61"/>
    <s v="Male"/>
    <n v="103795"/>
    <x v="0"/>
    <s v="Seniors"/>
    <s v="High"/>
    <x v="3"/>
  </r>
  <r>
    <n v="1428"/>
    <n v="1151"/>
    <x v="7"/>
    <n v="4"/>
    <s v="2022/02/17"/>
    <d v="2022-02-17T00:00:00"/>
    <s v="Feb"/>
    <s v="22:00"/>
    <n v="28"/>
    <s v="Female"/>
    <n v="58192"/>
    <x v="0"/>
    <s v="Adult"/>
    <s v="Low"/>
    <x v="1"/>
  </r>
  <r>
    <n v="774"/>
    <n v="1152"/>
    <x v="91"/>
    <n v="1"/>
    <s v="2022/02/17"/>
    <d v="2022-02-17T00:00:00"/>
    <s v="Feb"/>
    <s v="23:00"/>
    <n v="58"/>
    <s v="Male"/>
    <n v="89912"/>
    <x v="0"/>
    <s v="Middle-aged"/>
    <s v="High"/>
    <x v="2"/>
  </r>
  <r>
    <n v="883"/>
    <n v="1153"/>
    <x v="42"/>
    <n v="4"/>
    <s v="2022/02/18"/>
    <d v="2022-02-18T00:00:00"/>
    <s v="Feb"/>
    <s v="00:00"/>
    <n v="23"/>
    <s v="Male"/>
    <n v="74467"/>
    <x v="1"/>
    <s v="Adult"/>
    <s v="High"/>
    <x v="0"/>
  </r>
  <r>
    <n v="1018"/>
    <n v="1154"/>
    <x v="45"/>
    <n v="4"/>
    <s v="2022/02/18"/>
    <d v="2022-02-18T00:00:00"/>
    <s v="Feb"/>
    <s v="01:00"/>
    <n v="41"/>
    <s v="Female"/>
    <n v="145093"/>
    <x v="1"/>
    <s v="Middle-aged"/>
    <s v="High"/>
    <x v="2"/>
  </r>
  <r>
    <n v="1494"/>
    <n v="1155"/>
    <x v="57"/>
    <n v="4"/>
    <s v="2022/02/18"/>
    <d v="2022-02-18T00:00:00"/>
    <s v="Feb"/>
    <s v="02:00"/>
    <n v="19"/>
    <s v="Female"/>
    <n v="53648"/>
    <x v="0"/>
    <s v="Adult"/>
    <s v="Low"/>
    <x v="1"/>
  </r>
  <r>
    <n v="209"/>
    <n v="1156"/>
    <x v="23"/>
    <n v="4"/>
    <s v="2022/02/18"/>
    <d v="2022-02-18T00:00:00"/>
    <s v="Feb"/>
    <s v="03:00"/>
    <n v="47"/>
    <s v="Female"/>
    <n v="44420"/>
    <x v="1"/>
    <s v="Middle-aged"/>
    <s v="Low"/>
    <x v="4"/>
  </r>
  <r>
    <n v="1402"/>
    <n v="1157"/>
    <x v="21"/>
    <n v="3"/>
    <s v="2022/02/18"/>
    <d v="2022-02-18T00:00:00"/>
    <s v="Feb"/>
    <s v="04:00"/>
    <n v="60"/>
    <s v="Female"/>
    <n v="118754"/>
    <x v="1"/>
    <s v="Seniors"/>
    <s v="High"/>
    <x v="3"/>
  </r>
  <r>
    <n v="617"/>
    <n v="1158"/>
    <x v="3"/>
    <n v="9"/>
    <s v="2022/02/18"/>
    <d v="2022-02-18T00:00:00"/>
    <s v="Feb"/>
    <s v="05:00"/>
    <n v="46"/>
    <s v="Male"/>
    <n v="95128"/>
    <x v="0"/>
    <s v="Middle-aged"/>
    <s v="High"/>
    <x v="2"/>
  </r>
  <r>
    <n v="552"/>
    <n v="1159"/>
    <x v="78"/>
    <n v="7"/>
    <s v="2022/02/18"/>
    <d v="2022-02-18T00:00:00"/>
    <s v="Feb"/>
    <s v="06:00"/>
    <n v="49"/>
    <s v="Male"/>
    <n v="107092"/>
    <x v="2"/>
    <s v="Middle-aged"/>
    <s v="High"/>
    <x v="2"/>
  </r>
  <r>
    <n v="270"/>
    <n v="1160"/>
    <x v="77"/>
    <n v="6"/>
    <s v="2022/02/18"/>
    <d v="2022-02-18T00:00:00"/>
    <s v="Feb"/>
    <s v="07:00"/>
    <n v="50"/>
    <s v="Male"/>
    <n v="52711"/>
    <x v="1"/>
    <s v="Middle-aged"/>
    <s v="Low"/>
    <x v="4"/>
  </r>
  <r>
    <n v="1445"/>
    <n v="1161"/>
    <x v="40"/>
    <n v="3"/>
    <s v="2022/02/18"/>
    <d v="2022-02-18T00:00:00"/>
    <s v="Feb"/>
    <s v="08:00"/>
    <n v="59"/>
    <s v="Female"/>
    <n v="105540"/>
    <x v="2"/>
    <s v="Middle-aged"/>
    <s v="High"/>
    <x v="2"/>
  </r>
  <r>
    <n v="248"/>
    <n v="1162"/>
    <x v="93"/>
    <n v="6"/>
    <s v="2022/02/18"/>
    <d v="2022-02-18T00:00:00"/>
    <s v="Feb"/>
    <s v="09:00"/>
    <n v="67"/>
    <s v="Female"/>
    <n v="60695"/>
    <x v="2"/>
    <s v="Seniors"/>
    <s v="Low"/>
    <x v="5"/>
  </r>
  <r>
    <n v="876"/>
    <n v="1163"/>
    <x v="98"/>
    <n v="4"/>
    <s v="2022/02/18"/>
    <d v="2022-02-18T00:00:00"/>
    <s v="Feb"/>
    <s v="10:00"/>
    <n v="42"/>
    <s v="Female"/>
    <n v="45293"/>
    <x v="1"/>
    <s v="Middle-aged"/>
    <s v="Low"/>
    <x v="4"/>
  </r>
  <r>
    <n v="1350"/>
    <n v="1164"/>
    <x v="4"/>
    <n v="9"/>
    <s v="2022/02/18"/>
    <d v="2022-02-18T00:00:00"/>
    <s v="Feb"/>
    <s v="11:00"/>
    <n v="27"/>
    <s v="Female"/>
    <n v="21841"/>
    <x v="0"/>
    <s v="Adult"/>
    <s v="Low"/>
    <x v="1"/>
  </r>
  <r>
    <n v="1399"/>
    <n v="1165"/>
    <x v="44"/>
    <n v="3"/>
    <s v="2022/02/18"/>
    <d v="2022-02-18T00:00:00"/>
    <s v="Feb"/>
    <s v="12:00"/>
    <n v="65"/>
    <s v="Female"/>
    <n v="45579"/>
    <x v="0"/>
    <s v="Seniors"/>
    <s v="Low"/>
    <x v="5"/>
  </r>
  <r>
    <n v="1387"/>
    <n v="1166"/>
    <x v="65"/>
    <n v="5"/>
    <s v="2022/02/18"/>
    <d v="2022-02-18T00:00:00"/>
    <s v="Feb"/>
    <s v="13:00"/>
    <n v="38"/>
    <s v="Female"/>
    <n v="33550"/>
    <x v="0"/>
    <s v="Adult"/>
    <s v="Low"/>
    <x v="1"/>
  </r>
  <r>
    <n v="940"/>
    <n v="1167"/>
    <x v="56"/>
    <n v="3"/>
    <s v="2022/02/18"/>
    <d v="2022-02-18T00:00:00"/>
    <s v="Feb"/>
    <s v="14:00"/>
    <n v="22"/>
    <s v="Female"/>
    <n v="125826"/>
    <x v="2"/>
    <s v="Adult"/>
    <s v="High"/>
    <x v="0"/>
  </r>
  <r>
    <n v="599"/>
    <n v="1168"/>
    <x v="81"/>
    <n v="3"/>
    <s v="2022/02/18"/>
    <d v="2022-02-18T00:00:00"/>
    <s v="Feb"/>
    <s v="15:00"/>
    <n v="32"/>
    <s v="Male"/>
    <n v="126993"/>
    <x v="1"/>
    <s v="Adult"/>
    <s v="High"/>
    <x v="0"/>
  </r>
  <r>
    <n v="565"/>
    <n v="1169"/>
    <x v="89"/>
    <n v="4"/>
    <s v="2022/02/18"/>
    <d v="2022-02-18T00:00:00"/>
    <s v="Feb"/>
    <s v="16:00"/>
    <n v="19"/>
    <s v="Female"/>
    <n v="68246"/>
    <x v="2"/>
    <s v="Adult"/>
    <s v="High"/>
    <x v="0"/>
  </r>
  <r>
    <n v="1375"/>
    <n v="1170"/>
    <x v="59"/>
    <n v="2"/>
    <s v="2022/02/18"/>
    <d v="2022-02-18T00:00:00"/>
    <s v="Feb"/>
    <s v="17:00"/>
    <n v="53"/>
    <s v="Female"/>
    <n v="145695"/>
    <x v="0"/>
    <s v="Middle-aged"/>
    <s v="High"/>
    <x v="2"/>
  </r>
  <r>
    <n v="1359"/>
    <n v="1171"/>
    <x v="96"/>
    <n v="9"/>
    <s v="2022/02/18"/>
    <d v="2022-02-18T00:00:00"/>
    <s v="Feb"/>
    <s v="18:00"/>
    <n v="20"/>
    <s v="Female"/>
    <n v="34928"/>
    <x v="2"/>
    <s v="Adult"/>
    <s v="Low"/>
    <x v="1"/>
  </r>
  <r>
    <n v="1337"/>
    <n v="1172"/>
    <x v="52"/>
    <n v="5"/>
    <s v="2022/02/18"/>
    <d v="2022-02-18T00:00:00"/>
    <s v="Feb"/>
    <s v="19:00"/>
    <n v="66"/>
    <s v="Female"/>
    <n v="59322"/>
    <x v="0"/>
    <s v="Seniors"/>
    <s v="Low"/>
    <x v="5"/>
  </r>
  <r>
    <n v="799"/>
    <n v="1173"/>
    <x v="28"/>
    <n v="6"/>
    <s v="2022/02/18"/>
    <d v="2022-02-18T00:00:00"/>
    <s v="Feb"/>
    <s v="20:00"/>
    <n v="66"/>
    <s v="Male"/>
    <n v="48161"/>
    <x v="0"/>
    <s v="Seniors"/>
    <s v="Low"/>
    <x v="5"/>
  </r>
  <r>
    <n v="414"/>
    <n v="1174"/>
    <x v="73"/>
    <n v="7"/>
    <s v="2022/02/18"/>
    <d v="2022-02-18T00:00:00"/>
    <s v="Feb"/>
    <s v="21:00"/>
    <n v="54"/>
    <s v="Female"/>
    <n v="54141"/>
    <x v="2"/>
    <s v="Middle-aged"/>
    <s v="Low"/>
    <x v="4"/>
  </r>
  <r>
    <n v="578"/>
    <n v="1175"/>
    <x v="36"/>
    <n v="9"/>
    <s v="2022/02/18"/>
    <d v="2022-02-18T00:00:00"/>
    <s v="Feb"/>
    <s v="22:00"/>
    <n v="32"/>
    <s v="Female"/>
    <n v="37035"/>
    <x v="2"/>
    <s v="Adult"/>
    <s v="Low"/>
    <x v="1"/>
  </r>
  <r>
    <n v="200"/>
    <n v="1176"/>
    <x v="88"/>
    <n v="7"/>
    <s v="2022/02/18"/>
    <d v="2022-02-18T00:00:00"/>
    <s v="Feb"/>
    <s v="23:00"/>
    <n v="48"/>
    <s v="Male"/>
    <n v="73549"/>
    <x v="0"/>
    <s v="Middle-aged"/>
    <s v="High"/>
    <x v="2"/>
  </r>
  <r>
    <n v="30"/>
    <n v="1177"/>
    <x v="6"/>
    <n v="4"/>
    <s v="2022/02/19"/>
    <d v="2022-02-19T00:00:00"/>
    <s v="Feb"/>
    <s v="00:00"/>
    <n v="56"/>
    <s v="Female"/>
    <n v="73899"/>
    <x v="0"/>
    <s v="Middle-aged"/>
    <s v="High"/>
    <x v="2"/>
  </r>
  <r>
    <n v="1327"/>
    <n v="1178"/>
    <x v="16"/>
    <n v="9"/>
    <s v="2022/02/19"/>
    <d v="2022-02-19T00:00:00"/>
    <s v="Feb"/>
    <s v="01:00"/>
    <n v="59"/>
    <s v="Female"/>
    <n v="71625"/>
    <x v="1"/>
    <s v="Middle-aged"/>
    <s v="High"/>
    <x v="2"/>
  </r>
  <r>
    <n v="1369"/>
    <n v="1179"/>
    <x v="41"/>
    <n v="8"/>
    <s v="2022/02/19"/>
    <d v="2022-02-19T00:00:00"/>
    <s v="Feb"/>
    <s v="02:00"/>
    <n v="57"/>
    <s v="Female"/>
    <n v="71456"/>
    <x v="2"/>
    <s v="Middle-aged"/>
    <s v="High"/>
    <x v="2"/>
  </r>
  <r>
    <n v="569"/>
    <n v="1180"/>
    <x v="67"/>
    <n v="2"/>
    <s v="2022/02/19"/>
    <d v="2022-02-19T00:00:00"/>
    <s v="Feb"/>
    <s v="03:00"/>
    <n v="22"/>
    <s v="Male"/>
    <n v="25373"/>
    <x v="2"/>
    <s v="Adult"/>
    <s v="Low"/>
    <x v="1"/>
  </r>
  <r>
    <n v="709"/>
    <n v="1181"/>
    <x v="83"/>
    <n v="7"/>
    <s v="2022/02/19"/>
    <d v="2022-02-19T00:00:00"/>
    <s v="Feb"/>
    <s v="04:00"/>
    <n v="47"/>
    <s v="Female"/>
    <n v="24351"/>
    <x v="1"/>
    <s v="Middle-aged"/>
    <s v="Low"/>
    <x v="4"/>
  </r>
  <r>
    <n v="870"/>
    <n v="1182"/>
    <x v="48"/>
    <n v="8"/>
    <s v="2022/02/19"/>
    <d v="2022-02-19T00:00:00"/>
    <s v="Feb"/>
    <s v="05:00"/>
    <n v="62"/>
    <s v="Male"/>
    <n v="54612"/>
    <x v="1"/>
    <s v="Seniors"/>
    <s v="Low"/>
    <x v="5"/>
  </r>
  <r>
    <n v="590"/>
    <n v="1183"/>
    <x v="69"/>
    <n v="3"/>
    <s v="2022/02/19"/>
    <d v="2022-02-19T00:00:00"/>
    <s v="Feb"/>
    <s v="06:00"/>
    <n v="23"/>
    <s v="Male"/>
    <n v="70799"/>
    <x v="1"/>
    <s v="Adult"/>
    <s v="High"/>
    <x v="0"/>
  </r>
  <r>
    <n v="538"/>
    <n v="1184"/>
    <x v="12"/>
    <n v="5"/>
    <s v="2022/02/19"/>
    <d v="2022-02-19T00:00:00"/>
    <s v="Feb"/>
    <s v="07:00"/>
    <n v="41"/>
    <s v="Male"/>
    <n v="51901"/>
    <x v="2"/>
    <s v="Middle-aged"/>
    <s v="Low"/>
    <x v="4"/>
  </r>
  <r>
    <n v="672"/>
    <n v="1185"/>
    <x v="87"/>
    <n v="6"/>
    <s v="2022/02/19"/>
    <d v="2022-02-19T00:00:00"/>
    <s v="Feb"/>
    <s v="08:00"/>
    <n v="19"/>
    <s v="Female"/>
    <n v="92437"/>
    <x v="2"/>
    <s v="Adult"/>
    <s v="High"/>
    <x v="0"/>
  </r>
  <r>
    <n v="384"/>
    <n v="1186"/>
    <x v="11"/>
    <n v="4"/>
    <s v="2022/02/19"/>
    <d v="2022-02-19T00:00:00"/>
    <s v="Feb"/>
    <s v="09:00"/>
    <n v="28"/>
    <s v="Male"/>
    <n v="86843"/>
    <x v="0"/>
    <s v="Adult"/>
    <s v="High"/>
    <x v="0"/>
  </r>
  <r>
    <n v="1399"/>
    <n v="1187"/>
    <x v="58"/>
    <n v="3"/>
    <s v="2022/02/19"/>
    <d v="2022-02-19T00:00:00"/>
    <s v="Feb"/>
    <s v="10:00"/>
    <n v="65"/>
    <s v="Female"/>
    <n v="45579"/>
    <x v="0"/>
    <s v="Seniors"/>
    <s v="Low"/>
    <x v="5"/>
  </r>
  <r>
    <n v="419"/>
    <n v="1188"/>
    <x v="60"/>
    <n v="7"/>
    <s v="2022/02/19"/>
    <d v="2022-02-19T00:00:00"/>
    <s v="Feb"/>
    <s v="11:00"/>
    <n v="37"/>
    <s v="Male"/>
    <n v="103110"/>
    <x v="0"/>
    <s v="Adult"/>
    <s v="High"/>
    <x v="0"/>
  </r>
  <r>
    <n v="682"/>
    <n v="1189"/>
    <x v="65"/>
    <n v="3"/>
    <s v="2022/02/19"/>
    <d v="2022-02-19T00:00:00"/>
    <s v="Feb"/>
    <s v="12:00"/>
    <n v="20"/>
    <s v="Male"/>
    <n v="86859"/>
    <x v="2"/>
    <s v="Adult"/>
    <s v="High"/>
    <x v="0"/>
  </r>
  <r>
    <n v="563"/>
    <n v="1190"/>
    <x v="77"/>
    <n v="3"/>
    <s v="2022/02/19"/>
    <d v="2022-02-19T00:00:00"/>
    <s v="Feb"/>
    <s v="13:00"/>
    <n v="19"/>
    <s v="Female"/>
    <n v="64378"/>
    <x v="1"/>
    <s v="Adult"/>
    <s v="Low"/>
    <x v="1"/>
  </r>
  <r>
    <n v="461"/>
    <n v="1191"/>
    <x v="21"/>
    <n v="1"/>
    <s v="2022/02/19"/>
    <d v="2022-02-19T00:00:00"/>
    <s v="Feb"/>
    <s v="14:00"/>
    <n v="22"/>
    <s v="Male"/>
    <n v="149199"/>
    <x v="2"/>
    <s v="Adult"/>
    <s v="High"/>
    <x v="0"/>
  </r>
  <r>
    <n v="1487"/>
    <n v="1192"/>
    <x v="11"/>
    <n v="2"/>
    <s v="2022/02/19"/>
    <d v="2022-02-19T00:00:00"/>
    <s v="Feb"/>
    <s v="15:00"/>
    <n v="49"/>
    <s v="Female"/>
    <n v="41043"/>
    <x v="0"/>
    <s v="Middle-aged"/>
    <s v="Low"/>
    <x v="4"/>
  </r>
  <r>
    <n v="488"/>
    <n v="1193"/>
    <x v="65"/>
    <n v="9"/>
    <s v="2022/02/19"/>
    <d v="2022-02-19T00:00:00"/>
    <s v="Feb"/>
    <s v="16:00"/>
    <n v="32"/>
    <s v="Male"/>
    <n v="140171"/>
    <x v="1"/>
    <s v="Adult"/>
    <s v="High"/>
    <x v="0"/>
  </r>
  <r>
    <n v="425"/>
    <n v="1194"/>
    <x v="29"/>
    <n v="6"/>
    <s v="2022/02/19"/>
    <d v="2022-02-19T00:00:00"/>
    <s v="Feb"/>
    <s v="17:00"/>
    <n v="46"/>
    <s v="Female"/>
    <n v="46333"/>
    <x v="1"/>
    <s v="Middle-aged"/>
    <s v="Low"/>
    <x v="4"/>
  </r>
  <r>
    <n v="222"/>
    <n v="1195"/>
    <x v="30"/>
    <n v="6"/>
    <s v="2022/02/19"/>
    <d v="2022-02-19T00:00:00"/>
    <s v="Feb"/>
    <s v="18:00"/>
    <n v="24"/>
    <s v="Female"/>
    <n v="57756"/>
    <x v="0"/>
    <s v="Adult"/>
    <s v="Low"/>
    <x v="1"/>
  </r>
  <r>
    <n v="1249"/>
    <n v="1196"/>
    <x v="50"/>
    <n v="7"/>
    <s v="2022/02/19"/>
    <d v="2022-02-19T00:00:00"/>
    <s v="Feb"/>
    <s v="19:00"/>
    <n v="67"/>
    <s v="Female"/>
    <n v="83257"/>
    <x v="0"/>
    <s v="Seniors"/>
    <s v="High"/>
    <x v="3"/>
  </r>
  <r>
    <n v="1077"/>
    <n v="1197"/>
    <x v="64"/>
    <n v="4"/>
    <s v="2022/02/19"/>
    <d v="2022-02-19T00:00:00"/>
    <s v="Feb"/>
    <s v="20:00"/>
    <n v="56"/>
    <s v="Male"/>
    <n v="121892"/>
    <x v="0"/>
    <s v="Middle-aged"/>
    <s v="High"/>
    <x v="2"/>
  </r>
  <r>
    <n v="819"/>
    <n v="1198"/>
    <x v="21"/>
    <n v="2"/>
    <s v="2022/02/19"/>
    <d v="2022-02-19T00:00:00"/>
    <s v="Feb"/>
    <s v="21:00"/>
    <n v="51"/>
    <s v="Female"/>
    <n v="61349"/>
    <x v="0"/>
    <s v="Middle-aged"/>
    <s v="Low"/>
    <x v="4"/>
  </r>
  <r>
    <n v="568"/>
    <n v="1199"/>
    <x v="69"/>
    <n v="7"/>
    <s v="2022/02/19"/>
    <d v="2022-02-19T00:00:00"/>
    <s v="Feb"/>
    <s v="22:00"/>
    <n v="24"/>
    <s v="Male"/>
    <n v="94936"/>
    <x v="0"/>
    <s v="Adult"/>
    <s v="High"/>
    <x v="0"/>
  </r>
  <r>
    <n v="1285"/>
    <n v="1200"/>
    <x v="22"/>
    <n v="8"/>
    <s v="2022/02/19"/>
    <d v="2022-02-19T00:00:00"/>
    <s v="Feb"/>
    <s v="23:00"/>
    <n v="60"/>
    <s v="Female"/>
    <n v="112481"/>
    <x v="0"/>
    <s v="Seniors"/>
    <s v="High"/>
    <x v="3"/>
  </r>
  <r>
    <n v="1109"/>
    <n v="1201"/>
    <x v="68"/>
    <n v="1"/>
    <s v="2022/02/20"/>
    <d v="2022-02-20T00:00:00"/>
    <s v="Feb"/>
    <s v="00:00"/>
    <n v="20"/>
    <s v="Female"/>
    <n v="48149"/>
    <x v="1"/>
    <s v="Adult"/>
    <s v="Low"/>
    <x v="1"/>
  </r>
  <r>
    <n v="676"/>
    <n v="1202"/>
    <x v="34"/>
    <n v="9"/>
    <s v="2022/02/20"/>
    <d v="2022-02-20T00:00:00"/>
    <s v="Feb"/>
    <s v="01:00"/>
    <n v="35"/>
    <s v="Male"/>
    <n v="97598"/>
    <x v="2"/>
    <s v="Adult"/>
    <s v="High"/>
    <x v="0"/>
  </r>
  <r>
    <n v="896"/>
    <n v="1203"/>
    <x v="65"/>
    <n v="2"/>
    <s v="2022/02/20"/>
    <d v="2022-02-20T00:00:00"/>
    <s v="Feb"/>
    <s v="02:00"/>
    <n v="41"/>
    <s v="Male"/>
    <n v="49637"/>
    <x v="1"/>
    <s v="Middle-aged"/>
    <s v="Low"/>
    <x v="4"/>
  </r>
  <r>
    <n v="455"/>
    <n v="1204"/>
    <x v="64"/>
    <n v="8"/>
    <s v="2022/02/20"/>
    <d v="2022-02-20T00:00:00"/>
    <s v="Feb"/>
    <s v="03:00"/>
    <n v="22"/>
    <s v="Female"/>
    <n v="136779"/>
    <x v="0"/>
    <s v="Adult"/>
    <s v="High"/>
    <x v="0"/>
  </r>
  <r>
    <n v="439"/>
    <n v="1205"/>
    <x v="84"/>
    <n v="9"/>
    <s v="2022/02/20"/>
    <d v="2022-02-20T00:00:00"/>
    <s v="Feb"/>
    <s v="04:00"/>
    <n v="37"/>
    <s v="Male"/>
    <n v="80726"/>
    <x v="2"/>
    <s v="Adult"/>
    <s v="High"/>
    <x v="0"/>
  </r>
  <r>
    <n v="756"/>
    <n v="1206"/>
    <x v="44"/>
    <n v="3"/>
    <s v="2022/02/20"/>
    <d v="2022-02-20T00:00:00"/>
    <s v="Feb"/>
    <s v="05:00"/>
    <n v="54"/>
    <s v="Female"/>
    <n v="48373"/>
    <x v="1"/>
    <s v="Middle-aged"/>
    <s v="Low"/>
    <x v="4"/>
  </r>
  <r>
    <n v="867"/>
    <n v="1207"/>
    <x v="17"/>
    <n v="2"/>
    <s v="2022/02/20"/>
    <d v="2022-02-20T00:00:00"/>
    <s v="Feb"/>
    <s v="06:00"/>
    <n v="66"/>
    <s v="Female"/>
    <n v="79564"/>
    <x v="1"/>
    <s v="Seniors"/>
    <s v="High"/>
    <x v="3"/>
  </r>
  <r>
    <n v="252"/>
    <n v="1208"/>
    <x v="10"/>
    <n v="6"/>
    <s v="2022/02/20"/>
    <d v="2022-02-20T00:00:00"/>
    <s v="Feb"/>
    <s v="07:00"/>
    <n v="23"/>
    <s v="Male"/>
    <n v="98163"/>
    <x v="2"/>
    <s v="Adult"/>
    <s v="High"/>
    <x v="0"/>
  </r>
  <r>
    <n v="514"/>
    <n v="1209"/>
    <x v="15"/>
    <n v="5"/>
    <s v="2022/02/20"/>
    <d v="2022-02-20T00:00:00"/>
    <s v="Feb"/>
    <s v="08:00"/>
    <n v="58"/>
    <s v="Male"/>
    <n v="112784"/>
    <x v="1"/>
    <s v="Middle-aged"/>
    <s v="High"/>
    <x v="2"/>
  </r>
  <r>
    <n v="377"/>
    <n v="1210"/>
    <x v="42"/>
    <n v="7"/>
    <s v="2022/02/20"/>
    <d v="2022-02-20T00:00:00"/>
    <s v="Feb"/>
    <s v="09:00"/>
    <n v="21"/>
    <s v="Male"/>
    <n v="84914"/>
    <x v="0"/>
    <s v="Adult"/>
    <s v="High"/>
    <x v="0"/>
  </r>
  <r>
    <n v="1423"/>
    <n v="1211"/>
    <x v="33"/>
    <n v="5"/>
    <s v="2022/02/20"/>
    <d v="2022-02-20T00:00:00"/>
    <s v="Feb"/>
    <s v="10:00"/>
    <n v="57"/>
    <s v="Female"/>
    <n v="138630"/>
    <x v="2"/>
    <s v="Middle-aged"/>
    <s v="High"/>
    <x v="2"/>
  </r>
  <r>
    <n v="1123"/>
    <n v="1212"/>
    <x v="73"/>
    <n v="5"/>
    <s v="2022/02/20"/>
    <d v="2022-02-20T00:00:00"/>
    <s v="Feb"/>
    <s v="11:00"/>
    <n v="25"/>
    <s v="Male"/>
    <n v="70217"/>
    <x v="1"/>
    <s v="Adult"/>
    <s v="High"/>
    <x v="0"/>
  </r>
  <r>
    <n v="79"/>
    <n v="1213"/>
    <x v="70"/>
    <n v="2"/>
    <s v="2022/02/20"/>
    <d v="2022-02-20T00:00:00"/>
    <s v="Feb"/>
    <s v="12:00"/>
    <n v="19"/>
    <s v="Female"/>
    <n v="125944"/>
    <x v="2"/>
    <s v="Adult"/>
    <s v="High"/>
    <x v="0"/>
  </r>
  <r>
    <n v="188"/>
    <n v="1214"/>
    <x v="4"/>
    <n v="1"/>
    <s v="2022/02/20"/>
    <d v="2022-02-20T00:00:00"/>
    <s v="Feb"/>
    <s v="13:00"/>
    <n v="52"/>
    <s v="Female"/>
    <n v="114049"/>
    <x v="0"/>
    <s v="Middle-aged"/>
    <s v="High"/>
    <x v="2"/>
  </r>
  <r>
    <n v="133"/>
    <n v="1215"/>
    <x v="26"/>
    <n v="3"/>
    <s v="2022/02/20"/>
    <d v="2022-02-20T00:00:00"/>
    <s v="Feb"/>
    <s v="14:00"/>
    <n v="29"/>
    <s v="Male"/>
    <n v="97290"/>
    <x v="0"/>
    <s v="Adult"/>
    <s v="High"/>
    <x v="0"/>
  </r>
  <r>
    <n v="1262"/>
    <n v="1216"/>
    <x v="21"/>
    <n v="7"/>
    <s v="2022/02/20"/>
    <d v="2022-02-20T00:00:00"/>
    <s v="Feb"/>
    <s v="15:00"/>
    <n v="35"/>
    <s v="Female"/>
    <n v="32231"/>
    <x v="2"/>
    <s v="Adult"/>
    <s v="Low"/>
    <x v="1"/>
  </r>
  <r>
    <n v="634"/>
    <n v="1217"/>
    <x v="13"/>
    <n v="4"/>
    <s v="2022/02/20"/>
    <d v="2022-02-20T00:00:00"/>
    <s v="Feb"/>
    <s v="16:00"/>
    <n v="25"/>
    <s v="Male"/>
    <n v="62064"/>
    <x v="0"/>
    <s v="Adult"/>
    <s v="Low"/>
    <x v="1"/>
  </r>
  <r>
    <n v="1265"/>
    <n v="1218"/>
    <x v="35"/>
    <n v="2"/>
    <s v="2022/02/20"/>
    <d v="2022-02-20T00:00:00"/>
    <s v="Feb"/>
    <s v="17:00"/>
    <n v="45"/>
    <s v="Female"/>
    <n v="84668"/>
    <x v="2"/>
    <s v="Middle-aged"/>
    <s v="High"/>
    <x v="2"/>
  </r>
  <r>
    <n v="732"/>
    <n v="1219"/>
    <x v="96"/>
    <n v="4"/>
    <s v="2022/02/20"/>
    <d v="2022-02-20T00:00:00"/>
    <s v="Feb"/>
    <s v="18:00"/>
    <n v="36"/>
    <s v="Female"/>
    <n v="56434"/>
    <x v="0"/>
    <s v="Adult"/>
    <s v="Low"/>
    <x v="1"/>
  </r>
  <r>
    <n v="477"/>
    <n v="1220"/>
    <x v="67"/>
    <n v="1"/>
    <s v="2022/02/20"/>
    <d v="2022-02-20T00:00:00"/>
    <s v="Feb"/>
    <s v="19:00"/>
    <n v="62"/>
    <s v="Male"/>
    <n v="95506"/>
    <x v="0"/>
    <s v="Seniors"/>
    <s v="High"/>
    <x v="3"/>
  </r>
  <r>
    <n v="1083"/>
    <n v="1221"/>
    <x v="8"/>
    <n v="8"/>
    <s v="2022/02/20"/>
    <d v="2022-02-20T00:00:00"/>
    <s v="Feb"/>
    <s v="20:00"/>
    <n v="40"/>
    <s v="Male"/>
    <n v="27701"/>
    <x v="0"/>
    <s v="Adult"/>
    <s v="Low"/>
    <x v="1"/>
  </r>
  <r>
    <n v="764"/>
    <n v="1222"/>
    <x v="36"/>
    <n v="7"/>
    <s v="2022/02/20"/>
    <d v="2022-02-20T00:00:00"/>
    <s v="Feb"/>
    <s v="21:00"/>
    <n v="50"/>
    <s v="Male"/>
    <n v="143238"/>
    <x v="1"/>
    <s v="Middle-aged"/>
    <s v="High"/>
    <x v="2"/>
  </r>
  <r>
    <n v="1428"/>
    <n v="1223"/>
    <x v="60"/>
    <n v="4"/>
    <s v="2022/02/20"/>
    <d v="2022-02-20T00:00:00"/>
    <s v="Feb"/>
    <s v="22:00"/>
    <n v="28"/>
    <s v="Female"/>
    <n v="58192"/>
    <x v="0"/>
    <s v="Adult"/>
    <s v="Low"/>
    <x v="1"/>
  </r>
  <r>
    <n v="923"/>
    <n v="1224"/>
    <x v="11"/>
    <n v="5"/>
    <s v="2022/02/20"/>
    <d v="2022-02-20T00:00:00"/>
    <s v="Feb"/>
    <s v="23:00"/>
    <n v="49"/>
    <s v="Male"/>
    <n v="143009"/>
    <x v="0"/>
    <s v="Middle-aged"/>
    <s v="High"/>
    <x v="2"/>
  </r>
  <r>
    <n v="1478"/>
    <n v="1225"/>
    <x v="3"/>
    <n v="4"/>
    <s v="2022/02/21"/>
    <d v="2022-02-21T00:00:00"/>
    <s v="Feb"/>
    <s v="00:00"/>
    <n v="23"/>
    <s v="Female"/>
    <n v="21524"/>
    <x v="1"/>
    <s v="Adult"/>
    <s v="Low"/>
    <x v="1"/>
  </r>
  <r>
    <n v="1105"/>
    <n v="1226"/>
    <x v="80"/>
    <n v="1"/>
    <s v="2022/02/21"/>
    <d v="2022-02-21T00:00:00"/>
    <s v="Feb"/>
    <s v="01:00"/>
    <n v="61"/>
    <s v="Male"/>
    <n v="91467"/>
    <x v="2"/>
    <s v="Seniors"/>
    <s v="High"/>
    <x v="3"/>
  </r>
  <r>
    <n v="142"/>
    <n v="1227"/>
    <x v="27"/>
    <n v="1"/>
    <s v="2022/02/21"/>
    <d v="2022-02-21T00:00:00"/>
    <s v="Feb"/>
    <s v="02:00"/>
    <n v="60"/>
    <s v="Male"/>
    <n v="48213"/>
    <x v="2"/>
    <s v="Seniors"/>
    <s v="Low"/>
    <x v="5"/>
  </r>
  <r>
    <n v="1330"/>
    <n v="1228"/>
    <x v="17"/>
    <n v="9"/>
    <s v="2022/02/21"/>
    <d v="2022-02-21T00:00:00"/>
    <s v="Feb"/>
    <s v="03:00"/>
    <n v="41"/>
    <s v="Female"/>
    <n v="32861"/>
    <x v="1"/>
    <s v="Middle-aged"/>
    <s v="Low"/>
    <x v="4"/>
  </r>
  <r>
    <n v="1249"/>
    <n v="1229"/>
    <x v="74"/>
    <n v="5"/>
    <s v="2022/02/21"/>
    <d v="2022-02-21T00:00:00"/>
    <s v="Feb"/>
    <s v="04:00"/>
    <n v="67"/>
    <s v="Female"/>
    <n v="83257"/>
    <x v="0"/>
    <s v="Seniors"/>
    <s v="High"/>
    <x v="3"/>
  </r>
  <r>
    <n v="1420"/>
    <n v="1230"/>
    <x v="13"/>
    <n v="2"/>
    <s v="2022/02/21"/>
    <d v="2022-02-21T00:00:00"/>
    <s v="Feb"/>
    <s v="05:00"/>
    <n v="66"/>
    <s v="Female"/>
    <n v="86936"/>
    <x v="2"/>
    <s v="Seniors"/>
    <s v="High"/>
    <x v="3"/>
  </r>
  <r>
    <n v="1344"/>
    <n v="1231"/>
    <x v="70"/>
    <n v="7"/>
    <s v="2022/02/21"/>
    <d v="2022-02-21T00:00:00"/>
    <s v="Feb"/>
    <s v="06:00"/>
    <n v="33"/>
    <s v="Female"/>
    <n v="99541"/>
    <x v="2"/>
    <s v="Adult"/>
    <s v="High"/>
    <x v="0"/>
  </r>
  <r>
    <n v="193"/>
    <n v="1232"/>
    <x v="90"/>
    <n v="6"/>
    <s v="2022/02/21"/>
    <d v="2022-02-21T00:00:00"/>
    <s v="Feb"/>
    <s v="07:00"/>
    <n v="54"/>
    <s v="Male"/>
    <n v="27591"/>
    <x v="0"/>
    <s v="Middle-aged"/>
    <s v="Low"/>
    <x v="4"/>
  </r>
  <r>
    <n v="483"/>
    <n v="1233"/>
    <x v="12"/>
    <n v="1"/>
    <s v="2022/02/21"/>
    <d v="2022-02-21T00:00:00"/>
    <s v="Feb"/>
    <s v="08:00"/>
    <n v="69"/>
    <s v="Male"/>
    <n v="84540"/>
    <x v="0"/>
    <s v="Seniors"/>
    <s v="High"/>
    <x v="3"/>
  </r>
  <r>
    <n v="915"/>
    <n v="1234"/>
    <x v="92"/>
    <n v="4"/>
    <s v="2022/02/21"/>
    <d v="2022-02-21T00:00:00"/>
    <s v="Feb"/>
    <s v="09:00"/>
    <n v="56"/>
    <s v="Male"/>
    <n v="65782"/>
    <x v="1"/>
    <s v="Middle-aged"/>
    <s v="High"/>
    <x v="2"/>
  </r>
  <r>
    <n v="1092"/>
    <n v="1235"/>
    <x v="42"/>
    <n v="1"/>
    <s v="2022/02/21"/>
    <d v="2022-02-21T00:00:00"/>
    <s v="Feb"/>
    <s v="10:00"/>
    <n v="47"/>
    <s v="Female"/>
    <n v="110987"/>
    <x v="1"/>
    <s v="Middle-aged"/>
    <s v="High"/>
    <x v="2"/>
  </r>
  <r>
    <n v="647"/>
    <n v="1236"/>
    <x v="83"/>
    <n v="5"/>
    <s v="2022/02/21"/>
    <d v="2022-02-21T00:00:00"/>
    <s v="Feb"/>
    <s v="11:00"/>
    <n v="65"/>
    <s v="Female"/>
    <n v="36427"/>
    <x v="2"/>
    <s v="Seniors"/>
    <s v="Low"/>
    <x v="5"/>
  </r>
  <r>
    <n v="1178"/>
    <n v="1237"/>
    <x v="67"/>
    <n v="2"/>
    <s v="2022/02/21"/>
    <d v="2022-02-21T00:00:00"/>
    <s v="Feb"/>
    <s v="12:00"/>
    <n v="29"/>
    <s v="Male"/>
    <n v="111106"/>
    <x v="2"/>
    <s v="Adult"/>
    <s v="High"/>
    <x v="0"/>
  </r>
  <r>
    <n v="377"/>
    <n v="1238"/>
    <x v="57"/>
    <n v="1"/>
    <s v="2022/02/21"/>
    <d v="2022-02-21T00:00:00"/>
    <s v="Feb"/>
    <s v="13:00"/>
    <n v="21"/>
    <s v="Male"/>
    <n v="84914"/>
    <x v="0"/>
    <s v="Adult"/>
    <s v="High"/>
    <x v="0"/>
  </r>
  <r>
    <n v="391"/>
    <n v="1239"/>
    <x v="11"/>
    <n v="4"/>
    <s v="2022/02/21"/>
    <d v="2022-02-21T00:00:00"/>
    <s v="Feb"/>
    <s v="14:00"/>
    <n v="33"/>
    <s v="Female"/>
    <n v="144724"/>
    <x v="0"/>
    <s v="Adult"/>
    <s v="High"/>
    <x v="0"/>
  </r>
  <r>
    <n v="279"/>
    <n v="1240"/>
    <x v="92"/>
    <n v="7"/>
    <s v="2022/02/21"/>
    <d v="2022-02-21T00:00:00"/>
    <s v="Feb"/>
    <s v="15:00"/>
    <n v="67"/>
    <s v="Male"/>
    <n v="120822"/>
    <x v="0"/>
    <s v="Seniors"/>
    <s v="High"/>
    <x v="3"/>
  </r>
  <r>
    <n v="396"/>
    <n v="1241"/>
    <x v="32"/>
    <n v="6"/>
    <s v="2022/02/21"/>
    <d v="2022-02-21T00:00:00"/>
    <s v="Feb"/>
    <s v="16:00"/>
    <n v="37"/>
    <s v="Male"/>
    <n v="101173"/>
    <x v="1"/>
    <s v="Adult"/>
    <s v="High"/>
    <x v="0"/>
  </r>
  <r>
    <n v="864"/>
    <n v="1242"/>
    <x v="93"/>
    <n v="8"/>
    <s v="2022/02/21"/>
    <d v="2022-02-21T00:00:00"/>
    <s v="Feb"/>
    <s v="17:00"/>
    <n v="62"/>
    <s v="Female"/>
    <n v="104942"/>
    <x v="0"/>
    <s v="Seniors"/>
    <s v="High"/>
    <x v="3"/>
  </r>
  <r>
    <n v="194"/>
    <n v="1243"/>
    <x v="6"/>
    <n v="7"/>
    <s v="2022/02/21"/>
    <d v="2022-02-21T00:00:00"/>
    <s v="Feb"/>
    <s v="18:00"/>
    <n v="37"/>
    <s v="Male"/>
    <n v="140582"/>
    <x v="0"/>
    <s v="Adult"/>
    <s v="High"/>
    <x v="0"/>
  </r>
  <r>
    <n v="702"/>
    <n v="1244"/>
    <x v="7"/>
    <n v="2"/>
    <s v="2022/02/21"/>
    <d v="2022-02-21T00:00:00"/>
    <s v="Feb"/>
    <s v="19:00"/>
    <n v="58"/>
    <s v="Male"/>
    <n v="135196"/>
    <x v="0"/>
    <s v="Middle-aged"/>
    <s v="High"/>
    <x v="2"/>
  </r>
  <r>
    <n v="1080"/>
    <n v="1245"/>
    <x v="0"/>
    <n v="1"/>
    <s v="2022/02/21"/>
    <d v="2022-02-21T00:00:00"/>
    <s v="Feb"/>
    <s v="20:00"/>
    <n v="66"/>
    <s v="Male"/>
    <n v="142891"/>
    <x v="1"/>
    <s v="Seniors"/>
    <s v="High"/>
    <x v="3"/>
  </r>
  <r>
    <n v="76"/>
    <n v="1246"/>
    <x v="81"/>
    <n v="9"/>
    <s v="2022/02/21"/>
    <d v="2022-02-21T00:00:00"/>
    <s v="Feb"/>
    <s v="21:00"/>
    <n v="30"/>
    <s v="Male"/>
    <n v="71834"/>
    <x v="0"/>
    <s v="Adult"/>
    <s v="High"/>
    <x v="0"/>
  </r>
  <r>
    <n v="372"/>
    <n v="1247"/>
    <x v="22"/>
    <n v="9"/>
    <s v="2022/02/21"/>
    <d v="2022-02-21T00:00:00"/>
    <s v="Feb"/>
    <s v="22:00"/>
    <n v="67"/>
    <s v="Male"/>
    <n v="33874"/>
    <x v="2"/>
    <s v="Seniors"/>
    <s v="Low"/>
    <x v="5"/>
  </r>
  <r>
    <n v="1063"/>
    <n v="1248"/>
    <x v="32"/>
    <n v="4"/>
    <s v="2022/02/21"/>
    <d v="2022-02-21T00:00:00"/>
    <s v="Feb"/>
    <s v="23:00"/>
    <n v="22"/>
    <s v="Male"/>
    <n v="115768"/>
    <x v="0"/>
    <s v="Adult"/>
    <s v="High"/>
    <x v="0"/>
  </r>
  <r>
    <n v="1208"/>
    <n v="1249"/>
    <x v="80"/>
    <n v="2"/>
    <s v="2022/02/22"/>
    <d v="2022-02-22T00:00:00"/>
    <s v="Feb"/>
    <s v="00:00"/>
    <n v="20"/>
    <s v="Male"/>
    <n v="38511"/>
    <x v="2"/>
    <s v="Adult"/>
    <s v="Low"/>
    <x v="1"/>
  </r>
  <r>
    <n v="1014"/>
    <n v="1250"/>
    <x v="18"/>
    <n v="7"/>
    <s v="2022/02/22"/>
    <d v="2022-02-22T00:00:00"/>
    <s v="Feb"/>
    <s v="01:00"/>
    <n v="20"/>
    <s v="Male"/>
    <n v="33796"/>
    <x v="2"/>
    <s v="Adult"/>
    <s v="Low"/>
    <x v="1"/>
  </r>
  <r>
    <n v="865"/>
    <n v="1251"/>
    <x v="3"/>
    <n v="5"/>
    <s v="2022/02/22"/>
    <d v="2022-02-22T00:00:00"/>
    <s v="Feb"/>
    <s v="02:00"/>
    <n v="35"/>
    <s v="Male"/>
    <n v="99685"/>
    <x v="1"/>
    <s v="Adult"/>
    <s v="High"/>
    <x v="0"/>
  </r>
  <r>
    <n v="1055"/>
    <n v="1252"/>
    <x v="32"/>
    <n v="4"/>
    <s v="2022/02/22"/>
    <d v="2022-02-22T00:00:00"/>
    <s v="Feb"/>
    <s v="03:00"/>
    <n v="52"/>
    <s v="Male"/>
    <n v="139275"/>
    <x v="1"/>
    <s v="Middle-aged"/>
    <s v="High"/>
    <x v="2"/>
  </r>
  <r>
    <n v="1363"/>
    <n v="1253"/>
    <x v="47"/>
    <n v="6"/>
    <s v="2022/02/22"/>
    <d v="2022-02-22T00:00:00"/>
    <s v="Feb"/>
    <s v="04:00"/>
    <n v="44"/>
    <s v="Female"/>
    <n v="114658"/>
    <x v="0"/>
    <s v="Middle-aged"/>
    <s v="High"/>
    <x v="2"/>
  </r>
  <r>
    <n v="478"/>
    <n v="1254"/>
    <x v="69"/>
    <n v="6"/>
    <s v="2022/02/22"/>
    <d v="2022-02-22T00:00:00"/>
    <s v="Feb"/>
    <s v="05:00"/>
    <n v="38"/>
    <s v="Female"/>
    <n v="20288"/>
    <x v="1"/>
    <s v="Adult"/>
    <s v="Low"/>
    <x v="1"/>
  </r>
  <r>
    <n v="1351"/>
    <n v="1255"/>
    <x v="5"/>
    <n v="6"/>
    <s v="2022/02/22"/>
    <d v="2022-02-22T00:00:00"/>
    <s v="Feb"/>
    <s v="06:00"/>
    <n v="54"/>
    <s v="Female"/>
    <n v="70682"/>
    <x v="2"/>
    <s v="Middle-aged"/>
    <s v="High"/>
    <x v="2"/>
  </r>
  <r>
    <n v="1253"/>
    <n v="1256"/>
    <x v="28"/>
    <n v="3"/>
    <s v="2022/02/22"/>
    <d v="2022-02-22T00:00:00"/>
    <s v="Feb"/>
    <s v="07:00"/>
    <n v="62"/>
    <s v="Female"/>
    <n v="49513"/>
    <x v="1"/>
    <s v="Seniors"/>
    <s v="Low"/>
    <x v="5"/>
  </r>
  <r>
    <n v="782"/>
    <n v="1257"/>
    <x v="71"/>
    <n v="4"/>
    <s v="2022/02/22"/>
    <d v="2022-02-22T00:00:00"/>
    <s v="Feb"/>
    <s v="08:00"/>
    <n v="60"/>
    <s v="Male"/>
    <n v="24047"/>
    <x v="0"/>
    <s v="Seniors"/>
    <s v="Low"/>
    <x v="5"/>
  </r>
  <r>
    <n v="48"/>
    <n v="1258"/>
    <x v="55"/>
    <n v="5"/>
    <s v="2022/02/22"/>
    <d v="2022-02-22T00:00:00"/>
    <s v="Feb"/>
    <s v="09:00"/>
    <n v="64"/>
    <s v="Male"/>
    <n v="30331"/>
    <x v="2"/>
    <s v="Seniors"/>
    <s v="Low"/>
    <x v="5"/>
  </r>
  <r>
    <n v="598"/>
    <n v="1259"/>
    <x v="88"/>
    <n v="2"/>
    <s v="2022/02/22"/>
    <d v="2022-02-22T00:00:00"/>
    <s v="Feb"/>
    <s v="10:00"/>
    <n v="20"/>
    <s v="Male"/>
    <n v="48291"/>
    <x v="0"/>
    <s v="Adult"/>
    <s v="Low"/>
    <x v="1"/>
  </r>
  <r>
    <n v="588"/>
    <n v="1260"/>
    <x v="88"/>
    <n v="3"/>
    <s v="2022/02/22"/>
    <d v="2022-02-22T00:00:00"/>
    <s v="Feb"/>
    <s v="11:00"/>
    <n v="49"/>
    <s v="Male"/>
    <n v="70670"/>
    <x v="1"/>
    <s v="Middle-aged"/>
    <s v="High"/>
    <x v="2"/>
  </r>
  <r>
    <n v="644"/>
    <n v="1261"/>
    <x v="30"/>
    <n v="9"/>
    <s v="2022/02/22"/>
    <d v="2022-02-22T00:00:00"/>
    <s v="Feb"/>
    <s v="12:00"/>
    <n v="58"/>
    <s v="Male"/>
    <n v="125273"/>
    <x v="1"/>
    <s v="Middle-aged"/>
    <s v="High"/>
    <x v="2"/>
  </r>
  <r>
    <n v="1446"/>
    <n v="1262"/>
    <x v="37"/>
    <n v="9"/>
    <s v="2022/02/22"/>
    <d v="2022-02-22T00:00:00"/>
    <s v="Feb"/>
    <s v="13:00"/>
    <n v="24"/>
    <s v="Female"/>
    <n v="93209"/>
    <x v="2"/>
    <s v="Adult"/>
    <s v="High"/>
    <x v="0"/>
  </r>
  <r>
    <n v="683"/>
    <n v="1263"/>
    <x v="68"/>
    <n v="5"/>
    <s v="2022/02/22"/>
    <d v="2022-02-22T00:00:00"/>
    <s v="Feb"/>
    <s v="14:00"/>
    <n v="65"/>
    <s v="Male"/>
    <n v="30390"/>
    <x v="1"/>
    <s v="Seniors"/>
    <s v="Low"/>
    <x v="5"/>
  </r>
  <r>
    <n v="1292"/>
    <n v="1264"/>
    <x v="66"/>
    <n v="7"/>
    <s v="2022/02/22"/>
    <d v="2022-02-22T00:00:00"/>
    <s v="Feb"/>
    <s v="15:00"/>
    <n v="46"/>
    <s v="Female"/>
    <n v="66912"/>
    <x v="1"/>
    <s v="Middle-aged"/>
    <s v="High"/>
    <x v="2"/>
  </r>
  <r>
    <n v="993"/>
    <n v="1265"/>
    <x v="74"/>
    <n v="9"/>
    <s v="2022/02/22"/>
    <d v="2022-02-22T00:00:00"/>
    <s v="Feb"/>
    <s v="16:00"/>
    <n v="21"/>
    <s v="Female"/>
    <n v="85411"/>
    <x v="0"/>
    <s v="Adult"/>
    <s v="High"/>
    <x v="0"/>
  </r>
  <r>
    <n v="725"/>
    <n v="1266"/>
    <x v="28"/>
    <n v="8"/>
    <s v="2022/02/22"/>
    <d v="2022-02-22T00:00:00"/>
    <s v="Feb"/>
    <s v="17:00"/>
    <n v="42"/>
    <s v="Female"/>
    <n v="144170"/>
    <x v="2"/>
    <s v="Middle-aged"/>
    <s v="High"/>
    <x v="2"/>
  </r>
  <r>
    <n v="1290"/>
    <n v="1267"/>
    <x v="97"/>
    <n v="8"/>
    <s v="2022/02/22"/>
    <d v="2022-02-22T00:00:00"/>
    <s v="Feb"/>
    <s v="18:00"/>
    <n v="23"/>
    <s v="Female"/>
    <n v="89607"/>
    <x v="1"/>
    <s v="Adult"/>
    <s v="High"/>
    <x v="0"/>
  </r>
  <r>
    <n v="269"/>
    <n v="1268"/>
    <x v="33"/>
    <n v="1"/>
    <s v="2022/02/22"/>
    <d v="2022-02-22T00:00:00"/>
    <s v="Feb"/>
    <s v="19:00"/>
    <n v="32"/>
    <s v="Male"/>
    <n v="60029"/>
    <x v="2"/>
    <s v="Adult"/>
    <s v="Low"/>
    <x v="1"/>
  </r>
  <r>
    <n v="762"/>
    <n v="1269"/>
    <x v="28"/>
    <n v="2"/>
    <s v="2022/02/22"/>
    <d v="2022-02-22T00:00:00"/>
    <s v="Feb"/>
    <s v="20:00"/>
    <n v="51"/>
    <s v="Male"/>
    <n v="86110"/>
    <x v="1"/>
    <s v="Middle-aged"/>
    <s v="High"/>
    <x v="2"/>
  </r>
  <r>
    <n v="190"/>
    <n v="1270"/>
    <x v="14"/>
    <n v="4"/>
    <s v="2022/02/22"/>
    <d v="2022-02-22T00:00:00"/>
    <s v="Feb"/>
    <s v="21:00"/>
    <n v="38"/>
    <s v="Female"/>
    <n v="106341"/>
    <x v="0"/>
    <s v="Adult"/>
    <s v="High"/>
    <x v="0"/>
  </r>
  <r>
    <n v="929"/>
    <n v="1271"/>
    <x v="32"/>
    <n v="9"/>
    <s v="2022/02/22"/>
    <d v="2022-02-22T00:00:00"/>
    <s v="Feb"/>
    <s v="22:00"/>
    <n v="34"/>
    <s v="Male"/>
    <n v="62651"/>
    <x v="0"/>
    <s v="Adult"/>
    <s v="Low"/>
    <x v="1"/>
  </r>
  <r>
    <n v="993"/>
    <n v="1272"/>
    <x v="67"/>
    <n v="5"/>
    <s v="2022/02/22"/>
    <d v="2022-02-22T00:00:00"/>
    <s v="Feb"/>
    <s v="23:00"/>
    <n v="21"/>
    <s v="Female"/>
    <n v="85411"/>
    <x v="0"/>
    <s v="Adult"/>
    <s v="High"/>
    <x v="0"/>
  </r>
  <r>
    <n v="440"/>
    <n v="1273"/>
    <x v="16"/>
    <n v="3"/>
    <s v="2022/02/23"/>
    <d v="2022-02-23T00:00:00"/>
    <s v="Feb"/>
    <s v="00:00"/>
    <n v="26"/>
    <s v="Female"/>
    <n v="113592"/>
    <x v="0"/>
    <s v="Adult"/>
    <s v="High"/>
    <x v="0"/>
  </r>
  <r>
    <n v="125"/>
    <n v="1274"/>
    <x v="52"/>
    <n v="9"/>
    <s v="2022/02/23"/>
    <d v="2022-02-23T00:00:00"/>
    <s v="Feb"/>
    <s v="01:00"/>
    <n v="52"/>
    <s v="Female"/>
    <n v="95801"/>
    <x v="2"/>
    <s v="Middle-aged"/>
    <s v="High"/>
    <x v="2"/>
  </r>
  <r>
    <n v="1400"/>
    <n v="1275"/>
    <x v="75"/>
    <n v="1"/>
    <s v="2022/02/23"/>
    <d v="2022-02-23T00:00:00"/>
    <s v="Feb"/>
    <s v="02:00"/>
    <n v="33"/>
    <s v="Female"/>
    <n v="91269"/>
    <x v="1"/>
    <s v="Adult"/>
    <s v="High"/>
    <x v="0"/>
  </r>
  <r>
    <n v="711"/>
    <n v="1276"/>
    <x v="69"/>
    <n v="7"/>
    <s v="2022/02/23"/>
    <d v="2022-02-23T00:00:00"/>
    <s v="Feb"/>
    <s v="03:00"/>
    <n v="62"/>
    <s v="Male"/>
    <n v="84545"/>
    <x v="0"/>
    <s v="Seniors"/>
    <s v="High"/>
    <x v="3"/>
  </r>
  <r>
    <n v="289"/>
    <n v="1277"/>
    <x v="12"/>
    <n v="9"/>
    <s v="2022/02/23"/>
    <d v="2022-02-23T00:00:00"/>
    <s v="Feb"/>
    <s v="04:00"/>
    <n v="52"/>
    <s v="Male"/>
    <n v="108498"/>
    <x v="0"/>
    <s v="Middle-aged"/>
    <s v="High"/>
    <x v="2"/>
  </r>
  <r>
    <n v="658"/>
    <n v="1278"/>
    <x v="65"/>
    <n v="1"/>
    <s v="2022/02/23"/>
    <d v="2022-02-23T00:00:00"/>
    <s v="Feb"/>
    <s v="05:00"/>
    <n v="54"/>
    <s v="Male"/>
    <n v="117673"/>
    <x v="1"/>
    <s v="Middle-aged"/>
    <s v="High"/>
    <x v="2"/>
  </r>
  <r>
    <n v="129"/>
    <n v="1279"/>
    <x v="35"/>
    <n v="3"/>
    <s v="2022/02/23"/>
    <d v="2022-02-23T00:00:00"/>
    <s v="Feb"/>
    <s v="06:00"/>
    <n v="52"/>
    <s v="Male"/>
    <n v="97057"/>
    <x v="2"/>
    <s v="Middle-aged"/>
    <s v="High"/>
    <x v="2"/>
  </r>
  <r>
    <n v="886"/>
    <n v="1280"/>
    <x v="7"/>
    <n v="3"/>
    <s v="2022/02/23"/>
    <d v="2022-02-23T00:00:00"/>
    <s v="Feb"/>
    <s v="07:00"/>
    <n v="36"/>
    <s v="Male"/>
    <n v="65960"/>
    <x v="1"/>
    <s v="Adult"/>
    <s v="High"/>
    <x v="0"/>
  </r>
  <r>
    <n v="893"/>
    <n v="1281"/>
    <x v="90"/>
    <n v="2"/>
    <s v="2022/02/23"/>
    <d v="2022-02-23T00:00:00"/>
    <s v="Feb"/>
    <s v="08:00"/>
    <n v="56"/>
    <s v="Male"/>
    <n v="147583"/>
    <x v="1"/>
    <s v="Middle-aged"/>
    <s v="High"/>
    <x v="2"/>
  </r>
  <r>
    <n v="686"/>
    <n v="1282"/>
    <x v="58"/>
    <n v="4"/>
    <s v="2022/02/23"/>
    <d v="2022-02-23T00:00:00"/>
    <s v="Feb"/>
    <s v="09:00"/>
    <n v="44"/>
    <s v="Male"/>
    <n v="26525"/>
    <x v="2"/>
    <s v="Middle-aged"/>
    <s v="Low"/>
    <x v="4"/>
  </r>
  <r>
    <n v="119"/>
    <n v="1283"/>
    <x v="11"/>
    <n v="1"/>
    <s v="2022/02/23"/>
    <d v="2022-02-23T00:00:00"/>
    <s v="Feb"/>
    <s v="10:00"/>
    <n v="44"/>
    <s v="Female"/>
    <n v="99677"/>
    <x v="1"/>
    <s v="Middle-aged"/>
    <s v="High"/>
    <x v="2"/>
  </r>
  <r>
    <n v="390"/>
    <n v="1284"/>
    <x v="85"/>
    <n v="2"/>
    <s v="2022/02/23"/>
    <d v="2022-02-23T00:00:00"/>
    <s v="Feb"/>
    <s v="11:00"/>
    <n v="39"/>
    <s v="Male"/>
    <n v="88151"/>
    <x v="1"/>
    <s v="Adult"/>
    <s v="High"/>
    <x v="0"/>
  </r>
  <r>
    <n v="304"/>
    <n v="1285"/>
    <x v="46"/>
    <n v="2"/>
    <s v="2022/02/23"/>
    <d v="2022-02-23T00:00:00"/>
    <s v="Feb"/>
    <s v="12:00"/>
    <n v="50"/>
    <s v="Female"/>
    <n v="43477"/>
    <x v="1"/>
    <s v="Middle-aged"/>
    <s v="Low"/>
    <x v="4"/>
  </r>
  <r>
    <n v="458"/>
    <n v="1286"/>
    <x v="27"/>
    <n v="8"/>
    <s v="2022/02/23"/>
    <d v="2022-02-23T00:00:00"/>
    <s v="Feb"/>
    <s v="13:00"/>
    <n v="36"/>
    <s v="Female"/>
    <n v="98816"/>
    <x v="0"/>
    <s v="Adult"/>
    <s v="High"/>
    <x v="0"/>
  </r>
  <r>
    <n v="258"/>
    <n v="1287"/>
    <x v="98"/>
    <n v="9"/>
    <s v="2022/02/23"/>
    <d v="2022-02-23T00:00:00"/>
    <s v="Feb"/>
    <s v="14:00"/>
    <n v="42"/>
    <s v="Male"/>
    <n v="139222"/>
    <x v="1"/>
    <s v="Middle-aged"/>
    <s v="High"/>
    <x v="2"/>
  </r>
  <r>
    <n v="292"/>
    <n v="1288"/>
    <x v="61"/>
    <n v="8"/>
    <s v="2022/02/23"/>
    <d v="2022-02-23T00:00:00"/>
    <s v="Feb"/>
    <s v="15:00"/>
    <n v="54"/>
    <s v="Male"/>
    <n v="59951"/>
    <x v="0"/>
    <s v="Middle-aged"/>
    <s v="Low"/>
    <x v="4"/>
  </r>
  <r>
    <n v="266"/>
    <n v="1289"/>
    <x v="44"/>
    <n v="2"/>
    <s v="2022/02/23"/>
    <d v="2022-02-23T00:00:00"/>
    <s v="Feb"/>
    <s v="16:00"/>
    <n v="42"/>
    <s v="Male"/>
    <n v="147230"/>
    <x v="1"/>
    <s v="Middle-aged"/>
    <s v="High"/>
    <x v="2"/>
  </r>
  <r>
    <n v="1108"/>
    <n v="1290"/>
    <x v="9"/>
    <n v="8"/>
    <s v="2022/02/23"/>
    <d v="2022-02-23T00:00:00"/>
    <s v="Feb"/>
    <s v="17:00"/>
    <n v="59"/>
    <s v="Male"/>
    <n v="127490"/>
    <x v="0"/>
    <s v="Middle-aged"/>
    <s v="High"/>
    <x v="2"/>
  </r>
  <r>
    <n v="1465"/>
    <n v="1291"/>
    <x v="47"/>
    <n v="9"/>
    <s v="2022/02/23"/>
    <d v="2022-02-23T00:00:00"/>
    <s v="Feb"/>
    <s v="18:00"/>
    <n v="42"/>
    <s v="Female"/>
    <n v="45029"/>
    <x v="1"/>
    <s v="Middle-aged"/>
    <s v="Low"/>
    <x v="4"/>
  </r>
  <r>
    <n v="719"/>
    <n v="1292"/>
    <x v="79"/>
    <n v="6"/>
    <s v="2022/02/23"/>
    <d v="2022-02-23T00:00:00"/>
    <s v="Feb"/>
    <s v="19:00"/>
    <n v="55"/>
    <s v="Male"/>
    <n v="115218"/>
    <x v="0"/>
    <s v="Middle-aged"/>
    <s v="High"/>
    <x v="2"/>
  </r>
  <r>
    <n v="14"/>
    <n v="1293"/>
    <x v="87"/>
    <n v="9"/>
    <s v="2022/02/23"/>
    <d v="2022-02-23T00:00:00"/>
    <s v="Feb"/>
    <s v="20:00"/>
    <n v="57"/>
    <s v="Female"/>
    <n v="89535"/>
    <x v="2"/>
    <s v="Middle-aged"/>
    <s v="High"/>
    <x v="2"/>
  </r>
  <r>
    <n v="515"/>
    <n v="1294"/>
    <x v="43"/>
    <n v="6"/>
    <s v="2022/02/23"/>
    <d v="2022-02-23T00:00:00"/>
    <s v="Feb"/>
    <s v="21:00"/>
    <n v="35"/>
    <s v="Male"/>
    <n v="22290"/>
    <x v="2"/>
    <s v="Adult"/>
    <s v="Low"/>
    <x v="1"/>
  </r>
  <r>
    <n v="108"/>
    <n v="1295"/>
    <x v="45"/>
    <n v="4"/>
    <s v="2022/02/23"/>
    <d v="2022-02-23T00:00:00"/>
    <s v="Feb"/>
    <s v="22:00"/>
    <n v="51"/>
    <s v="Female"/>
    <n v="122564"/>
    <x v="2"/>
    <s v="Middle-aged"/>
    <s v="High"/>
    <x v="2"/>
  </r>
  <r>
    <n v="131"/>
    <n v="1296"/>
    <x v="70"/>
    <n v="8"/>
    <s v="2022/02/23"/>
    <d v="2022-02-23T00:00:00"/>
    <s v="Feb"/>
    <s v="23:00"/>
    <n v="25"/>
    <s v="Female"/>
    <n v="143285"/>
    <x v="2"/>
    <s v="Adult"/>
    <s v="High"/>
    <x v="0"/>
  </r>
  <r>
    <n v="937"/>
    <n v="1297"/>
    <x v="63"/>
    <n v="4"/>
    <s v="2022/02/24"/>
    <d v="2022-02-24T00:00:00"/>
    <s v="Feb"/>
    <s v="00:00"/>
    <n v="61"/>
    <s v="Male"/>
    <n v="110695"/>
    <x v="1"/>
    <s v="Seniors"/>
    <s v="High"/>
    <x v="3"/>
  </r>
  <r>
    <n v="579"/>
    <n v="1298"/>
    <x v="13"/>
    <n v="3"/>
    <s v="2022/02/24"/>
    <d v="2022-02-24T00:00:00"/>
    <s v="Feb"/>
    <s v="01:00"/>
    <n v="52"/>
    <s v="Male"/>
    <n v="66019"/>
    <x v="1"/>
    <s v="Middle-aged"/>
    <s v="High"/>
    <x v="2"/>
  </r>
  <r>
    <n v="1324"/>
    <n v="1299"/>
    <x v="73"/>
    <n v="6"/>
    <s v="2022/02/24"/>
    <d v="2022-02-24T00:00:00"/>
    <s v="Feb"/>
    <s v="02:00"/>
    <n v="40"/>
    <s v="Female"/>
    <n v="62004"/>
    <x v="0"/>
    <s v="Adult"/>
    <s v="Low"/>
    <x v="1"/>
  </r>
  <r>
    <n v="1046"/>
    <n v="1300"/>
    <x v="45"/>
    <n v="7"/>
    <s v="2022/02/24"/>
    <d v="2022-02-24T00:00:00"/>
    <s v="Feb"/>
    <s v="03:00"/>
    <n v="69"/>
    <s v="Male"/>
    <n v="144553"/>
    <x v="0"/>
    <s v="Seniors"/>
    <s v="High"/>
    <x v="3"/>
  </r>
  <r>
    <n v="555"/>
    <n v="1301"/>
    <x v="26"/>
    <n v="1"/>
    <s v="2022/02/24"/>
    <d v="2022-02-24T00:00:00"/>
    <s v="Feb"/>
    <s v="04:00"/>
    <n v="35"/>
    <s v="Male"/>
    <n v="84742"/>
    <x v="2"/>
    <s v="Adult"/>
    <s v="High"/>
    <x v="0"/>
  </r>
  <r>
    <n v="1353"/>
    <n v="1302"/>
    <x v="26"/>
    <n v="7"/>
    <s v="2022/02/24"/>
    <d v="2022-02-24T00:00:00"/>
    <s v="Feb"/>
    <s v="05:00"/>
    <n v="19"/>
    <s v="Female"/>
    <n v="92152"/>
    <x v="0"/>
    <s v="Adult"/>
    <s v="High"/>
    <x v="0"/>
  </r>
  <r>
    <n v="738"/>
    <n v="1303"/>
    <x v="37"/>
    <n v="6"/>
    <s v="2022/02/24"/>
    <d v="2022-02-24T00:00:00"/>
    <s v="Feb"/>
    <s v="06:00"/>
    <n v="20"/>
    <s v="Female"/>
    <n v="64687"/>
    <x v="0"/>
    <s v="Adult"/>
    <s v="Low"/>
    <x v="1"/>
  </r>
  <r>
    <n v="900"/>
    <n v="1304"/>
    <x v="43"/>
    <n v="6"/>
    <s v="2022/02/24"/>
    <d v="2022-02-24T00:00:00"/>
    <s v="Feb"/>
    <s v="07:00"/>
    <n v="27"/>
    <s v="Male"/>
    <n v="83048"/>
    <x v="0"/>
    <s v="Adult"/>
    <s v="High"/>
    <x v="0"/>
  </r>
  <r>
    <n v="455"/>
    <n v="1305"/>
    <x v="73"/>
    <n v="9"/>
    <s v="2022/02/24"/>
    <d v="2022-02-24T00:00:00"/>
    <s v="Feb"/>
    <s v="08:00"/>
    <n v="22"/>
    <s v="Female"/>
    <n v="136779"/>
    <x v="0"/>
    <s v="Adult"/>
    <s v="High"/>
    <x v="0"/>
  </r>
  <r>
    <n v="309"/>
    <n v="1306"/>
    <x v="44"/>
    <n v="9"/>
    <s v="2022/02/24"/>
    <d v="2022-02-24T00:00:00"/>
    <s v="Feb"/>
    <s v="09:00"/>
    <n v="62"/>
    <s v="Female"/>
    <n v="65705"/>
    <x v="0"/>
    <s v="Seniors"/>
    <s v="High"/>
    <x v="3"/>
  </r>
  <r>
    <n v="1497"/>
    <n v="1307"/>
    <x v="89"/>
    <n v="6"/>
    <s v="2022/02/24"/>
    <d v="2022-02-24T00:00:00"/>
    <s v="Feb"/>
    <s v="10:00"/>
    <n v="23"/>
    <s v="Female"/>
    <n v="82942"/>
    <x v="0"/>
    <s v="Adult"/>
    <s v="High"/>
    <x v="0"/>
  </r>
  <r>
    <n v="157"/>
    <n v="1308"/>
    <x v="89"/>
    <n v="4"/>
    <s v="2022/02/24"/>
    <d v="2022-02-24T00:00:00"/>
    <s v="Feb"/>
    <s v="11:00"/>
    <n v="43"/>
    <s v="Male"/>
    <n v="48678"/>
    <x v="0"/>
    <s v="Middle-aged"/>
    <s v="Low"/>
    <x v="4"/>
  </r>
  <r>
    <n v="466"/>
    <n v="1309"/>
    <x v="89"/>
    <n v="1"/>
    <s v="2022/02/24"/>
    <d v="2022-02-24T00:00:00"/>
    <s v="Feb"/>
    <s v="12:00"/>
    <n v="22"/>
    <s v="Male"/>
    <n v="46089"/>
    <x v="0"/>
    <s v="Adult"/>
    <s v="Low"/>
    <x v="1"/>
  </r>
  <r>
    <n v="1201"/>
    <n v="1310"/>
    <x v="12"/>
    <n v="7"/>
    <s v="2022/02/24"/>
    <d v="2022-02-24T00:00:00"/>
    <s v="Feb"/>
    <s v="13:00"/>
    <n v="30"/>
    <s v="Female"/>
    <n v="45380"/>
    <x v="2"/>
    <s v="Adult"/>
    <s v="Low"/>
    <x v="1"/>
  </r>
  <r>
    <n v="138"/>
    <n v="1311"/>
    <x v="59"/>
    <n v="9"/>
    <s v="2022/02/24"/>
    <d v="2022-02-24T00:00:00"/>
    <s v="Feb"/>
    <s v="14:00"/>
    <n v="64"/>
    <s v="Female"/>
    <n v="148026"/>
    <x v="1"/>
    <s v="Seniors"/>
    <s v="High"/>
    <x v="3"/>
  </r>
  <r>
    <n v="670"/>
    <n v="1312"/>
    <x v="80"/>
    <n v="1"/>
    <s v="2022/02/24"/>
    <d v="2022-02-24T00:00:00"/>
    <s v="Feb"/>
    <s v="15:00"/>
    <n v="44"/>
    <s v="Female"/>
    <n v="48401"/>
    <x v="1"/>
    <s v="Middle-aged"/>
    <s v="Low"/>
    <x v="4"/>
  </r>
  <r>
    <n v="718"/>
    <n v="1313"/>
    <x v="68"/>
    <n v="1"/>
    <s v="2022/02/24"/>
    <d v="2022-02-24T00:00:00"/>
    <s v="Feb"/>
    <s v="16:00"/>
    <n v="51"/>
    <s v="Male"/>
    <n v="22485"/>
    <x v="1"/>
    <s v="Middle-aged"/>
    <s v="Low"/>
    <x v="4"/>
  </r>
  <r>
    <n v="374"/>
    <n v="1314"/>
    <x v="57"/>
    <n v="6"/>
    <s v="2022/02/24"/>
    <d v="2022-02-24T00:00:00"/>
    <s v="Feb"/>
    <s v="17:00"/>
    <n v="44"/>
    <s v="Male"/>
    <n v="117766"/>
    <x v="1"/>
    <s v="Middle-aged"/>
    <s v="High"/>
    <x v="2"/>
  </r>
  <r>
    <n v="1194"/>
    <n v="1315"/>
    <x v="14"/>
    <n v="5"/>
    <s v="2022/02/24"/>
    <d v="2022-02-24T00:00:00"/>
    <s v="Feb"/>
    <s v="18:00"/>
    <n v="61"/>
    <s v="Female"/>
    <n v="135780"/>
    <x v="0"/>
    <s v="Seniors"/>
    <s v="High"/>
    <x v="3"/>
  </r>
  <r>
    <n v="590"/>
    <n v="1316"/>
    <x v="92"/>
    <n v="2"/>
    <s v="2022/02/24"/>
    <d v="2022-02-24T00:00:00"/>
    <s v="Feb"/>
    <s v="19:00"/>
    <n v="23"/>
    <s v="Male"/>
    <n v="70799"/>
    <x v="1"/>
    <s v="Adult"/>
    <s v="High"/>
    <x v="0"/>
  </r>
  <r>
    <n v="1369"/>
    <n v="1317"/>
    <x v="12"/>
    <n v="2"/>
    <s v="2022/02/24"/>
    <d v="2022-02-24T00:00:00"/>
    <s v="Feb"/>
    <s v="20:00"/>
    <n v="57"/>
    <s v="Female"/>
    <n v="71456"/>
    <x v="2"/>
    <s v="Middle-aged"/>
    <s v="High"/>
    <x v="2"/>
  </r>
  <r>
    <n v="1486"/>
    <n v="1318"/>
    <x v="97"/>
    <n v="4"/>
    <s v="2022/02/24"/>
    <d v="2022-02-24T00:00:00"/>
    <s v="Feb"/>
    <s v="21:00"/>
    <n v="42"/>
    <s v="Female"/>
    <n v="36065"/>
    <x v="0"/>
    <s v="Middle-aged"/>
    <s v="Low"/>
    <x v="4"/>
  </r>
  <r>
    <n v="688"/>
    <n v="1319"/>
    <x v="64"/>
    <n v="3"/>
    <s v="2022/02/24"/>
    <d v="2022-02-24T00:00:00"/>
    <s v="Feb"/>
    <s v="22:00"/>
    <n v="29"/>
    <s v="Female"/>
    <n v="127740"/>
    <x v="1"/>
    <s v="Adult"/>
    <s v="High"/>
    <x v="0"/>
  </r>
  <r>
    <n v="1187"/>
    <n v="1320"/>
    <x v="31"/>
    <n v="4"/>
    <s v="2022/02/24"/>
    <d v="2022-02-24T00:00:00"/>
    <s v="Feb"/>
    <s v="23:00"/>
    <n v="67"/>
    <s v="Female"/>
    <n v="67449"/>
    <x v="0"/>
    <s v="Seniors"/>
    <s v="High"/>
    <x v="3"/>
  </r>
  <r>
    <n v="106"/>
    <n v="1321"/>
    <x v="88"/>
    <n v="1"/>
    <s v="2022/02/25"/>
    <d v="2022-02-25T00:00:00"/>
    <s v="Feb"/>
    <s v="00:00"/>
    <n v="53"/>
    <s v="Male"/>
    <n v="44993"/>
    <x v="0"/>
    <s v="Middle-aged"/>
    <s v="Low"/>
    <x v="4"/>
  </r>
  <r>
    <n v="440"/>
    <n v="1322"/>
    <x v="73"/>
    <n v="4"/>
    <s v="2022/02/25"/>
    <d v="2022-02-25T00:00:00"/>
    <s v="Feb"/>
    <s v="01:00"/>
    <n v="26"/>
    <s v="Female"/>
    <n v="113592"/>
    <x v="0"/>
    <s v="Adult"/>
    <s v="High"/>
    <x v="0"/>
  </r>
  <r>
    <n v="1442"/>
    <n v="1323"/>
    <x v="60"/>
    <n v="1"/>
    <s v="2022/02/25"/>
    <d v="2022-02-25T00:00:00"/>
    <s v="Feb"/>
    <s v="02:00"/>
    <n v="61"/>
    <s v="Female"/>
    <n v="32932"/>
    <x v="2"/>
    <s v="Seniors"/>
    <s v="Low"/>
    <x v="5"/>
  </r>
  <r>
    <n v="1494"/>
    <n v="1324"/>
    <x v="28"/>
    <n v="5"/>
    <s v="2022/02/25"/>
    <d v="2022-02-25T00:00:00"/>
    <s v="Feb"/>
    <s v="03:00"/>
    <n v="19"/>
    <s v="Female"/>
    <n v="53648"/>
    <x v="0"/>
    <s v="Adult"/>
    <s v="Low"/>
    <x v="1"/>
  </r>
  <r>
    <n v="910"/>
    <n v="1325"/>
    <x v="86"/>
    <n v="1"/>
    <s v="2022/02/25"/>
    <d v="2022-02-25T00:00:00"/>
    <s v="Feb"/>
    <s v="04:00"/>
    <n v="62"/>
    <s v="Male"/>
    <n v="24920"/>
    <x v="1"/>
    <s v="Seniors"/>
    <s v="Low"/>
    <x v="5"/>
  </r>
  <r>
    <n v="1059"/>
    <n v="1326"/>
    <x v="92"/>
    <n v="8"/>
    <s v="2022/02/25"/>
    <d v="2022-02-25T00:00:00"/>
    <s v="Feb"/>
    <s v="05:00"/>
    <n v="60"/>
    <s v="Male"/>
    <n v="128726"/>
    <x v="0"/>
    <s v="Seniors"/>
    <s v="High"/>
    <x v="3"/>
  </r>
  <r>
    <n v="898"/>
    <n v="1327"/>
    <x v="85"/>
    <n v="2"/>
    <s v="2022/02/25"/>
    <d v="2022-02-25T00:00:00"/>
    <s v="Feb"/>
    <s v="06:00"/>
    <n v="64"/>
    <s v="Male"/>
    <n v="55426"/>
    <x v="1"/>
    <s v="Seniors"/>
    <s v="Low"/>
    <x v="5"/>
  </r>
  <r>
    <n v="881"/>
    <n v="1328"/>
    <x v="67"/>
    <n v="3"/>
    <s v="2022/02/25"/>
    <d v="2022-02-25T00:00:00"/>
    <s v="Feb"/>
    <s v="07:00"/>
    <n v="21"/>
    <s v="Male"/>
    <n v="75593"/>
    <x v="0"/>
    <s v="Adult"/>
    <s v="High"/>
    <x v="0"/>
  </r>
  <r>
    <n v="561"/>
    <n v="1329"/>
    <x v="50"/>
    <n v="6"/>
    <s v="2022/02/25"/>
    <d v="2022-02-25T00:00:00"/>
    <s v="Feb"/>
    <s v="08:00"/>
    <n v="28"/>
    <s v="Male"/>
    <n v="129613"/>
    <x v="2"/>
    <s v="Adult"/>
    <s v="High"/>
    <x v="0"/>
  </r>
  <r>
    <n v="529"/>
    <n v="1330"/>
    <x v="26"/>
    <n v="5"/>
    <s v="2022/02/25"/>
    <d v="2022-02-25T00:00:00"/>
    <s v="Feb"/>
    <s v="09:00"/>
    <n v="18"/>
    <s v="Male"/>
    <n v="139077"/>
    <x v="0"/>
    <s v="Adult"/>
    <s v="High"/>
    <x v="0"/>
  </r>
  <r>
    <n v="1053"/>
    <n v="1331"/>
    <x v="73"/>
    <n v="1"/>
    <s v="2022/02/25"/>
    <d v="2022-02-25T00:00:00"/>
    <s v="Feb"/>
    <s v="10:00"/>
    <n v="25"/>
    <s v="Male"/>
    <n v="69509"/>
    <x v="2"/>
    <s v="Adult"/>
    <s v="High"/>
    <x v="0"/>
  </r>
  <r>
    <n v="370"/>
    <n v="1332"/>
    <x v="89"/>
    <n v="3"/>
    <s v="2022/02/25"/>
    <d v="2022-02-25T00:00:00"/>
    <s v="Feb"/>
    <s v="11:00"/>
    <n v="67"/>
    <s v="Female"/>
    <n v="105425"/>
    <x v="1"/>
    <s v="Seniors"/>
    <s v="High"/>
    <x v="3"/>
  </r>
  <r>
    <n v="1459"/>
    <n v="1333"/>
    <x v="71"/>
    <n v="6"/>
    <s v="2022/02/25"/>
    <d v="2022-02-25T00:00:00"/>
    <s v="Feb"/>
    <s v="12:00"/>
    <n v="61"/>
    <s v="Female"/>
    <n v="22363"/>
    <x v="2"/>
    <s v="Seniors"/>
    <s v="Low"/>
    <x v="5"/>
  </r>
  <r>
    <n v="1410"/>
    <n v="1334"/>
    <x v="21"/>
    <n v="1"/>
    <s v="2022/02/25"/>
    <d v="2022-02-25T00:00:00"/>
    <s v="Feb"/>
    <s v="13:00"/>
    <n v="44"/>
    <s v="Female"/>
    <n v="72133"/>
    <x v="2"/>
    <s v="Middle-aged"/>
    <s v="High"/>
    <x v="2"/>
  </r>
  <r>
    <n v="819"/>
    <n v="1335"/>
    <x v="67"/>
    <n v="4"/>
    <s v="2022/02/25"/>
    <d v="2022-02-25T00:00:00"/>
    <s v="Feb"/>
    <s v="14:00"/>
    <n v="51"/>
    <s v="Female"/>
    <n v="61349"/>
    <x v="0"/>
    <s v="Middle-aged"/>
    <s v="Low"/>
    <x v="4"/>
  </r>
  <r>
    <n v="547"/>
    <n v="1336"/>
    <x v="75"/>
    <n v="4"/>
    <s v="2022/02/25"/>
    <d v="2022-02-25T00:00:00"/>
    <s v="Feb"/>
    <s v="15:00"/>
    <n v="42"/>
    <s v="Female"/>
    <n v="43289"/>
    <x v="2"/>
    <s v="Middle-aged"/>
    <s v="Low"/>
    <x v="4"/>
  </r>
  <r>
    <n v="162"/>
    <n v="1337"/>
    <x v="28"/>
    <n v="6"/>
    <s v="2022/02/25"/>
    <d v="2022-02-25T00:00:00"/>
    <s v="Feb"/>
    <s v="16:00"/>
    <n v="39"/>
    <s v="Female"/>
    <n v="82166"/>
    <x v="2"/>
    <s v="Adult"/>
    <s v="High"/>
    <x v="0"/>
  </r>
  <r>
    <n v="344"/>
    <n v="1338"/>
    <x v="68"/>
    <n v="1"/>
    <s v="2022/02/25"/>
    <d v="2022-02-25T00:00:00"/>
    <s v="Feb"/>
    <s v="17:00"/>
    <n v="32"/>
    <s v="Female"/>
    <n v="132595"/>
    <x v="2"/>
    <s v="Adult"/>
    <s v="High"/>
    <x v="0"/>
  </r>
  <r>
    <n v="594"/>
    <n v="1339"/>
    <x v="72"/>
    <n v="7"/>
    <s v="2022/02/25"/>
    <d v="2022-02-25T00:00:00"/>
    <s v="Feb"/>
    <s v="18:00"/>
    <n v="45"/>
    <s v="Female"/>
    <n v="122793"/>
    <x v="1"/>
    <s v="Middle-aged"/>
    <s v="High"/>
    <x v="2"/>
  </r>
  <r>
    <n v="1252"/>
    <n v="1340"/>
    <x v="35"/>
    <n v="5"/>
    <s v="2022/02/25"/>
    <d v="2022-02-25T00:00:00"/>
    <s v="Feb"/>
    <s v="19:00"/>
    <n v="22"/>
    <s v="Female"/>
    <n v="135101"/>
    <x v="0"/>
    <s v="Adult"/>
    <s v="High"/>
    <x v="0"/>
  </r>
  <r>
    <n v="484"/>
    <n v="1341"/>
    <x v="98"/>
    <n v="1"/>
    <s v="2022/02/25"/>
    <d v="2022-02-25T00:00:00"/>
    <s v="Feb"/>
    <s v="20:00"/>
    <n v="33"/>
    <s v="Male"/>
    <n v="37034"/>
    <x v="1"/>
    <s v="Adult"/>
    <s v="Low"/>
    <x v="1"/>
  </r>
  <r>
    <n v="1430"/>
    <n v="1342"/>
    <x v="39"/>
    <n v="6"/>
    <s v="2022/02/25"/>
    <d v="2022-02-25T00:00:00"/>
    <s v="Feb"/>
    <s v="21:00"/>
    <n v="55"/>
    <s v="Female"/>
    <n v="118046"/>
    <x v="1"/>
    <s v="Middle-aged"/>
    <s v="High"/>
    <x v="2"/>
  </r>
  <r>
    <n v="675"/>
    <n v="1343"/>
    <x v="17"/>
    <n v="4"/>
    <s v="2022/02/25"/>
    <d v="2022-02-25T00:00:00"/>
    <s v="Feb"/>
    <s v="22:00"/>
    <n v="31"/>
    <s v="Male"/>
    <n v="74015"/>
    <x v="2"/>
    <s v="Adult"/>
    <s v="High"/>
    <x v="0"/>
  </r>
  <r>
    <n v="175"/>
    <n v="1344"/>
    <x v="23"/>
    <n v="7"/>
    <s v="2022/02/25"/>
    <d v="2022-02-25T00:00:00"/>
    <s v="Feb"/>
    <s v="23:00"/>
    <n v="40"/>
    <s v="Female"/>
    <n v="136187"/>
    <x v="2"/>
    <s v="Adult"/>
    <s v="High"/>
    <x v="0"/>
  </r>
  <r>
    <n v="824"/>
    <n v="1345"/>
    <x v="51"/>
    <n v="3"/>
    <s v="2022/02/26"/>
    <d v="2022-02-26T00:00:00"/>
    <s v="Feb"/>
    <s v="00:00"/>
    <n v="58"/>
    <s v="Female"/>
    <n v="141268"/>
    <x v="2"/>
    <s v="Middle-aged"/>
    <s v="High"/>
    <x v="2"/>
  </r>
  <r>
    <n v="740"/>
    <n v="1346"/>
    <x v="25"/>
    <n v="7"/>
    <s v="2022/02/26"/>
    <d v="2022-02-26T00:00:00"/>
    <s v="Feb"/>
    <s v="01:00"/>
    <n v="48"/>
    <s v="Male"/>
    <n v="36919"/>
    <x v="2"/>
    <s v="Middle-aged"/>
    <s v="Low"/>
    <x v="4"/>
  </r>
  <r>
    <n v="1444"/>
    <n v="1347"/>
    <x v="58"/>
    <n v="5"/>
    <s v="2022/02/26"/>
    <d v="2022-02-26T00:00:00"/>
    <s v="Feb"/>
    <s v="02:00"/>
    <n v="42"/>
    <s v="Female"/>
    <n v="133898"/>
    <x v="2"/>
    <s v="Middle-aged"/>
    <s v="High"/>
    <x v="2"/>
  </r>
  <r>
    <n v="1245"/>
    <n v="1348"/>
    <x v="21"/>
    <n v="4"/>
    <s v="2022/02/26"/>
    <d v="2022-02-26T00:00:00"/>
    <s v="Feb"/>
    <s v="03:00"/>
    <n v="62"/>
    <s v="Female"/>
    <n v="41999"/>
    <x v="2"/>
    <s v="Seniors"/>
    <s v="Low"/>
    <x v="5"/>
  </r>
  <r>
    <n v="765"/>
    <n v="1349"/>
    <x v="12"/>
    <n v="7"/>
    <s v="2022/02/26"/>
    <d v="2022-02-26T00:00:00"/>
    <s v="Feb"/>
    <s v="04:00"/>
    <n v="18"/>
    <s v="Female"/>
    <n v="68651"/>
    <x v="2"/>
    <s v="Adult"/>
    <s v="High"/>
    <x v="0"/>
  </r>
  <r>
    <n v="9"/>
    <n v="1350"/>
    <x v="79"/>
    <n v="5"/>
    <s v="2022/02/26"/>
    <d v="2022-02-26T00:00:00"/>
    <s v="Feb"/>
    <s v="05:00"/>
    <n v="32"/>
    <s v="Male"/>
    <n v="144852"/>
    <x v="1"/>
    <s v="Adult"/>
    <s v="High"/>
    <x v="0"/>
  </r>
  <r>
    <n v="22"/>
    <n v="1351"/>
    <x v="90"/>
    <n v="3"/>
    <s v="2022/02/26"/>
    <d v="2022-02-26T00:00:00"/>
    <s v="Feb"/>
    <s v="06:00"/>
    <n v="44"/>
    <s v="Female"/>
    <n v="102847"/>
    <x v="0"/>
    <s v="Middle-aged"/>
    <s v="High"/>
    <x v="2"/>
  </r>
  <r>
    <n v="43"/>
    <n v="1352"/>
    <x v="5"/>
    <n v="8"/>
    <s v="2022/02/26"/>
    <d v="2022-02-26T00:00:00"/>
    <s v="Feb"/>
    <s v="07:00"/>
    <n v="33"/>
    <s v="Female"/>
    <n v="26511"/>
    <x v="0"/>
    <s v="Adult"/>
    <s v="Low"/>
    <x v="1"/>
  </r>
  <r>
    <n v="288"/>
    <n v="1353"/>
    <x v="55"/>
    <n v="3"/>
    <s v="2022/02/26"/>
    <d v="2022-02-26T00:00:00"/>
    <s v="Feb"/>
    <s v="08:00"/>
    <n v="44"/>
    <s v="Male"/>
    <n v="39890"/>
    <x v="0"/>
    <s v="Middle-aged"/>
    <s v="Low"/>
    <x v="4"/>
  </r>
  <r>
    <n v="1389"/>
    <n v="1354"/>
    <x v="10"/>
    <n v="7"/>
    <s v="2022/02/26"/>
    <d v="2022-02-26T00:00:00"/>
    <s v="Feb"/>
    <s v="09:00"/>
    <n v="66"/>
    <s v="Female"/>
    <n v="100653"/>
    <x v="0"/>
    <s v="Seniors"/>
    <s v="High"/>
    <x v="3"/>
  </r>
  <r>
    <n v="217"/>
    <n v="1355"/>
    <x v="41"/>
    <n v="6"/>
    <s v="2022/02/26"/>
    <d v="2022-02-26T00:00:00"/>
    <s v="Feb"/>
    <s v="10:00"/>
    <n v="38"/>
    <s v="Male"/>
    <n v="68817"/>
    <x v="0"/>
    <s v="Adult"/>
    <s v="High"/>
    <x v="0"/>
  </r>
  <r>
    <n v="124"/>
    <n v="1356"/>
    <x v="56"/>
    <n v="7"/>
    <s v="2022/02/26"/>
    <d v="2022-02-26T00:00:00"/>
    <s v="Feb"/>
    <s v="11:00"/>
    <n v="40"/>
    <s v="Male"/>
    <n v="99610"/>
    <x v="0"/>
    <s v="Adult"/>
    <s v="High"/>
    <x v="0"/>
  </r>
  <r>
    <n v="162"/>
    <n v="1357"/>
    <x v="56"/>
    <n v="6"/>
    <s v="2022/02/26"/>
    <d v="2022-02-26T00:00:00"/>
    <s v="Feb"/>
    <s v="12:00"/>
    <n v="39"/>
    <s v="Female"/>
    <n v="82166"/>
    <x v="2"/>
    <s v="Adult"/>
    <s v="High"/>
    <x v="0"/>
  </r>
  <r>
    <n v="652"/>
    <n v="1358"/>
    <x v="10"/>
    <n v="1"/>
    <s v="2022/02/26"/>
    <d v="2022-02-26T00:00:00"/>
    <s v="Feb"/>
    <s v="13:00"/>
    <n v="29"/>
    <s v="Male"/>
    <n v="137109"/>
    <x v="1"/>
    <s v="Adult"/>
    <s v="High"/>
    <x v="0"/>
  </r>
  <r>
    <n v="602"/>
    <n v="1359"/>
    <x v="77"/>
    <n v="9"/>
    <s v="2022/02/26"/>
    <d v="2022-02-26T00:00:00"/>
    <s v="Feb"/>
    <s v="14:00"/>
    <n v="33"/>
    <s v="Male"/>
    <n v="96578"/>
    <x v="0"/>
    <s v="Adult"/>
    <s v="High"/>
    <x v="0"/>
  </r>
  <r>
    <n v="19"/>
    <n v="1360"/>
    <x v="68"/>
    <n v="9"/>
    <s v="2022/02/26"/>
    <d v="2022-02-26T00:00:00"/>
    <s v="Feb"/>
    <s v="15:00"/>
    <n v="28"/>
    <s v="Male"/>
    <n v="63852"/>
    <x v="2"/>
    <s v="Adult"/>
    <s v="Low"/>
    <x v="1"/>
  </r>
  <r>
    <n v="1275"/>
    <n v="1361"/>
    <x v="45"/>
    <n v="6"/>
    <s v="2022/02/26"/>
    <d v="2022-02-26T00:00:00"/>
    <s v="Feb"/>
    <s v="16:00"/>
    <n v="53"/>
    <s v="Female"/>
    <n v="56271"/>
    <x v="1"/>
    <s v="Middle-aged"/>
    <s v="Low"/>
    <x v="4"/>
  </r>
  <r>
    <n v="135"/>
    <n v="1362"/>
    <x v="89"/>
    <n v="8"/>
    <s v="2022/02/26"/>
    <d v="2022-02-26T00:00:00"/>
    <s v="Feb"/>
    <s v="17:00"/>
    <n v="59"/>
    <s v="Male"/>
    <n v="35360"/>
    <x v="0"/>
    <s v="Middle-aged"/>
    <s v="Low"/>
    <x v="4"/>
  </r>
  <r>
    <n v="791"/>
    <n v="1363"/>
    <x v="96"/>
    <n v="8"/>
    <s v="2022/02/26"/>
    <d v="2022-02-26T00:00:00"/>
    <s v="Feb"/>
    <s v="18:00"/>
    <n v="29"/>
    <s v="Male"/>
    <n v="110396"/>
    <x v="1"/>
    <s v="Adult"/>
    <s v="High"/>
    <x v="0"/>
  </r>
  <r>
    <n v="949"/>
    <n v="1364"/>
    <x v="55"/>
    <n v="3"/>
    <s v="2022/02/26"/>
    <d v="2022-02-26T00:00:00"/>
    <s v="Feb"/>
    <s v="19:00"/>
    <n v="57"/>
    <s v="Female"/>
    <n v="143314"/>
    <x v="0"/>
    <s v="Middle-aged"/>
    <s v="High"/>
    <x v="2"/>
  </r>
  <r>
    <n v="202"/>
    <n v="1365"/>
    <x v="91"/>
    <n v="7"/>
    <s v="2022/02/26"/>
    <d v="2022-02-26T00:00:00"/>
    <s v="Feb"/>
    <s v="20:00"/>
    <n v="37"/>
    <s v="Male"/>
    <n v="47478"/>
    <x v="1"/>
    <s v="Adult"/>
    <s v="Low"/>
    <x v="1"/>
  </r>
  <r>
    <n v="1060"/>
    <n v="1366"/>
    <x v="43"/>
    <n v="4"/>
    <s v="2022/02/26"/>
    <d v="2022-02-26T00:00:00"/>
    <s v="Feb"/>
    <s v="21:00"/>
    <n v="61"/>
    <s v="Male"/>
    <n v="92840"/>
    <x v="2"/>
    <s v="Seniors"/>
    <s v="High"/>
    <x v="3"/>
  </r>
  <r>
    <n v="1310"/>
    <n v="1367"/>
    <x v="13"/>
    <n v="9"/>
    <s v="2022/02/26"/>
    <d v="2022-02-26T00:00:00"/>
    <s v="Feb"/>
    <s v="22:00"/>
    <n v="53"/>
    <s v="Female"/>
    <n v="71674"/>
    <x v="2"/>
    <s v="Middle-aged"/>
    <s v="High"/>
    <x v="2"/>
  </r>
  <r>
    <n v="910"/>
    <n v="1368"/>
    <x v="23"/>
    <n v="8"/>
    <s v="2022/02/26"/>
    <d v="2022-02-26T00:00:00"/>
    <s v="Feb"/>
    <s v="23:00"/>
    <n v="62"/>
    <s v="Male"/>
    <n v="24920"/>
    <x v="1"/>
    <s v="Seniors"/>
    <s v="Low"/>
    <x v="5"/>
  </r>
  <r>
    <n v="698"/>
    <n v="1369"/>
    <x v="71"/>
    <n v="8"/>
    <s v="2022/02/27"/>
    <d v="2022-02-27T00:00:00"/>
    <s v="Feb"/>
    <s v="00:00"/>
    <n v="31"/>
    <s v="Male"/>
    <n v="88637"/>
    <x v="2"/>
    <s v="Adult"/>
    <s v="High"/>
    <x v="0"/>
  </r>
  <r>
    <n v="106"/>
    <n v="1370"/>
    <x v="11"/>
    <n v="5"/>
    <s v="2022/02/27"/>
    <d v="2022-02-27T00:00:00"/>
    <s v="Feb"/>
    <s v="01:00"/>
    <n v="53"/>
    <s v="Male"/>
    <n v="44993"/>
    <x v="0"/>
    <s v="Middle-aged"/>
    <s v="Low"/>
    <x v="4"/>
  </r>
  <r>
    <n v="547"/>
    <n v="1371"/>
    <x v="13"/>
    <n v="7"/>
    <s v="2022/02/27"/>
    <d v="2022-02-27T00:00:00"/>
    <s v="Feb"/>
    <s v="02:00"/>
    <n v="42"/>
    <s v="Female"/>
    <n v="43289"/>
    <x v="2"/>
    <s v="Middle-aged"/>
    <s v="Low"/>
    <x v="4"/>
  </r>
  <r>
    <n v="201"/>
    <n v="1372"/>
    <x v="23"/>
    <n v="8"/>
    <s v="2022/02/27"/>
    <d v="2022-02-27T00:00:00"/>
    <s v="Feb"/>
    <s v="03:00"/>
    <n v="62"/>
    <s v="Female"/>
    <n v="90003"/>
    <x v="0"/>
    <s v="Seniors"/>
    <s v="High"/>
    <x v="3"/>
  </r>
  <r>
    <n v="433"/>
    <n v="1373"/>
    <x v="19"/>
    <n v="8"/>
    <s v="2022/02/27"/>
    <d v="2022-02-27T00:00:00"/>
    <s v="Feb"/>
    <s v="04:00"/>
    <n v="67"/>
    <s v="Male"/>
    <n v="138008"/>
    <x v="1"/>
    <s v="Seniors"/>
    <s v="High"/>
    <x v="3"/>
  </r>
  <r>
    <n v="1250"/>
    <n v="1374"/>
    <x v="85"/>
    <n v="4"/>
    <s v="2022/02/27"/>
    <d v="2022-02-27T00:00:00"/>
    <s v="Feb"/>
    <s v="05:00"/>
    <n v="19"/>
    <s v="Female"/>
    <n v="66472"/>
    <x v="2"/>
    <s v="Adult"/>
    <s v="High"/>
    <x v="0"/>
  </r>
  <r>
    <n v="1006"/>
    <n v="1375"/>
    <x v="57"/>
    <n v="3"/>
    <s v="2022/02/27"/>
    <d v="2022-02-27T00:00:00"/>
    <s v="Feb"/>
    <s v="06:00"/>
    <n v="62"/>
    <s v="Female"/>
    <n v="120226"/>
    <x v="2"/>
    <s v="Seniors"/>
    <s v="High"/>
    <x v="3"/>
  </r>
  <r>
    <n v="18"/>
    <n v="1376"/>
    <x v="65"/>
    <n v="3"/>
    <s v="2022/02/27"/>
    <d v="2022-02-27T00:00:00"/>
    <s v="Feb"/>
    <s v="07:00"/>
    <n v="67"/>
    <s v="Female"/>
    <n v="128510"/>
    <x v="2"/>
    <s v="Seniors"/>
    <s v="High"/>
    <x v="3"/>
  </r>
  <r>
    <n v="749"/>
    <n v="1377"/>
    <x v="1"/>
    <n v="1"/>
    <s v="2022/02/27"/>
    <d v="2022-02-27T00:00:00"/>
    <s v="Feb"/>
    <s v="08:00"/>
    <n v="43"/>
    <s v="Male"/>
    <n v="135271"/>
    <x v="2"/>
    <s v="Middle-aged"/>
    <s v="High"/>
    <x v="2"/>
  </r>
  <r>
    <n v="505"/>
    <n v="1378"/>
    <x v="66"/>
    <n v="7"/>
    <s v="2022/02/27"/>
    <d v="2022-02-27T00:00:00"/>
    <s v="Feb"/>
    <s v="09:00"/>
    <n v="37"/>
    <s v="Male"/>
    <n v="33283"/>
    <x v="1"/>
    <s v="Adult"/>
    <s v="Low"/>
    <x v="1"/>
  </r>
  <r>
    <n v="122"/>
    <n v="1379"/>
    <x v="93"/>
    <n v="3"/>
    <s v="2022/02/27"/>
    <d v="2022-02-27T00:00:00"/>
    <s v="Feb"/>
    <s v="10:00"/>
    <n v="21"/>
    <s v="Male"/>
    <n v="42583"/>
    <x v="2"/>
    <s v="Adult"/>
    <s v="Low"/>
    <x v="1"/>
  </r>
  <r>
    <n v="253"/>
    <n v="1380"/>
    <x v="43"/>
    <n v="1"/>
    <s v="2022/02/27"/>
    <d v="2022-02-27T00:00:00"/>
    <s v="Feb"/>
    <s v="11:00"/>
    <n v="64"/>
    <s v="Female"/>
    <n v="126183"/>
    <x v="2"/>
    <s v="Seniors"/>
    <s v="High"/>
    <x v="3"/>
  </r>
  <r>
    <n v="1457"/>
    <n v="1381"/>
    <x v="79"/>
    <n v="8"/>
    <s v="2022/02/27"/>
    <d v="2022-02-27T00:00:00"/>
    <s v="Feb"/>
    <s v="12:00"/>
    <n v="24"/>
    <s v="Female"/>
    <n v="134884"/>
    <x v="2"/>
    <s v="Adult"/>
    <s v="High"/>
    <x v="0"/>
  </r>
  <r>
    <n v="436"/>
    <n v="1382"/>
    <x v="57"/>
    <n v="2"/>
    <s v="2022/02/27"/>
    <d v="2022-02-27T00:00:00"/>
    <s v="Feb"/>
    <s v="13:00"/>
    <n v="58"/>
    <s v="Male"/>
    <n v="125693"/>
    <x v="0"/>
    <s v="Middle-aged"/>
    <s v="High"/>
    <x v="2"/>
  </r>
  <r>
    <n v="265"/>
    <n v="1383"/>
    <x v="88"/>
    <n v="1"/>
    <s v="2022/02/27"/>
    <d v="2022-02-27T00:00:00"/>
    <s v="Feb"/>
    <s v="14:00"/>
    <n v="52"/>
    <s v="Male"/>
    <n v="74887"/>
    <x v="0"/>
    <s v="Middle-aged"/>
    <s v="High"/>
    <x v="2"/>
  </r>
  <r>
    <n v="1331"/>
    <n v="1384"/>
    <x v="68"/>
    <n v="1"/>
    <s v="2022/02/27"/>
    <d v="2022-02-27T00:00:00"/>
    <s v="Feb"/>
    <s v="15:00"/>
    <n v="48"/>
    <s v="Female"/>
    <n v="136492"/>
    <x v="2"/>
    <s v="Middle-aged"/>
    <s v="High"/>
    <x v="2"/>
  </r>
  <r>
    <n v="871"/>
    <n v="1385"/>
    <x v="5"/>
    <n v="8"/>
    <s v="2022/02/27"/>
    <d v="2022-02-27T00:00:00"/>
    <s v="Feb"/>
    <s v="16:00"/>
    <n v="67"/>
    <s v="Male"/>
    <n v="95976"/>
    <x v="1"/>
    <s v="Seniors"/>
    <s v="High"/>
    <x v="3"/>
  </r>
  <r>
    <n v="484"/>
    <n v="1386"/>
    <x v="28"/>
    <n v="3"/>
    <s v="2022/02/27"/>
    <d v="2022-02-27T00:00:00"/>
    <s v="Feb"/>
    <s v="17:00"/>
    <n v="33"/>
    <s v="Male"/>
    <n v="37034"/>
    <x v="1"/>
    <s v="Adult"/>
    <s v="Low"/>
    <x v="1"/>
  </r>
  <r>
    <n v="1071"/>
    <n v="1387"/>
    <x v="44"/>
    <n v="6"/>
    <s v="2022/02/27"/>
    <d v="2022-02-27T00:00:00"/>
    <s v="Feb"/>
    <s v="18:00"/>
    <n v="40"/>
    <s v="Female"/>
    <n v="65811"/>
    <x v="0"/>
    <s v="Adult"/>
    <s v="High"/>
    <x v="0"/>
  </r>
  <r>
    <n v="163"/>
    <n v="1388"/>
    <x v="83"/>
    <n v="6"/>
    <s v="2022/02/27"/>
    <d v="2022-02-27T00:00:00"/>
    <s v="Feb"/>
    <s v="19:00"/>
    <n v="64"/>
    <s v="Female"/>
    <n v="75627"/>
    <x v="0"/>
    <s v="Seniors"/>
    <s v="High"/>
    <x v="3"/>
  </r>
  <r>
    <n v="1384"/>
    <n v="1389"/>
    <x v="94"/>
    <n v="5"/>
    <s v="2022/02/27"/>
    <d v="2022-02-27T00:00:00"/>
    <s v="Feb"/>
    <s v="20:00"/>
    <n v="18"/>
    <s v="Female"/>
    <n v="44862"/>
    <x v="1"/>
    <s v="Adult"/>
    <s v="Low"/>
    <x v="1"/>
  </r>
  <r>
    <n v="1344"/>
    <n v="1390"/>
    <x v="75"/>
    <n v="3"/>
    <s v="2022/02/27"/>
    <d v="2022-02-27T00:00:00"/>
    <s v="Feb"/>
    <s v="21:00"/>
    <n v="33"/>
    <s v="Female"/>
    <n v="99541"/>
    <x v="2"/>
    <s v="Adult"/>
    <s v="High"/>
    <x v="0"/>
  </r>
  <r>
    <n v="1291"/>
    <n v="1391"/>
    <x v="58"/>
    <n v="1"/>
    <s v="2022/02/27"/>
    <d v="2022-02-27T00:00:00"/>
    <s v="Feb"/>
    <s v="22:00"/>
    <n v="63"/>
    <s v="Female"/>
    <n v="80604"/>
    <x v="2"/>
    <s v="Seniors"/>
    <s v="High"/>
    <x v="3"/>
  </r>
  <r>
    <n v="625"/>
    <n v="1392"/>
    <x v="33"/>
    <n v="1"/>
    <s v="2022/02/27"/>
    <d v="2022-02-27T00:00:00"/>
    <s v="Feb"/>
    <s v="23:00"/>
    <n v="68"/>
    <s v="Male"/>
    <n v="129790"/>
    <x v="1"/>
    <s v="Seniors"/>
    <s v="High"/>
    <x v="3"/>
  </r>
  <r>
    <n v="1209"/>
    <n v="1393"/>
    <x v="49"/>
    <n v="3"/>
    <s v="2022/02/28"/>
    <d v="2022-02-28T00:00:00"/>
    <s v="Feb"/>
    <s v="00:00"/>
    <n v="46"/>
    <s v="Female"/>
    <n v="48698"/>
    <x v="1"/>
    <s v="Middle-aged"/>
    <s v="Low"/>
    <x v="4"/>
  </r>
  <r>
    <n v="268"/>
    <n v="1394"/>
    <x v="89"/>
    <n v="4"/>
    <s v="2022/02/28"/>
    <d v="2022-02-28T00:00:00"/>
    <s v="Feb"/>
    <s v="01:00"/>
    <n v="24"/>
    <s v="Male"/>
    <n v="138772"/>
    <x v="1"/>
    <s v="Adult"/>
    <s v="High"/>
    <x v="0"/>
  </r>
  <r>
    <n v="1321"/>
    <n v="1395"/>
    <x v="27"/>
    <n v="6"/>
    <s v="2022/02/28"/>
    <d v="2022-02-28T00:00:00"/>
    <s v="Feb"/>
    <s v="02:00"/>
    <n v="59"/>
    <s v="Female"/>
    <n v="143817"/>
    <x v="2"/>
    <s v="Middle-aged"/>
    <s v="High"/>
    <x v="2"/>
  </r>
  <r>
    <n v="378"/>
    <n v="1396"/>
    <x v="97"/>
    <n v="2"/>
    <s v="2022/02/28"/>
    <d v="2022-02-28T00:00:00"/>
    <s v="Feb"/>
    <s v="03:00"/>
    <n v="51"/>
    <s v="Female"/>
    <n v="80592"/>
    <x v="1"/>
    <s v="Middle-aged"/>
    <s v="High"/>
    <x v="2"/>
  </r>
  <r>
    <n v="1349"/>
    <n v="1397"/>
    <x v="15"/>
    <n v="2"/>
    <s v="2022/02/28"/>
    <d v="2022-02-28T00:00:00"/>
    <s v="Feb"/>
    <s v="04:00"/>
    <n v="48"/>
    <s v="Female"/>
    <n v="103901"/>
    <x v="1"/>
    <s v="Middle-aged"/>
    <s v="High"/>
    <x v="2"/>
  </r>
  <r>
    <n v="1064"/>
    <n v="1398"/>
    <x v="6"/>
    <n v="9"/>
    <s v="2022/02/28"/>
    <d v="2022-02-28T00:00:00"/>
    <s v="Feb"/>
    <s v="05:00"/>
    <n v="38"/>
    <s v="Male"/>
    <n v="82954"/>
    <x v="1"/>
    <s v="Adult"/>
    <s v="High"/>
    <x v="0"/>
  </r>
  <r>
    <n v="1098"/>
    <n v="1399"/>
    <x v="59"/>
    <n v="3"/>
    <s v="2022/02/28"/>
    <d v="2022-02-28T00:00:00"/>
    <s v="Feb"/>
    <s v="06:00"/>
    <n v="53"/>
    <s v="Male"/>
    <n v="69815"/>
    <x v="2"/>
    <s v="Middle-aged"/>
    <s v="High"/>
    <x v="2"/>
  </r>
  <r>
    <n v="71"/>
    <n v="1400"/>
    <x v="34"/>
    <n v="8"/>
    <s v="2022/02/28"/>
    <d v="2022-02-28T00:00:00"/>
    <s v="Feb"/>
    <s v="07:00"/>
    <n v="59"/>
    <s v="Female"/>
    <n v="105434"/>
    <x v="1"/>
    <s v="Middle-aged"/>
    <s v="High"/>
    <x v="2"/>
  </r>
  <r>
    <n v="757"/>
    <n v="1401"/>
    <x v="2"/>
    <n v="7"/>
    <s v="2022/02/28"/>
    <d v="2022-02-28T00:00:00"/>
    <s v="Feb"/>
    <s v="08:00"/>
    <n v="36"/>
    <s v="Male"/>
    <n v="29272"/>
    <x v="2"/>
    <s v="Adult"/>
    <s v="Low"/>
    <x v="1"/>
  </r>
  <r>
    <n v="1214"/>
    <n v="1402"/>
    <x v="4"/>
    <n v="1"/>
    <s v="2022/02/28"/>
    <d v="2022-02-28T00:00:00"/>
    <s v="Feb"/>
    <s v="09:00"/>
    <n v="51"/>
    <s v="Female"/>
    <n v="67388"/>
    <x v="1"/>
    <s v="Middle-aged"/>
    <s v="High"/>
    <x v="2"/>
  </r>
  <r>
    <n v="659"/>
    <n v="1403"/>
    <x v="36"/>
    <n v="1"/>
    <s v="2022/02/28"/>
    <d v="2022-02-28T00:00:00"/>
    <s v="Feb"/>
    <s v="10:00"/>
    <n v="19"/>
    <s v="Female"/>
    <n v="65131"/>
    <x v="2"/>
    <s v="Adult"/>
    <s v="Low"/>
    <x v="1"/>
  </r>
  <r>
    <n v="1399"/>
    <n v="1404"/>
    <x v="97"/>
    <n v="7"/>
    <s v="2022/02/28"/>
    <d v="2022-02-28T00:00:00"/>
    <s v="Feb"/>
    <s v="11:00"/>
    <n v="65"/>
    <s v="Female"/>
    <n v="45579"/>
    <x v="0"/>
    <s v="Seniors"/>
    <s v="Low"/>
    <x v="5"/>
  </r>
  <r>
    <n v="169"/>
    <n v="1405"/>
    <x v="81"/>
    <n v="3"/>
    <s v="2022/02/28"/>
    <d v="2022-02-28T00:00:00"/>
    <s v="Feb"/>
    <s v="12:00"/>
    <n v="62"/>
    <s v="Female"/>
    <n v="125632"/>
    <x v="1"/>
    <s v="Seniors"/>
    <s v="High"/>
    <x v="3"/>
  </r>
  <r>
    <n v="1263"/>
    <n v="1406"/>
    <x v="43"/>
    <n v="5"/>
    <s v="2022/02/28"/>
    <d v="2022-02-28T00:00:00"/>
    <s v="Feb"/>
    <s v="13:00"/>
    <n v="49"/>
    <s v="Female"/>
    <n v="63517"/>
    <x v="0"/>
    <s v="Middle-aged"/>
    <s v="Low"/>
    <x v="4"/>
  </r>
  <r>
    <n v="1442"/>
    <n v="1407"/>
    <x v="40"/>
    <n v="7"/>
    <s v="2022/02/28"/>
    <d v="2022-02-28T00:00:00"/>
    <s v="Feb"/>
    <s v="14:00"/>
    <n v="61"/>
    <s v="Female"/>
    <n v="32932"/>
    <x v="2"/>
    <s v="Seniors"/>
    <s v="Low"/>
    <x v="5"/>
  </r>
  <r>
    <n v="1019"/>
    <n v="1408"/>
    <x v="15"/>
    <n v="4"/>
    <s v="2022/02/28"/>
    <d v="2022-02-28T00:00:00"/>
    <s v="Feb"/>
    <s v="15:00"/>
    <n v="41"/>
    <s v="Male"/>
    <n v="40901"/>
    <x v="0"/>
    <s v="Middle-aged"/>
    <s v="Low"/>
    <x v="4"/>
  </r>
  <r>
    <n v="587"/>
    <n v="1409"/>
    <x v="89"/>
    <n v="7"/>
    <s v="2022/02/28"/>
    <d v="2022-02-28T00:00:00"/>
    <s v="Feb"/>
    <s v="16:00"/>
    <n v="39"/>
    <s v="Male"/>
    <n v="116417"/>
    <x v="1"/>
    <s v="Adult"/>
    <s v="High"/>
    <x v="0"/>
  </r>
  <r>
    <n v="1024"/>
    <n v="1410"/>
    <x v="60"/>
    <n v="5"/>
    <s v="2022/02/28"/>
    <d v="2022-02-28T00:00:00"/>
    <s v="Feb"/>
    <s v="17:00"/>
    <n v="31"/>
    <s v="Male"/>
    <n v="51997"/>
    <x v="1"/>
    <s v="Adult"/>
    <s v="Low"/>
    <x v="1"/>
  </r>
  <r>
    <n v="616"/>
    <n v="1411"/>
    <x v="74"/>
    <n v="6"/>
    <s v="2022/02/28"/>
    <d v="2022-02-28T00:00:00"/>
    <s v="Feb"/>
    <s v="18:00"/>
    <n v="49"/>
    <s v="Male"/>
    <n v="100304"/>
    <x v="2"/>
    <s v="Middle-aged"/>
    <s v="High"/>
    <x v="2"/>
  </r>
  <r>
    <n v="745"/>
    <n v="1412"/>
    <x v="32"/>
    <n v="5"/>
    <s v="2022/02/28"/>
    <d v="2022-02-28T00:00:00"/>
    <s v="Feb"/>
    <s v="19:00"/>
    <n v="20"/>
    <s v="Male"/>
    <n v="40913"/>
    <x v="1"/>
    <s v="Adult"/>
    <s v="Low"/>
    <x v="1"/>
  </r>
  <r>
    <n v="265"/>
    <n v="1413"/>
    <x v="0"/>
    <n v="4"/>
    <s v="2022/02/28"/>
    <d v="2022-02-28T00:00:00"/>
    <s v="Feb"/>
    <s v="20:00"/>
    <n v="52"/>
    <s v="Male"/>
    <n v="74887"/>
    <x v="0"/>
    <s v="Middle-aged"/>
    <s v="High"/>
    <x v="2"/>
  </r>
  <r>
    <n v="1384"/>
    <n v="1414"/>
    <x v="94"/>
    <n v="4"/>
    <s v="2022/02/28"/>
    <d v="2022-02-28T00:00:00"/>
    <s v="Feb"/>
    <s v="21:00"/>
    <n v="18"/>
    <s v="Female"/>
    <n v="44862"/>
    <x v="1"/>
    <s v="Adult"/>
    <s v="Low"/>
    <x v="1"/>
  </r>
  <r>
    <n v="846"/>
    <n v="1415"/>
    <x v="48"/>
    <n v="2"/>
    <s v="2022/02/28"/>
    <d v="2022-02-28T00:00:00"/>
    <s v="Feb"/>
    <s v="22:00"/>
    <n v="44"/>
    <s v="Female"/>
    <n v="120775"/>
    <x v="1"/>
    <s v="Middle-aged"/>
    <s v="High"/>
    <x v="2"/>
  </r>
  <r>
    <n v="609"/>
    <n v="1416"/>
    <x v="28"/>
    <n v="4"/>
    <s v="2022/02/28"/>
    <d v="2022-02-28T00:00:00"/>
    <s v="Feb"/>
    <s v="23:00"/>
    <n v="65"/>
    <s v="Male"/>
    <n v="75793"/>
    <x v="0"/>
    <s v="Seniors"/>
    <s v="High"/>
    <x v="3"/>
  </r>
  <r>
    <n v="308"/>
    <n v="1417"/>
    <x v="57"/>
    <n v="1"/>
    <s v="2022/03/01"/>
    <d v="2022-03-01T00:00:00"/>
    <s v="Mar"/>
    <s v="00:00"/>
    <n v="61"/>
    <s v="Male"/>
    <n v="147367"/>
    <x v="2"/>
    <s v="Seniors"/>
    <s v="High"/>
    <x v="3"/>
  </r>
  <r>
    <n v="746"/>
    <n v="1418"/>
    <x v="15"/>
    <n v="8"/>
    <s v="2022/03/01"/>
    <d v="2022-03-01T00:00:00"/>
    <s v="Mar"/>
    <s v="01:00"/>
    <n v="22"/>
    <s v="Female"/>
    <n v="123468"/>
    <x v="2"/>
    <s v="Adult"/>
    <s v="High"/>
    <x v="0"/>
  </r>
  <r>
    <n v="887"/>
    <n v="1419"/>
    <x v="51"/>
    <n v="3"/>
    <s v="2022/03/01"/>
    <d v="2022-03-01T00:00:00"/>
    <s v="Mar"/>
    <s v="02:00"/>
    <n v="36"/>
    <s v="Male"/>
    <n v="134773"/>
    <x v="0"/>
    <s v="Adult"/>
    <s v="High"/>
    <x v="0"/>
  </r>
  <r>
    <n v="511"/>
    <n v="1420"/>
    <x v="43"/>
    <n v="2"/>
    <s v="2022/03/01"/>
    <d v="2022-03-01T00:00:00"/>
    <s v="Mar"/>
    <s v="03:00"/>
    <n v="64"/>
    <s v="Male"/>
    <n v="93859"/>
    <x v="0"/>
    <s v="Seniors"/>
    <s v="High"/>
    <x v="3"/>
  </r>
  <r>
    <n v="1083"/>
    <n v="1421"/>
    <x v="36"/>
    <n v="6"/>
    <s v="2022/03/01"/>
    <d v="2022-03-01T00:00:00"/>
    <s v="Mar"/>
    <s v="04:00"/>
    <n v="40"/>
    <s v="Male"/>
    <n v="27701"/>
    <x v="0"/>
    <s v="Adult"/>
    <s v="Low"/>
    <x v="1"/>
  </r>
  <r>
    <n v="90"/>
    <n v="1422"/>
    <x v="69"/>
    <n v="3"/>
    <s v="2022/03/01"/>
    <d v="2022-03-01T00:00:00"/>
    <s v="Mar"/>
    <s v="05:00"/>
    <n v="50"/>
    <s v="Female"/>
    <n v="64636"/>
    <x v="2"/>
    <s v="Middle-aged"/>
    <s v="Low"/>
    <x v="4"/>
  </r>
  <r>
    <n v="806"/>
    <n v="1423"/>
    <x v="72"/>
    <n v="3"/>
    <s v="2022/03/01"/>
    <d v="2022-03-01T00:00:00"/>
    <s v="Mar"/>
    <s v="06:00"/>
    <n v="22"/>
    <s v="Female"/>
    <n v="63784"/>
    <x v="0"/>
    <s v="Adult"/>
    <s v="Low"/>
    <x v="1"/>
  </r>
  <r>
    <n v="138"/>
    <n v="1424"/>
    <x v="34"/>
    <n v="7"/>
    <s v="2022/03/01"/>
    <d v="2022-03-01T00:00:00"/>
    <s v="Mar"/>
    <s v="07:00"/>
    <n v="64"/>
    <s v="Female"/>
    <n v="148026"/>
    <x v="1"/>
    <s v="Seniors"/>
    <s v="High"/>
    <x v="3"/>
  </r>
  <r>
    <n v="311"/>
    <n v="1425"/>
    <x v="76"/>
    <n v="6"/>
    <s v="2022/03/01"/>
    <d v="2022-03-01T00:00:00"/>
    <s v="Mar"/>
    <s v="08:00"/>
    <n v="31"/>
    <s v="Male"/>
    <n v="96326"/>
    <x v="2"/>
    <s v="Adult"/>
    <s v="High"/>
    <x v="0"/>
  </r>
  <r>
    <n v="583"/>
    <n v="1426"/>
    <x v="70"/>
    <n v="9"/>
    <s v="2022/03/01"/>
    <d v="2022-03-01T00:00:00"/>
    <s v="Mar"/>
    <s v="09:00"/>
    <n v="54"/>
    <s v="Male"/>
    <n v="22152"/>
    <x v="1"/>
    <s v="Middle-aged"/>
    <s v="Low"/>
    <x v="4"/>
  </r>
  <r>
    <n v="915"/>
    <n v="1427"/>
    <x v="81"/>
    <n v="5"/>
    <s v="2022/03/01"/>
    <d v="2022-03-01T00:00:00"/>
    <s v="Mar"/>
    <s v="10:00"/>
    <n v="56"/>
    <s v="Male"/>
    <n v="65782"/>
    <x v="1"/>
    <s v="Middle-aged"/>
    <s v="High"/>
    <x v="2"/>
  </r>
  <r>
    <n v="1108"/>
    <n v="1428"/>
    <x v="86"/>
    <n v="8"/>
    <s v="2022/03/01"/>
    <d v="2022-03-01T00:00:00"/>
    <s v="Mar"/>
    <s v="11:00"/>
    <n v="59"/>
    <s v="Male"/>
    <n v="127490"/>
    <x v="0"/>
    <s v="Middle-aged"/>
    <s v="High"/>
    <x v="2"/>
  </r>
  <r>
    <n v="361"/>
    <n v="1429"/>
    <x v="67"/>
    <n v="6"/>
    <s v="2022/03/01"/>
    <d v="2022-03-01T00:00:00"/>
    <s v="Mar"/>
    <s v="12:00"/>
    <n v="39"/>
    <s v="Male"/>
    <n v="63679"/>
    <x v="2"/>
    <s v="Adult"/>
    <s v="Low"/>
    <x v="1"/>
  </r>
  <r>
    <n v="1096"/>
    <n v="1430"/>
    <x v="50"/>
    <n v="1"/>
    <s v="2022/03/01"/>
    <d v="2022-03-01T00:00:00"/>
    <s v="Mar"/>
    <s v="13:00"/>
    <n v="59"/>
    <s v="Male"/>
    <n v="60706"/>
    <x v="1"/>
    <s v="Middle-aged"/>
    <s v="Low"/>
    <x v="4"/>
  </r>
  <r>
    <n v="476"/>
    <n v="1431"/>
    <x v="84"/>
    <n v="7"/>
    <s v="2022/03/01"/>
    <d v="2022-03-01T00:00:00"/>
    <s v="Mar"/>
    <s v="14:00"/>
    <n v="27"/>
    <s v="Female"/>
    <n v="109686"/>
    <x v="1"/>
    <s v="Adult"/>
    <s v="High"/>
    <x v="0"/>
  </r>
  <r>
    <n v="1060"/>
    <n v="1432"/>
    <x v="14"/>
    <n v="4"/>
    <s v="2022/03/01"/>
    <d v="2022-03-01T00:00:00"/>
    <s v="Mar"/>
    <s v="15:00"/>
    <n v="61"/>
    <s v="Male"/>
    <n v="92840"/>
    <x v="2"/>
    <s v="Seniors"/>
    <s v="High"/>
    <x v="3"/>
  </r>
  <r>
    <n v="1062"/>
    <n v="1433"/>
    <x v="54"/>
    <n v="4"/>
    <s v="2022/03/01"/>
    <d v="2022-03-01T00:00:00"/>
    <s v="Mar"/>
    <s v="16:00"/>
    <n v="30"/>
    <s v="Male"/>
    <n v="41500"/>
    <x v="1"/>
    <s v="Adult"/>
    <s v="Low"/>
    <x v="1"/>
  </r>
  <r>
    <n v="1374"/>
    <n v="1434"/>
    <x v="76"/>
    <n v="4"/>
    <s v="2022/03/01"/>
    <d v="2022-03-01T00:00:00"/>
    <s v="Mar"/>
    <s v="17:00"/>
    <n v="54"/>
    <s v="Female"/>
    <n v="106241"/>
    <x v="1"/>
    <s v="Middle-aged"/>
    <s v="High"/>
    <x v="2"/>
  </r>
  <r>
    <n v="150"/>
    <n v="1435"/>
    <x v="39"/>
    <n v="9"/>
    <s v="2022/03/01"/>
    <d v="2022-03-01T00:00:00"/>
    <s v="Mar"/>
    <s v="18:00"/>
    <n v="67"/>
    <s v="Male"/>
    <n v="58650"/>
    <x v="1"/>
    <s v="Seniors"/>
    <s v="Low"/>
    <x v="5"/>
  </r>
  <r>
    <n v="440"/>
    <n v="1436"/>
    <x v="20"/>
    <n v="7"/>
    <s v="2022/03/01"/>
    <d v="2022-03-01T00:00:00"/>
    <s v="Mar"/>
    <s v="19:00"/>
    <n v="26"/>
    <s v="Female"/>
    <n v="113592"/>
    <x v="0"/>
    <s v="Adult"/>
    <s v="High"/>
    <x v="0"/>
  </r>
  <r>
    <n v="441"/>
    <n v="1437"/>
    <x v="81"/>
    <n v="6"/>
    <s v="2022/03/01"/>
    <d v="2022-03-01T00:00:00"/>
    <s v="Mar"/>
    <s v="20:00"/>
    <n v="50"/>
    <s v="Male"/>
    <n v="61766"/>
    <x v="0"/>
    <s v="Middle-aged"/>
    <s v="Low"/>
    <x v="4"/>
  </r>
  <r>
    <n v="561"/>
    <n v="1438"/>
    <x v="45"/>
    <n v="8"/>
    <s v="2022/03/01"/>
    <d v="2022-03-01T00:00:00"/>
    <s v="Mar"/>
    <s v="21:00"/>
    <n v="28"/>
    <s v="Male"/>
    <n v="129613"/>
    <x v="2"/>
    <s v="Adult"/>
    <s v="High"/>
    <x v="0"/>
  </r>
  <r>
    <n v="252"/>
    <n v="1439"/>
    <x v="0"/>
    <n v="9"/>
    <s v="2022/03/01"/>
    <d v="2022-03-01T00:00:00"/>
    <s v="Mar"/>
    <s v="22:00"/>
    <n v="23"/>
    <s v="Male"/>
    <n v="98163"/>
    <x v="2"/>
    <s v="Adult"/>
    <s v="High"/>
    <x v="0"/>
  </r>
  <r>
    <n v="691"/>
    <n v="1440"/>
    <x v="71"/>
    <n v="3"/>
    <s v="2022/03/01"/>
    <d v="2022-03-01T00:00:00"/>
    <s v="Mar"/>
    <s v="23:00"/>
    <n v="40"/>
    <s v="Female"/>
    <n v="124397"/>
    <x v="2"/>
    <s v="Adult"/>
    <s v="High"/>
    <x v="0"/>
  </r>
  <r>
    <n v="1087"/>
    <n v="1441"/>
    <x v="2"/>
    <n v="3"/>
    <s v="2022/03/02"/>
    <d v="2022-03-02T00:00:00"/>
    <s v="Mar"/>
    <s v="00:00"/>
    <n v="64"/>
    <s v="Female"/>
    <n v="70244"/>
    <x v="0"/>
    <s v="Seniors"/>
    <s v="High"/>
    <x v="3"/>
  </r>
  <r>
    <n v="1416"/>
    <n v="1442"/>
    <x v="38"/>
    <n v="7"/>
    <s v="2022/03/02"/>
    <d v="2022-03-02T00:00:00"/>
    <s v="Mar"/>
    <s v="01:00"/>
    <n v="49"/>
    <s v="Female"/>
    <n v="118683"/>
    <x v="2"/>
    <s v="Middle-aged"/>
    <s v="High"/>
    <x v="2"/>
  </r>
  <r>
    <n v="1160"/>
    <n v="1443"/>
    <x v="15"/>
    <n v="9"/>
    <s v="2022/03/02"/>
    <d v="2022-03-02T00:00:00"/>
    <s v="Mar"/>
    <s v="02:00"/>
    <n v="51"/>
    <s v="Male"/>
    <n v="149973"/>
    <x v="2"/>
    <s v="Middle-aged"/>
    <s v="High"/>
    <x v="2"/>
  </r>
  <r>
    <n v="87"/>
    <n v="1444"/>
    <x v="13"/>
    <n v="9"/>
    <s v="2022/03/02"/>
    <d v="2022-03-02T00:00:00"/>
    <s v="Mar"/>
    <s v="03:00"/>
    <n v="25"/>
    <s v="Male"/>
    <n v="111798"/>
    <x v="1"/>
    <s v="Adult"/>
    <s v="High"/>
    <x v="0"/>
  </r>
  <r>
    <n v="249"/>
    <n v="1445"/>
    <x v="97"/>
    <n v="5"/>
    <s v="2022/03/02"/>
    <d v="2022-03-02T00:00:00"/>
    <s v="Mar"/>
    <s v="04:00"/>
    <n v="36"/>
    <s v="Male"/>
    <n v="92990"/>
    <x v="2"/>
    <s v="Adult"/>
    <s v="High"/>
    <x v="0"/>
  </r>
  <r>
    <n v="697"/>
    <n v="1446"/>
    <x v="34"/>
    <n v="5"/>
    <s v="2022/03/02"/>
    <d v="2022-03-02T00:00:00"/>
    <s v="Mar"/>
    <s v="05:00"/>
    <n v="67"/>
    <s v="Male"/>
    <n v="67078"/>
    <x v="2"/>
    <s v="Seniors"/>
    <s v="High"/>
    <x v="3"/>
  </r>
  <r>
    <n v="734"/>
    <n v="1447"/>
    <x v="37"/>
    <n v="7"/>
    <s v="2022/03/02"/>
    <d v="2022-03-02T00:00:00"/>
    <s v="Mar"/>
    <s v="06:00"/>
    <n v="65"/>
    <s v="Female"/>
    <n v="133431"/>
    <x v="2"/>
    <s v="Seniors"/>
    <s v="High"/>
    <x v="3"/>
  </r>
  <r>
    <n v="1228"/>
    <n v="1448"/>
    <x v="24"/>
    <n v="2"/>
    <s v="2022/03/02"/>
    <d v="2022-03-02T00:00:00"/>
    <s v="Mar"/>
    <s v="07:00"/>
    <n v="48"/>
    <s v="Female"/>
    <n v="148922"/>
    <x v="0"/>
    <s v="Middle-aged"/>
    <s v="High"/>
    <x v="2"/>
  </r>
  <r>
    <n v="254"/>
    <n v="1449"/>
    <x v="6"/>
    <n v="8"/>
    <s v="2022/03/02"/>
    <d v="2022-03-02T00:00:00"/>
    <s v="Mar"/>
    <s v="08:00"/>
    <n v="62"/>
    <s v="Female"/>
    <n v="123551"/>
    <x v="2"/>
    <s v="Seniors"/>
    <s v="High"/>
    <x v="3"/>
  </r>
  <r>
    <n v="111"/>
    <n v="1450"/>
    <x v="16"/>
    <n v="2"/>
    <s v="2022/03/02"/>
    <d v="2022-03-02T00:00:00"/>
    <s v="Mar"/>
    <s v="09:00"/>
    <n v="55"/>
    <s v="Female"/>
    <n v="68096"/>
    <x v="0"/>
    <s v="Middle-aged"/>
    <s v="High"/>
    <x v="2"/>
  </r>
  <r>
    <n v="1337"/>
    <n v="1451"/>
    <x v="16"/>
    <n v="8"/>
    <s v="2022/03/02"/>
    <d v="2022-03-02T00:00:00"/>
    <s v="Mar"/>
    <s v="10:00"/>
    <n v="66"/>
    <s v="Female"/>
    <n v="59322"/>
    <x v="0"/>
    <s v="Seniors"/>
    <s v="Low"/>
    <x v="5"/>
  </r>
  <r>
    <n v="1180"/>
    <n v="1452"/>
    <x v="90"/>
    <n v="7"/>
    <s v="2022/03/02"/>
    <d v="2022-03-02T00:00:00"/>
    <s v="Mar"/>
    <s v="11:00"/>
    <n v="61"/>
    <s v="Male"/>
    <n v="148625"/>
    <x v="2"/>
    <s v="Seniors"/>
    <s v="High"/>
    <x v="3"/>
  </r>
  <r>
    <n v="362"/>
    <n v="1453"/>
    <x v="36"/>
    <n v="2"/>
    <s v="2022/03/02"/>
    <d v="2022-03-02T00:00:00"/>
    <s v="Mar"/>
    <s v="12:00"/>
    <n v="35"/>
    <s v="Male"/>
    <n v="81819"/>
    <x v="0"/>
    <s v="Adult"/>
    <s v="High"/>
    <x v="0"/>
  </r>
  <r>
    <n v="177"/>
    <n v="1454"/>
    <x v="39"/>
    <n v="6"/>
    <s v="2022/03/02"/>
    <d v="2022-03-02T00:00:00"/>
    <s v="Mar"/>
    <s v="13:00"/>
    <n v="60"/>
    <s v="Male"/>
    <n v="60543"/>
    <x v="1"/>
    <s v="Seniors"/>
    <s v="Low"/>
    <x v="5"/>
  </r>
  <r>
    <n v="709"/>
    <n v="1455"/>
    <x v="40"/>
    <n v="5"/>
    <s v="2022/03/02"/>
    <d v="2022-03-02T00:00:00"/>
    <s v="Mar"/>
    <s v="14:00"/>
    <n v="47"/>
    <s v="Female"/>
    <n v="24351"/>
    <x v="1"/>
    <s v="Middle-aged"/>
    <s v="Low"/>
    <x v="4"/>
  </r>
  <r>
    <n v="1482"/>
    <n v="1456"/>
    <x v="29"/>
    <n v="4"/>
    <s v="2022/03/02"/>
    <d v="2022-03-02T00:00:00"/>
    <s v="Mar"/>
    <s v="15:00"/>
    <n v="26"/>
    <s v="Female"/>
    <n v="22330"/>
    <x v="0"/>
    <s v="Adult"/>
    <s v="Low"/>
    <x v="1"/>
  </r>
  <r>
    <n v="770"/>
    <n v="1457"/>
    <x v="10"/>
    <n v="6"/>
    <s v="2022/03/02"/>
    <d v="2022-03-02T00:00:00"/>
    <s v="Mar"/>
    <s v="16:00"/>
    <n v="29"/>
    <s v="Male"/>
    <n v="50735"/>
    <x v="2"/>
    <s v="Adult"/>
    <s v="Low"/>
    <x v="1"/>
  </r>
  <r>
    <n v="1419"/>
    <n v="1458"/>
    <x v="29"/>
    <n v="4"/>
    <s v="2022/03/02"/>
    <d v="2022-03-02T00:00:00"/>
    <s v="Mar"/>
    <s v="17:00"/>
    <n v="23"/>
    <s v="Female"/>
    <n v="98941"/>
    <x v="2"/>
    <s v="Adult"/>
    <s v="High"/>
    <x v="0"/>
  </r>
  <r>
    <n v="365"/>
    <n v="1459"/>
    <x v="0"/>
    <n v="9"/>
    <s v="2022/03/02"/>
    <d v="2022-03-02T00:00:00"/>
    <s v="Mar"/>
    <s v="18:00"/>
    <n v="66"/>
    <s v="Male"/>
    <n v="48635"/>
    <x v="1"/>
    <s v="Seniors"/>
    <s v="Low"/>
    <x v="5"/>
  </r>
  <r>
    <n v="703"/>
    <n v="1460"/>
    <x v="98"/>
    <n v="5"/>
    <s v="2022/03/02"/>
    <d v="2022-03-02T00:00:00"/>
    <s v="Mar"/>
    <s v="19:00"/>
    <n v="40"/>
    <s v="Male"/>
    <n v="120662"/>
    <x v="2"/>
    <s v="Adult"/>
    <s v="High"/>
    <x v="0"/>
  </r>
  <r>
    <n v="1003"/>
    <n v="1461"/>
    <x v="67"/>
    <n v="3"/>
    <s v="2022/03/02"/>
    <d v="2022-03-02T00:00:00"/>
    <s v="Mar"/>
    <s v="20:00"/>
    <n v="40"/>
    <s v="Male"/>
    <n v="74668"/>
    <x v="2"/>
    <s v="Adult"/>
    <s v="High"/>
    <x v="0"/>
  </r>
  <r>
    <n v="124"/>
    <n v="1462"/>
    <x v="8"/>
    <n v="4"/>
    <s v="2022/03/02"/>
    <d v="2022-03-02T00:00:00"/>
    <s v="Mar"/>
    <s v="21:00"/>
    <n v="40"/>
    <s v="Male"/>
    <n v="99610"/>
    <x v="0"/>
    <s v="Adult"/>
    <s v="High"/>
    <x v="0"/>
  </r>
  <r>
    <n v="1394"/>
    <n v="1463"/>
    <x v="38"/>
    <n v="7"/>
    <s v="2022/03/02"/>
    <d v="2022-03-02T00:00:00"/>
    <s v="Mar"/>
    <s v="22:00"/>
    <n v="53"/>
    <s v="Female"/>
    <n v="33220"/>
    <x v="1"/>
    <s v="Middle-aged"/>
    <s v="Low"/>
    <x v="4"/>
  </r>
  <r>
    <n v="734"/>
    <n v="1464"/>
    <x v="92"/>
    <n v="5"/>
    <s v="2022/03/02"/>
    <d v="2022-03-02T00:00:00"/>
    <s v="Mar"/>
    <s v="23:00"/>
    <n v="65"/>
    <s v="Female"/>
    <n v="133431"/>
    <x v="2"/>
    <s v="Seniors"/>
    <s v="High"/>
    <x v="3"/>
  </r>
  <r>
    <n v="1415"/>
    <n v="1465"/>
    <x v="96"/>
    <n v="1"/>
    <s v="2022/03/03"/>
    <d v="2022-03-03T00:00:00"/>
    <s v="Mar"/>
    <s v="00:00"/>
    <n v="53"/>
    <s v="Female"/>
    <n v="77815"/>
    <x v="0"/>
    <s v="Middle-aged"/>
    <s v="High"/>
    <x v="2"/>
  </r>
  <r>
    <n v="1172"/>
    <n v="1466"/>
    <x v="41"/>
    <n v="9"/>
    <s v="2022/03/03"/>
    <d v="2022-03-03T00:00:00"/>
    <s v="Mar"/>
    <s v="01:00"/>
    <n v="22"/>
    <s v="Female"/>
    <n v="127411"/>
    <x v="1"/>
    <s v="Adult"/>
    <s v="High"/>
    <x v="0"/>
  </r>
  <r>
    <n v="602"/>
    <n v="1467"/>
    <x v="81"/>
    <n v="1"/>
    <s v="2022/03/03"/>
    <d v="2022-03-03T00:00:00"/>
    <s v="Mar"/>
    <s v="02:00"/>
    <n v="33"/>
    <s v="Male"/>
    <n v="96578"/>
    <x v="0"/>
    <s v="Adult"/>
    <s v="High"/>
    <x v="0"/>
  </r>
  <r>
    <n v="1331"/>
    <n v="1468"/>
    <x v="54"/>
    <n v="2"/>
    <s v="2022/03/03"/>
    <d v="2022-03-03T00:00:00"/>
    <s v="Mar"/>
    <s v="03:00"/>
    <n v="48"/>
    <s v="Female"/>
    <n v="136492"/>
    <x v="2"/>
    <s v="Middle-aged"/>
    <s v="High"/>
    <x v="2"/>
  </r>
  <r>
    <n v="1220"/>
    <n v="1469"/>
    <x v="95"/>
    <n v="4"/>
    <s v="2022/03/03"/>
    <d v="2022-03-03T00:00:00"/>
    <s v="Mar"/>
    <s v="04:00"/>
    <n v="34"/>
    <s v="Female"/>
    <n v="136928"/>
    <x v="2"/>
    <s v="Adult"/>
    <s v="High"/>
    <x v="0"/>
  </r>
  <r>
    <n v="403"/>
    <n v="1470"/>
    <x v="22"/>
    <n v="8"/>
    <s v="2022/03/03"/>
    <d v="2022-03-03T00:00:00"/>
    <s v="Mar"/>
    <s v="05:00"/>
    <n v="55"/>
    <s v="Male"/>
    <n v="120445"/>
    <x v="2"/>
    <s v="Middle-aged"/>
    <s v="High"/>
    <x v="2"/>
  </r>
  <r>
    <n v="324"/>
    <n v="1471"/>
    <x v="49"/>
    <n v="7"/>
    <s v="2022/03/03"/>
    <d v="2022-03-03T00:00:00"/>
    <s v="Mar"/>
    <s v="06:00"/>
    <n v="67"/>
    <s v="Male"/>
    <n v="115648"/>
    <x v="0"/>
    <s v="Seniors"/>
    <s v="High"/>
    <x v="3"/>
  </r>
  <r>
    <n v="7"/>
    <n v="1472"/>
    <x v="45"/>
    <n v="4"/>
    <s v="2022/03/03"/>
    <d v="2022-03-03T00:00:00"/>
    <s v="Mar"/>
    <s v="07:00"/>
    <n v="66"/>
    <s v="Female"/>
    <n v="83385"/>
    <x v="2"/>
    <s v="Seniors"/>
    <s v="High"/>
    <x v="3"/>
  </r>
  <r>
    <n v="1101"/>
    <n v="1473"/>
    <x v="10"/>
    <n v="6"/>
    <s v="2022/03/03"/>
    <d v="2022-03-03T00:00:00"/>
    <s v="Mar"/>
    <s v="08:00"/>
    <n v="50"/>
    <s v="Male"/>
    <n v="72639"/>
    <x v="1"/>
    <s v="Middle-aged"/>
    <s v="High"/>
    <x v="2"/>
  </r>
  <r>
    <n v="583"/>
    <n v="1474"/>
    <x v="50"/>
    <n v="4"/>
    <s v="2022/03/03"/>
    <d v="2022-03-03T00:00:00"/>
    <s v="Mar"/>
    <s v="09:00"/>
    <n v="54"/>
    <s v="Male"/>
    <n v="22152"/>
    <x v="1"/>
    <s v="Middle-aged"/>
    <s v="Low"/>
    <x v="4"/>
  </r>
  <r>
    <n v="909"/>
    <n v="1475"/>
    <x v="39"/>
    <n v="6"/>
    <s v="2022/03/03"/>
    <d v="2022-03-03T00:00:00"/>
    <s v="Mar"/>
    <s v="10:00"/>
    <n v="57"/>
    <s v="Female"/>
    <n v="40496"/>
    <x v="0"/>
    <s v="Middle-aged"/>
    <s v="Low"/>
    <x v="4"/>
  </r>
  <r>
    <n v="778"/>
    <n v="1476"/>
    <x v="18"/>
    <n v="9"/>
    <s v="2022/03/03"/>
    <d v="2022-03-03T00:00:00"/>
    <s v="Mar"/>
    <s v="11:00"/>
    <n v="66"/>
    <s v="Female"/>
    <n v="92080"/>
    <x v="2"/>
    <s v="Seniors"/>
    <s v="High"/>
    <x v="3"/>
  </r>
  <r>
    <n v="1043"/>
    <n v="1477"/>
    <x v="15"/>
    <n v="9"/>
    <s v="2022/03/03"/>
    <d v="2022-03-03T00:00:00"/>
    <s v="Mar"/>
    <s v="12:00"/>
    <n v="56"/>
    <s v="Male"/>
    <n v="103168"/>
    <x v="1"/>
    <s v="Middle-aged"/>
    <s v="High"/>
    <x v="2"/>
  </r>
  <r>
    <n v="774"/>
    <n v="1478"/>
    <x v="85"/>
    <n v="5"/>
    <s v="2022/03/03"/>
    <d v="2022-03-03T00:00:00"/>
    <s v="Mar"/>
    <s v="13:00"/>
    <n v="58"/>
    <s v="Male"/>
    <n v="89912"/>
    <x v="0"/>
    <s v="Middle-aged"/>
    <s v="High"/>
    <x v="2"/>
  </r>
  <r>
    <n v="1288"/>
    <n v="1479"/>
    <x v="50"/>
    <n v="2"/>
    <s v="2022/03/03"/>
    <d v="2022-03-03T00:00:00"/>
    <s v="Mar"/>
    <s v="14:00"/>
    <n v="40"/>
    <s v="Female"/>
    <n v="75555"/>
    <x v="1"/>
    <s v="Adult"/>
    <s v="High"/>
    <x v="0"/>
  </r>
  <r>
    <n v="110"/>
    <n v="1480"/>
    <x v="77"/>
    <n v="5"/>
    <s v="2022/03/03"/>
    <d v="2022-03-03T00:00:00"/>
    <s v="Mar"/>
    <s v="15:00"/>
    <n v="25"/>
    <s v="Male"/>
    <n v="50278"/>
    <x v="0"/>
    <s v="Adult"/>
    <s v="Low"/>
    <x v="1"/>
  </r>
  <r>
    <n v="1012"/>
    <n v="1481"/>
    <x v="34"/>
    <n v="2"/>
    <s v="2022/03/03"/>
    <d v="2022-03-03T00:00:00"/>
    <s v="Mar"/>
    <s v="16:00"/>
    <n v="32"/>
    <s v="Male"/>
    <n v="21727"/>
    <x v="0"/>
    <s v="Adult"/>
    <s v="Low"/>
    <x v="1"/>
  </r>
  <r>
    <n v="1418"/>
    <n v="1482"/>
    <x v="37"/>
    <n v="4"/>
    <s v="2022/03/03"/>
    <d v="2022-03-03T00:00:00"/>
    <s v="Mar"/>
    <s v="17:00"/>
    <n v="53"/>
    <s v="Female"/>
    <n v="34082"/>
    <x v="0"/>
    <s v="Middle-aged"/>
    <s v="Low"/>
    <x v="4"/>
  </r>
  <r>
    <n v="1290"/>
    <n v="1483"/>
    <x v="27"/>
    <n v="4"/>
    <s v="2022/03/03"/>
    <d v="2022-03-03T00:00:00"/>
    <s v="Mar"/>
    <s v="18:00"/>
    <n v="23"/>
    <s v="Female"/>
    <n v="89607"/>
    <x v="1"/>
    <s v="Adult"/>
    <s v="High"/>
    <x v="0"/>
  </r>
  <r>
    <n v="1416"/>
    <n v="1484"/>
    <x v="86"/>
    <n v="8"/>
    <s v="2022/03/03"/>
    <d v="2022-03-03T00:00:00"/>
    <s v="Mar"/>
    <s v="19:00"/>
    <n v="49"/>
    <s v="Female"/>
    <n v="118683"/>
    <x v="2"/>
    <s v="Middle-aged"/>
    <s v="High"/>
    <x v="2"/>
  </r>
  <r>
    <n v="1394"/>
    <n v="1485"/>
    <x v="51"/>
    <n v="7"/>
    <s v="2022/03/03"/>
    <d v="2022-03-03T00:00:00"/>
    <s v="Mar"/>
    <s v="20:00"/>
    <n v="53"/>
    <s v="Female"/>
    <n v="33220"/>
    <x v="1"/>
    <s v="Middle-aged"/>
    <s v="Low"/>
    <x v="4"/>
  </r>
  <r>
    <n v="586"/>
    <n v="1486"/>
    <x v="77"/>
    <n v="3"/>
    <s v="2022/03/03"/>
    <d v="2022-03-03T00:00:00"/>
    <s v="Mar"/>
    <s v="21:00"/>
    <n v="52"/>
    <s v="Male"/>
    <n v="75953"/>
    <x v="2"/>
    <s v="Middle-aged"/>
    <s v="High"/>
    <x v="2"/>
  </r>
  <r>
    <n v="1390"/>
    <n v="1487"/>
    <x v="5"/>
    <n v="2"/>
    <s v="2022/03/03"/>
    <d v="2022-03-03T00:00:00"/>
    <s v="Mar"/>
    <s v="22:00"/>
    <n v="43"/>
    <s v="Female"/>
    <n v="102954"/>
    <x v="0"/>
    <s v="Middle-aged"/>
    <s v="High"/>
    <x v="2"/>
  </r>
  <r>
    <n v="1342"/>
    <n v="1488"/>
    <x v="70"/>
    <n v="3"/>
    <s v="2022/03/03"/>
    <d v="2022-03-03T00:00:00"/>
    <s v="Mar"/>
    <s v="23:00"/>
    <n v="69"/>
    <s v="Female"/>
    <n v="65606"/>
    <x v="0"/>
    <s v="Seniors"/>
    <s v="High"/>
    <x v="3"/>
  </r>
  <r>
    <n v="190"/>
    <n v="1489"/>
    <x v="37"/>
    <n v="1"/>
    <s v="2022/03/04"/>
    <d v="2022-03-04T00:00:00"/>
    <s v="Mar"/>
    <s v="00:00"/>
    <n v="38"/>
    <s v="Female"/>
    <n v="106341"/>
    <x v="0"/>
    <s v="Adult"/>
    <s v="High"/>
    <x v="0"/>
  </r>
  <r>
    <n v="920"/>
    <n v="1490"/>
    <x v="43"/>
    <n v="3"/>
    <s v="2022/03/04"/>
    <d v="2022-03-04T00:00:00"/>
    <s v="Mar"/>
    <s v="01:00"/>
    <n v="32"/>
    <s v="Female"/>
    <n v="58055"/>
    <x v="1"/>
    <s v="Adult"/>
    <s v="Low"/>
    <x v="1"/>
  </r>
  <r>
    <n v="381"/>
    <n v="1491"/>
    <x v="0"/>
    <n v="2"/>
    <s v="2022/03/04"/>
    <d v="2022-03-04T00:00:00"/>
    <s v="Mar"/>
    <s v="02:00"/>
    <n v="65"/>
    <s v="Female"/>
    <n v="52697"/>
    <x v="1"/>
    <s v="Seniors"/>
    <s v="Low"/>
    <x v="5"/>
  </r>
  <r>
    <n v="296"/>
    <n v="1492"/>
    <x v="93"/>
    <n v="4"/>
    <s v="2022/03/04"/>
    <d v="2022-03-04T00:00:00"/>
    <s v="Mar"/>
    <s v="03:00"/>
    <n v="65"/>
    <s v="Female"/>
    <n v="67131"/>
    <x v="2"/>
    <s v="Seniors"/>
    <s v="High"/>
    <x v="3"/>
  </r>
  <r>
    <n v="1484"/>
    <n v="1493"/>
    <x v="22"/>
    <n v="9"/>
    <s v="2022/03/04"/>
    <d v="2022-03-04T00:00:00"/>
    <s v="Mar"/>
    <s v="04:00"/>
    <n v="26"/>
    <s v="Female"/>
    <n v="144657"/>
    <x v="2"/>
    <s v="Adult"/>
    <s v="High"/>
    <x v="0"/>
  </r>
  <r>
    <n v="574"/>
    <n v="1494"/>
    <x v="90"/>
    <n v="2"/>
    <s v="2022/03/04"/>
    <d v="2022-03-04T00:00:00"/>
    <s v="Mar"/>
    <s v="05:00"/>
    <n v="23"/>
    <s v="Male"/>
    <n v="33865"/>
    <x v="1"/>
    <s v="Adult"/>
    <s v="Low"/>
    <x v="1"/>
  </r>
  <r>
    <n v="1034"/>
    <n v="1495"/>
    <x v="51"/>
    <n v="7"/>
    <s v="2022/03/04"/>
    <d v="2022-03-04T00:00:00"/>
    <s v="Mar"/>
    <s v="06:00"/>
    <n v="38"/>
    <s v="Male"/>
    <n v="101748"/>
    <x v="1"/>
    <s v="Adult"/>
    <s v="High"/>
    <x v="0"/>
  </r>
  <r>
    <n v="822"/>
    <n v="1496"/>
    <x v="9"/>
    <n v="5"/>
    <s v="2022/03/04"/>
    <d v="2022-03-04T00:00:00"/>
    <s v="Mar"/>
    <s v="07:00"/>
    <n v="54"/>
    <s v="Male"/>
    <n v="84818"/>
    <x v="1"/>
    <s v="Middle-aged"/>
    <s v="High"/>
    <x v="2"/>
  </r>
  <r>
    <n v="67"/>
    <n v="1497"/>
    <x v="78"/>
    <n v="2"/>
    <s v="2022/03/04"/>
    <d v="2022-03-04T00:00:00"/>
    <s v="Mar"/>
    <s v="08:00"/>
    <n v="53"/>
    <s v="Female"/>
    <n v="63859"/>
    <x v="2"/>
    <s v="Middle-aged"/>
    <s v="Low"/>
    <x v="4"/>
  </r>
  <r>
    <n v="339"/>
    <n v="1498"/>
    <x v="62"/>
    <n v="3"/>
    <s v="2022/03/04"/>
    <d v="2022-03-04T00:00:00"/>
    <s v="Mar"/>
    <s v="09:00"/>
    <n v="30"/>
    <s v="Male"/>
    <n v="135740"/>
    <x v="1"/>
    <s v="Adult"/>
    <s v="High"/>
    <x v="0"/>
  </r>
  <r>
    <n v="493"/>
    <n v="1499"/>
    <x v="42"/>
    <n v="5"/>
    <s v="2022/03/04"/>
    <d v="2022-03-04T00:00:00"/>
    <s v="Mar"/>
    <s v="10:00"/>
    <n v="23"/>
    <s v="Male"/>
    <n v="102080"/>
    <x v="0"/>
    <s v="Adult"/>
    <s v="High"/>
    <x v="0"/>
  </r>
  <r>
    <n v="116"/>
    <n v="1500"/>
    <x v="36"/>
    <n v="8"/>
    <s v="2022/03/04"/>
    <d v="2022-03-04T00:00:00"/>
    <s v="Mar"/>
    <s v="11:00"/>
    <n v="20"/>
    <s v="Female"/>
    <n v="45351"/>
    <x v="0"/>
    <s v="Adult"/>
    <s v="Low"/>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0511303-564A-4EE9-90AC-679B515B45ED}" name="PivotTable1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97:C101" firstHeaderRow="1" firstDataRow="1" firstDataCol="1"/>
  <pivotFields count="7">
    <pivotField showAll="0"/>
    <pivotField showAll="0"/>
    <pivotField showAll="0"/>
    <pivotField numFmtId="167" showAll="0"/>
    <pivotField showAll="0"/>
    <pivotField axis="axisRow" dataField="1" showAll="0">
      <items count="6">
        <item m="1" x="4"/>
        <item x="1"/>
        <item x="2"/>
        <item m="1" x="3"/>
        <item x="0"/>
        <item t="default"/>
      </items>
    </pivotField>
    <pivotField showAll="0"/>
  </pivotFields>
  <rowFields count="1">
    <field x="5"/>
  </rowFields>
  <rowItems count="4">
    <i>
      <x v="1"/>
    </i>
    <i>
      <x v="2"/>
    </i>
    <i>
      <x v="4"/>
    </i>
    <i t="grand">
      <x/>
    </i>
  </rowItems>
  <colItems count="1">
    <i/>
  </colItems>
  <dataFields count="1">
    <dataField name="Count of Age Group" fld="5"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1BC450F-1710-41DC-A6E9-374D96E724AB}" name="PivotTable2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B122:C125" firstHeaderRow="1" firstDataRow="1" firstDataCol="1"/>
  <pivotFields count="7">
    <pivotField showAll="0"/>
    <pivotField showAll="0"/>
    <pivotField showAll="0"/>
    <pivotField numFmtId="167" showAll="0"/>
    <pivotField showAll="0"/>
    <pivotField showAll="0"/>
    <pivotField axis="axisRow" dataField="1" showAll="0">
      <items count="4">
        <item x="0"/>
        <item x="1"/>
        <item m="1" x="2"/>
        <item t="default"/>
      </items>
    </pivotField>
  </pivotFields>
  <rowFields count="1">
    <field x="6"/>
  </rowFields>
  <rowItems count="3">
    <i>
      <x/>
    </i>
    <i>
      <x v="1"/>
    </i>
    <i t="grand">
      <x/>
    </i>
  </rowItems>
  <colItems count="1">
    <i/>
  </colItems>
  <dataFields count="1">
    <dataField name="Count of Income Category" fld="6"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5ADD97B-DD0D-48DD-8BFB-1C91B2262199}" name="PivotTable1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B68:C72" firstHeaderRow="1" firstDataRow="1" firstDataCol="1"/>
  <pivotFields count="5">
    <pivotField showAll="0"/>
    <pivotField showAll="0"/>
    <pivotField showAll="0"/>
    <pivotField numFmtId="164" showAll="0"/>
    <pivotField axis="axisRow" dataField="1" showAll="0">
      <items count="4">
        <item x="2"/>
        <item x="0"/>
        <item x="1"/>
        <item t="default"/>
      </items>
    </pivotField>
  </pivotFields>
  <rowFields count="1">
    <field x="4"/>
  </rowFields>
  <rowItems count="4">
    <i>
      <x/>
    </i>
    <i>
      <x v="1"/>
    </i>
    <i>
      <x v="2"/>
    </i>
    <i t="grand">
      <x/>
    </i>
  </rowItems>
  <colItems count="1">
    <i/>
  </colItems>
  <dataFields count="1">
    <dataField name="Count of Geographic Location" fld="4"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75CAFAB-3B50-46D3-A52E-3CC815DB8F1C}" name="PivotTable1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27:C30" firstHeaderRow="1" firstDataRow="1" firstDataCol="1"/>
  <pivotFields count="5">
    <pivotField showAll="0"/>
    <pivotField showAll="0"/>
    <pivotField axis="axisRow" dataField="1" showAll="0">
      <items count="4">
        <item x="1"/>
        <item x="0"/>
        <item m="1" x="2"/>
        <item t="default"/>
      </items>
    </pivotField>
    <pivotField numFmtId="164" showAll="0"/>
    <pivotField showAll="0"/>
  </pivotFields>
  <rowFields count="1">
    <field x="2"/>
  </rowFields>
  <rowItems count="3">
    <i>
      <x/>
    </i>
    <i>
      <x v="1"/>
    </i>
    <i t="grand">
      <x/>
    </i>
  </rowItems>
  <colItems count="1">
    <i/>
  </colItems>
  <dataFields count="1">
    <dataField name="Count of Gender" fld="2"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4426C0E-2B8F-4670-8B5C-492F50089F94}" name="PivotTable5"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
  <location ref="B169:D187" firstHeaderRow="1" firstDataRow="1" firstDataCol="2"/>
  <pivotFields count="8">
    <pivotField compact="0" outline="0" showAll="0" defaultSubtotal="0"/>
    <pivotField compact="0" outline="0" showAll="0" defaultSubtotal="0"/>
    <pivotField compact="0" outline="0" showAll="0" defaultSubtotal="0"/>
    <pivotField compact="0" numFmtId="167" outline="0" showAll="0" defaultSubtotal="0"/>
    <pivotField axis="axisRow" compact="0" outline="0" showAll="0" defaultSubtotal="0">
      <items count="3">
        <item x="2"/>
        <item x="0"/>
        <item x="1"/>
      </items>
    </pivotField>
    <pivotField compact="0" outline="0" showAll="0" defaultSubtotal="0"/>
    <pivotField compact="0" outline="0" showAll="0" defaultSubtotal="0"/>
    <pivotField axis="axisRow" dataField="1" compact="0" outline="0" showAll="0" sortType="descending" defaultSubtotal="0">
      <items count="6">
        <item x="4"/>
        <item x="0"/>
        <item x="5"/>
        <item x="1"/>
        <item x="2"/>
        <item x="3"/>
      </items>
      <autoSortScope>
        <pivotArea dataOnly="0" outline="0" fieldPosition="0">
          <references count="1">
            <reference field="4294967294" count="1" selected="0">
              <x v="0"/>
            </reference>
          </references>
        </pivotArea>
      </autoSortScope>
    </pivotField>
  </pivotFields>
  <rowFields count="2">
    <field x="4"/>
    <field x="7"/>
  </rowFields>
  <rowItems count="18">
    <i>
      <x/>
      <x v="1"/>
    </i>
    <i r="1">
      <x v="3"/>
    </i>
    <i r="1">
      <x v="5"/>
    </i>
    <i r="1">
      <x/>
    </i>
    <i r="1">
      <x v="2"/>
    </i>
    <i r="1">
      <x v="4"/>
    </i>
    <i>
      <x v="1"/>
      <x v="1"/>
    </i>
    <i r="1">
      <x v="3"/>
    </i>
    <i r="1">
      <x/>
    </i>
    <i r="1">
      <x v="2"/>
    </i>
    <i r="1">
      <x v="5"/>
    </i>
    <i r="1">
      <x v="4"/>
    </i>
    <i>
      <x v="2"/>
      <x v="1"/>
    </i>
    <i r="1">
      <x v="3"/>
    </i>
    <i r="1">
      <x/>
    </i>
    <i r="1">
      <x v="5"/>
    </i>
    <i r="1">
      <x v="2"/>
    </i>
    <i r="1">
      <x v="4"/>
    </i>
  </rowItems>
  <colItems count="1">
    <i/>
  </colItems>
  <dataFields count="1">
    <dataField name="Count of Demographic segment" fld="7" subtotal="count"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AD2205B-413B-4C17-88BA-529B187D51E4}" name="PivotTable4" cacheId="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location ref="B144:C151" firstHeaderRow="1" firstDataRow="1" firstDataCol="1"/>
  <pivotFields count="8">
    <pivotField compact="0" outline="0" showAll="0"/>
    <pivotField compact="0" outline="0" showAll="0"/>
    <pivotField compact="0" outline="0" showAll="0"/>
    <pivotField compact="0" numFmtId="167" outline="0" showAll="0"/>
    <pivotField compact="0" outline="0" showAll="0"/>
    <pivotField compact="0" outline="0" showAll="0"/>
    <pivotField compact="0" outline="0" showAll="0"/>
    <pivotField axis="axisRow" dataField="1" compact="0" outline="0" showAll="0" sortType="descending">
      <items count="7">
        <item x="4"/>
        <item x="0"/>
        <item x="5"/>
        <item x="1"/>
        <item x="2"/>
        <item x="3"/>
        <item t="default"/>
      </items>
      <autoSortScope>
        <pivotArea dataOnly="0" outline="0" fieldPosition="0">
          <references count="1">
            <reference field="4294967294" count="1" selected="0">
              <x v="0"/>
            </reference>
          </references>
        </pivotArea>
      </autoSortScope>
    </pivotField>
  </pivotFields>
  <rowFields count="1">
    <field x="7"/>
  </rowFields>
  <rowItems count="7">
    <i>
      <x v="1"/>
    </i>
    <i>
      <x v="3"/>
    </i>
    <i>
      <x/>
    </i>
    <i>
      <x v="5"/>
    </i>
    <i>
      <x v="2"/>
    </i>
    <i>
      <x v="4"/>
    </i>
    <i t="grand">
      <x/>
    </i>
  </rowItems>
  <colItems count="1">
    <i/>
  </colItems>
  <dataFields count="1">
    <dataField name="Count of Demographic segment" fld="7"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EB779E8-614E-4C92-A86C-87F52BD24837}" name="PivotTable8"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0">
  <location ref="M3:O19" firstHeaderRow="1" firstDataRow="1" firstDataCol="2"/>
  <pivotFields count="15">
    <pivotField compact="0" outline="0" showAll="0" defaultSubtotal="0"/>
    <pivotField compact="0" outline="0" showAll="0" defaultSubtotal="0"/>
    <pivotField axis="axisRow" compact="0" outline="0" showAll="0" measureFilter="1" defaultSubtotal="0">
      <items count="99">
        <item x="3"/>
        <item x="82"/>
        <item x="33"/>
        <item x="32"/>
        <item x="16"/>
        <item x="49"/>
        <item x="78"/>
        <item x="92"/>
        <item x="47"/>
        <item x="76"/>
        <item x="89"/>
        <item x="5"/>
        <item x="37"/>
        <item x="79"/>
        <item x="80"/>
        <item x="12"/>
        <item x="56"/>
        <item x="24"/>
        <item x="71"/>
        <item x="41"/>
        <item x="34"/>
        <item x="2"/>
        <item x="60"/>
        <item x="77"/>
        <item x="10"/>
        <item x="61"/>
        <item x="22"/>
        <item x="65"/>
        <item x="45"/>
        <item x="55"/>
        <item x="36"/>
        <item x="46"/>
        <item x="95"/>
        <item x="26"/>
        <item x="27"/>
        <item x="51"/>
        <item x="68"/>
        <item x="14"/>
        <item x="53"/>
        <item x="50"/>
        <item x="70"/>
        <item x="20"/>
        <item x="86"/>
        <item x="1"/>
        <item x="73"/>
        <item x="7"/>
        <item x="25"/>
        <item x="43"/>
        <item x="90"/>
        <item x="6"/>
        <item x="42"/>
        <item x="62"/>
        <item x="94"/>
        <item x="29"/>
        <item x="31"/>
        <item x="54"/>
        <item x="40"/>
        <item x="88"/>
        <item x="0"/>
        <item x="48"/>
        <item x="28"/>
        <item x="11"/>
        <item x="44"/>
        <item x="58"/>
        <item x="52"/>
        <item x="30"/>
        <item x="38"/>
        <item x="57"/>
        <item x="8"/>
        <item x="64"/>
        <item x="21"/>
        <item x="75"/>
        <item x="91"/>
        <item x="4"/>
        <item x="97"/>
        <item x="98"/>
        <item x="15"/>
        <item x="18"/>
        <item x="67"/>
        <item x="59"/>
        <item x="19"/>
        <item x="72"/>
        <item x="13"/>
        <item x="17"/>
        <item x="23"/>
        <item x="96"/>
        <item x="9"/>
        <item x="74"/>
        <item x="35"/>
        <item x="83"/>
        <item x="66"/>
        <item x="85"/>
        <item x="93"/>
        <item x="87"/>
        <item x="39"/>
        <item x="69"/>
        <item x="84"/>
        <item x="63"/>
        <item x="81"/>
      </items>
    </pivotField>
    <pivotField dataField="1" compact="0" outline="0" showAll="0" defaultSubtotal="0"/>
    <pivotField compact="0" outline="0" showAll="0" defaultSubtotal="0"/>
    <pivotField compact="0" numFmtId="14" outline="0" subtotalTop="0" showAll="0" defaultSubtotal="0"/>
    <pivotField compact="0" outline="0" subtotalTop="0" showAll="0" defaultSubtotal="0"/>
    <pivotField compact="0" outline="0" showAll="0" defaultSubtotal="0"/>
    <pivotField compact="0" outline="0" showAll="0" defaultSubtotal="0"/>
    <pivotField compact="0" outline="0" showAll="0" defaultSubtotal="0"/>
    <pivotField compact="0" numFmtId="167" outline="0" showAll="0" defaultSubtotal="0"/>
    <pivotField axis="axisRow" compact="0" outline="0" showAll="0" defaultSubtotal="0">
      <items count="3">
        <item x="0"/>
        <item x="1"/>
        <item x="2"/>
      </items>
    </pivotField>
    <pivotField compact="0" outline="0" showAll="0" defaultSubtotal="0"/>
    <pivotField compact="0" outline="0" showAll="0" defaultSubtotal="0"/>
    <pivotField compact="0" outline="0" showAll="0" defaultSubtotal="0"/>
  </pivotFields>
  <rowFields count="2">
    <field x="11"/>
    <field x="2"/>
  </rowFields>
  <rowItems count="16">
    <i>
      <x/>
      <x v="13"/>
    </i>
    <i r="1">
      <x v="33"/>
    </i>
    <i r="1">
      <x v="58"/>
    </i>
    <i r="1">
      <x v="67"/>
    </i>
    <i r="1">
      <x v="68"/>
    </i>
    <i r="1">
      <x v="97"/>
    </i>
    <i>
      <x v="1"/>
      <x/>
    </i>
    <i r="1">
      <x v="52"/>
    </i>
    <i r="1">
      <x v="84"/>
    </i>
    <i r="1">
      <x v="90"/>
    </i>
    <i r="1">
      <x v="94"/>
    </i>
    <i>
      <x v="2"/>
      <x v="9"/>
    </i>
    <i r="1">
      <x v="66"/>
    </i>
    <i r="1">
      <x v="76"/>
    </i>
    <i r="1">
      <x v="78"/>
    </i>
    <i r="1">
      <x v="82"/>
    </i>
  </rowItems>
  <colItems count="1">
    <i/>
  </colItems>
  <dataFields count="1">
    <dataField name="Sum of Quantity Sold (units)" fld="3" baseField="0" baseItem="0"/>
  </dataFields>
  <chartFormats count="1">
    <chartFormat chart="8" format="2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D2B3558-570B-4B43-B2B5-20C45DCB60F5}" name="PivotTable6"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5">
  <location ref="B3:D41" firstHeaderRow="1" firstDataRow="1" firstDataCol="2"/>
  <pivotFields count="15">
    <pivotField compact="0" outline="0" showAll="0" defaultSubtotal="0"/>
    <pivotField compact="0" outline="0" showAll="0" defaultSubtotal="0"/>
    <pivotField axis="axisRow" compact="0" outline="0" showAll="0" measureFilter="1" sortType="descending" defaultSubtotal="0">
      <items count="99">
        <item x="3"/>
        <item x="82"/>
        <item x="33"/>
        <item x="32"/>
        <item x="16"/>
        <item x="49"/>
        <item x="78"/>
        <item x="92"/>
        <item x="47"/>
        <item x="76"/>
        <item x="89"/>
        <item x="5"/>
        <item x="37"/>
        <item x="79"/>
        <item x="80"/>
        <item x="12"/>
        <item x="56"/>
        <item x="24"/>
        <item x="71"/>
        <item x="41"/>
        <item x="34"/>
        <item x="2"/>
        <item x="60"/>
        <item x="77"/>
        <item x="10"/>
        <item x="61"/>
        <item x="22"/>
        <item x="65"/>
        <item x="45"/>
        <item x="55"/>
        <item x="36"/>
        <item x="46"/>
        <item x="95"/>
        <item x="26"/>
        <item x="27"/>
        <item x="51"/>
        <item x="68"/>
        <item x="14"/>
        <item x="53"/>
        <item x="50"/>
        <item x="70"/>
        <item x="20"/>
        <item x="86"/>
        <item x="1"/>
        <item x="73"/>
        <item x="7"/>
        <item x="25"/>
        <item x="43"/>
        <item x="90"/>
        <item x="6"/>
        <item x="42"/>
        <item x="62"/>
        <item x="94"/>
        <item x="29"/>
        <item x="31"/>
        <item x="54"/>
        <item x="40"/>
        <item x="88"/>
        <item x="0"/>
        <item x="48"/>
        <item x="28"/>
        <item x="11"/>
        <item x="44"/>
        <item x="58"/>
        <item x="52"/>
        <item x="30"/>
        <item x="38"/>
        <item x="57"/>
        <item x="8"/>
        <item x="64"/>
        <item x="21"/>
        <item x="75"/>
        <item x="91"/>
        <item x="4"/>
        <item x="97"/>
        <item x="98"/>
        <item x="15"/>
        <item x="18"/>
        <item x="67"/>
        <item x="59"/>
        <item x="19"/>
        <item x="72"/>
        <item x="13"/>
        <item x="17"/>
        <item x="23"/>
        <item x="96"/>
        <item x="9"/>
        <item x="74"/>
        <item x="35"/>
        <item x="83"/>
        <item x="66"/>
        <item x="85"/>
        <item x="93"/>
        <item x="87"/>
        <item x="39"/>
        <item x="69"/>
        <item x="84"/>
        <item x="63"/>
        <item x="81"/>
      </items>
      <autoSortScope>
        <pivotArea dataOnly="0" outline="0" fieldPosition="0">
          <references count="1">
            <reference field="4294967294" count="1" selected="0">
              <x v="0"/>
            </reference>
          </references>
        </pivotArea>
      </autoSortScope>
    </pivotField>
    <pivotField dataField="1" compact="0" outline="0" showAll="0" defaultSubtotal="0"/>
    <pivotField compact="0" outline="0" showAll="0" defaultSubtotal="0"/>
    <pivotField compact="0" numFmtId="14" outline="0" subtotalTop="0" showAll="0" defaultSubtotal="0"/>
    <pivotField compact="0" outline="0" subtotalTop="0" showAll="0" defaultSubtotal="0"/>
    <pivotField compact="0" outline="0" showAll="0" defaultSubtotal="0"/>
    <pivotField compact="0" outline="0" showAll="0" defaultSubtotal="0"/>
    <pivotField compact="0" outline="0" showAll="0" defaultSubtotal="0"/>
    <pivotField compact="0" numFmtId="167" outline="0" showAll="0" defaultSubtotal="0"/>
    <pivotField compact="0" outline="0" showAll="0" defaultSubtotal="0"/>
    <pivotField compact="0" outline="0" showAll="0" defaultSubtotal="0"/>
    <pivotField compact="0" outline="0" showAll="0" defaultSubtotal="0"/>
    <pivotField axis="axisRow" compact="0" outline="0" showAll="0" defaultSubtotal="0">
      <items count="7">
        <item x="1"/>
        <item x="0"/>
        <item x="4"/>
        <item x="2"/>
        <item x="5"/>
        <item x="3"/>
        <item m="1" x="6"/>
      </items>
    </pivotField>
  </pivotFields>
  <rowFields count="2">
    <field x="14"/>
    <field x="2"/>
  </rowFields>
  <rowItems count="38">
    <i>
      <x/>
      <x v="20"/>
    </i>
    <i r="1">
      <x v="6"/>
    </i>
    <i r="1">
      <x v="68"/>
    </i>
    <i r="1">
      <x v="73"/>
    </i>
    <i r="1">
      <x v="67"/>
    </i>
    <i>
      <x v="1"/>
      <x v="35"/>
    </i>
    <i r="1">
      <x v="82"/>
    </i>
    <i r="1">
      <x v="92"/>
    </i>
    <i r="1">
      <x v="20"/>
    </i>
    <i r="1">
      <x v="10"/>
    </i>
    <i>
      <x v="2"/>
      <x v="23"/>
    </i>
    <i r="1">
      <x v="27"/>
    </i>
    <i r="1">
      <x v="66"/>
    </i>
    <i r="1">
      <x v="33"/>
    </i>
    <i r="1">
      <x v="94"/>
    </i>
    <i r="1">
      <x v="21"/>
    </i>
    <i r="1">
      <x v="46"/>
    </i>
    <i r="1">
      <x v="47"/>
    </i>
    <i>
      <x v="3"/>
      <x v="98"/>
    </i>
    <i r="1">
      <x v="76"/>
    </i>
    <i r="1">
      <x v="88"/>
    </i>
    <i r="1">
      <x v="60"/>
    </i>
    <i r="1">
      <x v="8"/>
    </i>
    <i>
      <x v="4"/>
      <x v="90"/>
    </i>
    <i r="1">
      <x v="93"/>
    </i>
    <i r="1">
      <x v="18"/>
    </i>
    <i r="1">
      <x v="84"/>
    </i>
    <i r="1">
      <x v="26"/>
    </i>
    <i r="1">
      <x v="52"/>
    </i>
    <i r="1">
      <x v="60"/>
    </i>
    <i>
      <x v="5"/>
      <x v="79"/>
    </i>
    <i r="1">
      <x v="84"/>
    </i>
    <i r="1">
      <x v="34"/>
    </i>
    <i r="1">
      <x v="92"/>
    </i>
    <i r="1">
      <x v="85"/>
    </i>
    <i r="1">
      <x v="7"/>
    </i>
    <i r="1">
      <x/>
    </i>
    <i r="1">
      <x v="77"/>
    </i>
  </rowItems>
  <colItems count="1">
    <i/>
  </colItems>
  <dataFields count="1">
    <dataField name="Sum of Quantity Sold (units)" fld="3"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6859642-D042-4B35-8F07-2D7A2558C803}" name="PivotTable1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6">
  <location ref="S3:T5" firstHeaderRow="1" firstDataRow="1" firstDataCol="1"/>
  <pivotFields count="9">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4">
        <item x="1"/>
        <item x="0"/>
        <item h="1" x="2"/>
        <item t="default"/>
      </items>
    </pivotField>
  </pivotFields>
  <rowFields count="1">
    <field x="8"/>
  </rowFields>
  <rowItems count="2">
    <i>
      <x/>
    </i>
    <i>
      <x v="1"/>
    </i>
  </rowItems>
  <colItems count="1">
    <i/>
  </colItems>
  <dataFields count="1">
    <dataField name="Count of Product SKU" fld="0"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986A5FE-5D3D-485B-8C39-9458B259C1BC}" name="PivotTable1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6">
  <location ref="C9:D12" firstHeaderRow="1" firstDataRow="1" firstDataCol="1" rowPageCount="1" colPageCount="1"/>
  <pivotFields count="16">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numFmtId="14" outline="0" subtotalTop="0" showAll="0" defaultSubtotal="0"/>
    <pivotField axis="axisRow" compact="0" outline="0" subtotalTop="0" showAll="0" defaultSubtotal="0">
      <items count="3">
        <item x="0"/>
        <item x="1"/>
        <item x="2"/>
      </items>
    </pivotField>
    <pivotField compact="0" outline="0" showAll="0" defaultSubtotal="0"/>
    <pivotField compact="0" outline="0" showAll="0" defaultSubtotal="0"/>
    <pivotField compact="0" outline="0" showAll="0" defaultSubtotal="0"/>
    <pivotField compact="0" numFmtId="167"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5">
        <item m="1" x="3"/>
        <item m="1" x="4"/>
        <item x="0"/>
        <item x="1"/>
        <item x="2"/>
      </items>
    </pivotField>
  </pivotFields>
  <rowFields count="1">
    <field x="6"/>
  </rowFields>
  <rowItems count="3">
    <i>
      <x/>
    </i>
    <i>
      <x v="1"/>
    </i>
    <i>
      <x v="2"/>
    </i>
  </rowItems>
  <colItems count="1">
    <i/>
  </colItems>
  <pageFields count="1">
    <pageField fld="15" item="2" hier="-1"/>
  </pageFields>
  <dataFields count="1">
    <dataField name="Sum of Quantity Sold (units)" fld="3"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86D50FF-6D71-4DDF-AA71-72388779318F}" name="PivotTable1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9">
  <location ref="C42:G61" firstHeaderRow="1" firstDataRow="2" firstDataCol="2" rowPageCount="1" colPageCount="1"/>
  <pivotFields count="16">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numFmtId="14" outline="0" subtotalTop="0" showAll="0" defaultSubtotal="0"/>
    <pivotField axis="axisCol" compact="0" outline="0" subtotalTop="0" showAll="0" defaultSubtotal="0">
      <items count="3">
        <item x="0"/>
        <item x="1"/>
        <item x="2"/>
      </items>
    </pivotField>
    <pivotField compact="0" outline="0" showAll="0" defaultSubtotal="0"/>
    <pivotField compact="0" outline="0" showAll="0" defaultSubtotal="0"/>
    <pivotField compact="0" outline="0" showAll="0" defaultSubtotal="0"/>
    <pivotField compact="0" numFmtId="167" outline="0" showAll="0" defaultSubtotal="0"/>
    <pivotField axis="axisRow" compact="0" outline="0" showAll="0" defaultSubtotal="0">
      <items count="3">
        <item x="0"/>
        <item x="1"/>
        <item x="2"/>
      </items>
    </pivotField>
    <pivotField compact="0" outline="0" showAll="0" defaultSubtotal="0"/>
    <pivotField compact="0" outline="0" showAll="0" defaultSubtotal="0"/>
    <pivotField axis="axisRow" compact="0" outline="0" showAll="0" defaultSubtotal="0">
      <items count="6">
        <item x="1"/>
        <item x="0"/>
        <item x="4"/>
        <item x="2"/>
        <item x="5"/>
        <item x="3"/>
      </items>
    </pivotField>
    <pivotField axis="axisPage" compact="0" outline="0" showAll="0" defaultSubtotal="0">
      <items count="5">
        <item m="1" x="3"/>
        <item m="1" x="4"/>
        <item x="0"/>
        <item x="1"/>
        <item x="2"/>
      </items>
    </pivotField>
  </pivotFields>
  <rowFields count="2">
    <field x="11"/>
    <field x="14"/>
  </rowFields>
  <rowItems count="18">
    <i>
      <x/>
      <x/>
    </i>
    <i r="1">
      <x v="1"/>
    </i>
    <i r="1">
      <x v="2"/>
    </i>
    <i r="1">
      <x v="3"/>
    </i>
    <i r="1">
      <x v="4"/>
    </i>
    <i r="1">
      <x v="5"/>
    </i>
    <i>
      <x v="1"/>
      <x/>
    </i>
    <i r="1">
      <x v="1"/>
    </i>
    <i r="1">
      <x v="2"/>
    </i>
    <i r="1">
      <x v="3"/>
    </i>
    <i r="1">
      <x v="4"/>
    </i>
    <i r="1">
      <x v="5"/>
    </i>
    <i>
      <x v="2"/>
      <x/>
    </i>
    <i r="1">
      <x v="1"/>
    </i>
    <i r="1">
      <x v="2"/>
    </i>
    <i r="1">
      <x v="3"/>
    </i>
    <i r="1">
      <x v="4"/>
    </i>
    <i r="1">
      <x v="5"/>
    </i>
  </rowItems>
  <colFields count="1">
    <field x="6"/>
  </colFields>
  <colItems count="3">
    <i>
      <x/>
    </i>
    <i>
      <x v="1"/>
    </i>
    <i>
      <x v="2"/>
    </i>
  </colItems>
  <pageFields count="1">
    <pageField fld="15" item="2" hier="-1"/>
  </pageFields>
  <dataFields count="1">
    <dataField name="Sum of Quantity Sold (units)" fld="3" baseField="0" baseItem="0"/>
  </dataFields>
  <chartFormats count="47">
    <chartFormat chart="0"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0" series="1">
      <pivotArea type="data" outline="0" fieldPosition="0">
        <references count="2">
          <reference field="4294967294" count="1" selected="0">
            <x v="0"/>
          </reference>
          <reference field="6" count="1" selected="0">
            <x v="0"/>
          </reference>
        </references>
      </pivotArea>
    </chartFormat>
    <chartFormat chart="7" format="1" series="1">
      <pivotArea type="data" outline="0" fieldPosition="0">
        <references count="2">
          <reference field="4294967294" count="1" selected="0">
            <x v="0"/>
          </reference>
          <reference field="6" count="1" selected="0">
            <x v="1"/>
          </reference>
        </references>
      </pivotArea>
    </chartFormat>
    <chartFormat chart="7" format="2" series="1">
      <pivotArea type="data" outline="0" fieldPosition="0">
        <references count="2">
          <reference field="4294967294" count="1" selected="0">
            <x v="0"/>
          </reference>
          <reference field="6" count="1" selected="0">
            <x v="2"/>
          </reference>
        </references>
      </pivotArea>
    </chartFormat>
    <chartFormat chart="7" format="3" series="1">
      <pivotArea type="data" outline="0" fieldPosition="0">
        <references count="3">
          <reference field="4294967294" count="1" selected="0">
            <x v="0"/>
          </reference>
          <reference field="6" count="1" selected="0">
            <x v="0"/>
          </reference>
          <reference field="14" count="1" selected="0">
            <x v="1"/>
          </reference>
        </references>
      </pivotArea>
    </chartFormat>
    <chartFormat chart="7" format="4" series="1">
      <pivotArea type="data" outline="0" fieldPosition="0">
        <references count="3">
          <reference field="4294967294" count="1" selected="0">
            <x v="0"/>
          </reference>
          <reference field="6" count="1" selected="0">
            <x v="1"/>
          </reference>
          <reference field="14" count="1" selected="0">
            <x v="1"/>
          </reference>
        </references>
      </pivotArea>
    </chartFormat>
    <chartFormat chart="7" format="5" series="1">
      <pivotArea type="data" outline="0" fieldPosition="0">
        <references count="3">
          <reference field="4294967294" count="1" selected="0">
            <x v="0"/>
          </reference>
          <reference field="6" count="1" selected="0">
            <x v="2"/>
          </reference>
          <reference field="14" count="1" selected="0">
            <x v="1"/>
          </reference>
        </references>
      </pivotArea>
    </chartFormat>
    <chartFormat chart="7" format="6" series="1">
      <pivotArea type="data" outline="0" fieldPosition="0">
        <references count="3">
          <reference field="4294967294" count="1" selected="0">
            <x v="0"/>
          </reference>
          <reference field="6" count="1" selected="0">
            <x v="0"/>
          </reference>
          <reference field="14" count="1" selected="0">
            <x v="2"/>
          </reference>
        </references>
      </pivotArea>
    </chartFormat>
    <chartFormat chart="7" format="7" series="1">
      <pivotArea type="data" outline="0" fieldPosition="0">
        <references count="3">
          <reference field="4294967294" count="1" selected="0">
            <x v="0"/>
          </reference>
          <reference field="6" count="1" selected="0">
            <x v="1"/>
          </reference>
          <reference field="14" count="1" selected="0">
            <x v="2"/>
          </reference>
        </references>
      </pivotArea>
    </chartFormat>
    <chartFormat chart="7" format="8" series="1">
      <pivotArea type="data" outline="0" fieldPosition="0">
        <references count="3">
          <reference field="4294967294" count="1" selected="0">
            <x v="0"/>
          </reference>
          <reference field="6" count="1" selected="0">
            <x v="2"/>
          </reference>
          <reference field="14" count="1" selected="0">
            <x v="2"/>
          </reference>
        </references>
      </pivotArea>
    </chartFormat>
    <chartFormat chart="7" format="9" series="1">
      <pivotArea type="data" outline="0" fieldPosition="0">
        <references count="3">
          <reference field="4294967294" count="1" selected="0">
            <x v="0"/>
          </reference>
          <reference field="6" count="1" selected="0">
            <x v="0"/>
          </reference>
          <reference field="14" count="1" selected="0">
            <x v="3"/>
          </reference>
        </references>
      </pivotArea>
    </chartFormat>
    <chartFormat chart="7" format="10" series="1">
      <pivotArea type="data" outline="0" fieldPosition="0">
        <references count="3">
          <reference field="4294967294" count="1" selected="0">
            <x v="0"/>
          </reference>
          <reference field="6" count="1" selected="0">
            <x v="1"/>
          </reference>
          <reference field="14" count="1" selected="0">
            <x v="3"/>
          </reference>
        </references>
      </pivotArea>
    </chartFormat>
    <chartFormat chart="7" format="11" series="1">
      <pivotArea type="data" outline="0" fieldPosition="0">
        <references count="3">
          <reference field="4294967294" count="1" selected="0">
            <x v="0"/>
          </reference>
          <reference field="6" count="1" selected="0">
            <x v="2"/>
          </reference>
          <reference field="14" count="1" selected="0">
            <x v="3"/>
          </reference>
        </references>
      </pivotArea>
    </chartFormat>
    <chartFormat chart="7" format="12" series="1">
      <pivotArea type="data" outline="0" fieldPosition="0">
        <references count="3">
          <reference field="4294967294" count="1" selected="0">
            <x v="0"/>
          </reference>
          <reference field="6" count="1" selected="0">
            <x v="0"/>
          </reference>
          <reference field="14" count="1" selected="0">
            <x v="4"/>
          </reference>
        </references>
      </pivotArea>
    </chartFormat>
    <chartFormat chart="7" format="13" series="1">
      <pivotArea type="data" outline="0" fieldPosition="0">
        <references count="3">
          <reference field="4294967294" count="1" selected="0">
            <x v="0"/>
          </reference>
          <reference field="6" count="1" selected="0">
            <x v="1"/>
          </reference>
          <reference field="14" count="1" selected="0">
            <x v="4"/>
          </reference>
        </references>
      </pivotArea>
    </chartFormat>
    <chartFormat chart="7" format="14" series="1">
      <pivotArea type="data" outline="0" fieldPosition="0">
        <references count="3">
          <reference field="4294967294" count="1" selected="0">
            <x v="0"/>
          </reference>
          <reference field="6" count="1" selected="0">
            <x v="2"/>
          </reference>
          <reference field="14" count="1" selected="0">
            <x v="4"/>
          </reference>
        </references>
      </pivotArea>
    </chartFormat>
    <chartFormat chart="7" format="15" series="1">
      <pivotArea type="data" outline="0" fieldPosition="0">
        <references count="3">
          <reference field="4294967294" count="1" selected="0">
            <x v="0"/>
          </reference>
          <reference field="6" count="1" selected="0">
            <x v="0"/>
          </reference>
          <reference field="14" count="1" selected="0">
            <x v="5"/>
          </reference>
        </references>
      </pivotArea>
    </chartFormat>
    <chartFormat chart="7" format="16" series="1">
      <pivotArea type="data" outline="0" fieldPosition="0">
        <references count="3">
          <reference field="4294967294" count="1" selected="0">
            <x v="0"/>
          </reference>
          <reference field="6" count="1" selected="0">
            <x v="1"/>
          </reference>
          <reference field="14" count="1" selected="0">
            <x v="5"/>
          </reference>
        </references>
      </pivotArea>
    </chartFormat>
    <chartFormat chart="7" format="17" series="1">
      <pivotArea type="data" outline="0" fieldPosition="0">
        <references count="3">
          <reference field="4294967294" count="1" selected="0">
            <x v="0"/>
          </reference>
          <reference field="6" count="1" selected="0">
            <x v="2"/>
          </reference>
          <reference field="14" count="1" selected="0">
            <x v="5"/>
          </reference>
        </references>
      </pivotArea>
    </chartFormat>
    <chartFormat chart="7" format="18" series="1">
      <pivotArea type="data" outline="0" fieldPosition="0">
        <references count="2">
          <reference field="4294967294" count="1" selected="0">
            <x v="0"/>
          </reference>
          <reference field="14" count="1" selected="0">
            <x v="0"/>
          </reference>
        </references>
      </pivotArea>
    </chartFormat>
    <chartFormat chart="7" format="19" series="1">
      <pivotArea type="data" outline="0" fieldPosition="0">
        <references count="2">
          <reference field="4294967294" count="1" selected="0">
            <x v="0"/>
          </reference>
          <reference field="14" count="1" selected="0">
            <x v="1"/>
          </reference>
        </references>
      </pivotArea>
    </chartFormat>
    <chartFormat chart="7" format="20" series="1">
      <pivotArea type="data" outline="0" fieldPosition="0">
        <references count="2">
          <reference field="4294967294" count="1" selected="0">
            <x v="0"/>
          </reference>
          <reference field="14" count="1" selected="0">
            <x v="2"/>
          </reference>
        </references>
      </pivotArea>
    </chartFormat>
    <chartFormat chart="7" format="21" series="1">
      <pivotArea type="data" outline="0" fieldPosition="0">
        <references count="2">
          <reference field="4294967294" count="1" selected="0">
            <x v="0"/>
          </reference>
          <reference field="14" count="1" selected="0">
            <x v="3"/>
          </reference>
        </references>
      </pivotArea>
    </chartFormat>
    <chartFormat chart="7" format="22" series="1">
      <pivotArea type="data" outline="0" fieldPosition="0">
        <references count="2">
          <reference field="4294967294" count="1" selected="0">
            <x v="0"/>
          </reference>
          <reference field="14" count="1" selected="0">
            <x v="4"/>
          </reference>
        </references>
      </pivotArea>
    </chartFormat>
    <chartFormat chart="7" format="23" series="1">
      <pivotArea type="data" outline="0" fieldPosition="0">
        <references count="2">
          <reference field="4294967294" count="1" selected="0">
            <x v="0"/>
          </reference>
          <reference field="14" count="1" selected="0">
            <x v="5"/>
          </reference>
        </references>
      </pivotArea>
    </chartFormat>
    <chartFormat chart="7" format="24" series="1">
      <pivotArea type="data" outline="0" fieldPosition="0">
        <references count="1">
          <reference field="4294967294" count="1" selected="0">
            <x v="0"/>
          </reference>
        </references>
      </pivotArea>
    </chartFormat>
    <chartFormat chart="7" format="25" series="1">
      <pivotArea type="data" outline="0" fieldPosition="0">
        <references count="2">
          <reference field="4294967294" count="1" selected="0">
            <x v="0"/>
          </reference>
          <reference field="11" count="1" selected="0">
            <x v="1"/>
          </reference>
        </references>
      </pivotArea>
    </chartFormat>
    <chartFormat chart="7" format="26" series="1">
      <pivotArea type="data" outline="0" fieldPosition="0">
        <references count="2">
          <reference field="4294967294" count="1" selected="0">
            <x v="0"/>
          </reference>
          <reference field="11" count="1" selected="0">
            <x v="2"/>
          </reference>
        </references>
      </pivotArea>
    </chartFormat>
    <chartFormat chart="8" format="0" series="1">
      <pivotArea type="data" outline="0" fieldPosition="0">
        <references count="2">
          <reference field="4294967294" count="1" selected="0">
            <x v="0"/>
          </reference>
          <reference field="11" count="1" selected="0">
            <x v="0"/>
          </reference>
        </references>
      </pivotArea>
    </chartFormat>
    <chartFormat chart="8" format="1" series="1">
      <pivotArea type="data" outline="0" fieldPosition="0">
        <references count="2">
          <reference field="4294967294" count="1" selected="0">
            <x v="0"/>
          </reference>
          <reference field="11" count="1" selected="0">
            <x v="1"/>
          </reference>
        </references>
      </pivotArea>
    </chartFormat>
    <chartFormat chart="8" format="2" series="1">
      <pivotArea type="data" outline="0" fieldPosition="0">
        <references count="2">
          <reference field="4294967294" count="1" selected="0">
            <x v="0"/>
          </reference>
          <reference field="11" count="1" selected="0">
            <x v="2"/>
          </reference>
        </references>
      </pivotArea>
    </chartFormat>
    <chartFormat chart="8" format="3" series="1">
      <pivotArea type="data" outline="0" fieldPosition="0">
        <references count="3">
          <reference field="4294967294" count="1" selected="0">
            <x v="0"/>
          </reference>
          <reference field="6" count="1" selected="0">
            <x v="1"/>
          </reference>
          <reference field="11" count="1" selected="0">
            <x v="0"/>
          </reference>
        </references>
      </pivotArea>
    </chartFormat>
    <chartFormat chart="8" format="4" series="1">
      <pivotArea type="data" outline="0" fieldPosition="0">
        <references count="3">
          <reference field="4294967294" count="1" selected="0">
            <x v="0"/>
          </reference>
          <reference field="6" count="1" selected="0">
            <x v="1"/>
          </reference>
          <reference field="11" count="1" selected="0">
            <x v="1"/>
          </reference>
        </references>
      </pivotArea>
    </chartFormat>
    <chartFormat chart="8" format="5" series="1">
      <pivotArea type="data" outline="0" fieldPosition="0">
        <references count="3">
          <reference field="4294967294" count="1" selected="0">
            <x v="0"/>
          </reference>
          <reference field="6" count="1" selected="0">
            <x v="1"/>
          </reference>
          <reference field="11" count="1" selected="0">
            <x v="2"/>
          </reference>
        </references>
      </pivotArea>
    </chartFormat>
    <chartFormat chart="8" format="6" series="1">
      <pivotArea type="data" outline="0" fieldPosition="0">
        <references count="3">
          <reference field="4294967294" count="1" selected="0">
            <x v="0"/>
          </reference>
          <reference field="6" count="1" selected="0">
            <x v="2"/>
          </reference>
          <reference field="11" count="1" selected="0">
            <x v="0"/>
          </reference>
        </references>
      </pivotArea>
    </chartFormat>
    <chartFormat chart="8" format="7" series="1">
      <pivotArea type="data" outline="0" fieldPosition="0">
        <references count="3">
          <reference field="4294967294" count="1" selected="0">
            <x v="0"/>
          </reference>
          <reference field="6" count="1" selected="0">
            <x v="2"/>
          </reference>
          <reference field="11" count="1" selected="0">
            <x v="1"/>
          </reference>
        </references>
      </pivotArea>
    </chartFormat>
    <chartFormat chart="8" format="8" series="1">
      <pivotArea type="data" outline="0" fieldPosition="0">
        <references count="3">
          <reference field="4294967294" count="1" selected="0">
            <x v="0"/>
          </reference>
          <reference field="6" count="1" selected="0">
            <x v="2"/>
          </reference>
          <reference field="11" count="1" selected="0">
            <x v="2"/>
          </reference>
        </references>
      </pivotArea>
    </chartFormat>
    <chartFormat chart="7" format="27" series="1">
      <pivotArea type="data" outline="0" fieldPosition="0">
        <references count="3">
          <reference field="4294967294" count="1" selected="0">
            <x v="0"/>
          </reference>
          <reference field="6" count="1" selected="0">
            <x v="1"/>
          </reference>
          <reference field="11" count="1" selected="0">
            <x v="0"/>
          </reference>
        </references>
      </pivotArea>
    </chartFormat>
    <chartFormat chart="7" format="28" series="1">
      <pivotArea type="data" outline="0" fieldPosition="0">
        <references count="3">
          <reference field="4294967294" count="1" selected="0">
            <x v="0"/>
          </reference>
          <reference field="6" count="1" selected="0">
            <x v="1"/>
          </reference>
          <reference field="11" count="1" selected="0">
            <x v="1"/>
          </reference>
        </references>
      </pivotArea>
    </chartFormat>
    <chartFormat chart="7" format="29" series="1">
      <pivotArea type="data" outline="0" fieldPosition="0">
        <references count="3">
          <reference field="4294967294" count="1" selected="0">
            <x v="0"/>
          </reference>
          <reference field="6" count="1" selected="0">
            <x v="1"/>
          </reference>
          <reference field="11" count="1" selected="0">
            <x v="2"/>
          </reference>
        </references>
      </pivotArea>
    </chartFormat>
    <chartFormat chart="7" format="30" series="1">
      <pivotArea type="data" outline="0" fieldPosition="0">
        <references count="3">
          <reference field="4294967294" count="1" selected="0">
            <x v="0"/>
          </reference>
          <reference field="6" count="1" selected="0">
            <x v="2"/>
          </reference>
          <reference field="11" count="1" selected="0">
            <x v="0"/>
          </reference>
        </references>
      </pivotArea>
    </chartFormat>
    <chartFormat chart="7" format="31" series="1">
      <pivotArea type="data" outline="0" fieldPosition="0">
        <references count="3">
          <reference field="4294967294" count="1" selected="0">
            <x v="0"/>
          </reference>
          <reference field="6" count="1" selected="0">
            <x v="2"/>
          </reference>
          <reference field="11" count="1" selected="0">
            <x v="1"/>
          </reference>
        </references>
      </pivotArea>
    </chartFormat>
    <chartFormat chart="7" format="32" series="1">
      <pivotArea type="data" outline="0" fieldPosition="0">
        <references count="3">
          <reference field="4294967294" count="1" selected="0">
            <x v="0"/>
          </reference>
          <reference field="6" count="1" selected="0">
            <x v="2"/>
          </reference>
          <reference field="11" count="1" selected="0">
            <x v="2"/>
          </reference>
        </references>
      </pivotArea>
    </chartFormat>
    <chartFormat chart="8" format="9" series="1">
      <pivotArea type="data" outline="0" fieldPosition="0">
        <references count="2">
          <reference field="4294967294" count="1" selected="0">
            <x v="0"/>
          </reference>
          <reference field="6" count="1" selected="0">
            <x v="0"/>
          </reference>
        </references>
      </pivotArea>
    </chartFormat>
    <chartFormat chart="8" format="10" series="1">
      <pivotArea type="data" outline="0" fieldPosition="0">
        <references count="2">
          <reference field="4294967294" count="1" selected="0">
            <x v="0"/>
          </reference>
          <reference field="6" count="1" selected="0">
            <x v="1"/>
          </reference>
        </references>
      </pivotArea>
    </chartFormat>
    <chartFormat chart="8" format="11" series="1">
      <pivotArea type="data" outline="0" fieldPosition="0">
        <references count="2">
          <reference field="4294967294" count="1" selected="0">
            <x v="0"/>
          </reference>
          <reference field="6"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44A9C13-2DF7-4135-A7F0-3CE9283EA9D8}"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7">
  <location ref="C19:E37" firstHeaderRow="1" firstDataRow="1" firstDataCol="2" rowPageCount="1" colPageCount="1"/>
  <pivotFields count="16">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numFmtId="14" outline="0" subtotalTop="0" showAll="0" defaultSubtotal="0"/>
    <pivotField axis="axisRow" compact="0" outline="0" subtotalTop="0" showAll="0" defaultSubtotal="0">
      <items count="3">
        <item x="0"/>
        <item x="1"/>
        <item x="2"/>
      </items>
    </pivotField>
    <pivotField compact="0" outline="0" showAll="0" defaultSubtotal="0"/>
    <pivotField compact="0" outline="0" showAll="0" defaultSubtotal="0"/>
    <pivotField compact="0" outline="0" showAll="0" defaultSubtotal="0"/>
    <pivotField compact="0" numFmtId="167" outline="0" showAll="0" defaultSubtotal="0"/>
    <pivotField compact="0" outline="0" showAll="0" defaultSubtotal="0"/>
    <pivotField compact="0" outline="0" showAll="0" defaultSubtotal="0"/>
    <pivotField compact="0" outline="0" showAll="0" defaultSubtotal="0"/>
    <pivotField axis="axisRow" compact="0" outline="0" showAll="0" defaultSubtotal="0">
      <items count="6">
        <item x="1"/>
        <item x="0"/>
        <item x="4"/>
        <item x="2"/>
        <item x="5"/>
        <item x="3"/>
      </items>
    </pivotField>
    <pivotField axis="axisPage" compact="0" outline="0" showAll="0" defaultSubtotal="0">
      <items count="5">
        <item m="1" x="3"/>
        <item m="1" x="4"/>
        <item x="0"/>
        <item x="1"/>
        <item x="2"/>
      </items>
    </pivotField>
  </pivotFields>
  <rowFields count="2">
    <field x="14"/>
    <field x="6"/>
  </rowFields>
  <rowItems count="18">
    <i>
      <x/>
      <x/>
    </i>
    <i r="1">
      <x v="1"/>
    </i>
    <i r="1">
      <x v="2"/>
    </i>
    <i>
      <x v="1"/>
      <x/>
    </i>
    <i r="1">
      <x v="1"/>
    </i>
    <i r="1">
      <x v="2"/>
    </i>
    <i>
      <x v="2"/>
      <x/>
    </i>
    <i r="1">
      <x v="1"/>
    </i>
    <i r="1">
      <x v="2"/>
    </i>
    <i>
      <x v="3"/>
      <x/>
    </i>
    <i r="1">
      <x v="1"/>
    </i>
    <i r="1">
      <x v="2"/>
    </i>
    <i>
      <x v="4"/>
      <x/>
    </i>
    <i r="1">
      <x v="1"/>
    </i>
    <i r="1">
      <x v="2"/>
    </i>
    <i>
      <x v="5"/>
      <x/>
    </i>
    <i r="1">
      <x v="1"/>
    </i>
    <i r="1">
      <x v="2"/>
    </i>
  </rowItems>
  <colItems count="1">
    <i/>
  </colItems>
  <pageFields count="1">
    <pageField fld="15" item="2" hier="-1"/>
  </pageFields>
  <dataFields count="1">
    <dataField name="Sum of Quantity Sold (units)" fld="3" baseField="0" baseItem="0"/>
  </dataFields>
  <chartFormats count="2">
    <chartFormat chart="0"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47C94F8-D230-4C97-88F9-E15940455FE9}" name="PivotTable8" cacheId="12" applyNumberFormats="0" applyBorderFormats="0" applyFontFormats="0" applyPatternFormats="0" applyAlignmentFormats="0" applyWidthHeightFormats="1" dataCaption="Values" tag="aa902d02-a824-4daa-9fe7-ff4aafeb30fb" updatedVersion="8" minRefreshableVersion="3" useAutoFormatting="1" subtotalHiddenItems="1" rowGrandTotals="0" colGrandTotals="0" itemPrintTitles="1" createdVersion="5" indent="0" compact="0" compactData="0" multipleFieldFilters="0" chartFormat="23">
  <location ref="AE1:AF11" firstHeaderRow="1" firstDataRow="1" firstDataCol="1"/>
  <pivotFields count="4">
    <pivotField axis="axisRow" compact="0" allDrilled="1" outline="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compact="0" allDrilled="1" outline="0" subtotalTop="0" showAll="0" measureFilter="1" dataSourceSort="1" defaultSubtotal="0" defaultAttributeDrillState="1">
      <items count="10">
        <item x="0"/>
        <item x="1"/>
        <item x="2"/>
        <item x="3"/>
        <item x="4"/>
        <item x="5"/>
        <item x="6"/>
        <item x="7"/>
        <item x="8"/>
        <item x="9"/>
      </items>
    </pivotField>
    <pivotField dataField="1" compact="0" outline="0" subtotalTop="0" showAll="0" defaultSubtotal="0"/>
    <pivotField compact="0" allDrilled="1" outline="0" subtotalTop="0" showAll="0" dataSourceSort="1" defaultSubtotal="0" defaultAttributeDrillState="1"/>
  </pivotFields>
  <rowFields count="1">
    <field x="0"/>
  </rowFields>
  <rowItems count="10">
    <i>
      <x v="2"/>
    </i>
    <i>
      <x v="3"/>
    </i>
    <i>
      <x v="7"/>
    </i>
    <i>
      <x v="8"/>
    </i>
    <i>
      <x/>
    </i>
    <i>
      <x v="9"/>
    </i>
    <i>
      <x v="4"/>
    </i>
    <i>
      <x v="6"/>
    </i>
    <i>
      <x v="1"/>
    </i>
    <i>
      <x v="5"/>
    </i>
  </rowItems>
  <colItems count="1">
    <i/>
  </colItems>
  <dataFields count="1">
    <dataField name="Sum of Quantity Sold (units)" fld="2" baseField="0" baseItem="0"/>
  </dataFields>
  <formats count="1">
    <format dxfId="0">
      <pivotArea outline="0" collapsedLevelsAreSubtotals="1" fieldPosition="0"/>
    </format>
  </formats>
  <chartFormats count="14">
    <chartFormat chart="9" format="0" series="1">
      <pivotArea type="data" outline="0" fieldPosition="0">
        <references count="1">
          <reference field="4294967294" count="1" selected="0">
            <x v="0"/>
          </reference>
        </references>
      </pivotArea>
    </chartFormat>
    <chartFormat chart="9" format="1">
      <pivotArea type="data" outline="0" fieldPosition="0">
        <references count="2">
          <reference field="4294967294" count="1" selected="0">
            <x v="0"/>
          </reference>
          <reference field="0" count="1" selected="0">
            <x v="5"/>
          </reference>
        </references>
      </pivotArea>
    </chartFormat>
    <chartFormat chart="9" format="2">
      <pivotArea type="data" outline="0" fieldPosition="0">
        <references count="2">
          <reference field="4294967294" count="1" selected="0">
            <x v="0"/>
          </reference>
          <reference field="0" count="1" selected="0">
            <x v="1"/>
          </reference>
        </references>
      </pivotArea>
    </chartFormat>
    <chartFormat chart="9" format="3">
      <pivotArea type="data" outline="0" fieldPosition="0">
        <references count="2">
          <reference field="4294967294" count="1" selected="0">
            <x v="0"/>
          </reference>
          <reference field="0" count="1" selected="0">
            <x v="6"/>
          </reference>
        </references>
      </pivotArea>
    </chartFormat>
    <chartFormat chart="9" format="4">
      <pivotArea type="data" outline="0" fieldPosition="0">
        <references count="2">
          <reference field="4294967294" count="1" selected="0">
            <x v="0"/>
          </reference>
          <reference field="0" count="1" selected="0">
            <x v="4"/>
          </reference>
        </references>
      </pivotArea>
    </chartFormat>
    <chartFormat chart="9" format="5">
      <pivotArea type="data" outline="0" fieldPosition="0">
        <references count="2">
          <reference field="4294967294" count="1" selected="0">
            <x v="0"/>
          </reference>
          <reference field="0" count="1" selected="0">
            <x v="2"/>
          </reference>
        </references>
      </pivotArea>
    </chartFormat>
    <chartFormat chart="9" format="6">
      <pivotArea type="data" outline="0" fieldPosition="0">
        <references count="2">
          <reference field="4294967294" count="1" selected="0">
            <x v="0"/>
          </reference>
          <reference field="0" count="1" selected="0">
            <x v="3"/>
          </reference>
        </references>
      </pivotArea>
    </chartFormat>
    <chartFormat chart="13" format="14" series="1">
      <pivotArea type="data" outline="0" fieldPosition="0">
        <references count="1">
          <reference field="4294967294" count="1" selected="0">
            <x v="0"/>
          </reference>
        </references>
      </pivotArea>
    </chartFormat>
    <chartFormat chart="13" format="15">
      <pivotArea type="data" outline="0" fieldPosition="0">
        <references count="2">
          <reference field="4294967294" count="1" selected="0">
            <x v="0"/>
          </reference>
          <reference field="0" count="1" selected="0">
            <x v="2"/>
          </reference>
        </references>
      </pivotArea>
    </chartFormat>
    <chartFormat chart="13" format="16">
      <pivotArea type="data" outline="0" fieldPosition="0">
        <references count="2">
          <reference field="4294967294" count="1" selected="0">
            <x v="0"/>
          </reference>
          <reference field="0" count="1" selected="0">
            <x v="3"/>
          </reference>
        </references>
      </pivotArea>
    </chartFormat>
    <chartFormat chart="13" format="17">
      <pivotArea type="data" outline="0" fieldPosition="0">
        <references count="2">
          <reference field="4294967294" count="1" selected="0">
            <x v="0"/>
          </reference>
          <reference field="0" count="1" selected="0">
            <x v="4"/>
          </reference>
        </references>
      </pivotArea>
    </chartFormat>
    <chartFormat chart="13" format="18">
      <pivotArea type="data" outline="0" fieldPosition="0">
        <references count="2">
          <reference field="4294967294" count="1" selected="0">
            <x v="0"/>
          </reference>
          <reference field="0" count="1" selected="0">
            <x v="6"/>
          </reference>
        </references>
      </pivotArea>
    </chartFormat>
    <chartFormat chart="13" format="19">
      <pivotArea type="data" outline="0" fieldPosition="0">
        <references count="2">
          <reference field="4294967294" count="1" selected="0">
            <x v="0"/>
          </reference>
          <reference field="0" count="1" selected="0">
            <x v="1"/>
          </reference>
        </references>
      </pivotArea>
    </chartFormat>
    <chartFormat chart="13" format="20">
      <pivotArea type="data" outline="0" fieldPosition="0">
        <references count="2">
          <reference field="4294967294" count="1" selected="0">
            <x v="0"/>
          </reference>
          <reference field="0" count="1" selected="0">
            <x v="5"/>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urrent Inventory Level (units)"/>
    <pivotHierarchy dragToData="1"/>
    <pivotHierarchy dragToData="1"/>
    <pivotHierarchy dragToData="1"/>
    <pivotHierarchy dragToData="1" caption="Stockouts (days)"/>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Flattened Pivot Style" showRowHeaders="1" showColHeaders="1" showRowStripes="0" showColStripes="0" showLastColumn="1"/>
  <filters count="2">
    <filter fld="1" type="count" id="5" iMeasureHier="49">
      <autoFilter ref="A1">
        <filterColumn colId="0">
          <top10 val="10" filterVal="10"/>
        </filterColumn>
      </autoFilter>
    </filter>
    <filter fld="0" type="count" id="7" iMeasureHier="40">
      <autoFilter ref="A1">
        <filterColumn colId="0">
          <top10 val="10" filterVal="10"/>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Sales]"/>
        <x15:activeTabTopLevelEntity name="[Inventory]"/>
        <x15:activeTabTopLevelEntity name="[Produc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D5DDC8A-A4F3-4D17-8140-A7BC9D3B2D24}" name="PivotTable12" cacheId="16" applyNumberFormats="0" applyBorderFormats="0" applyFontFormats="0" applyPatternFormats="0" applyAlignmentFormats="0" applyWidthHeightFormats="1" dataCaption="Values" tag="d49d3c48-4988-445c-a520-41fe14ab6156" updatedVersion="8" minRefreshableVersion="3" useAutoFormatting="1" subtotalHiddenItems="1" rowGrandTotals="0" colGrandTotals="0" itemPrintTitles="1" createdVersion="5" indent="0" compact="0" compactData="0" multipleFieldFilters="0" chartFormat="10">
  <location ref="AK7:AK8" firstHeaderRow="1" firstDataRow="1" firstDataCol="0"/>
  <pivotFields count="4">
    <pivotField compact="0" allDrilled="1" outline="0" showAll="0" measureFilter="1" defaultSubtotal="0" defaultAttributeDrillState="1">
      <items count="10">
        <item x="0"/>
        <item x="1"/>
        <item x="2"/>
        <item x="3"/>
        <item x="4"/>
        <item x="5"/>
        <item x="6"/>
        <item x="7"/>
        <item x="8"/>
        <item x="9"/>
      </items>
    </pivotField>
    <pivotField compact="0" allDrilled="1" outline="0" subtotalTop="0" showAll="0" measureFilter="1" dataSourceSort="1" defaultSubtotal="0" defaultAttributeDrillState="1">
      <items count="10">
        <item x="0"/>
        <item x="1"/>
        <item x="2"/>
        <item x="3"/>
        <item x="4"/>
        <item x="5"/>
        <item x="6"/>
        <item x="7"/>
        <item x="8"/>
        <item x="9"/>
      </items>
    </pivotField>
    <pivotField dataField="1" compact="0" outline="0" subtotalTop="0" showAll="0" defaultSubtotal="0"/>
    <pivotField compact="0" allDrilled="1" outline="0" subtotalTop="0" showAll="0" dataSourceSort="1" defaultSubtotal="0" defaultAttributeDrillState="1"/>
  </pivotFields>
  <rowItems count="1">
    <i/>
  </rowItems>
  <colItems count="1">
    <i/>
  </colItems>
  <dataFields count="1">
    <dataField name="Sum of Quantity Sold (units)" fld="2" baseField="0" baseItem="0"/>
  </dataFields>
  <formats count="1">
    <format dxfId="1">
      <pivotArea outline="0" collapsedLevelsAreSubtotals="1" fieldPosition="0"/>
    </format>
  </formats>
  <pivotHierarchies count="58">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umber of Customers"/>
    <pivotHierarchy dragToData="1"/>
    <pivotHierarchy dragToData="1"/>
    <pivotHierarchy dragToData="1"/>
    <pivotHierarchy dragToData="1"/>
    <pivotHierarchy dragToData="1" caption="Current Inventory Level (units)"/>
    <pivotHierarchy dragToData="1"/>
    <pivotHierarchy dragToData="1"/>
    <pivotHierarchy dragToData="1"/>
    <pivotHierarchy dragToData="1" caption="Stockouts (days)"/>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Flattened Pivot Style" showRowHeaders="1" showColHeaders="1" showRowStripes="0" showColStripes="0" showLastColumn="1"/>
  <filters count="2">
    <filter fld="1" type="count" id="5" iMeasureHier="49">
      <autoFilter ref="A1">
        <filterColumn colId="0">
          <top10 val="10" filterVal="10"/>
        </filterColumn>
      </autoFilter>
    </filter>
    <filter fld="0" type="count" id="7" iMeasureHier="4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Sales]"/>
        <x15:activeTabTopLevelEntity name="[Inventory]"/>
        <x15:activeTabTopLevelEntity name="[Produc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F3689CA-5BD6-462D-AD96-0924E9C9E00B}" name="PivotTable6" cacheId="11" applyNumberFormats="0" applyBorderFormats="0" applyFontFormats="0" applyPatternFormats="0" applyAlignmentFormats="0" applyWidthHeightFormats="1" dataCaption="Values" tag="c0a361fb-f0bd-4370-9c8b-3931d241ab3b" updatedVersion="8" minRefreshableVersion="3" useAutoFormatting="1" subtotalHiddenItems="1" rowGrandTotals="0" colGrandTotals="0" itemPrintTitles="1" createdVersion="5" indent="0" compact="0" compactData="0" multipleFieldFilters="0" chartFormat="21">
  <location ref="W1:Y11" firstHeaderRow="0" firstDataRow="1" firstDataCol="1"/>
  <pivotFields count="4">
    <pivotField axis="axisRow" compact="0" allDrilled="1" outline="0" showAll="0" measureFilter="1" defaultSubtotal="0" defaultAttributeDrillState="1">
      <items count="10">
        <item x="4"/>
        <item x="6"/>
        <item x="0"/>
        <item x="1"/>
        <item x="2"/>
        <item x="3"/>
        <item x="5"/>
        <item x="7"/>
        <item x="8"/>
        <item x="9"/>
      </items>
    </pivotField>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Fields count="1">
    <field x="0"/>
  </rowFields>
  <rowItems count="10">
    <i>
      <x/>
    </i>
    <i>
      <x v="1"/>
    </i>
    <i>
      <x v="2"/>
    </i>
    <i>
      <x v="3"/>
    </i>
    <i>
      <x v="4"/>
    </i>
    <i>
      <x v="5"/>
    </i>
    <i>
      <x v="6"/>
    </i>
    <i>
      <x v="7"/>
    </i>
    <i>
      <x v="8"/>
    </i>
    <i>
      <x v="9"/>
    </i>
  </rowItems>
  <colFields count="1">
    <field x="-2"/>
  </colFields>
  <colItems count="2">
    <i>
      <x/>
    </i>
    <i i="1">
      <x v="1"/>
    </i>
  </colItems>
  <dataFields count="2">
    <dataField name="Stockouts Days" fld="1" baseField="0" baseItem="0"/>
    <dataField name="Replenishment Days" fld="2" baseField="0" baseItem="0"/>
  </dataFields>
  <chartFormats count="4">
    <chartFormat chart="7" format="0"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1"/>
          </reference>
        </references>
      </pivotArea>
    </chartFormat>
    <chartFormat chart="7" format="2" series="1">
      <pivotArea type="data" outline="0" fieldPosition="0">
        <references count="1">
          <reference field="4294967294" count="1" selected="0">
            <x v="1"/>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urrent Inventory Level (units)"/>
    <pivotHierarchy dragToData="1"/>
    <pivotHierarchy dragToData="1"/>
    <pivotHierarchy dragToData="1"/>
    <pivotHierarchy dragToData="1" caption="Stockouts Days"/>
    <pivotHierarchy dragToData="1"/>
    <pivotHierarchy dragToData="1"/>
    <pivotHierarchy dragToData="1"/>
    <pivotHierarchy dragToData="1"/>
    <pivotHierarchy dragToData="1"/>
    <pivotHierarchy dragToData="1"/>
    <pivotHierarchy dragToData="1" caption="Replenishment Days"/>
    <pivotHierarchy dragToData="1"/>
    <pivotHierarchy dragToData="1"/>
  </pivotHierarchies>
  <pivotTableStyleInfo name="Flattened Pivot Style" showRowHeaders="1" showColHeaders="1" showRowStripes="0" showColStripes="0" showLastColumn="1"/>
  <filters count="1">
    <filter fld="0" type="count" id="4" iMeasureHier="40">
      <autoFilter ref="A1">
        <filterColumn colId="0">
          <top10 val="10" filterVal="10"/>
        </filterColumn>
      </autoFilter>
    </filter>
  </filters>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Sales]"/>
        <x15:activeTabTopLevelEntity name="[Inventory]"/>
        <x15:activeTabTopLevelEntity name="[Produc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B0EB6A3-A3E1-4EA5-8033-6C7292541CDC}" name="PivotTable2" cacheId="7" applyNumberFormats="0" applyBorderFormats="0" applyFontFormats="0" applyPatternFormats="0" applyAlignmentFormats="0" applyWidthHeightFormats="1" dataCaption="Values" tag="7171735e-c600-4736-b0a3-1104c273f82f" updatedVersion="8" minRefreshableVersion="3" useAutoFormatting="1" subtotalHiddenItems="1" itemPrintTitles="1" createdVersion="5" indent="0" compact="0" compactData="0" multipleFieldFilters="0" chartFormat="36">
  <location ref="D1:F20" firstHeaderRow="1" firstDataRow="1" firstDataCol="2"/>
  <pivotFields count="3">
    <pivotField axis="axisRow" compact="0" allDrilled="1" outline="0"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xis="axisRow" compact="0" allDrilled="1" outline="0"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compact="0" outline="0" subtotalTop="0" showAll="0" defaultSubtotal="0"/>
  </pivotFields>
  <rowFields count="2">
    <field x="1"/>
    <field x="0"/>
  </rowFields>
  <rowItems count="19">
    <i>
      <x v="2"/>
      <x v="1"/>
    </i>
    <i r="1">
      <x v="3"/>
    </i>
    <i r="1">
      <x/>
    </i>
    <i r="1">
      <x v="5"/>
    </i>
    <i r="1">
      <x v="2"/>
    </i>
    <i r="1">
      <x v="4"/>
    </i>
    <i>
      <x v="1"/>
      <x v="1"/>
    </i>
    <i r="1">
      <x v="3"/>
    </i>
    <i r="1">
      <x/>
    </i>
    <i r="1">
      <x v="2"/>
    </i>
    <i r="1">
      <x v="5"/>
    </i>
    <i r="1">
      <x v="4"/>
    </i>
    <i>
      <x/>
      <x v="1"/>
    </i>
    <i r="1">
      <x v="3"/>
    </i>
    <i r="1">
      <x v="5"/>
    </i>
    <i r="1">
      <x/>
    </i>
    <i r="1">
      <x v="2"/>
    </i>
    <i r="1">
      <x v="4"/>
    </i>
    <i t="grand">
      <x/>
    </i>
  </rowItems>
  <colItems count="1">
    <i/>
  </colItems>
  <dataFields count="1">
    <dataField name="Count of Customer_ID" fld="2" subtotal="count" baseField="0" baseItem="0"/>
  </dataFields>
  <chartFormats count="38">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0" count="1" selected="0">
            <x v="0"/>
          </reference>
          <reference field="1" count="1" selected="0">
            <x v="2"/>
          </reference>
        </references>
      </pivotArea>
    </chartFormat>
    <chartFormat chart="0" format="2">
      <pivotArea type="data" outline="0" fieldPosition="0">
        <references count="3">
          <reference field="4294967294" count="1" selected="0">
            <x v="0"/>
          </reference>
          <reference field="0" count="1" selected="0">
            <x v="1"/>
          </reference>
          <reference field="1" count="1" selected="0">
            <x v="2"/>
          </reference>
        </references>
      </pivotArea>
    </chartFormat>
    <chartFormat chart="0" format="3">
      <pivotArea type="data" outline="0" fieldPosition="0">
        <references count="3">
          <reference field="4294967294" count="1" selected="0">
            <x v="0"/>
          </reference>
          <reference field="0" count="1" selected="0">
            <x v="2"/>
          </reference>
          <reference field="1" count="1" selected="0">
            <x v="2"/>
          </reference>
        </references>
      </pivotArea>
    </chartFormat>
    <chartFormat chart="0" format="4">
      <pivotArea type="data" outline="0" fieldPosition="0">
        <references count="3">
          <reference field="4294967294" count="1" selected="0">
            <x v="0"/>
          </reference>
          <reference field="0" count="1" selected="0">
            <x v="3"/>
          </reference>
          <reference field="1" count="1" selected="0">
            <x v="2"/>
          </reference>
        </references>
      </pivotArea>
    </chartFormat>
    <chartFormat chart="0" format="5">
      <pivotArea type="data" outline="0" fieldPosition="0">
        <references count="3">
          <reference field="4294967294" count="1" selected="0">
            <x v="0"/>
          </reference>
          <reference field="0" count="1" selected="0">
            <x v="4"/>
          </reference>
          <reference field="1" count="1" selected="0">
            <x v="2"/>
          </reference>
        </references>
      </pivotArea>
    </chartFormat>
    <chartFormat chart="0" format="6">
      <pivotArea type="data" outline="0" fieldPosition="0">
        <references count="3">
          <reference field="4294967294" count="1" selected="0">
            <x v="0"/>
          </reference>
          <reference field="0" count="1" selected="0">
            <x v="5"/>
          </reference>
          <reference field="1" count="1" selected="0">
            <x v="2"/>
          </reference>
        </references>
      </pivotArea>
    </chartFormat>
    <chartFormat chart="0" format="7">
      <pivotArea type="data" outline="0" fieldPosition="0">
        <references count="3">
          <reference field="4294967294" count="1" selected="0">
            <x v="0"/>
          </reference>
          <reference field="0" count="1" selected="0">
            <x v="0"/>
          </reference>
          <reference field="1" count="1" selected="0">
            <x v="1"/>
          </reference>
        </references>
      </pivotArea>
    </chartFormat>
    <chartFormat chart="0" format="8">
      <pivotArea type="data" outline="0" fieldPosition="0">
        <references count="3">
          <reference field="4294967294" count="1" selected="0">
            <x v="0"/>
          </reference>
          <reference field="0" count="1" selected="0">
            <x v="1"/>
          </reference>
          <reference field="1" count="1" selected="0">
            <x v="1"/>
          </reference>
        </references>
      </pivotArea>
    </chartFormat>
    <chartFormat chart="0" format="9">
      <pivotArea type="data" outline="0" fieldPosition="0">
        <references count="3">
          <reference field="4294967294" count="1" selected="0">
            <x v="0"/>
          </reference>
          <reference field="0" count="1" selected="0">
            <x v="2"/>
          </reference>
          <reference field="1" count="1" selected="0">
            <x v="1"/>
          </reference>
        </references>
      </pivotArea>
    </chartFormat>
    <chartFormat chart="0" format="10">
      <pivotArea type="data" outline="0" fieldPosition="0">
        <references count="3">
          <reference field="4294967294" count="1" selected="0">
            <x v="0"/>
          </reference>
          <reference field="0" count="1" selected="0">
            <x v="3"/>
          </reference>
          <reference field="1" count="1" selected="0">
            <x v="1"/>
          </reference>
        </references>
      </pivotArea>
    </chartFormat>
    <chartFormat chart="0" format="11">
      <pivotArea type="data" outline="0" fieldPosition="0">
        <references count="3">
          <reference field="4294967294" count="1" selected="0">
            <x v="0"/>
          </reference>
          <reference field="0" count="1" selected="0">
            <x v="4"/>
          </reference>
          <reference field="1" count="1" selected="0">
            <x v="1"/>
          </reference>
        </references>
      </pivotArea>
    </chartFormat>
    <chartFormat chart="0" format="12">
      <pivotArea type="data" outline="0" fieldPosition="0">
        <references count="3">
          <reference field="4294967294" count="1" selected="0">
            <x v="0"/>
          </reference>
          <reference field="0" count="1" selected="0">
            <x v="5"/>
          </reference>
          <reference field="1" count="1" selected="0">
            <x v="1"/>
          </reference>
        </references>
      </pivotArea>
    </chartFormat>
    <chartFormat chart="0" format="13">
      <pivotArea type="data" outline="0" fieldPosition="0">
        <references count="3">
          <reference field="4294967294" count="1" selected="0">
            <x v="0"/>
          </reference>
          <reference field="0" count="1" selected="0">
            <x v="0"/>
          </reference>
          <reference field="1" count="1" selected="0">
            <x v="0"/>
          </reference>
        </references>
      </pivotArea>
    </chartFormat>
    <chartFormat chart="0" format="14">
      <pivotArea type="data" outline="0" fieldPosition="0">
        <references count="3">
          <reference field="4294967294" count="1" selected="0">
            <x v="0"/>
          </reference>
          <reference field="0" count="1" selected="0">
            <x v="1"/>
          </reference>
          <reference field="1" count="1" selected="0">
            <x v="0"/>
          </reference>
        </references>
      </pivotArea>
    </chartFormat>
    <chartFormat chart="0" format="15">
      <pivotArea type="data" outline="0" fieldPosition="0">
        <references count="3">
          <reference field="4294967294" count="1" selected="0">
            <x v="0"/>
          </reference>
          <reference field="0" count="1" selected="0">
            <x v="2"/>
          </reference>
          <reference field="1" count="1" selected="0">
            <x v="0"/>
          </reference>
        </references>
      </pivotArea>
    </chartFormat>
    <chartFormat chart="0" format="16">
      <pivotArea type="data" outline="0" fieldPosition="0">
        <references count="3">
          <reference field="4294967294" count="1" selected="0">
            <x v="0"/>
          </reference>
          <reference field="0" count="1" selected="0">
            <x v="3"/>
          </reference>
          <reference field="1" count="1" selected="0">
            <x v="0"/>
          </reference>
        </references>
      </pivotArea>
    </chartFormat>
    <chartFormat chart="0" format="17">
      <pivotArea type="data" outline="0" fieldPosition="0">
        <references count="3">
          <reference field="4294967294" count="1" selected="0">
            <x v="0"/>
          </reference>
          <reference field="0" count="1" selected="0">
            <x v="4"/>
          </reference>
          <reference field="1" count="1" selected="0">
            <x v="0"/>
          </reference>
        </references>
      </pivotArea>
    </chartFormat>
    <chartFormat chart="0" format="18">
      <pivotArea type="data" outline="0" fieldPosition="0">
        <references count="3">
          <reference field="4294967294" count="1" selected="0">
            <x v="0"/>
          </reference>
          <reference field="0" count="1" selected="0">
            <x v="5"/>
          </reference>
          <reference field="1" count="1" selected="0">
            <x v="0"/>
          </reference>
        </references>
      </pivotArea>
    </chartFormat>
    <chartFormat chart="9" format="114" series="1">
      <pivotArea type="data" outline="0" fieldPosition="0">
        <references count="1">
          <reference field="4294967294" count="1" selected="0">
            <x v="0"/>
          </reference>
        </references>
      </pivotArea>
    </chartFormat>
    <chartFormat chart="9" format="115">
      <pivotArea type="data" outline="0" fieldPosition="0">
        <references count="3">
          <reference field="4294967294" count="1" selected="0">
            <x v="0"/>
          </reference>
          <reference field="0" count="1" selected="0">
            <x v="1"/>
          </reference>
          <reference field="1" count="1" selected="0">
            <x v="2"/>
          </reference>
        </references>
      </pivotArea>
    </chartFormat>
    <chartFormat chart="9" format="116">
      <pivotArea type="data" outline="0" fieldPosition="0">
        <references count="3">
          <reference field="4294967294" count="1" selected="0">
            <x v="0"/>
          </reference>
          <reference field="0" count="1" selected="0">
            <x v="3"/>
          </reference>
          <reference field="1" count="1" selected="0">
            <x v="2"/>
          </reference>
        </references>
      </pivotArea>
    </chartFormat>
    <chartFormat chart="9" format="117">
      <pivotArea type="data" outline="0" fieldPosition="0">
        <references count="3">
          <reference field="4294967294" count="1" selected="0">
            <x v="0"/>
          </reference>
          <reference field="0" count="1" selected="0">
            <x v="0"/>
          </reference>
          <reference field="1" count="1" selected="0">
            <x v="2"/>
          </reference>
        </references>
      </pivotArea>
    </chartFormat>
    <chartFormat chart="9" format="118">
      <pivotArea type="data" outline="0" fieldPosition="0">
        <references count="3">
          <reference field="4294967294" count="1" selected="0">
            <x v="0"/>
          </reference>
          <reference field="0" count="1" selected="0">
            <x v="5"/>
          </reference>
          <reference field="1" count="1" selected="0">
            <x v="2"/>
          </reference>
        </references>
      </pivotArea>
    </chartFormat>
    <chartFormat chart="9" format="119">
      <pivotArea type="data" outline="0" fieldPosition="0">
        <references count="3">
          <reference field="4294967294" count="1" selected="0">
            <x v="0"/>
          </reference>
          <reference field="0" count="1" selected="0">
            <x v="2"/>
          </reference>
          <reference field="1" count="1" selected="0">
            <x v="2"/>
          </reference>
        </references>
      </pivotArea>
    </chartFormat>
    <chartFormat chart="9" format="120">
      <pivotArea type="data" outline="0" fieldPosition="0">
        <references count="3">
          <reference field="4294967294" count="1" selected="0">
            <x v="0"/>
          </reference>
          <reference field="0" count="1" selected="0">
            <x v="4"/>
          </reference>
          <reference field="1" count="1" selected="0">
            <x v="2"/>
          </reference>
        </references>
      </pivotArea>
    </chartFormat>
    <chartFormat chart="9" format="121">
      <pivotArea type="data" outline="0" fieldPosition="0">
        <references count="3">
          <reference field="4294967294" count="1" selected="0">
            <x v="0"/>
          </reference>
          <reference field="0" count="1" selected="0">
            <x v="1"/>
          </reference>
          <reference field="1" count="1" selected="0">
            <x v="1"/>
          </reference>
        </references>
      </pivotArea>
    </chartFormat>
    <chartFormat chart="9" format="122">
      <pivotArea type="data" outline="0" fieldPosition="0">
        <references count="3">
          <reference field="4294967294" count="1" selected="0">
            <x v="0"/>
          </reference>
          <reference field="0" count="1" selected="0">
            <x v="3"/>
          </reference>
          <reference field="1" count="1" selected="0">
            <x v="1"/>
          </reference>
        </references>
      </pivotArea>
    </chartFormat>
    <chartFormat chart="9" format="123">
      <pivotArea type="data" outline="0" fieldPosition="0">
        <references count="3">
          <reference field="4294967294" count="1" selected="0">
            <x v="0"/>
          </reference>
          <reference field="0" count="1" selected="0">
            <x v="0"/>
          </reference>
          <reference field="1" count="1" selected="0">
            <x v="1"/>
          </reference>
        </references>
      </pivotArea>
    </chartFormat>
    <chartFormat chart="9" format="124">
      <pivotArea type="data" outline="0" fieldPosition="0">
        <references count="3">
          <reference field="4294967294" count="1" selected="0">
            <x v="0"/>
          </reference>
          <reference field="0" count="1" selected="0">
            <x v="2"/>
          </reference>
          <reference field="1" count="1" selected="0">
            <x v="1"/>
          </reference>
        </references>
      </pivotArea>
    </chartFormat>
    <chartFormat chart="9" format="125">
      <pivotArea type="data" outline="0" fieldPosition="0">
        <references count="3">
          <reference field="4294967294" count="1" selected="0">
            <x v="0"/>
          </reference>
          <reference field="0" count="1" selected="0">
            <x v="5"/>
          </reference>
          <reference field="1" count="1" selected="0">
            <x v="1"/>
          </reference>
        </references>
      </pivotArea>
    </chartFormat>
    <chartFormat chart="9" format="126">
      <pivotArea type="data" outline="0" fieldPosition="0">
        <references count="3">
          <reference field="4294967294" count="1" selected="0">
            <x v="0"/>
          </reference>
          <reference field="0" count="1" selected="0">
            <x v="4"/>
          </reference>
          <reference field="1" count="1" selected="0">
            <x v="1"/>
          </reference>
        </references>
      </pivotArea>
    </chartFormat>
    <chartFormat chart="9" format="127">
      <pivotArea type="data" outline="0" fieldPosition="0">
        <references count="3">
          <reference field="4294967294" count="1" selected="0">
            <x v="0"/>
          </reference>
          <reference field="0" count="1" selected="0">
            <x v="1"/>
          </reference>
          <reference field="1" count="1" selected="0">
            <x v="0"/>
          </reference>
        </references>
      </pivotArea>
    </chartFormat>
    <chartFormat chart="9" format="128">
      <pivotArea type="data" outline="0" fieldPosition="0">
        <references count="3">
          <reference field="4294967294" count="1" selected="0">
            <x v="0"/>
          </reference>
          <reference field="0" count="1" selected="0">
            <x v="3"/>
          </reference>
          <reference field="1" count="1" selected="0">
            <x v="0"/>
          </reference>
        </references>
      </pivotArea>
    </chartFormat>
    <chartFormat chart="9" format="129">
      <pivotArea type="data" outline="0" fieldPosition="0">
        <references count="3">
          <reference field="4294967294" count="1" selected="0">
            <x v="0"/>
          </reference>
          <reference field="0" count="1" selected="0">
            <x v="5"/>
          </reference>
          <reference field="1" count="1" selected="0">
            <x v="0"/>
          </reference>
        </references>
      </pivotArea>
    </chartFormat>
    <chartFormat chart="9" format="130">
      <pivotArea type="data" outline="0" fieldPosition="0">
        <references count="3">
          <reference field="4294967294" count="1" selected="0">
            <x v="0"/>
          </reference>
          <reference field="0" count="1" selected="0">
            <x v="0"/>
          </reference>
          <reference field="1" count="1" selected="0">
            <x v="0"/>
          </reference>
        </references>
      </pivotArea>
    </chartFormat>
    <chartFormat chart="9" format="131">
      <pivotArea type="data" outline="0" fieldPosition="0">
        <references count="3">
          <reference field="4294967294" count="1" selected="0">
            <x v="0"/>
          </reference>
          <reference field="0" count="1" selected="0">
            <x v="2"/>
          </reference>
          <reference field="1" count="1" selected="0">
            <x v="0"/>
          </reference>
        </references>
      </pivotArea>
    </chartFormat>
    <chartFormat chart="9" format="132">
      <pivotArea type="data" outline="0" fieldPosition="0">
        <references count="3">
          <reference field="4294967294" count="1" selected="0">
            <x v="0"/>
          </reference>
          <reference field="0" count="1" selected="0">
            <x v="4"/>
          </reference>
          <reference field="1" count="1" selected="0">
            <x v="0"/>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4"/>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CF299FCB-7772-432C-9CBC-D01EF3BC5E1E}" name="PivotTable9" cacheId="13" applyNumberFormats="0" applyBorderFormats="0" applyFontFormats="0" applyPatternFormats="0" applyAlignmentFormats="0" applyWidthHeightFormats="1" dataCaption="Values" tag="89f5d119-284e-41e0-a646-8dec11e91034" updatedVersion="8" minRefreshableVersion="3" useAutoFormatting="1" subtotalHiddenItems="1" rowGrandTotals="0" colGrandTotals="0" itemPrintTitles="1" createdVersion="5" indent="0" compact="0" compactData="0" multipleFieldFilters="0" chartFormat="10">
  <location ref="AH1:AI7" firstHeaderRow="1" firstDataRow="1" firstDataCol="1"/>
  <pivotFields count="4">
    <pivotField compact="0" allDrilled="1" outline="0" showAll="0" measureFilter="1" defaultSubtotal="0" defaultAttributeDrillState="1">
      <items count="10">
        <item x="0"/>
        <item x="1"/>
        <item x="2"/>
        <item x="3"/>
        <item x="4"/>
        <item x="5"/>
        <item x="6"/>
        <item x="7"/>
        <item x="8"/>
        <item x="9"/>
      </items>
    </pivotField>
    <pivotField compact="0" allDrilled="1" outline="0" subtotalTop="0" showAll="0" measureFilter="1" dataSourceSort="1" defaultSubtotal="0" defaultAttributeDrillState="1">
      <items count="10">
        <item x="0"/>
        <item x="1"/>
        <item x="2"/>
        <item x="3"/>
        <item x="4"/>
        <item x="5"/>
        <item x="6"/>
        <item x="7"/>
        <item x="8"/>
        <item x="9"/>
      </items>
    </pivotField>
    <pivotField axis="axisRow" compact="0" allDrilled="1" outline="0" subtotalTop="0" showAll="0" dataSourceSort="1" defaultSubtotal="0" defaultAttributeDrillState="1">
      <items count="6">
        <item x="0"/>
        <item x="1"/>
        <item x="2"/>
        <item x="3"/>
        <item x="4"/>
        <item x="5"/>
      </items>
    </pivotField>
    <pivotField dataField="1" compact="0" outline="0" subtotalTop="0" showAll="0" defaultSubtotal="0"/>
  </pivotFields>
  <rowFields count="1">
    <field x="2"/>
  </rowFields>
  <rowItems count="6">
    <i>
      <x/>
    </i>
    <i>
      <x v="1"/>
    </i>
    <i>
      <x v="2"/>
    </i>
    <i>
      <x v="3"/>
    </i>
    <i>
      <x v="4"/>
    </i>
    <i>
      <x v="5"/>
    </i>
  </rowItems>
  <colItems count="1">
    <i/>
  </colItems>
  <dataFields count="1">
    <dataField name="Count of Demographic segment" fld="3" subtotal="count" showDataAs="percentOfTotal" baseField="0" baseItem="0" numFmtId="9"/>
  </dataFields>
  <formats count="2">
    <format dxfId="3">
      <pivotArea outline="0" fieldPosition="0">
        <references count="1">
          <reference field="4294967294" count="1">
            <x v="0"/>
          </reference>
        </references>
      </pivotArea>
    </format>
    <format dxfId="2">
      <pivotArea outline="0" collapsedLevelsAreSubtotals="1" fieldPosition="0"/>
    </format>
  </formats>
  <pivotHierarchies count="58">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urrent Inventory Level (units)"/>
    <pivotHierarchy dragToData="1"/>
    <pivotHierarchy dragToData="1"/>
    <pivotHierarchy dragToData="1"/>
    <pivotHierarchy dragToData="1" caption="Stockouts (days)"/>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Flattened Pivot Style" showRowHeaders="1" showColHeaders="1" showRowStripes="0" showColStripes="0" showLastColumn="1"/>
  <filters count="2">
    <filter fld="1" type="count" id="5" iMeasureHier="49">
      <autoFilter ref="A1">
        <filterColumn colId="0">
          <top10 val="10" filterVal="10"/>
        </filterColumn>
      </autoFilter>
    </filter>
    <filter fld="0" type="count" id="7" iMeasureHier="40">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Sales]"/>
        <x15:activeTabTopLevelEntity name="[Inventory]"/>
        <x15:activeTabTopLevelEntity name="[Produc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4CDBE650-5215-4176-A530-4E88B4EB33FA}" name="PivotTable10" cacheId="14" applyNumberFormats="0" applyBorderFormats="0" applyFontFormats="0" applyPatternFormats="0" applyAlignmentFormats="0" applyWidthHeightFormats="1" dataCaption="Values" tag="b38dc2b4-eca0-4ea9-958a-129559a898bc" updatedVersion="8" minRefreshableVersion="3" useAutoFormatting="1" subtotalHiddenItems="1" rowGrandTotals="0" colGrandTotals="0" itemPrintTitles="1" createdVersion="5" indent="0" compact="0" compactData="0" multipleFieldFilters="0" chartFormat="10">
  <location ref="AK1:AK2" firstHeaderRow="1" firstDataRow="1" firstDataCol="0"/>
  <pivotFields count="4">
    <pivotField compact="0" allDrilled="1" outline="0" showAll="0" measureFilter="1" defaultSubtotal="0" defaultAttributeDrillState="1">
      <items count="10">
        <item x="0"/>
        <item x="1"/>
        <item x="2"/>
        <item x="3"/>
        <item x="4"/>
        <item x="5"/>
        <item x="6"/>
        <item x="7"/>
        <item x="8"/>
        <item x="9"/>
      </items>
    </pivotField>
    <pivotField compact="0" allDrilled="1" outline="0" subtotalTop="0" showAll="0" measureFilter="1" dataSourceSort="1" defaultSubtotal="0" defaultAttributeDrillState="1">
      <items count="10">
        <item x="0"/>
        <item x="1"/>
        <item x="2"/>
        <item x="3"/>
        <item x="4"/>
        <item x="5"/>
        <item x="6"/>
        <item x="7"/>
        <item x="8"/>
        <item x="9"/>
      </items>
    </pivotField>
    <pivotField dataField="1" compact="0" outline="0" subtotalTop="0" showAll="0" defaultSubtotal="0"/>
    <pivotField compact="0" allDrilled="1" outline="0" subtotalTop="0" showAll="0" dataSourceSort="1" defaultSubtotal="0" defaultAttributeDrillState="1"/>
  </pivotFields>
  <rowItems count="1">
    <i/>
  </rowItems>
  <colItems count="1">
    <i/>
  </colItems>
  <dataFields count="1">
    <dataField name="Distinct Count of Product SKU" fld="2" subtotal="count" baseField="0" baseItem="0" numFmtId="164">
      <extLst>
        <ext xmlns:x15="http://schemas.microsoft.com/office/spreadsheetml/2010/11/main" uri="{FABC7310-3BB5-11E1-824E-6D434824019B}">
          <x15:dataField isCountDistinct="1"/>
        </ext>
      </extLst>
    </dataField>
  </dataFields>
  <formats count="1">
    <format dxfId="4">
      <pivotArea outline="0" collapsedLevelsAreSubtotals="1" fieldPosition="0"/>
    </format>
  </formats>
  <pivotHierarchies count="58">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urrent Inventory Level (units)"/>
    <pivotHierarchy dragToData="1"/>
    <pivotHierarchy dragToData="1"/>
    <pivotHierarchy dragToData="1"/>
    <pivotHierarchy dragToData="1" caption="Stockouts (days)"/>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Flattened Pivot Style" showRowHeaders="1" showColHeaders="1" showRowStripes="0" showColStripes="0" showLastColumn="1"/>
  <filters count="2">
    <filter fld="1" type="count" id="5" iMeasureHier="49">
      <autoFilter ref="A1">
        <filterColumn colId="0">
          <top10 val="10" filterVal="10"/>
        </filterColumn>
      </autoFilter>
    </filter>
    <filter fld="0" type="count" id="7" iMeasureHier="4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Sales]"/>
        <x15:activeTabTopLevelEntity name="[Inventory]"/>
        <x15:activeTabTopLevelEntity name="[Produc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E2421D0-A8C8-4B61-AF0B-85C53776F928}" name="PivotTable11" cacheId="15" applyNumberFormats="0" applyBorderFormats="0" applyFontFormats="0" applyPatternFormats="0" applyAlignmentFormats="0" applyWidthHeightFormats="1" dataCaption="Values" tag="2714c6c0-0488-4dfb-a529-e9a2761cc65b" updatedVersion="8" minRefreshableVersion="3" useAutoFormatting="1" subtotalHiddenItems="1" rowGrandTotals="0" colGrandTotals="0" itemPrintTitles="1" createdVersion="5" indent="0" compact="0" compactData="0" multipleFieldFilters="0" chartFormat="10">
  <location ref="AK4:AK5" firstHeaderRow="1" firstDataRow="1" firstDataCol="0"/>
  <pivotFields count="4">
    <pivotField compact="0" allDrilled="1" outline="0" showAll="0" measureFilter="1" defaultSubtotal="0" defaultAttributeDrillState="1">
      <items count="10">
        <item x="0"/>
        <item x="1"/>
        <item x="2"/>
        <item x="3"/>
        <item x="4"/>
        <item x="5"/>
        <item x="6"/>
        <item x="7"/>
        <item x="8"/>
        <item x="9"/>
      </items>
    </pivotField>
    <pivotField compact="0" allDrilled="1" outline="0" subtotalTop="0" showAll="0" measureFilter="1" dataSourceSort="1" defaultSubtotal="0" defaultAttributeDrillState="1">
      <items count="10">
        <item x="0"/>
        <item x="1"/>
        <item x="2"/>
        <item x="3"/>
        <item x="4"/>
        <item x="5"/>
        <item x="6"/>
        <item x="7"/>
        <item x="8"/>
        <item x="9"/>
      </items>
    </pivotField>
    <pivotField dataField="1" compact="0" outline="0" subtotalTop="0" showAll="0" defaultSubtotal="0"/>
    <pivotField compact="0" allDrilled="1" outline="0" subtotalTop="0" showAll="0" dataSourceSort="1" defaultSubtotal="0" defaultAttributeDrillState="1"/>
  </pivotFields>
  <rowItems count="1">
    <i/>
  </rowItems>
  <colItems count="1">
    <i/>
  </colItems>
  <dataFields count="1">
    <dataField name="Number of Customers" fld="2" subtotal="count" baseField="0" baseItem="0"/>
  </dataFields>
  <formats count="1">
    <format dxfId="5">
      <pivotArea outline="0" collapsedLevelsAreSubtotals="1" fieldPosition="0"/>
    </format>
  </formats>
  <pivotHierarchies count="58">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umber of Customers"/>
    <pivotHierarchy dragToData="1"/>
    <pivotHierarchy dragToData="1"/>
    <pivotHierarchy dragToData="1"/>
    <pivotHierarchy dragToData="1"/>
    <pivotHierarchy dragToData="1" caption="Current Inventory Level (units)"/>
    <pivotHierarchy dragToData="1"/>
    <pivotHierarchy dragToData="1"/>
    <pivotHierarchy dragToData="1"/>
    <pivotHierarchy dragToData="1" caption="Stockouts (days)"/>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Flattened Pivot Style" showRowHeaders="1" showColHeaders="1" showRowStripes="0" showColStripes="0" showLastColumn="1"/>
  <filters count="2">
    <filter fld="1" type="count" id="5" iMeasureHier="49">
      <autoFilter ref="A1">
        <filterColumn colId="0">
          <top10 val="10" filterVal="10"/>
        </filterColumn>
      </autoFilter>
    </filter>
    <filter fld="0" type="count" id="7" iMeasureHier="4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Sales]"/>
        <x15:activeTabTopLevelEntity name="[Inventory]"/>
        <x15:activeTabTopLevelEntity name="[Produc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8BD4D22A-A629-44FF-B656-38A1396A278A}" name="PivotTable5" cacheId="10" applyNumberFormats="0" applyBorderFormats="0" applyFontFormats="0" applyPatternFormats="0" applyAlignmentFormats="0" applyWidthHeightFormats="1" dataCaption="Values" tag="091fbf44-ef86-46cb-8ee2-8a5b064769d0" updatedVersion="8" minRefreshableVersion="3" useAutoFormatting="1" subtotalHiddenItems="1" rowGrandTotals="0" colGrandTotals="0" itemPrintTitles="1" createdVersion="5" indent="0" compact="0" compactData="0" multipleFieldFilters="0" chartFormat="21">
  <location ref="R1:U11" firstHeaderRow="0" firstDataRow="1" firstDataCol="2"/>
  <pivotFields count="5">
    <pivotField axis="axisRow" compact="0" allDrilled="1" outline="0" showAll="0" defaultSubtotal="0" defaultAttributeDrillState="1">
      <items count="2">
        <item x="0"/>
        <item x="1"/>
      </items>
    </pivotField>
    <pivotField axis="axisRow" compact="0" allDrilled="1" outline="0" showAll="0" measureFilter="1" dataSourceSort="1" defaultSubtotal="0" defaultAttributeDrillState="1">
      <items count="10">
        <item x="0"/>
        <item x="1"/>
        <item x="2"/>
        <item x="3"/>
        <item x="4"/>
        <item x="5"/>
        <item x="6"/>
        <item x="7"/>
        <item x="8"/>
        <item x="9"/>
      </items>
    </pivotField>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Fields count="2">
    <field x="1"/>
    <field x="0"/>
  </rowFields>
  <rowItems count="10">
    <i>
      <x/>
      <x/>
    </i>
    <i>
      <x v="1"/>
      <x v="1"/>
    </i>
    <i>
      <x v="2"/>
      <x v="1"/>
    </i>
    <i>
      <x v="3"/>
      <x/>
    </i>
    <i>
      <x v="4"/>
      <x/>
    </i>
    <i>
      <x v="5"/>
      <x v="1"/>
    </i>
    <i>
      <x v="6"/>
      <x/>
    </i>
    <i>
      <x v="7"/>
      <x v="1"/>
    </i>
    <i>
      <x v="8"/>
      <x/>
    </i>
    <i>
      <x v="9"/>
      <x v="1"/>
    </i>
  </rowItems>
  <colFields count="1">
    <field x="-2"/>
  </colFields>
  <colItems count="2">
    <i>
      <x/>
    </i>
    <i i="1">
      <x v="1"/>
    </i>
  </colItems>
  <dataFields count="2">
    <dataField name="Current Inventory Level (units)" fld="2" baseField="0" baseItem="0"/>
    <dataField name="Quantity Sold (units)" fld="3" baseField="0" baseItem="0"/>
  </dataFields>
  <chartFormats count="4">
    <chartFormat chart="7"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1"/>
          </reference>
        </references>
      </pivotArea>
    </chartFormat>
    <chartFormat chart="7" format="2" series="1">
      <pivotArea type="data" outline="0" fieldPosition="0">
        <references count="1">
          <reference field="4294967294" count="1" selected="0">
            <x v="1"/>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Quantity Sold (units)"/>
    <pivotHierarchy dragToData="1"/>
    <pivotHierarchy dragToData="1"/>
    <pivotHierarchy dragToData="1"/>
    <pivotHierarchy dragToData="1" caption="Current Inventory Level (units)"/>
    <pivotHierarchy dragToData="1"/>
    <pivotHierarchy dragToData="1"/>
    <pivotHierarchy dragToData="1"/>
    <pivotHierarchy dragToData="1"/>
    <pivotHierarchy dragToData="1" caption="Quantity sold"/>
    <pivotHierarchy dragToData="1"/>
    <pivotHierarchy dragToData="1"/>
    <pivotHierarchy dragToData="1"/>
    <pivotHierarchy dragToData="1"/>
    <pivotHierarchy dragToData="1"/>
    <pivotHierarchy dragToData="1"/>
    <pivotHierarchy dragToData="1"/>
    <pivotHierarchy dragToData="1"/>
  </pivotHierarchies>
  <pivotTableStyleInfo name="Flattened Pivot Style" showRowHeaders="1" showColHeaders="1" showRowStripes="0" showColStripes="0" showLastColumn="1"/>
  <filters count="1">
    <filter fld="1" type="count" id="2" iMeasureHier="49">
      <autoFilter ref="A1">
        <filterColumn colId="0">
          <top10 val="10" filterVal="10"/>
        </filterColumn>
      </autoFilter>
    </filter>
  </filters>
  <rowHierarchiesUsage count="2">
    <rowHierarchyUsage hierarchyUsage="8"/>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Sales]"/>
        <x15:activeTabTopLevelEntity name="[Inven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BE4890C3-1E48-46E0-8C04-22468E3388E0}" name="PivotTable3" cacheId="8" applyNumberFormats="0" applyBorderFormats="0" applyFontFormats="0" applyPatternFormats="0" applyAlignmentFormats="0" applyWidthHeightFormats="1" dataCaption="Values" tag="f5516341-20ff-4c3b-914f-ea10e0e1bb7d" updatedVersion="8" minRefreshableVersion="3" useAutoFormatting="1" subtotalHiddenItems="1" itemPrintTitles="1" createdVersion="5" indent="0" compact="0" compactData="0" multipleFieldFilters="0" chartFormat="14">
  <location ref="I1:J8" firstHeaderRow="1" firstDataRow="1" firstDataCol="1"/>
  <pivotFields count="2">
    <pivotField axis="axisRow" compact="0" allDrilled="1" outline="0" subtotalTop="0" showAll="0" sortType="a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compact="0" outline="0" subtotalTop="0" showAll="0" defaultSubtotal="0"/>
  </pivotFields>
  <rowFields count="1">
    <field x="0"/>
  </rowFields>
  <rowItems count="7">
    <i>
      <x v="4"/>
    </i>
    <i>
      <x v="2"/>
    </i>
    <i>
      <x v="5"/>
    </i>
    <i>
      <x/>
    </i>
    <i>
      <x v="3"/>
    </i>
    <i>
      <x v="1"/>
    </i>
    <i t="grand">
      <x/>
    </i>
  </rowItems>
  <colItems count="1">
    <i/>
  </colItems>
  <dataFields count="1">
    <dataField name="Sum of Quantity Sold (units)" fld="1" baseField="0" baseItem="0"/>
  </dataFields>
  <chartFormats count="14">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0" count="1" selected="0">
            <x v="1"/>
          </reference>
        </references>
      </pivotArea>
    </chartFormat>
    <chartFormat chart="1" format="2">
      <pivotArea type="data" outline="0" fieldPosition="0">
        <references count="2">
          <reference field="4294967294" count="1" selected="0">
            <x v="0"/>
          </reference>
          <reference field="0" count="1" selected="0">
            <x v="3"/>
          </reference>
        </references>
      </pivotArea>
    </chartFormat>
    <chartFormat chart="1" format="3">
      <pivotArea type="data" outline="0" fieldPosition="0">
        <references count="2">
          <reference field="4294967294" count="1" selected="0">
            <x v="0"/>
          </reference>
          <reference field="0" count="1" selected="0">
            <x v="0"/>
          </reference>
        </references>
      </pivotArea>
    </chartFormat>
    <chartFormat chart="1" format="4">
      <pivotArea type="data" outline="0" fieldPosition="0">
        <references count="2">
          <reference field="4294967294" count="1" selected="0">
            <x v="0"/>
          </reference>
          <reference field="0" count="1" selected="0">
            <x v="5"/>
          </reference>
        </references>
      </pivotArea>
    </chartFormat>
    <chartFormat chart="1" format="5">
      <pivotArea type="data" outline="0" fieldPosition="0">
        <references count="2">
          <reference field="4294967294" count="1" selected="0">
            <x v="0"/>
          </reference>
          <reference field="0" count="1" selected="0">
            <x v="2"/>
          </reference>
        </references>
      </pivotArea>
    </chartFormat>
    <chartFormat chart="1" format="6">
      <pivotArea type="data" outline="0" fieldPosition="0">
        <references count="2">
          <reference field="4294967294" count="1" selected="0">
            <x v="0"/>
          </reference>
          <reference field="0" count="1" selected="0">
            <x v="4"/>
          </reference>
        </references>
      </pivotArea>
    </chartFormat>
    <chartFormat chart="4" format="14" series="1">
      <pivotArea type="data" outline="0" fieldPosition="0">
        <references count="1">
          <reference field="4294967294" count="1" selected="0">
            <x v="0"/>
          </reference>
        </references>
      </pivotArea>
    </chartFormat>
    <chartFormat chart="4" format="15">
      <pivotArea type="data" outline="0" fieldPosition="0">
        <references count="2">
          <reference field="4294967294" count="1" selected="0">
            <x v="0"/>
          </reference>
          <reference field="0" count="1" selected="0">
            <x v="4"/>
          </reference>
        </references>
      </pivotArea>
    </chartFormat>
    <chartFormat chart="4" format="16">
      <pivotArea type="data" outline="0" fieldPosition="0">
        <references count="2">
          <reference field="4294967294" count="1" selected="0">
            <x v="0"/>
          </reference>
          <reference field="0" count="1" selected="0">
            <x v="2"/>
          </reference>
        </references>
      </pivotArea>
    </chartFormat>
    <chartFormat chart="4" format="17">
      <pivotArea type="data" outline="0" fieldPosition="0">
        <references count="2">
          <reference field="4294967294" count="1" selected="0">
            <x v="0"/>
          </reference>
          <reference field="0" count="1" selected="0">
            <x v="5"/>
          </reference>
        </references>
      </pivotArea>
    </chartFormat>
    <chartFormat chart="4" format="18">
      <pivotArea type="data" outline="0" fieldPosition="0">
        <references count="2">
          <reference field="4294967294" count="1" selected="0">
            <x v="0"/>
          </reference>
          <reference field="0" count="1" selected="0">
            <x v="0"/>
          </reference>
        </references>
      </pivotArea>
    </chartFormat>
    <chartFormat chart="4" format="19">
      <pivotArea type="data" outline="0" fieldPosition="0">
        <references count="2">
          <reference field="4294967294" count="1" selected="0">
            <x v="0"/>
          </reference>
          <reference field="0" count="1" selected="0">
            <x v="3"/>
          </reference>
        </references>
      </pivotArea>
    </chartFormat>
    <chartFormat chart="4" format="20">
      <pivotArea type="data" outline="0" fieldPosition="0">
        <references count="2">
          <reference field="4294967294" count="1" selected="0">
            <x v="0"/>
          </reference>
          <reference field="0" count="1" selected="0">
            <x v="1"/>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6BAFEC05-DAFF-4DB6-8442-1FC2500F6835}" name="PivotTable7" cacheId="6" applyNumberFormats="0" applyBorderFormats="0" applyFontFormats="0" applyPatternFormats="0" applyAlignmentFormats="0" applyWidthHeightFormats="1" dataCaption="Values" tag="38f9642e-9518-4153-8c7b-8a710c9fb7c4" updatedVersion="8" minRefreshableVersion="3" useAutoFormatting="1" subtotalHiddenItems="1" rowGrandTotals="0" colGrandTotals="0" itemPrintTitles="1" createdVersion="5" indent="0" compact="0" compactData="0" multipleFieldFilters="0" chartFormat="21">
  <location ref="AB1:AC11" firstHeaderRow="1" firstDataRow="1" firstDataCol="1"/>
  <pivotFields count="4">
    <pivotField axis="axisRow" compact="0" allDrilled="1" outline="0" showAll="0" measureFilter="1" defaultSubtotal="0" defaultAttributeDrillState="1">
      <items count="10">
        <item x="4"/>
        <item x="6"/>
        <item x="0"/>
        <item x="1"/>
        <item x="2"/>
        <item x="3"/>
        <item x="5"/>
        <item x="7"/>
        <item x="8"/>
        <item x="9"/>
      </items>
    </pivotField>
    <pivotField compact="0" allDrilled="1" outline="0" subtotalTop="0" showAll="0" measureFilter="1" dataSourceSort="1" defaultSubtotal="0" defaultAttributeDrillState="1">
      <items count="10">
        <item x="0"/>
        <item x="1"/>
        <item x="2"/>
        <item x="3"/>
        <item x="4"/>
        <item x="5"/>
        <item x="6"/>
        <item x="7"/>
        <item x="8"/>
        <item x="9"/>
      </items>
    </pivotField>
    <pivotField dataField="1" compact="0" outline="0" subtotalTop="0" showAll="0" defaultSubtotal="0"/>
    <pivotField compact="0" allDrilled="1" outline="0" subtotalTop="0" showAll="0" dataSourceSort="1" defaultSubtotal="0" defaultAttributeDrillState="1"/>
  </pivotFields>
  <rowFields count="1">
    <field x="0"/>
  </rowFields>
  <rowItems count="10">
    <i>
      <x/>
    </i>
    <i>
      <x v="1"/>
    </i>
    <i>
      <x v="2"/>
    </i>
    <i>
      <x v="3"/>
    </i>
    <i>
      <x v="4"/>
    </i>
    <i>
      <x v="5"/>
    </i>
    <i>
      <x v="6"/>
    </i>
    <i>
      <x v="7"/>
    </i>
    <i>
      <x v="8"/>
    </i>
    <i>
      <x v="9"/>
    </i>
  </rowItems>
  <colItems count="1">
    <i/>
  </colItems>
  <dataFields count="1">
    <dataField name="Average of Production Capacities (units per hour)" fld="2" subtotal="average" baseField="0" baseItem="0" numFmtId="164"/>
  </dataFields>
  <formats count="1">
    <format dxfId="6">
      <pivotArea outline="0" collapsedLevelsAreSubtotals="1" fieldPosition="0"/>
    </format>
  </formats>
  <chartFormats count="2">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urrent Inventory Level (units)"/>
    <pivotHierarchy dragToData="1"/>
    <pivotHierarchy dragToData="1"/>
    <pivotHierarchy dragToData="1"/>
    <pivotHierarchy dragToData="1" caption="Stockouts (days)"/>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Flattened Pivot Style" showRowHeaders="1" showColHeaders="1" showRowStripes="0" showColStripes="0" showLastColumn="1"/>
  <filters count="2">
    <filter fld="0" type="count" id="6" iMeasureHier="40">
      <autoFilter ref="A1">
        <filterColumn colId="0">
          <top10 val="10" filterVal="10"/>
        </filterColumn>
      </autoFilter>
    </filter>
    <filter fld="1" type="count" id="5" iMeasureHier="49">
      <autoFilter ref="A1">
        <filterColumn colId="0">
          <top10 val="10" filterVal="10"/>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Sales]"/>
        <x15:activeTabTopLevelEntity name="[Inventory]"/>
        <x15:activeTabTopLevelEntity name="[Produc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4A7B27CC-4A0C-4419-98EF-669AEED837EA}" name="PivotTable4" cacheId="9" applyNumberFormats="0" applyBorderFormats="0" applyFontFormats="0" applyPatternFormats="0" applyAlignmentFormats="0" applyWidthHeightFormats="1" dataCaption="Values" tag="d9066737-f284-436d-9458-e01b8dcf590e" updatedVersion="8" minRefreshableVersion="3" useAutoFormatting="1" subtotalHiddenItems="1" rowGrandTotals="0" colGrandTotals="0" itemPrintTitles="1" createdVersion="5" indent="0" compact="0" compactData="0" multipleFieldFilters="0" chartFormat="17">
  <location ref="M1:P8" firstHeaderRow="1" firstDataRow="2" firstDataCol="1"/>
  <pivotFields count="3">
    <pivotField axis="axisRow" compact="0" allDrilled="1" outline="0" subtotalTop="0" showAll="0" sortType="descending" defaultSubtotal="0" defaultAttributeDrillState="1">
      <items count="6">
        <item x="0"/>
        <item x="1"/>
        <item x="2"/>
        <item x="3"/>
        <item x="4"/>
        <item x="5"/>
      </items>
      <autoSortScope>
        <pivotArea dataOnly="0" outline="0" fieldPosition="0">
          <references count="2">
            <reference field="4294967294" count="1" selected="0">
              <x v="0"/>
            </reference>
            <reference field="2" count="1" selected="0">
              <x v="0"/>
            </reference>
          </references>
        </pivotArea>
      </autoSortScope>
    </pivotField>
    <pivotField dataField="1" compact="0" outline="0" subtotalTop="0" showAll="0" defaultSubtotal="0"/>
    <pivotField axis="axisCol" compact="0" allDrilled="1" outline="0" subtotalTop="0" showAll="0" dataSourceSort="1" defaultSubtotal="0">
      <items count="3">
        <item x="0" e="0"/>
        <item x="1" e="0"/>
        <item x="2" e="0"/>
      </items>
    </pivotField>
  </pivotFields>
  <rowFields count="1">
    <field x="0"/>
  </rowFields>
  <rowItems count="6">
    <i>
      <x v="1"/>
    </i>
    <i>
      <x v="3"/>
    </i>
    <i>
      <x/>
    </i>
    <i>
      <x v="2"/>
    </i>
    <i>
      <x v="5"/>
    </i>
    <i>
      <x v="4"/>
    </i>
  </rowItems>
  <colFields count="1">
    <field x="2"/>
  </colFields>
  <colItems count="3">
    <i>
      <x/>
    </i>
    <i>
      <x v="1"/>
    </i>
    <i>
      <x v="2"/>
    </i>
  </colItems>
  <dataFields count="1">
    <dataField name="Sum of Quantity Sold (units)" fld="1" baseField="0" baseItem="0"/>
  </dataFields>
  <chartFormats count="13">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0" count="1" selected="0">
            <x v="1"/>
          </reference>
        </references>
      </pivotArea>
    </chartFormat>
    <chartFormat chart="1" format="2">
      <pivotArea type="data" outline="0" fieldPosition="0">
        <references count="2">
          <reference field="4294967294" count="1" selected="0">
            <x v="0"/>
          </reference>
          <reference field="0" count="1" selected="0">
            <x v="3"/>
          </reference>
        </references>
      </pivotArea>
    </chartFormat>
    <chartFormat chart="1" format="3">
      <pivotArea type="data" outline="0" fieldPosition="0">
        <references count="2">
          <reference field="4294967294" count="1" selected="0">
            <x v="0"/>
          </reference>
          <reference field="0" count="1" selected="0">
            <x v="0"/>
          </reference>
        </references>
      </pivotArea>
    </chartFormat>
    <chartFormat chart="1" format="4">
      <pivotArea type="data" outline="0" fieldPosition="0">
        <references count="2">
          <reference field="4294967294" count="1" selected="0">
            <x v="0"/>
          </reference>
          <reference field="0" count="1" selected="0">
            <x v="5"/>
          </reference>
        </references>
      </pivotArea>
    </chartFormat>
    <chartFormat chart="1" format="5">
      <pivotArea type="data" outline="0" fieldPosition="0">
        <references count="2">
          <reference field="4294967294" count="1" selected="0">
            <x v="0"/>
          </reference>
          <reference field="0" count="1" selected="0">
            <x v="2"/>
          </reference>
        </references>
      </pivotArea>
    </chartFormat>
    <chartFormat chart="1" format="6">
      <pivotArea type="data" outline="0" fieldPosition="0">
        <references count="2">
          <reference field="4294967294" count="1" selected="0">
            <x v="0"/>
          </reference>
          <reference field="0" count="1" selected="0">
            <x v="4"/>
          </reference>
        </references>
      </pivotArea>
    </chartFormat>
    <chartFormat chart="3" format="0" series="1">
      <pivotArea type="data" outline="0" fieldPosition="0">
        <references count="2">
          <reference field="4294967294" count="1" selected="0">
            <x v="0"/>
          </reference>
          <reference field="2" count="1" selected="0">
            <x v="0"/>
          </reference>
        </references>
      </pivotArea>
    </chartFormat>
    <chartFormat chart="3" format="1" series="1">
      <pivotArea type="data" outline="0" fieldPosition="0">
        <references count="2">
          <reference field="4294967294" count="1" selected="0">
            <x v="0"/>
          </reference>
          <reference field="2" count="1" selected="0">
            <x v="1"/>
          </reference>
        </references>
      </pivotArea>
    </chartFormat>
    <chartFormat chart="3" format="2" series="1">
      <pivotArea type="data" outline="0" fieldPosition="0">
        <references count="2">
          <reference field="4294967294" count="1" selected="0">
            <x v="0"/>
          </reference>
          <reference field="2" count="1" selected="0">
            <x v="2"/>
          </reference>
        </references>
      </pivotArea>
    </chartFormat>
    <chartFormat chart="8" format="10" series="1">
      <pivotArea type="data" outline="0" fieldPosition="0">
        <references count="2">
          <reference field="4294967294" count="1" selected="0">
            <x v="0"/>
          </reference>
          <reference field="2" count="1" selected="0">
            <x v="0"/>
          </reference>
        </references>
      </pivotArea>
    </chartFormat>
    <chartFormat chart="8" format="11" series="1">
      <pivotArea type="data" outline="0" fieldPosition="0">
        <references count="2">
          <reference field="4294967294" count="1" selected="0">
            <x v="0"/>
          </reference>
          <reference field="2" count="1" selected="0">
            <x v="1"/>
          </reference>
        </references>
      </pivotArea>
    </chartFormat>
    <chartFormat chart="8" format="12" series="1">
      <pivotArea type="data" outline="0" fieldPosition="0">
        <references count="2">
          <reference field="4294967294" count="1" selected="0">
            <x v="0"/>
          </reference>
          <reference field="2" count="1" selected="0">
            <x v="2"/>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3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mographic_segment" xr10:uid="{34D13008-3F8E-42C7-A143-9B610ED42DCE}" sourceName="[Customers].[Demographic segment]">
  <pivotTables>
    <pivotTable tabId="25" name="PivotTable7"/>
    <pivotTable tabId="25" name="PivotTable2"/>
    <pivotTable tabId="25" name="PivotTable3"/>
    <pivotTable tabId="25" name="PivotTable4"/>
    <pivotTable tabId="25" name="PivotTable5"/>
    <pivotTable tabId="25" name="PivotTable6"/>
    <pivotTable tabId="25" name="PivotTable8"/>
    <pivotTable tabId="25" name="PivotTable9"/>
    <pivotTable tabId="25" name="PivotTable10"/>
    <pivotTable tabId="25" name="PivotTable11"/>
    <pivotTable tabId="25" name="PivotTable12"/>
  </pivotTables>
  <data>
    <olap pivotCacheId="1368479139">
      <levels count="2">
        <level uniqueName="[Customers].[Demographic segment].[(All)]" sourceCaption="(All)" count="0"/>
        <level uniqueName="[Customers].[Demographic segment].[Demographic segment]" sourceCaption="Demographic segment" count="6">
          <ranges>
            <range startItem="0">
              <i n="[Customers].[Demographic segment].&amp;[Type 1]" c="Type 1"/>
              <i n="[Customers].[Demographic segment].&amp;[Type 2]" c="Type 2"/>
              <i n="[Customers].[Demographic segment].&amp;[Type 3]" c="Type 3"/>
              <i n="[Customers].[Demographic segment].&amp;[Type 4]" c="Type 4"/>
              <i n="[Customers].[Demographic segment].&amp;[Type 5]" c="Type 5"/>
              <i n="[Customers].[Demographic segment].&amp;[Type 6]" c="Type 6"/>
            </range>
          </ranges>
        </level>
      </levels>
      <selections count="1">
        <selection n="[Customers].[Demographic segmen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mographic segment" xr10:uid="{7E8895E0-98F3-4928-98ED-9E9C48ECBC61}" cache="Slicer_Demographic_segment" caption="Demographic segment" columnCount="6" level="1" style="SlicerStyleDark3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648F580-27E5-429E-96A5-F99430DECC5E}" name="Customers" displayName="Customers" ref="A1:H1501" totalsRowShown="0" tableBorderDxfId="16">
  <autoFilter ref="A1:H1501" xr:uid="{6648F580-27E5-429E-96A5-F99430DECC5E}"/>
  <tableColumns count="8">
    <tableColumn id="1" xr3:uid="{1296301B-56BB-4BC5-A660-919CE4804367}" name="Customer_ID"/>
    <tableColumn id="2" xr3:uid="{5E6E7754-6D8C-4E8D-921E-317D3D0CFF45}" name="Age (years)"/>
    <tableColumn id="3" xr3:uid="{527E32E3-94A6-4D41-8E78-A85BBED53F65}" name="Gender"/>
    <tableColumn id="4" xr3:uid="{F0FA32AF-8253-47D8-B909-09FF9FEAFA23}" name="Income ($)" dataDxfId="15" dataCellStyle="Comma"/>
    <tableColumn id="5" xr3:uid="{C8222A0A-13A7-402D-9EE6-4564A29FE493}" name="Geographic Location"/>
    <tableColumn id="6" xr3:uid="{C3528AB9-1C7A-493B-8C39-BF7EC9935019}" name="Age Group" dataDxfId="14">
      <calculatedColumnFormula>IF(B2&gt;=60,"Seniors",IF(B2&gt;=41,"Middle-aged","Adult"))</calculatedColumnFormula>
    </tableColumn>
    <tableColumn id="7" xr3:uid="{573A19A6-3446-410A-8CCF-89171FC9B5F6}" name="Income Category">
      <calculatedColumnFormula>IF(D2&lt;=0.8*$K$2,"Low","High")</calculatedColumnFormula>
    </tableColumn>
    <tableColumn id="8" xr3:uid="{DEB89B00-D0DF-4792-9D28-66FA3E711CF6}" name="Demographic segment">
      <calculatedColumnFormula>IF(AND(F2="Adult",G2="Low"),"Type 1",IF(AND(F2="Adult",G2="High"),"Type 2",IF(AND(F2="Middle-aged",G2="Low"),"Type 3",IF(AND(F2="Middle-aged",G2="High"),"Type 4",IF(AND(F2="Seniors",G2="Low"),"Type 5",IF(AND(F2="Seniors",G2="High"),"Type 6",""))))))</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8E37874-E6B1-47CB-8767-BC7DAC800A75}" name="Sales" displayName="Sales" ref="A1:H1502" totalsRowShown="0">
  <autoFilter ref="A1:H1502" xr:uid="{28E37874-E6B1-47CB-8767-BC7DAC800A75}"/>
  <tableColumns count="8">
    <tableColumn id="1" xr3:uid="{1F357395-4530-40B1-B74D-78E78F14C0E5}" name="Customer_ID"/>
    <tableColumn id="2" xr3:uid="{742FE7AE-EB01-41EE-8A8D-E3EC5FFA5E3D}" name="Transaction_ID"/>
    <tableColumn id="3" xr3:uid="{A67CF869-E5E6-4A95-B3BD-107F678EB596}" name="Product SKU"/>
    <tableColumn id="4" xr3:uid="{9F5C8112-F2DF-4D31-AD1C-349FC415A178}" name="Quantity Sold (units)"/>
    <tableColumn id="5" xr3:uid="{A9647794-B1FF-48A9-8158-E0074C8514E7}" name="Timestamp" dataDxfId="13"/>
    <tableColumn id="6" xr3:uid="{3F618ED7-6768-48FF-8256-FEDD8681420F}" name="Date" dataDxfId="12">
      <calculatedColumnFormula>TEXT(E2, "YYYY/MM/DD")</calculatedColumnFormula>
    </tableColumn>
    <tableColumn id="8" xr3:uid="{87F61ACA-0E34-4B9F-BAC5-88522769D326}" name="Date actual" dataDxfId="11">
      <calculatedColumnFormula>DATEVALUE(Sales[[#This Row],[Date]])</calculatedColumnFormula>
    </tableColumn>
    <tableColumn id="7" xr3:uid="{26E29595-6E98-463F-B51C-2411ADE0EC32}" name="Time" dataDxfId="10">
      <calculatedColumnFormula>TEXT(E2,"HH:mm")</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4635B9-D4DD-45B6-BF8A-B8A190C17A4A}" name="Inventory" displayName="Inventory" ref="A1:I101" totalsRowShown="0">
  <autoFilter ref="A1:I101" xr:uid="{8A4635B9-D4DD-45B6-BF8A-B8A190C17A4A}"/>
  <tableColumns count="9">
    <tableColumn id="1" xr3:uid="{2C4D3438-86C2-4D6D-A1E4-CC6751B9DA77}" name="Product SKU"/>
    <tableColumn id="2" xr3:uid="{0663726E-17EB-494B-BB0B-8C64189C03B5}" name="Current Inventory Level (units)"/>
    <tableColumn id="9" xr3:uid="{9CE06D08-90B0-4734-BE19-BA7FA0754BFC}" name="qty sold" dataDxfId="9" dataCellStyle="Comma">
      <calculatedColumnFormula>SUMIF('Sales Data'!C:C,Inventory[[#This Row],[Product SKU]],'Sales Data'!D:D)</calculatedColumnFormula>
    </tableColumn>
    <tableColumn id="10" xr3:uid="{211B2857-D020-4B35-A2E2-F64B75251DC5}" name="Inventory Level Status" dataDxfId="8">
      <calculatedColumnFormula>IF(Inventory[[#This Row],[qty sold]]&gt;Inventory[[#This Row],[Current Inventory Level (units)]], "Low", "High")</calculatedColumnFormula>
    </tableColumn>
    <tableColumn id="3" xr3:uid="{9AF4302E-1225-49F9-ACA7-7DC2571AEAF8}" name="Stockouts (days)"/>
    <tableColumn id="4" xr3:uid="{38A92006-584B-4C47-8C1B-496EE0651CE6}" name="Replenishment Lead Time (days)"/>
    <tableColumn id="5" xr3:uid="{6EEA1BC2-6BE0-4A9D-99F2-041326E31444}" name="Storage Location"/>
    <tableColumn id="6" xr3:uid="{E31E61DB-BD57-4E98-B626-32A239CCB2A4}" name="Shelf Life (days)"/>
    <tableColumn id="7" xr3:uid="{A92142F9-531F-4C65-A231-2A8A7789503A}" name="Value">
      <calculatedColumnFormula>IFERROR(VLOOKUP($A2,'STEP4 &amp; 5 -'!$C$3:$E$36,3,FALSE),"Low")</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EECBC56-0900-47FC-B367-D7A17122B312}" name="Production" displayName="Production" ref="A1:F1501" totalsRowShown="0">
  <autoFilter ref="A1:F1501" xr:uid="{8EECBC56-0900-47FC-B367-D7A17122B312}"/>
  <tableColumns count="6">
    <tableColumn id="1" xr3:uid="{5642786E-4365-410D-B62A-35E7825F9A6E}" name="Product SKU"/>
    <tableColumn id="2" xr3:uid="{073C1BE5-6FDD-4CA3-962B-179CF9500232}" name="Production Schedule_ID"/>
    <tableColumn id="3" xr3:uid="{A315AD8B-8834-4131-8DEC-DC374ED9BEA3}" name="Lead Time (days)"/>
    <tableColumn id="4" xr3:uid="{CD6E2144-3C02-4AF5-8F36-D2E94F5F44A2}" name="Production Capacities (units per hour)"/>
    <tableColumn id="5" xr3:uid="{72B39B64-82F0-433D-A2CC-DE64B1661D47}" name="Resource Allocation"/>
    <tableColumn id="6" xr3:uid="{ED009B8D-2963-4AAC-8487-E3525672E506}" name="Value" dataDxfId="7">
      <calculatedColumnFormula>VLOOKUP($A2,'Inventory Data'!$A:$I,9,FALSE)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 Id="rId4"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8" Type="http://schemas.openxmlformats.org/officeDocument/2006/relationships/pivotTable" Target="../pivotTables/pivotTable20.xml"/><Relationship Id="rId3" Type="http://schemas.openxmlformats.org/officeDocument/2006/relationships/pivotTable" Target="../pivotTables/pivotTable15.xml"/><Relationship Id="rId7" Type="http://schemas.openxmlformats.org/officeDocument/2006/relationships/pivotTable" Target="../pivotTables/pivotTable19.xml"/><Relationship Id="rId12" Type="http://schemas.openxmlformats.org/officeDocument/2006/relationships/drawing" Target="../drawings/drawing5.xml"/><Relationship Id="rId2" Type="http://schemas.openxmlformats.org/officeDocument/2006/relationships/pivotTable" Target="../pivotTables/pivotTable14.xml"/><Relationship Id="rId1" Type="http://schemas.openxmlformats.org/officeDocument/2006/relationships/pivotTable" Target="../pivotTables/pivotTable13.xml"/><Relationship Id="rId6" Type="http://schemas.openxmlformats.org/officeDocument/2006/relationships/pivotTable" Target="../pivotTables/pivotTable18.xml"/><Relationship Id="rId11" Type="http://schemas.openxmlformats.org/officeDocument/2006/relationships/pivotTable" Target="../pivotTables/pivotTable23.xml"/><Relationship Id="rId5" Type="http://schemas.openxmlformats.org/officeDocument/2006/relationships/pivotTable" Target="../pivotTables/pivotTable17.xml"/><Relationship Id="rId10" Type="http://schemas.openxmlformats.org/officeDocument/2006/relationships/pivotTable" Target="../pivotTables/pivotTable22.xml"/><Relationship Id="rId4" Type="http://schemas.openxmlformats.org/officeDocument/2006/relationships/pivotTable" Target="../pivotTables/pivotTable16.xml"/><Relationship Id="rId9" Type="http://schemas.openxmlformats.org/officeDocument/2006/relationships/pivotTable" Target="../pivotTables/pivotTable21.xml"/></Relationships>
</file>

<file path=xl/worksheets/_rels/sheet1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E23D0F-1879-4406-AA43-12C789F2BB95}">
  <dimension ref="A1:L1501"/>
  <sheetViews>
    <sheetView workbookViewId="0">
      <selection activeCell="O8" sqref="O8"/>
    </sheetView>
  </sheetViews>
  <sheetFormatPr defaultRowHeight="14.4" x14ac:dyDescent="0.3"/>
  <cols>
    <col min="1" max="1" width="14.6640625" bestFit="1" customWidth="1"/>
    <col min="2" max="2" width="14.109375" bestFit="1" customWidth="1"/>
    <col min="3" max="3" width="11.6640625" bestFit="1" customWidth="1"/>
    <col min="4" max="4" width="19.5546875" bestFit="1" customWidth="1"/>
    <col min="5" max="5" width="10.6640625" style="4" bestFit="1" customWidth="1"/>
    <col min="6" max="6" width="9.109375" style="6"/>
    <col min="7" max="7" width="11" hidden="1" customWidth="1"/>
    <col min="8" max="8" width="7.5546875" hidden="1" customWidth="1"/>
    <col min="9" max="9" width="12.33203125" style="18" hidden="1" customWidth="1"/>
    <col min="10" max="10" width="19.109375" bestFit="1" customWidth="1"/>
    <col min="11" max="11" width="12.5546875" bestFit="1" customWidth="1"/>
    <col min="12" max="12" width="16" bestFit="1" customWidth="1"/>
  </cols>
  <sheetData>
    <row r="1" spans="1:12" x14ac:dyDescent="0.3">
      <c r="A1" t="s">
        <v>0</v>
      </c>
      <c r="B1" t="s">
        <v>10</v>
      </c>
      <c r="C1" t="s">
        <v>11</v>
      </c>
      <c r="D1" t="s">
        <v>12</v>
      </c>
      <c r="E1" s="4" t="s">
        <v>33</v>
      </c>
      <c r="F1" s="6" t="s">
        <v>34</v>
      </c>
      <c r="G1" t="s">
        <v>1</v>
      </c>
      <c r="H1" t="s">
        <v>2</v>
      </c>
      <c r="I1" s="18" t="s">
        <v>3</v>
      </c>
      <c r="J1" t="s">
        <v>4</v>
      </c>
      <c r="K1" t="s">
        <v>49</v>
      </c>
      <c r="L1" t="s">
        <v>50</v>
      </c>
    </row>
    <row r="2" spans="1:12" x14ac:dyDescent="0.3">
      <c r="A2">
        <v>494</v>
      </c>
      <c r="B2">
        <v>1</v>
      </c>
      <c r="C2">
        <v>59</v>
      </c>
      <c r="D2">
        <v>9</v>
      </c>
      <c r="E2" s="4" t="s">
        <v>59</v>
      </c>
      <c r="F2" s="6" t="s">
        <v>60</v>
      </c>
      <c r="G2">
        <f>VLOOKUP($A2,'Customer Data'!$A:$G,2,FALSE)</f>
        <v>27</v>
      </c>
      <c r="H2" t="str">
        <f>VLOOKUP($A2,'Customer Data'!$A:$G,3,FALSE)</f>
        <v>Male</v>
      </c>
      <c r="I2" s="18">
        <f>VLOOKUP($A2,'Customer Data'!$A:$G,4,FALSE)</f>
        <v>137202</v>
      </c>
      <c r="J2" t="str">
        <f>VLOOKUP($A2,'Customer Data'!$A:$G,5,FALSE)</f>
        <v>City A</v>
      </c>
      <c r="K2" t="str">
        <f>VLOOKUP($A2,'Customer Data'!$A:$G,6,FALSE)</f>
        <v>Adult</v>
      </c>
      <c r="L2" t="str">
        <f>VLOOKUP($A2,'Customer Data'!$A:$G,7,FALSE)</f>
        <v>High</v>
      </c>
    </row>
    <row r="3" spans="1:12" x14ac:dyDescent="0.3">
      <c r="A3">
        <v>1179</v>
      </c>
      <c r="B3">
        <v>2</v>
      </c>
      <c r="C3">
        <v>44</v>
      </c>
      <c r="D3">
        <v>8</v>
      </c>
      <c r="E3" s="4" t="s">
        <v>59</v>
      </c>
      <c r="F3" s="6" t="s">
        <v>61</v>
      </c>
      <c r="G3">
        <f>VLOOKUP(A3,'Customer Data'!$A:$G,2,FALSE)</f>
        <v>40</v>
      </c>
      <c r="H3" t="str">
        <f>VLOOKUP($A3,'Customer Data'!$A:$G,3,FALSE)</f>
        <v>Male</v>
      </c>
      <c r="I3" s="18">
        <f>VLOOKUP($A3,'Customer Data'!$A:$G,4,FALSE)</f>
        <v>49372</v>
      </c>
      <c r="J3" t="str">
        <f>VLOOKUP($A3,'Customer Data'!$A:$G,5,FALSE)</f>
        <v>City B</v>
      </c>
      <c r="K3" t="str">
        <f>VLOOKUP($A3,'Customer Data'!$A:$G,6,FALSE)</f>
        <v>Adult</v>
      </c>
      <c r="L3" t="str">
        <f>VLOOKUP($A3,'Customer Data'!$A:$G,7,FALSE)</f>
        <v>Low</v>
      </c>
    </row>
    <row r="4" spans="1:12" x14ac:dyDescent="0.3">
      <c r="A4">
        <v>923</v>
      </c>
      <c r="B4">
        <v>3</v>
      </c>
      <c r="C4">
        <v>44</v>
      </c>
      <c r="D4">
        <v>2</v>
      </c>
      <c r="E4" s="4" t="s">
        <v>59</v>
      </c>
      <c r="F4" s="6" t="s">
        <v>62</v>
      </c>
      <c r="G4">
        <f>VLOOKUP(A4,'Customer Data'!$A:$G,2,FALSE)</f>
        <v>49</v>
      </c>
      <c r="H4" t="str">
        <f>VLOOKUP($A4,'Customer Data'!$A:$G,3,FALSE)</f>
        <v>Male</v>
      </c>
      <c r="I4" s="18">
        <f>VLOOKUP($A4,'Customer Data'!$A:$G,4,FALSE)</f>
        <v>143009</v>
      </c>
      <c r="J4" t="str">
        <f>VLOOKUP($A4,'Customer Data'!$A:$G,5,FALSE)</f>
        <v>City A</v>
      </c>
      <c r="K4" t="str">
        <f>VLOOKUP($A4,'Customer Data'!$A:$G,6,FALSE)</f>
        <v>Middle-aged</v>
      </c>
      <c r="L4" t="str">
        <f>VLOOKUP($A4,'Customer Data'!$A:$G,7,FALSE)</f>
        <v>High</v>
      </c>
    </row>
    <row r="5" spans="1:12" x14ac:dyDescent="0.3">
      <c r="A5">
        <v>190</v>
      </c>
      <c r="B5">
        <v>4</v>
      </c>
      <c r="C5">
        <v>22</v>
      </c>
      <c r="D5">
        <v>7</v>
      </c>
      <c r="E5" s="4" t="s">
        <v>59</v>
      </c>
      <c r="F5" s="6" t="s">
        <v>63</v>
      </c>
      <c r="G5">
        <f>VLOOKUP(A5,'Customer Data'!$A:$G,2,FALSE)</f>
        <v>38</v>
      </c>
      <c r="H5" t="str">
        <f>VLOOKUP($A5,'Customer Data'!$A:$G,3,FALSE)</f>
        <v>Female</v>
      </c>
      <c r="I5" s="18">
        <f>VLOOKUP($A5,'Customer Data'!$A:$G,4,FALSE)</f>
        <v>106341</v>
      </c>
      <c r="J5" t="str">
        <f>VLOOKUP($A5,'Customer Data'!$A:$G,5,FALSE)</f>
        <v>City A</v>
      </c>
      <c r="K5" t="str">
        <f>VLOOKUP($A5,'Customer Data'!$A:$G,6,FALSE)</f>
        <v>Adult</v>
      </c>
      <c r="L5" t="str">
        <f>VLOOKUP($A5,'Customer Data'!$A:$G,7,FALSE)</f>
        <v>High</v>
      </c>
    </row>
    <row r="6" spans="1:12" x14ac:dyDescent="0.3">
      <c r="A6">
        <v>1269</v>
      </c>
      <c r="B6">
        <v>5</v>
      </c>
      <c r="C6">
        <v>1</v>
      </c>
      <c r="D6">
        <v>9</v>
      </c>
      <c r="E6" s="4" t="s">
        <v>59</v>
      </c>
      <c r="F6" s="6" t="s">
        <v>64</v>
      </c>
      <c r="G6">
        <f>VLOOKUP(A6,'Customer Data'!$A:$G,2,FALSE)</f>
        <v>66</v>
      </c>
      <c r="H6" t="str">
        <f>VLOOKUP($A6,'Customer Data'!$A:$G,3,FALSE)</f>
        <v>Female</v>
      </c>
      <c r="I6" s="18">
        <f>VLOOKUP($A6,'Customer Data'!$A:$G,4,FALSE)</f>
        <v>71778</v>
      </c>
      <c r="J6" t="str">
        <f>VLOOKUP($A6,'Customer Data'!$A:$G,5,FALSE)</f>
        <v>City B</v>
      </c>
      <c r="K6" t="str">
        <f>VLOOKUP($A6,'Customer Data'!$A:$G,6,FALSE)</f>
        <v>Seniors</v>
      </c>
      <c r="L6" t="str">
        <f>VLOOKUP($A6,'Customer Data'!$A:$G,7,FALSE)</f>
        <v>High</v>
      </c>
    </row>
    <row r="7" spans="1:12" x14ac:dyDescent="0.3">
      <c r="A7">
        <v>245</v>
      </c>
      <c r="B7">
        <v>6</v>
      </c>
      <c r="C7">
        <v>74</v>
      </c>
      <c r="D7">
        <v>1</v>
      </c>
      <c r="E7" s="4" t="s">
        <v>59</v>
      </c>
      <c r="F7" s="6" t="s">
        <v>65</v>
      </c>
      <c r="G7">
        <f>VLOOKUP(A7,'Customer Data'!$A:$G,2,FALSE)</f>
        <v>55</v>
      </c>
      <c r="H7" t="str">
        <f>VLOOKUP($A7,'Customer Data'!$A:$G,3,FALSE)</f>
        <v>Male</v>
      </c>
      <c r="I7" s="18">
        <f>VLOOKUP($A7,'Customer Data'!$A:$G,4,FALSE)</f>
        <v>56826</v>
      </c>
      <c r="J7" t="str">
        <f>VLOOKUP($A7,'Customer Data'!$A:$G,5,FALSE)</f>
        <v>City C</v>
      </c>
      <c r="K7" t="str">
        <f>VLOOKUP($A7,'Customer Data'!$A:$G,6,FALSE)</f>
        <v>Middle-aged</v>
      </c>
      <c r="L7" t="str">
        <f>VLOOKUP($A7,'Customer Data'!$A:$G,7,FALSE)</f>
        <v>Low</v>
      </c>
    </row>
    <row r="8" spans="1:12" x14ac:dyDescent="0.3">
      <c r="A8">
        <v>516</v>
      </c>
      <c r="B8">
        <v>7</v>
      </c>
      <c r="C8">
        <v>12</v>
      </c>
      <c r="D8">
        <v>3</v>
      </c>
      <c r="E8" s="4" t="s">
        <v>59</v>
      </c>
      <c r="F8" s="6" t="s">
        <v>66</v>
      </c>
      <c r="G8">
        <f>VLOOKUP(A8,'Customer Data'!$A:$G,2,FALSE)</f>
        <v>26</v>
      </c>
      <c r="H8" t="str">
        <f>VLOOKUP($A8,'Customer Data'!$A:$G,3,FALSE)</f>
        <v>Male</v>
      </c>
      <c r="I8" s="18">
        <f>VLOOKUP($A8,'Customer Data'!$A:$G,4,FALSE)</f>
        <v>63623</v>
      </c>
      <c r="J8" t="str">
        <f>VLOOKUP($A8,'Customer Data'!$A:$G,5,FALSE)</f>
        <v>City C</v>
      </c>
      <c r="K8" t="str">
        <f>VLOOKUP($A8,'Customer Data'!$A:$G,6,FALSE)</f>
        <v>Adult</v>
      </c>
      <c r="L8" t="str">
        <f>VLOOKUP($A8,'Customer Data'!$A:$G,7,FALSE)</f>
        <v>Low</v>
      </c>
    </row>
    <row r="9" spans="1:12" x14ac:dyDescent="0.3">
      <c r="A9">
        <v>1016</v>
      </c>
      <c r="B9">
        <v>8</v>
      </c>
      <c r="C9">
        <v>50</v>
      </c>
      <c r="D9">
        <v>6</v>
      </c>
      <c r="E9" s="4" t="s">
        <v>59</v>
      </c>
      <c r="F9" s="6" t="s">
        <v>67</v>
      </c>
      <c r="G9">
        <f>VLOOKUP(A9,'Customer Data'!$A:$G,2,FALSE)</f>
        <v>19</v>
      </c>
      <c r="H9" t="str">
        <f>VLOOKUP($A9,'Customer Data'!$A:$G,3,FALSE)</f>
        <v>Female</v>
      </c>
      <c r="I9" s="18">
        <f>VLOOKUP($A9,'Customer Data'!$A:$G,4,FALSE)</f>
        <v>28935</v>
      </c>
      <c r="J9" t="str">
        <f>VLOOKUP($A9,'Customer Data'!$A:$G,5,FALSE)</f>
        <v>City C</v>
      </c>
      <c r="K9" t="str">
        <f>VLOOKUP($A9,'Customer Data'!$A:$G,6,FALSE)</f>
        <v>Adult</v>
      </c>
      <c r="L9" t="str">
        <f>VLOOKUP($A9,'Customer Data'!$A:$G,7,FALSE)</f>
        <v>Low</v>
      </c>
    </row>
    <row r="10" spans="1:12" x14ac:dyDescent="0.3">
      <c r="A10">
        <v>846</v>
      </c>
      <c r="B10">
        <v>9</v>
      </c>
      <c r="C10">
        <v>46</v>
      </c>
      <c r="D10">
        <v>2</v>
      </c>
      <c r="E10" s="4" t="s">
        <v>59</v>
      </c>
      <c r="F10" s="6" t="s">
        <v>68</v>
      </c>
      <c r="G10">
        <f>VLOOKUP(A10,'Customer Data'!$A:$G,2,FALSE)</f>
        <v>44</v>
      </c>
      <c r="H10" t="str">
        <f>VLOOKUP($A10,'Customer Data'!$A:$G,3,FALSE)</f>
        <v>Female</v>
      </c>
      <c r="I10" s="18">
        <f>VLOOKUP($A10,'Customer Data'!$A:$G,4,FALSE)</f>
        <v>120775</v>
      </c>
      <c r="J10" t="str">
        <f>VLOOKUP($A10,'Customer Data'!$A:$G,5,FALSE)</f>
        <v>City B</v>
      </c>
      <c r="K10" t="str">
        <f>VLOOKUP($A10,'Customer Data'!$A:$G,6,FALSE)</f>
        <v>Middle-aged</v>
      </c>
      <c r="L10" t="str">
        <f>VLOOKUP($A10,'Customer Data'!$A:$G,7,FALSE)</f>
        <v>High</v>
      </c>
    </row>
    <row r="11" spans="1:12" x14ac:dyDescent="0.3">
      <c r="A11">
        <v>1227</v>
      </c>
      <c r="B11">
        <v>10</v>
      </c>
      <c r="C11">
        <v>69</v>
      </c>
      <c r="D11">
        <v>5</v>
      </c>
      <c r="E11" s="4" t="s">
        <v>59</v>
      </c>
      <c r="F11" s="6" t="s">
        <v>69</v>
      </c>
      <c r="G11">
        <f>VLOOKUP(A11,'Customer Data'!$A:$G,2,FALSE)</f>
        <v>65</v>
      </c>
      <c r="H11" t="str">
        <f>VLOOKUP($A11,'Customer Data'!$A:$G,3,FALSE)</f>
        <v>Female</v>
      </c>
      <c r="I11" s="18">
        <f>VLOOKUP($A11,'Customer Data'!$A:$G,4,FALSE)</f>
        <v>61707</v>
      </c>
      <c r="J11" t="str">
        <f>VLOOKUP($A11,'Customer Data'!$A:$G,5,FALSE)</f>
        <v>City B</v>
      </c>
      <c r="K11" t="str">
        <f>VLOOKUP($A11,'Customer Data'!$A:$G,6,FALSE)</f>
        <v>Seniors</v>
      </c>
      <c r="L11" t="str">
        <f>VLOOKUP($A11,'Customer Data'!$A:$G,7,FALSE)</f>
        <v>Low</v>
      </c>
    </row>
    <row r="12" spans="1:12" x14ac:dyDescent="0.3">
      <c r="A12">
        <v>642</v>
      </c>
      <c r="B12">
        <v>11</v>
      </c>
      <c r="C12">
        <v>87</v>
      </c>
      <c r="D12">
        <v>6</v>
      </c>
      <c r="E12" s="4" t="s">
        <v>59</v>
      </c>
      <c r="F12" s="6" t="s">
        <v>70</v>
      </c>
      <c r="G12">
        <f>VLOOKUP(A12,'Customer Data'!$A:$G,2,FALSE)</f>
        <v>68</v>
      </c>
      <c r="H12" t="str">
        <f>VLOOKUP($A12,'Customer Data'!$A:$G,3,FALSE)</f>
        <v>Male</v>
      </c>
      <c r="I12" s="18">
        <f>VLOOKUP($A12,'Customer Data'!$A:$G,4,FALSE)</f>
        <v>26026</v>
      </c>
      <c r="J12" t="str">
        <f>VLOOKUP($A12,'Customer Data'!$A:$G,5,FALSE)</f>
        <v>City A</v>
      </c>
      <c r="K12" t="str">
        <f>VLOOKUP($A12,'Customer Data'!$A:$G,6,FALSE)</f>
        <v>Seniors</v>
      </c>
      <c r="L12" t="str">
        <f>VLOOKUP($A12,'Customer Data'!$A:$G,7,FALSE)</f>
        <v>Low</v>
      </c>
    </row>
    <row r="13" spans="1:12" x14ac:dyDescent="0.3">
      <c r="A13">
        <v>159</v>
      </c>
      <c r="B13">
        <v>12</v>
      </c>
      <c r="C13">
        <v>25</v>
      </c>
      <c r="D13">
        <v>8</v>
      </c>
      <c r="E13" s="4" t="s">
        <v>59</v>
      </c>
      <c r="F13" s="6" t="s">
        <v>71</v>
      </c>
      <c r="G13">
        <f>VLOOKUP(A13,'Customer Data'!$A:$G,2,FALSE)</f>
        <v>18</v>
      </c>
      <c r="H13" t="str">
        <f>VLOOKUP($A13,'Customer Data'!$A:$G,3,FALSE)</f>
        <v>Male</v>
      </c>
      <c r="I13" s="18">
        <f>VLOOKUP($A13,'Customer Data'!$A:$G,4,FALSE)</f>
        <v>78908</v>
      </c>
      <c r="J13" t="str">
        <f>VLOOKUP($A13,'Customer Data'!$A:$G,5,FALSE)</f>
        <v>City B</v>
      </c>
      <c r="K13" t="str">
        <f>VLOOKUP($A13,'Customer Data'!$A:$G,6,FALSE)</f>
        <v>Adult</v>
      </c>
      <c r="L13" t="str">
        <f>VLOOKUP($A13,'Customer Data'!$A:$G,7,FALSE)</f>
        <v>High</v>
      </c>
    </row>
    <row r="14" spans="1:12" x14ac:dyDescent="0.3">
      <c r="A14">
        <v>1025</v>
      </c>
      <c r="B14">
        <v>13</v>
      </c>
      <c r="C14">
        <v>22</v>
      </c>
      <c r="D14">
        <v>2</v>
      </c>
      <c r="E14" s="4" t="s">
        <v>59</v>
      </c>
      <c r="F14" s="6" t="s">
        <v>72</v>
      </c>
      <c r="G14">
        <f>VLOOKUP(A14,'Customer Data'!$A:$G,2,FALSE)</f>
        <v>54</v>
      </c>
      <c r="H14" t="str">
        <f>VLOOKUP($A14,'Customer Data'!$A:$G,3,FALSE)</f>
        <v>Female</v>
      </c>
      <c r="I14" s="18">
        <f>VLOOKUP($A14,'Customer Data'!$A:$G,4,FALSE)</f>
        <v>49747</v>
      </c>
      <c r="J14" t="str">
        <f>VLOOKUP($A14,'Customer Data'!$A:$G,5,FALSE)</f>
        <v>City B</v>
      </c>
      <c r="K14" t="str">
        <f>VLOOKUP($A14,'Customer Data'!$A:$G,6,FALSE)</f>
        <v>Middle-aged</v>
      </c>
      <c r="L14" t="str">
        <f>VLOOKUP($A14,'Customer Data'!$A:$G,7,FALSE)</f>
        <v>Low</v>
      </c>
    </row>
    <row r="15" spans="1:12" x14ac:dyDescent="0.3">
      <c r="A15">
        <v>559</v>
      </c>
      <c r="B15">
        <v>14</v>
      </c>
      <c r="C15">
        <v>62</v>
      </c>
      <c r="D15">
        <v>3</v>
      </c>
      <c r="E15" s="4" t="s">
        <v>59</v>
      </c>
      <c r="F15" s="6" t="s">
        <v>73</v>
      </c>
      <c r="G15">
        <f>VLOOKUP(A15,'Customer Data'!$A:$G,2,FALSE)</f>
        <v>62</v>
      </c>
      <c r="H15" t="str">
        <f>VLOOKUP($A15,'Customer Data'!$A:$G,3,FALSE)</f>
        <v>Female</v>
      </c>
      <c r="I15" s="18">
        <f>VLOOKUP($A15,'Customer Data'!$A:$G,4,FALSE)</f>
        <v>25530</v>
      </c>
      <c r="J15" t="str">
        <f>VLOOKUP($A15,'Customer Data'!$A:$G,5,FALSE)</f>
        <v>City A</v>
      </c>
      <c r="K15" t="str">
        <f>VLOOKUP($A15,'Customer Data'!$A:$G,6,FALSE)</f>
        <v>Seniors</v>
      </c>
      <c r="L15" t="str">
        <f>VLOOKUP($A15,'Customer Data'!$A:$G,7,FALSE)</f>
        <v>Low</v>
      </c>
    </row>
    <row r="16" spans="1:12" x14ac:dyDescent="0.3">
      <c r="A16">
        <v>314</v>
      </c>
      <c r="B16">
        <v>15</v>
      </c>
      <c r="C16">
        <v>16</v>
      </c>
      <c r="D16">
        <v>6</v>
      </c>
      <c r="E16" s="4" t="s">
        <v>59</v>
      </c>
      <c r="F16" s="6" t="s">
        <v>74</v>
      </c>
      <c r="G16">
        <f>VLOOKUP(A16,'Customer Data'!$A:$G,2,FALSE)</f>
        <v>35</v>
      </c>
      <c r="H16" t="str">
        <f>VLOOKUP($A16,'Customer Data'!$A:$G,3,FALSE)</f>
        <v>Female</v>
      </c>
      <c r="I16" s="18">
        <f>VLOOKUP($A16,'Customer Data'!$A:$G,4,FALSE)</f>
        <v>60202</v>
      </c>
      <c r="J16" t="str">
        <f>VLOOKUP($A16,'Customer Data'!$A:$G,5,FALSE)</f>
        <v>City A</v>
      </c>
      <c r="K16" t="str">
        <f>VLOOKUP($A16,'Customer Data'!$A:$G,6,FALSE)</f>
        <v>Adult</v>
      </c>
      <c r="L16" t="str">
        <f>VLOOKUP($A16,'Customer Data'!$A:$G,7,FALSE)</f>
        <v>Low</v>
      </c>
    </row>
    <row r="17" spans="1:12" x14ac:dyDescent="0.3">
      <c r="A17">
        <v>710</v>
      </c>
      <c r="B17">
        <v>16</v>
      </c>
      <c r="C17">
        <v>83</v>
      </c>
      <c r="D17">
        <v>9</v>
      </c>
      <c r="E17" s="4" t="s">
        <v>59</v>
      </c>
      <c r="F17" s="6" t="s">
        <v>75</v>
      </c>
      <c r="G17">
        <f>VLOOKUP(A17,'Customer Data'!$A:$G,2,FALSE)</f>
        <v>36</v>
      </c>
      <c r="H17" t="str">
        <f>VLOOKUP($A17,'Customer Data'!$A:$G,3,FALSE)</f>
        <v>Male</v>
      </c>
      <c r="I17" s="18">
        <f>VLOOKUP($A17,'Customer Data'!$A:$G,4,FALSE)</f>
        <v>100715</v>
      </c>
      <c r="J17" t="str">
        <f>VLOOKUP($A17,'Customer Data'!$A:$G,5,FALSE)</f>
        <v>City A</v>
      </c>
      <c r="K17" t="str">
        <f>VLOOKUP($A17,'Customer Data'!$A:$G,6,FALSE)</f>
        <v>Adult</v>
      </c>
      <c r="L17" t="str">
        <f>VLOOKUP($A17,'Customer Data'!$A:$G,7,FALSE)</f>
        <v>High</v>
      </c>
    </row>
    <row r="18" spans="1:12" x14ac:dyDescent="0.3">
      <c r="A18">
        <v>1260</v>
      </c>
      <c r="B18">
        <v>17</v>
      </c>
      <c r="C18">
        <v>38</v>
      </c>
      <c r="D18">
        <v>8</v>
      </c>
      <c r="E18" s="4" t="s">
        <v>59</v>
      </c>
      <c r="F18" s="6" t="s">
        <v>76</v>
      </c>
      <c r="G18">
        <f>VLOOKUP(A18,'Customer Data'!$A:$G,2,FALSE)</f>
        <v>23</v>
      </c>
      <c r="H18" t="str">
        <f>VLOOKUP($A18,'Customer Data'!$A:$G,3,FALSE)</f>
        <v>Female</v>
      </c>
      <c r="I18" s="18">
        <f>VLOOKUP($A18,'Customer Data'!$A:$G,4,FALSE)</f>
        <v>20386</v>
      </c>
      <c r="J18" t="str">
        <f>VLOOKUP($A18,'Customer Data'!$A:$G,5,FALSE)</f>
        <v>City B</v>
      </c>
      <c r="K18" t="str">
        <f>VLOOKUP($A18,'Customer Data'!$A:$G,6,FALSE)</f>
        <v>Adult</v>
      </c>
      <c r="L18" t="str">
        <f>VLOOKUP($A18,'Customer Data'!$A:$G,7,FALSE)</f>
        <v>Low</v>
      </c>
    </row>
    <row r="19" spans="1:12" x14ac:dyDescent="0.3">
      <c r="A19">
        <v>957</v>
      </c>
      <c r="B19">
        <v>18</v>
      </c>
      <c r="C19">
        <v>77</v>
      </c>
      <c r="D19">
        <v>2</v>
      </c>
      <c r="E19" s="4" t="s">
        <v>59</v>
      </c>
      <c r="F19" s="6" t="s">
        <v>77</v>
      </c>
      <c r="G19">
        <f>VLOOKUP(A19,'Customer Data'!$A:$G,2,FALSE)</f>
        <v>63</v>
      </c>
      <c r="H19" t="str">
        <f>VLOOKUP($A19,'Customer Data'!$A:$G,3,FALSE)</f>
        <v>Male</v>
      </c>
      <c r="I19" s="18">
        <f>VLOOKUP($A19,'Customer Data'!$A:$G,4,FALSE)</f>
        <v>49610</v>
      </c>
      <c r="J19" t="str">
        <f>VLOOKUP($A19,'Customer Data'!$A:$G,5,FALSE)</f>
        <v>City B</v>
      </c>
      <c r="K19" t="str">
        <f>VLOOKUP($A19,'Customer Data'!$A:$G,6,FALSE)</f>
        <v>Seniors</v>
      </c>
      <c r="L19" t="str">
        <f>VLOOKUP($A19,'Customer Data'!$A:$G,7,FALSE)</f>
        <v>Low</v>
      </c>
    </row>
    <row r="20" spans="1:12" x14ac:dyDescent="0.3">
      <c r="A20">
        <v>1392</v>
      </c>
      <c r="B20">
        <v>19</v>
      </c>
      <c r="C20">
        <v>5</v>
      </c>
      <c r="D20">
        <v>6</v>
      </c>
      <c r="E20" s="4" t="s">
        <v>59</v>
      </c>
      <c r="F20" s="6" t="s">
        <v>78</v>
      </c>
      <c r="G20">
        <f>VLOOKUP(A20,'Customer Data'!$A:$G,2,FALSE)</f>
        <v>40</v>
      </c>
      <c r="H20" t="str">
        <f>VLOOKUP($A20,'Customer Data'!$A:$G,3,FALSE)</f>
        <v>Female</v>
      </c>
      <c r="I20" s="18">
        <f>VLOOKUP($A20,'Customer Data'!$A:$G,4,FALSE)</f>
        <v>28976</v>
      </c>
      <c r="J20" t="str">
        <f>VLOOKUP($A20,'Customer Data'!$A:$G,5,FALSE)</f>
        <v>City C</v>
      </c>
      <c r="K20" t="str">
        <f>VLOOKUP($A20,'Customer Data'!$A:$G,6,FALSE)</f>
        <v>Adult</v>
      </c>
      <c r="L20" t="str">
        <f>VLOOKUP($A20,'Customer Data'!$A:$G,7,FALSE)</f>
        <v>Low</v>
      </c>
    </row>
    <row r="21" spans="1:12" x14ac:dyDescent="0.3">
      <c r="A21">
        <v>1413</v>
      </c>
      <c r="B21">
        <v>20</v>
      </c>
      <c r="C21">
        <v>84</v>
      </c>
      <c r="D21">
        <v>3</v>
      </c>
      <c r="E21" s="4" t="s">
        <v>59</v>
      </c>
      <c r="F21" s="6" t="s">
        <v>79</v>
      </c>
      <c r="G21">
        <f>VLOOKUP(A21,'Customer Data'!$A:$G,2,FALSE)</f>
        <v>39</v>
      </c>
      <c r="H21" t="str">
        <f>VLOOKUP($A21,'Customer Data'!$A:$G,3,FALSE)</f>
        <v>Female</v>
      </c>
      <c r="I21" s="18">
        <f>VLOOKUP($A21,'Customer Data'!$A:$G,4,FALSE)</f>
        <v>41778</v>
      </c>
      <c r="J21" t="str">
        <f>VLOOKUP($A21,'Customer Data'!$A:$G,5,FALSE)</f>
        <v>City C</v>
      </c>
      <c r="K21" t="str">
        <f>VLOOKUP($A21,'Customer Data'!$A:$G,6,FALSE)</f>
        <v>Adult</v>
      </c>
      <c r="L21" t="str">
        <f>VLOOKUP($A21,'Customer Data'!$A:$G,7,FALSE)</f>
        <v>Low</v>
      </c>
    </row>
    <row r="22" spans="1:12" x14ac:dyDescent="0.3">
      <c r="A22">
        <v>1319</v>
      </c>
      <c r="B22">
        <v>21</v>
      </c>
      <c r="C22">
        <v>78</v>
      </c>
      <c r="D22">
        <v>1</v>
      </c>
      <c r="E22" s="4" t="s">
        <v>59</v>
      </c>
      <c r="F22" s="6" t="s">
        <v>80</v>
      </c>
      <c r="G22">
        <f>VLOOKUP(A22,'Customer Data'!$A:$G,2,FALSE)</f>
        <v>44</v>
      </c>
      <c r="H22" t="str">
        <f>VLOOKUP($A22,'Customer Data'!$A:$G,3,FALSE)</f>
        <v>Female</v>
      </c>
      <c r="I22" s="18">
        <f>VLOOKUP($A22,'Customer Data'!$A:$G,4,FALSE)</f>
        <v>113204</v>
      </c>
      <c r="J22" t="str">
        <f>VLOOKUP($A22,'Customer Data'!$A:$G,5,FALSE)</f>
        <v>City C</v>
      </c>
      <c r="K22" t="str">
        <f>VLOOKUP($A22,'Customer Data'!$A:$G,6,FALSE)</f>
        <v>Middle-aged</v>
      </c>
      <c r="L22" t="str">
        <f>VLOOKUP($A22,'Customer Data'!$A:$G,7,FALSE)</f>
        <v>High</v>
      </c>
    </row>
    <row r="23" spans="1:12" x14ac:dyDescent="0.3">
      <c r="A23">
        <v>1453</v>
      </c>
      <c r="B23">
        <v>22</v>
      </c>
      <c r="C23">
        <v>81</v>
      </c>
      <c r="D23">
        <v>7</v>
      </c>
      <c r="E23" s="4" t="s">
        <v>59</v>
      </c>
      <c r="F23" s="6" t="s">
        <v>81</v>
      </c>
      <c r="G23">
        <f>VLOOKUP(A23,'Customer Data'!$A:$G,2,FALSE)</f>
        <v>19</v>
      </c>
      <c r="H23" t="str">
        <f>VLOOKUP($A23,'Customer Data'!$A:$G,3,FALSE)</f>
        <v>Female</v>
      </c>
      <c r="I23" s="18">
        <f>VLOOKUP($A23,'Customer Data'!$A:$G,4,FALSE)</f>
        <v>124046</v>
      </c>
      <c r="J23" t="str">
        <f>VLOOKUP($A23,'Customer Data'!$A:$G,5,FALSE)</f>
        <v>City C</v>
      </c>
      <c r="K23" t="str">
        <f>VLOOKUP($A23,'Customer Data'!$A:$G,6,FALSE)</f>
        <v>Adult</v>
      </c>
      <c r="L23" t="str">
        <f>VLOOKUP($A23,'Customer Data'!$A:$G,7,FALSE)</f>
        <v>High</v>
      </c>
    </row>
    <row r="24" spans="1:12" x14ac:dyDescent="0.3">
      <c r="A24">
        <v>109</v>
      </c>
      <c r="B24">
        <v>23</v>
      </c>
      <c r="C24">
        <v>12</v>
      </c>
      <c r="D24">
        <v>2</v>
      </c>
      <c r="E24" s="4" t="s">
        <v>59</v>
      </c>
      <c r="F24" s="6" t="s">
        <v>82</v>
      </c>
      <c r="G24">
        <f>VLOOKUP(A24,'Customer Data'!$A:$G,2,FALSE)</f>
        <v>27</v>
      </c>
      <c r="H24" t="str">
        <f>VLOOKUP($A24,'Customer Data'!$A:$G,3,FALSE)</f>
        <v>Female</v>
      </c>
      <c r="I24" s="18">
        <f>VLOOKUP($A24,'Customer Data'!$A:$G,4,FALSE)</f>
        <v>130643</v>
      </c>
      <c r="J24" t="str">
        <f>VLOOKUP($A24,'Customer Data'!$A:$G,5,FALSE)</f>
        <v>City A</v>
      </c>
      <c r="K24" t="str">
        <f>VLOOKUP($A24,'Customer Data'!$A:$G,6,FALSE)</f>
        <v>Adult</v>
      </c>
      <c r="L24" t="str">
        <f>VLOOKUP($A24,'Customer Data'!$A:$G,7,FALSE)</f>
        <v>High</v>
      </c>
    </row>
    <row r="25" spans="1:12" x14ac:dyDescent="0.3">
      <c r="A25">
        <v>589</v>
      </c>
      <c r="B25">
        <v>24</v>
      </c>
      <c r="C25">
        <v>42</v>
      </c>
      <c r="D25">
        <v>5</v>
      </c>
      <c r="E25" s="4" t="s">
        <v>59</v>
      </c>
      <c r="F25" s="6" t="s">
        <v>83</v>
      </c>
      <c r="G25">
        <f>VLOOKUP(A25,'Customer Data'!$A:$G,2,FALSE)</f>
        <v>18</v>
      </c>
      <c r="H25" t="str">
        <f>VLOOKUP($A25,'Customer Data'!$A:$G,3,FALSE)</f>
        <v>Male</v>
      </c>
      <c r="I25" s="18">
        <f>VLOOKUP($A25,'Customer Data'!$A:$G,4,FALSE)</f>
        <v>73661</v>
      </c>
      <c r="J25" t="str">
        <f>VLOOKUP($A25,'Customer Data'!$A:$G,5,FALSE)</f>
        <v>City A</v>
      </c>
      <c r="K25" t="str">
        <f>VLOOKUP($A25,'Customer Data'!$A:$G,6,FALSE)</f>
        <v>Adult</v>
      </c>
      <c r="L25" t="str">
        <f>VLOOKUP($A25,'Customer Data'!$A:$G,7,FALSE)</f>
        <v>High</v>
      </c>
    </row>
    <row r="26" spans="1:12" x14ac:dyDescent="0.3">
      <c r="A26">
        <v>286</v>
      </c>
      <c r="B26">
        <v>25</v>
      </c>
      <c r="C26">
        <v>50</v>
      </c>
      <c r="D26">
        <v>8</v>
      </c>
      <c r="E26" s="4" t="s">
        <v>84</v>
      </c>
      <c r="F26" s="6" t="s">
        <v>60</v>
      </c>
      <c r="G26">
        <f>VLOOKUP(A26,'Customer Data'!$A:$G,2,FALSE)</f>
        <v>62</v>
      </c>
      <c r="H26" t="str">
        <f>VLOOKUP($A26,'Customer Data'!$A:$G,3,FALSE)</f>
        <v>Female</v>
      </c>
      <c r="I26" s="18">
        <f>VLOOKUP($A26,'Customer Data'!$A:$G,4,FALSE)</f>
        <v>30431</v>
      </c>
      <c r="J26" t="str">
        <f>VLOOKUP($A26,'Customer Data'!$A:$G,5,FALSE)</f>
        <v>City C</v>
      </c>
      <c r="K26" t="str">
        <f>VLOOKUP($A26,'Customer Data'!$A:$G,6,FALSE)</f>
        <v>Seniors</v>
      </c>
      <c r="L26" t="str">
        <f>VLOOKUP($A26,'Customer Data'!$A:$G,7,FALSE)</f>
        <v>Low</v>
      </c>
    </row>
    <row r="27" spans="1:12" x14ac:dyDescent="0.3">
      <c r="A27">
        <v>89</v>
      </c>
      <c r="B27">
        <v>26</v>
      </c>
      <c r="C27">
        <v>71</v>
      </c>
      <c r="D27">
        <v>1</v>
      </c>
      <c r="E27" s="4" t="s">
        <v>84</v>
      </c>
      <c r="F27" s="6" t="s">
        <v>61</v>
      </c>
      <c r="G27">
        <f>VLOOKUP(A27,'Customer Data'!$A:$G,2,FALSE)</f>
        <v>30</v>
      </c>
      <c r="H27" t="str">
        <f>VLOOKUP($A27,'Customer Data'!$A:$G,3,FALSE)</f>
        <v>Male</v>
      </c>
      <c r="I27" s="18">
        <f>VLOOKUP($A27,'Customer Data'!$A:$G,4,FALSE)</f>
        <v>47298</v>
      </c>
      <c r="J27" t="str">
        <f>VLOOKUP($A27,'Customer Data'!$A:$G,5,FALSE)</f>
        <v>City A</v>
      </c>
      <c r="K27" t="str">
        <f>VLOOKUP($A27,'Customer Data'!$A:$G,6,FALSE)</f>
        <v>Adult</v>
      </c>
      <c r="L27" t="str">
        <f>VLOOKUP($A27,'Customer Data'!$A:$G,7,FALSE)</f>
        <v>Low</v>
      </c>
    </row>
    <row r="28" spans="1:12" x14ac:dyDescent="0.3">
      <c r="A28">
        <v>954</v>
      </c>
      <c r="B28">
        <v>27</v>
      </c>
      <c r="C28">
        <v>27</v>
      </c>
      <c r="D28">
        <v>1</v>
      </c>
      <c r="E28" s="4" t="s">
        <v>84</v>
      </c>
      <c r="F28" s="6" t="s">
        <v>62</v>
      </c>
      <c r="G28">
        <f>VLOOKUP(A28,'Customer Data'!$A:$G,2,FALSE)</f>
        <v>18</v>
      </c>
      <c r="H28" t="str">
        <f>VLOOKUP($A28,'Customer Data'!$A:$G,3,FALSE)</f>
        <v>Male</v>
      </c>
      <c r="I28" s="18">
        <f>VLOOKUP($A28,'Customer Data'!$A:$G,4,FALSE)</f>
        <v>117758</v>
      </c>
      <c r="J28" t="str">
        <f>VLOOKUP($A28,'Customer Data'!$A:$G,5,FALSE)</f>
        <v>City C</v>
      </c>
      <c r="K28" t="str">
        <f>VLOOKUP($A28,'Customer Data'!$A:$G,6,FALSE)</f>
        <v>Adult</v>
      </c>
      <c r="L28" t="str">
        <f>VLOOKUP($A28,'Customer Data'!$A:$G,7,FALSE)</f>
        <v>High</v>
      </c>
    </row>
    <row r="29" spans="1:12" x14ac:dyDescent="0.3">
      <c r="A29">
        <v>876</v>
      </c>
      <c r="B29">
        <v>28</v>
      </c>
      <c r="C29">
        <v>85</v>
      </c>
      <c r="D29">
        <v>6</v>
      </c>
      <c r="E29" s="4" t="s">
        <v>84</v>
      </c>
      <c r="F29" s="6" t="s">
        <v>63</v>
      </c>
      <c r="G29">
        <f>VLOOKUP(A29,'Customer Data'!$A:$G,2,FALSE)</f>
        <v>42</v>
      </c>
      <c r="H29" t="str">
        <f>VLOOKUP($A29,'Customer Data'!$A:$G,3,FALSE)</f>
        <v>Female</v>
      </c>
      <c r="I29" s="18">
        <f>VLOOKUP($A29,'Customer Data'!$A:$G,4,FALSE)</f>
        <v>45293</v>
      </c>
      <c r="J29" t="str">
        <f>VLOOKUP($A29,'Customer Data'!$A:$G,5,FALSE)</f>
        <v>City B</v>
      </c>
      <c r="K29" t="str">
        <f>VLOOKUP($A29,'Customer Data'!$A:$G,6,FALSE)</f>
        <v>Middle-aged</v>
      </c>
      <c r="L29" t="str">
        <f>VLOOKUP($A29,'Customer Data'!$A:$G,7,FALSE)</f>
        <v>Low</v>
      </c>
    </row>
    <row r="30" spans="1:12" x14ac:dyDescent="0.3">
      <c r="A30">
        <v>221</v>
      </c>
      <c r="B30">
        <v>29</v>
      </c>
      <c r="C30">
        <v>18</v>
      </c>
      <c r="D30">
        <v>3</v>
      </c>
      <c r="E30" s="4" t="s">
        <v>84</v>
      </c>
      <c r="F30" s="6" t="s">
        <v>64</v>
      </c>
      <c r="G30">
        <f>VLOOKUP(A30,'Customer Data'!$A:$G,2,FALSE)</f>
        <v>30</v>
      </c>
      <c r="H30" t="str">
        <f>VLOOKUP($A30,'Customer Data'!$A:$G,3,FALSE)</f>
        <v>Male</v>
      </c>
      <c r="I30" s="18">
        <f>VLOOKUP($A30,'Customer Data'!$A:$G,4,FALSE)</f>
        <v>57782</v>
      </c>
      <c r="J30" t="str">
        <f>VLOOKUP($A30,'Customer Data'!$A:$G,5,FALSE)</f>
        <v>City C</v>
      </c>
      <c r="K30" t="str">
        <f>VLOOKUP($A30,'Customer Data'!$A:$G,6,FALSE)</f>
        <v>Adult</v>
      </c>
      <c r="L30" t="str">
        <f>VLOOKUP($A30,'Customer Data'!$A:$G,7,FALSE)</f>
        <v>Low</v>
      </c>
    </row>
    <row r="31" spans="1:12" x14ac:dyDescent="0.3">
      <c r="A31">
        <v>224</v>
      </c>
      <c r="B31">
        <v>30</v>
      </c>
      <c r="C31">
        <v>47</v>
      </c>
      <c r="D31">
        <v>3</v>
      </c>
      <c r="E31" s="4" t="s">
        <v>84</v>
      </c>
      <c r="F31" s="6" t="s">
        <v>65</v>
      </c>
      <c r="G31">
        <f>VLOOKUP(A31,'Customer Data'!$A:$G,2,FALSE)</f>
        <v>56</v>
      </c>
      <c r="H31" t="str">
        <f>VLOOKUP($A31,'Customer Data'!$A:$G,3,FALSE)</f>
        <v>Male</v>
      </c>
      <c r="I31" s="18">
        <f>VLOOKUP($A31,'Customer Data'!$A:$G,4,FALSE)</f>
        <v>81002</v>
      </c>
      <c r="J31" t="str">
        <f>VLOOKUP($A31,'Customer Data'!$A:$G,5,FALSE)</f>
        <v>City C</v>
      </c>
      <c r="K31" t="str">
        <f>VLOOKUP($A31,'Customer Data'!$A:$G,6,FALSE)</f>
        <v>Middle-aged</v>
      </c>
      <c r="L31" t="str">
        <f>VLOOKUP($A31,'Customer Data'!$A:$G,7,FALSE)</f>
        <v>High</v>
      </c>
    </row>
    <row r="32" spans="1:12" x14ac:dyDescent="0.3">
      <c r="A32">
        <v>946</v>
      </c>
      <c r="B32">
        <v>31</v>
      </c>
      <c r="C32">
        <v>34</v>
      </c>
      <c r="D32">
        <v>3</v>
      </c>
      <c r="E32" s="4" t="s">
        <v>84</v>
      </c>
      <c r="F32" s="6" t="s">
        <v>66</v>
      </c>
      <c r="G32">
        <f>VLOOKUP(A32,'Customer Data'!$A:$G,2,FALSE)</f>
        <v>38</v>
      </c>
      <c r="H32" t="str">
        <f>VLOOKUP($A32,'Customer Data'!$A:$G,3,FALSE)</f>
        <v>Female</v>
      </c>
      <c r="I32" s="18">
        <f>VLOOKUP($A32,'Customer Data'!$A:$G,4,FALSE)</f>
        <v>51485</v>
      </c>
      <c r="J32" t="str">
        <f>VLOOKUP($A32,'Customer Data'!$A:$G,5,FALSE)</f>
        <v>City C</v>
      </c>
      <c r="K32" t="str">
        <f>VLOOKUP($A32,'Customer Data'!$A:$G,6,FALSE)</f>
        <v>Adult</v>
      </c>
      <c r="L32" t="str">
        <f>VLOOKUP($A32,'Customer Data'!$A:$G,7,FALSE)</f>
        <v>Low</v>
      </c>
    </row>
    <row r="33" spans="1:12" x14ac:dyDescent="0.3">
      <c r="A33">
        <v>379</v>
      </c>
      <c r="B33">
        <v>32</v>
      </c>
      <c r="C33">
        <v>35</v>
      </c>
      <c r="D33">
        <v>4</v>
      </c>
      <c r="E33" s="4" t="s">
        <v>84</v>
      </c>
      <c r="F33" s="6" t="s">
        <v>67</v>
      </c>
      <c r="G33">
        <f>VLOOKUP(A33,'Customer Data'!$A:$G,2,FALSE)</f>
        <v>68</v>
      </c>
      <c r="H33" t="str">
        <f>VLOOKUP($A33,'Customer Data'!$A:$G,3,FALSE)</f>
        <v>Female</v>
      </c>
      <c r="I33" s="18">
        <f>VLOOKUP($A33,'Customer Data'!$A:$G,4,FALSE)</f>
        <v>76187</v>
      </c>
      <c r="J33" t="str">
        <f>VLOOKUP($A33,'Customer Data'!$A:$G,5,FALSE)</f>
        <v>City C</v>
      </c>
      <c r="K33" t="str">
        <f>VLOOKUP($A33,'Customer Data'!$A:$G,6,FALSE)</f>
        <v>Seniors</v>
      </c>
      <c r="L33" t="str">
        <f>VLOOKUP($A33,'Customer Data'!$A:$G,7,FALSE)</f>
        <v>High</v>
      </c>
    </row>
    <row r="34" spans="1:12" x14ac:dyDescent="0.3">
      <c r="A34">
        <v>382</v>
      </c>
      <c r="B34">
        <v>33</v>
      </c>
      <c r="C34">
        <v>16</v>
      </c>
      <c r="D34">
        <v>3</v>
      </c>
      <c r="E34" s="4" t="s">
        <v>84</v>
      </c>
      <c r="F34" s="6" t="s">
        <v>68</v>
      </c>
      <c r="G34">
        <f>VLOOKUP(A34,'Customer Data'!$A:$G,2,FALSE)</f>
        <v>68</v>
      </c>
      <c r="H34" t="str">
        <f>VLOOKUP($A34,'Customer Data'!$A:$G,3,FALSE)</f>
        <v>Male</v>
      </c>
      <c r="I34" s="18">
        <f>VLOOKUP($A34,'Customer Data'!$A:$G,4,FALSE)</f>
        <v>114410</v>
      </c>
      <c r="J34" t="str">
        <f>VLOOKUP($A34,'Customer Data'!$A:$G,5,FALSE)</f>
        <v>City C</v>
      </c>
      <c r="K34" t="str">
        <f>VLOOKUP($A34,'Customer Data'!$A:$G,6,FALSE)</f>
        <v>Seniors</v>
      </c>
      <c r="L34" t="str">
        <f>VLOOKUP($A34,'Customer Data'!$A:$G,7,FALSE)</f>
        <v>High</v>
      </c>
    </row>
    <row r="35" spans="1:12" x14ac:dyDescent="0.3">
      <c r="A35">
        <v>1377</v>
      </c>
      <c r="B35">
        <v>34</v>
      </c>
      <c r="C35">
        <v>61</v>
      </c>
      <c r="D35">
        <v>1</v>
      </c>
      <c r="E35" s="4" t="s">
        <v>84</v>
      </c>
      <c r="F35" s="6" t="s">
        <v>69</v>
      </c>
      <c r="G35">
        <f>VLOOKUP(A35,'Customer Data'!$A:$G,2,FALSE)</f>
        <v>45</v>
      </c>
      <c r="H35" t="str">
        <f>VLOOKUP($A35,'Customer Data'!$A:$G,3,FALSE)</f>
        <v>Female</v>
      </c>
      <c r="I35" s="18">
        <f>VLOOKUP($A35,'Customer Data'!$A:$G,4,FALSE)</f>
        <v>53768</v>
      </c>
      <c r="J35" t="str">
        <f>VLOOKUP($A35,'Customer Data'!$A:$G,5,FALSE)</f>
        <v>City A</v>
      </c>
      <c r="K35" t="str">
        <f>VLOOKUP($A35,'Customer Data'!$A:$G,6,FALSE)</f>
        <v>Middle-aged</v>
      </c>
      <c r="L35" t="str">
        <f>VLOOKUP($A35,'Customer Data'!$A:$G,7,FALSE)</f>
        <v>Low</v>
      </c>
    </row>
    <row r="36" spans="1:12" x14ac:dyDescent="0.3">
      <c r="A36">
        <v>707</v>
      </c>
      <c r="B36">
        <v>35</v>
      </c>
      <c r="C36">
        <v>83</v>
      </c>
      <c r="D36">
        <v>8</v>
      </c>
      <c r="E36" s="4" t="s">
        <v>84</v>
      </c>
      <c r="F36" s="6" t="s">
        <v>70</v>
      </c>
      <c r="G36">
        <f>VLOOKUP(A36,'Customer Data'!$A:$G,2,FALSE)</f>
        <v>36</v>
      </c>
      <c r="H36" t="str">
        <f>VLOOKUP($A36,'Customer Data'!$A:$G,3,FALSE)</f>
        <v>Female</v>
      </c>
      <c r="I36" s="18">
        <f>VLOOKUP($A36,'Customer Data'!$A:$G,4,FALSE)</f>
        <v>78391</v>
      </c>
      <c r="J36" t="str">
        <f>VLOOKUP($A36,'Customer Data'!$A:$G,5,FALSE)</f>
        <v>City B</v>
      </c>
      <c r="K36" t="str">
        <f>VLOOKUP($A36,'Customer Data'!$A:$G,6,FALSE)</f>
        <v>Adult</v>
      </c>
      <c r="L36" t="str">
        <f>VLOOKUP($A36,'Customer Data'!$A:$G,7,FALSE)</f>
        <v>High</v>
      </c>
    </row>
    <row r="37" spans="1:12" x14ac:dyDescent="0.3">
      <c r="A37">
        <v>1396</v>
      </c>
      <c r="B37">
        <v>36</v>
      </c>
      <c r="C37">
        <v>54</v>
      </c>
      <c r="D37">
        <v>1</v>
      </c>
      <c r="E37" s="4" t="s">
        <v>84</v>
      </c>
      <c r="F37" s="6" t="s">
        <v>71</v>
      </c>
      <c r="G37">
        <f>VLOOKUP(A37,'Customer Data'!$A:$G,2,FALSE)</f>
        <v>32</v>
      </c>
      <c r="H37" t="str">
        <f>VLOOKUP($A37,'Customer Data'!$A:$G,3,FALSE)</f>
        <v>Female</v>
      </c>
      <c r="I37" s="18">
        <f>VLOOKUP($A37,'Customer Data'!$A:$G,4,FALSE)</f>
        <v>88966</v>
      </c>
      <c r="J37" t="str">
        <f>VLOOKUP($A37,'Customer Data'!$A:$G,5,FALSE)</f>
        <v>City C</v>
      </c>
      <c r="K37" t="str">
        <f>VLOOKUP($A37,'Customer Data'!$A:$G,6,FALSE)</f>
        <v>Adult</v>
      </c>
      <c r="L37" t="str">
        <f>VLOOKUP($A37,'Customer Data'!$A:$G,7,FALSE)</f>
        <v>High</v>
      </c>
    </row>
    <row r="38" spans="1:12" x14ac:dyDescent="0.3">
      <c r="A38">
        <v>915</v>
      </c>
      <c r="B38">
        <v>37</v>
      </c>
      <c r="C38">
        <v>1</v>
      </c>
      <c r="D38">
        <v>4</v>
      </c>
      <c r="E38" s="4" t="s">
        <v>84</v>
      </c>
      <c r="F38" s="6" t="s">
        <v>72</v>
      </c>
      <c r="G38">
        <f>VLOOKUP(A38,'Customer Data'!$A:$G,2,FALSE)</f>
        <v>56</v>
      </c>
      <c r="H38" t="str">
        <f>VLOOKUP($A38,'Customer Data'!$A:$G,3,FALSE)</f>
        <v>Male</v>
      </c>
      <c r="I38" s="18">
        <f>VLOOKUP($A38,'Customer Data'!$A:$G,4,FALSE)</f>
        <v>65782</v>
      </c>
      <c r="J38" t="str">
        <f>VLOOKUP($A38,'Customer Data'!$A:$G,5,FALSE)</f>
        <v>City B</v>
      </c>
      <c r="K38" t="str">
        <f>VLOOKUP($A38,'Customer Data'!$A:$G,6,FALSE)</f>
        <v>Middle-aged</v>
      </c>
      <c r="L38" t="str">
        <f>VLOOKUP($A38,'Customer Data'!$A:$G,7,FALSE)</f>
        <v>High</v>
      </c>
    </row>
    <row r="39" spans="1:12" x14ac:dyDescent="0.3">
      <c r="A39">
        <v>121</v>
      </c>
      <c r="B39">
        <v>38</v>
      </c>
      <c r="C39">
        <v>66</v>
      </c>
      <c r="D39">
        <v>7</v>
      </c>
      <c r="E39" s="4" t="s">
        <v>84</v>
      </c>
      <c r="F39" s="6" t="s">
        <v>73</v>
      </c>
      <c r="G39">
        <f>VLOOKUP(A39,'Customer Data'!$A:$G,2,FALSE)</f>
        <v>59</v>
      </c>
      <c r="H39" t="str">
        <f>VLOOKUP($A39,'Customer Data'!$A:$G,3,FALSE)</f>
        <v>Female</v>
      </c>
      <c r="I39" s="18">
        <f>VLOOKUP($A39,'Customer Data'!$A:$G,4,FALSE)</f>
        <v>68098</v>
      </c>
      <c r="J39" t="str">
        <f>VLOOKUP($A39,'Customer Data'!$A:$G,5,FALSE)</f>
        <v>City C</v>
      </c>
      <c r="K39" t="str">
        <f>VLOOKUP($A39,'Customer Data'!$A:$G,6,FALSE)</f>
        <v>Middle-aged</v>
      </c>
      <c r="L39" t="str">
        <f>VLOOKUP($A39,'Customer Data'!$A:$G,7,FALSE)</f>
        <v>High</v>
      </c>
    </row>
    <row r="40" spans="1:12" x14ac:dyDescent="0.3">
      <c r="A40">
        <v>1405</v>
      </c>
      <c r="B40">
        <v>39</v>
      </c>
      <c r="C40">
        <v>69</v>
      </c>
      <c r="D40">
        <v>4</v>
      </c>
      <c r="E40" s="4" t="s">
        <v>84</v>
      </c>
      <c r="F40" s="6" t="s">
        <v>74</v>
      </c>
      <c r="G40">
        <f>VLOOKUP(A40,'Customer Data'!$A:$G,2,FALSE)</f>
        <v>26</v>
      </c>
      <c r="H40" t="str">
        <f>VLOOKUP($A40,'Customer Data'!$A:$G,3,FALSE)</f>
        <v>Female</v>
      </c>
      <c r="I40" s="18">
        <f>VLOOKUP($A40,'Customer Data'!$A:$G,4,FALSE)</f>
        <v>50170</v>
      </c>
      <c r="J40" t="str">
        <f>VLOOKUP($A40,'Customer Data'!$A:$G,5,FALSE)</f>
        <v>City A</v>
      </c>
      <c r="K40" t="str">
        <f>VLOOKUP($A40,'Customer Data'!$A:$G,6,FALSE)</f>
        <v>Adult</v>
      </c>
      <c r="L40" t="str">
        <f>VLOOKUP($A40,'Customer Data'!$A:$G,7,FALSE)</f>
        <v>Low</v>
      </c>
    </row>
    <row r="41" spans="1:12" x14ac:dyDescent="0.3">
      <c r="A41">
        <v>1116</v>
      </c>
      <c r="B41">
        <v>40</v>
      </c>
      <c r="C41">
        <v>78</v>
      </c>
      <c r="D41">
        <v>8</v>
      </c>
      <c r="E41" s="4" t="s">
        <v>84</v>
      </c>
      <c r="F41" s="6" t="s">
        <v>75</v>
      </c>
      <c r="G41">
        <f>VLOOKUP(A41,'Customer Data'!$A:$G,2,FALSE)</f>
        <v>62</v>
      </c>
      <c r="H41" t="str">
        <f>VLOOKUP($A41,'Customer Data'!$A:$G,3,FALSE)</f>
        <v>Male</v>
      </c>
      <c r="I41" s="18">
        <f>VLOOKUP($A41,'Customer Data'!$A:$G,4,FALSE)</f>
        <v>142136</v>
      </c>
      <c r="J41" t="str">
        <f>VLOOKUP($A41,'Customer Data'!$A:$G,5,FALSE)</f>
        <v>City A</v>
      </c>
      <c r="K41" t="str">
        <f>VLOOKUP($A41,'Customer Data'!$A:$G,6,FALSE)</f>
        <v>Seniors</v>
      </c>
      <c r="L41" t="str">
        <f>VLOOKUP($A41,'Customer Data'!$A:$G,7,FALSE)</f>
        <v>High</v>
      </c>
    </row>
    <row r="42" spans="1:12" x14ac:dyDescent="0.3">
      <c r="A42">
        <v>840</v>
      </c>
      <c r="B42">
        <v>41</v>
      </c>
      <c r="C42">
        <v>12</v>
      </c>
      <c r="D42">
        <v>7</v>
      </c>
      <c r="E42" s="4" t="s">
        <v>84</v>
      </c>
      <c r="F42" s="6" t="s">
        <v>76</v>
      </c>
      <c r="G42">
        <f>VLOOKUP(A42,'Customer Data'!$A:$G,2,FALSE)</f>
        <v>24</v>
      </c>
      <c r="H42" t="str">
        <f>VLOOKUP($A42,'Customer Data'!$A:$G,3,FALSE)</f>
        <v>Female</v>
      </c>
      <c r="I42" s="18">
        <f>VLOOKUP($A42,'Customer Data'!$A:$G,4,FALSE)</f>
        <v>54335</v>
      </c>
      <c r="J42" t="str">
        <f>VLOOKUP($A42,'Customer Data'!$A:$G,5,FALSE)</f>
        <v>City B</v>
      </c>
      <c r="K42" t="str">
        <f>VLOOKUP($A42,'Customer Data'!$A:$G,6,FALSE)</f>
        <v>Adult</v>
      </c>
      <c r="L42" t="str">
        <f>VLOOKUP($A42,'Customer Data'!$A:$G,7,FALSE)</f>
        <v>Low</v>
      </c>
    </row>
    <row r="43" spans="1:12" x14ac:dyDescent="0.3">
      <c r="A43">
        <v>1202</v>
      </c>
      <c r="B43">
        <v>42</v>
      </c>
      <c r="C43">
        <v>18</v>
      </c>
      <c r="D43">
        <v>8</v>
      </c>
      <c r="E43" s="4" t="s">
        <v>84</v>
      </c>
      <c r="F43" s="6" t="s">
        <v>77</v>
      </c>
      <c r="G43">
        <f>VLOOKUP(A43,'Customer Data'!$A:$G,2,FALSE)</f>
        <v>67</v>
      </c>
      <c r="H43" t="str">
        <f>VLOOKUP($A43,'Customer Data'!$A:$G,3,FALSE)</f>
        <v>Male</v>
      </c>
      <c r="I43" s="18">
        <f>VLOOKUP($A43,'Customer Data'!$A:$G,4,FALSE)</f>
        <v>109590</v>
      </c>
      <c r="J43" t="str">
        <f>VLOOKUP($A43,'Customer Data'!$A:$G,5,FALSE)</f>
        <v>City B</v>
      </c>
      <c r="K43" t="str">
        <f>VLOOKUP($A43,'Customer Data'!$A:$G,6,FALSE)</f>
        <v>Seniors</v>
      </c>
      <c r="L43" t="str">
        <f>VLOOKUP($A43,'Customer Data'!$A:$G,7,FALSE)</f>
        <v>High</v>
      </c>
    </row>
    <row r="44" spans="1:12" x14ac:dyDescent="0.3">
      <c r="A44">
        <v>1078</v>
      </c>
      <c r="B44">
        <v>43</v>
      </c>
      <c r="C44">
        <v>12</v>
      </c>
      <c r="D44">
        <v>2</v>
      </c>
      <c r="E44" s="4" t="s">
        <v>84</v>
      </c>
      <c r="F44" s="6" t="s">
        <v>78</v>
      </c>
      <c r="G44">
        <f>VLOOKUP(A44,'Customer Data'!$A:$G,2,FALSE)</f>
        <v>32</v>
      </c>
      <c r="H44" t="str">
        <f>VLOOKUP($A44,'Customer Data'!$A:$G,3,FALSE)</f>
        <v>Male</v>
      </c>
      <c r="I44" s="18">
        <f>VLOOKUP($A44,'Customer Data'!$A:$G,4,FALSE)</f>
        <v>21433</v>
      </c>
      <c r="J44" t="str">
        <f>VLOOKUP($A44,'Customer Data'!$A:$G,5,FALSE)</f>
        <v>City C</v>
      </c>
      <c r="K44" t="str">
        <f>VLOOKUP($A44,'Customer Data'!$A:$G,6,FALSE)</f>
        <v>Adult</v>
      </c>
      <c r="L44" t="str">
        <f>VLOOKUP($A44,'Customer Data'!$A:$G,7,FALSE)</f>
        <v>Low</v>
      </c>
    </row>
    <row r="45" spans="1:12" x14ac:dyDescent="0.3">
      <c r="A45">
        <v>149</v>
      </c>
      <c r="B45">
        <v>44</v>
      </c>
      <c r="C45">
        <v>55</v>
      </c>
      <c r="D45">
        <v>4</v>
      </c>
      <c r="E45" s="4" t="s">
        <v>84</v>
      </c>
      <c r="F45" s="6" t="s">
        <v>79</v>
      </c>
      <c r="G45">
        <f>VLOOKUP(A45,'Customer Data'!$A:$G,2,FALSE)</f>
        <v>28</v>
      </c>
      <c r="H45" t="str">
        <f>VLOOKUP($A45,'Customer Data'!$A:$G,3,FALSE)</f>
        <v>Female</v>
      </c>
      <c r="I45" s="18">
        <f>VLOOKUP($A45,'Customer Data'!$A:$G,4,FALSE)</f>
        <v>57380</v>
      </c>
      <c r="J45" t="str">
        <f>VLOOKUP($A45,'Customer Data'!$A:$G,5,FALSE)</f>
        <v>City C</v>
      </c>
      <c r="K45" t="str">
        <f>VLOOKUP($A45,'Customer Data'!$A:$G,6,FALSE)</f>
        <v>Adult</v>
      </c>
      <c r="L45" t="str">
        <f>VLOOKUP($A45,'Customer Data'!$A:$G,7,FALSE)</f>
        <v>Low</v>
      </c>
    </row>
    <row r="46" spans="1:12" x14ac:dyDescent="0.3">
      <c r="A46">
        <v>457</v>
      </c>
      <c r="B46">
        <v>45</v>
      </c>
      <c r="C46">
        <v>4</v>
      </c>
      <c r="D46">
        <v>1</v>
      </c>
      <c r="E46" s="4" t="s">
        <v>84</v>
      </c>
      <c r="F46" s="6" t="s">
        <v>80</v>
      </c>
      <c r="G46">
        <f>VLOOKUP(A46,'Customer Data'!$A:$G,2,FALSE)</f>
        <v>35</v>
      </c>
      <c r="H46" t="str">
        <f>VLOOKUP($A46,'Customer Data'!$A:$G,3,FALSE)</f>
        <v>Male</v>
      </c>
      <c r="I46" s="18">
        <f>VLOOKUP($A46,'Customer Data'!$A:$G,4,FALSE)</f>
        <v>144772</v>
      </c>
      <c r="J46" t="str">
        <f>VLOOKUP($A46,'Customer Data'!$A:$G,5,FALSE)</f>
        <v>City B</v>
      </c>
      <c r="K46" t="str">
        <f>VLOOKUP($A46,'Customer Data'!$A:$G,6,FALSE)</f>
        <v>Adult</v>
      </c>
      <c r="L46" t="str">
        <f>VLOOKUP($A46,'Customer Data'!$A:$G,7,FALSE)</f>
        <v>High</v>
      </c>
    </row>
    <row r="47" spans="1:12" x14ac:dyDescent="0.3">
      <c r="A47">
        <v>1228</v>
      </c>
      <c r="B47">
        <v>46</v>
      </c>
      <c r="C47">
        <v>3</v>
      </c>
      <c r="D47">
        <v>1</v>
      </c>
      <c r="E47" s="4" t="s">
        <v>84</v>
      </c>
      <c r="F47" s="6" t="s">
        <v>81</v>
      </c>
      <c r="G47">
        <f>VLOOKUP(A47,'Customer Data'!$A:$G,2,FALSE)</f>
        <v>48</v>
      </c>
      <c r="H47" t="str">
        <f>VLOOKUP($A47,'Customer Data'!$A:$G,3,FALSE)</f>
        <v>Female</v>
      </c>
      <c r="I47" s="18">
        <f>VLOOKUP($A47,'Customer Data'!$A:$G,4,FALSE)</f>
        <v>148922</v>
      </c>
      <c r="J47" t="str">
        <f>VLOOKUP($A47,'Customer Data'!$A:$G,5,FALSE)</f>
        <v>City A</v>
      </c>
      <c r="K47" t="str">
        <f>VLOOKUP($A47,'Customer Data'!$A:$G,6,FALSE)</f>
        <v>Middle-aged</v>
      </c>
      <c r="L47" t="str">
        <f>VLOOKUP($A47,'Customer Data'!$A:$G,7,FALSE)</f>
        <v>High</v>
      </c>
    </row>
    <row r="48" spans="1:12" x14ac:dyDescent="0.3">
      <c r="A48">
        <v>1458</v>
      </c>
      <c r="B48">
        <v>47</v>
      </c>
      <c r="C48">
        <v>42</v>
      </c>
      <c r="D48">
        <v>3</v>
      </c>
      <c r="E48" s="4" t="s">
        <v>84</v>
      </c>
      <c r="F48" s="6" t="s">
        <v>82</v>
      </c>
      <c r="G48">
        <f>VLOOKUP(A48,'Customer Data'!$A:$G,2,FALSE)</f>
        <v>38</v>
      </c>
      <c r="H48" t="str">
        <f>VLOOKUP($A48,'Customer Data'!$A:$G,3,FALSE)</f>
        <v>Female</v>
      </c>
      <c r="I48" s="18">
        <f>VLOOKUP($A48,'Customer Data'!$A:$G,4,FALSE)</f>
        <v>40697</v>
      </c>
      <c r="J48" t="str">
        <f>VLOOKUP($A48,'Customer Data'!$A:$G,5,FALSE)</f>
        <v>City B</v>
      </c>
      <c r="K48" t="str">
        <f>VLOOKUP($A48,'Customer Data'!$A:$G,6,FALSE)</f>
        <v>Adult</v>
      </c>
      <c r="L48" t="str">
        <f>VLOOKUP($A48,'Customer Data'!$A:$G,7,FALSE)</f>
        <v>Low</v>
      </c>
    </row>
    <row r="49" spans="1:12" x14ac:dyDescent="0.3">
      <c r="A49">
        <v>261</v>
      </c>
      <c r="B49">
        <v>48</v>
      </c>
      <c r="C49">
        <v>50</v>
      </c>
      <c r="D49">
        <v>5</v>
      </c>
      <c r="E49" s="4" t="s">
        <v>84</v>
      </c>
      <c r="F49" s="6" t="s">
        <v>83</v>
      </c>
      <c r="G49">
        <f>VLOOKUP(A49,'Customer Data'!$A:$G,2,FALSE)</f>
        <v>41</v>
      </c>
      <c r="H49" t="str">
        <f>VLOOKUP($A49,'Customer Data'!$A:$G,3,FALSE)</f>
        <v>Female</v>
      </c>
      <c r="I49" s="18">
        <f>VLOOKUP($A49,'Customer Data'!$A:$G,4,FALSE)</f>
        <v>117288</v>
      </c>
      <c r="J49" t="str">
        <f>VLOOKUP($A49,'Customer Data'!$A:$G,5,FALSE)</f>
        <v>City C</v>
      </c>
      <c r="K49" t="str">
        <f>VLOOKUP($A49,'Customer Data'!$A:$G,6,FALSE)</f>
        <v>Middle-aged</v>
      </c>
      <c r="L49" t="str">
        <f>VLOOKUP($A49,'Customer Data'!$A:$G,7,FALSE)</f>
        <v>High</v>
      </c>
    </row>
    <row r="50" spans="1:12" x14ac:dyDescent="0.3">
      <c r="A50">
        <v>1405</v>
      </c>
      <c r="B50">
        <v>49</v>
      </c>
      <c r="C50">
        <v>21</v>
      </c>
      <c r="D50">
        <v>6</v>
      </c>
      <c r="E50" s="4" t="s">
        <v>85</v>
      </c>
      <c r="F50" s="6" t="s">
        <v>60</v>
      </c>
      <c r="G50">
        <f>VLOOKUP(A50,'Customer Data'!$A:$G,2,FALSE)</f>
        <v>26</v>
      </c>
      <c r="H50" t="str">
        <f>VLOOKUP($A50,'Customer Data'!$A:$G,3,FALSE)</f>
        <v>Female</v>
      </c>
      <c r="I50" s="18">
        <f>VLOOKUP($A50,'Customer Data'!$A:$G,4,FALSE)</f>
        <v>50170</v>
      </c>
      <c r="J50" t="str">
        <f>VLOOKUP($A50,'Customer Data'!$A:$G,5,FALSE)</f>
        <v>City A</v>
      </c>
      <c r="K50" t="str">
        <f>VLOOKUP($A50,'Customer Data'!$A:$G,6,FALSE)</f>
        <v>Adult</v>
      </c>
      <c r="L50" t="str">
        <f>VLOOKUP($A50,'Customer Data'!$A:$G,7,FALSE)</f>
        <v>Low</v>
      </c>
    </row>
    <row r="51" spans="1:12" x14ac:dyDescent="0.3">
      <c r="A51">
        <v>1085</v>
      </c>
      <c r="B51">
        <v>50</v>
      </c>
      <c r="C51">
        <v>42</v>
      </c>
      <c r="D51">
        <v>8</v>
      </c>
      <c r="E51" s="4" t="s">
        <v>85</v>
      </c>
      <c r="F51" s="6" t="s">
        <v>61</v>
      </c>
      <c r="G51">
        <f>VLOOKUP(A51,'Customer Data'!$A:$G,2,FALSE)</f>
        <v>20</v>
      </c>
      <c r="H51" t="str">
        <f>VLOOKUP($A51,'Customer Data'!$A:$G,3,FALSE)</f>
        <v>Male</v>
      </c>
      <c r="I51" s="18">
        <f>VLOOKUP($A51,'Customer Data'!$A:$G,4,FALSE)</f>
        <v>82646</v>
      </c>
      <c r="J51" t="str">
        <f>VLOOKUP($A51,'Customer Data'!$A:$G,5,FALSE)</f>
        <v>City C</v>
      </c>
      <c r="K51" t="str">
        <f>VLOOKUP($A51,'Customer Data'!$A:$G,6,FALSE)</f>
        <v>Adult</v>
      </c>
      <c r="L51" t="str">
        <f>VLOOKUP($A51,'Customer Data'!$A:$G,7,FALSE)</f>
        <v>High</v>
      </c>
    </row>
    <row r="52" spans="1:12" x14ac:dyDescent="0.3">
      <c r="A52">
        <v>194</v>
      </c>
      <c r="B52">
        <v>51</v>
      </c>
      <c r="C52">
        <v>89</v>
      </c>
      <c r="D52">
        <v>5</v>
      </c>
      <c r="E52" s="4" t="s">
        <v>85</v>
      </c>
      <c r="F52" s="6" t="s">
        <v>62</v>
      </c>
      <c r="G52">
        <f>VLOOKUP(A52,'Customer Data'!$A:$G,2,FALSE)</f>
        <v>37</v>
      </c>
      <c r="H52" t="str">
        <f>VLOOKUP($A52,'Customer Data'!$A:$G,3,FALSE)</f>
        <v>Male</v>
      </c>
      <c r="I52" s="18">
        <f>VLOOKUP($A52,'Customer Data'!$A:$G,4,FALSE)</f>
        <v>140582</v>
      </c>
      <c r="J52" t="str">
        <f>VLOOKUP($A52,'Customer Data'!$A:$G,5,FALSE)</f>
        <v>City A</v>
      </c>
      <c r="K52" t="str">
        <f>VLOOKUP($A52,'Customer Data'!$A:$G,6,FALSE)</f>
        <v>Adult</v>
      </c>
      <c r="L52" t="str">
        <f>VLOOKUP($A52,'Customer Data'!$A:$G,7,FALSE)</f>
        <v>High</v>
      </c>
    </row>
    <row r="53" spans="1:12" x14ac:dyDescent="0.3">
      <c r="A53">
        <v>861</v>
      </c>
      <c r="B53">
        <v>52</v>
      </c>
      <c r="C53">
        <v>31</v>
      </c>
      <c r="D53">
        <v>1</v>
      </c>
      <c r="E53" s="4" t="s">
        <v>85</v>
      </c>
      <c r="F53" s="6" t="s">
        <v>63</v>
      </c>
      <c r="G53">
        <f>VLOOKUP(A53,'Customer Data'!$A:$G,2,FALSE)</f>
        <v>51</v>
      </c>
      <c r="H53" t="str">
        <f>VLOOKUP($A53,'Customer Data'!$A:$G,3,FALSE)</f>
        <v>Male</v>
      </c>
      <c r="I53" s="18">
        <f>VLOOKUP($A53,'Customer Data'!$A:$G,4,FALSE)</f>
        <v>84749</v>
      </c>
      <c r="J53" t="str">
        <f>VLOOKUP($A53,'Customer Data'!$A:$G,5,FALSE)</f>
        <v>City B</v>
      </c>
      <c r="K53" t="str">
        <f>VLOOKUP($A53,'Customer Data'!$A:$G,6,FALSE)</f>
        <v>Middle-aged</v>
      </c>
      <c r="L53" t="str">
        <f>VLOOKUP($A53,'Customer Data'!$A:$G,7,FALSE)</f>
        <v>High</v>
      </c>
    </row>
    <row r="54" spans="1:12" x14ac:dyDescent="0.3">
      <c r="A54">
        <v>1096</v>
      </c>
      <c r="B54">
        <v>53</v>
      </c>
      <c r="C54">
        <v>13</v>
      </c>
      <c r="D54">
        <v>6</v>
      </c>
      <c r="E54" s="4" t="s">
        <v>85</v>
      </c>
      <c r="F54" s="6" t="s">
        <v>64</v>
      </c>
      <c r="G54">
        <f>VLOOKUP(A54,'Customer Data'!$A:$G,2,FALSE)</f>
        <v>59</v>
      </c>
      <c r="H54" t="str">
        <f>VLOOKUP($A54,'Customer Data'!$A:$G,3,FALSE)</f>
        <v>Male</v>
      </c>
      <c r="I54" s="18">
        <f>VLOOKUP($A54,'Customer Data'!$A:$G,4,FALSE)</f>
        <v>60706</v>
      </c>
      <c r="J54" t="str">
        <f>VLOOKUP($A54,'Customer Data'!$A:$G,5,FALSE)</f>
        <v>City B</v>
      </c>
      <c r="K54" t="str">
        <f>VLOOKUP($A54,'Customer Data'!$A:$G,6,FALSE)</f>
        <v>Middle-aged</v>
      </c>
      <c r="L54" t="str">
        <f>VLOOKUP($A54,'Customer Data'!$A:$G,7,FALSE)</f>
        <v>Low</v>
      </c>
    </row>
    <row r="55" spans="1:12" x14ac:dyDescent="0.3">
      <c r="A55">
        <v>142</v>
      </c>
      <c r="B55">
        <v>54</v>
      </c>
      <c r="C55">
        <v>67</v>
      </c>
      <c r="D55">
        <v>8</v>
      </c>
      <c r="E55" s="4" t="s">
        <v>85</v>
      </c>
      <c r="F55" s="6" t="s">
        <v>65</v>
      </c>
      <c r="G55">
        <f>VLOOKUP(A55,'Customer Data'!$A:$G,2,FALSE)</f>
        <v>60</v>
      </c>
      <c r="H55" t="str">
        <f>VLOOKUP($A55,'Customer Data'!$A:$G,3,FALSE)</f>
        <v>Male</v>
      </c>
      <c r="I55" s="18">
        <f>VLOOKUP($A55,'Customer Data'!$A:$G,4,FALSE)</f>
        <v>48213</v>
      </c>
      <c r="J55" t="str">
        <f>VLOOKUP($A55,'Customer Data'!$A:$G,5,FALSE)</f>
        <v>City C</v>
      </c>
      <c r="K55" t="str">
        <f>VLOOKUP($A55,'Customer Data'!$A:$G,6,FALSE)</f>
        <v>Seniors</v>
      </c>
      <c r="L55" t="str">
        <f>VLOOKUP($A55,'Customer Data'!$A:$G,7,FALSE)</f>
        <v>Low</v>
      </c>
    </row>
    <row r="56" spans="1:12" x14ac:dyDescent="0.3">
      <c r="A56">
        <v>773</v>
      </c>
      <c r="B56">
        <v>55</v>
      </c>
      <c r="C56">
        <v>83</v>
      </c>
      <c r="D56">
        <v>2</v>
      </c>
      <c r="E56" s="4" t="s">
        <v>85</v>
      </c>
      <c r="F56" s="6" t="s">
        <v>66</v>
      </c>
      <c r="G56">
        <f>VLOOKUP(A56,'Customer Data'!$A:$G,2,FALSE)</f>
        <v>55</v>
      </c>
      <c r="H56" t="str">
        <f>VLOOKUP($A56,'Customer Data'!$A:$G,3,FALSE)</f>
        <v>Male</v>
      </c>
      <c r="I56" s="18">
        <f>VLOOKUP($A56,'Customer Data'!$A:$G,4,FALSE)</f>
        <v>68655</v>
      </c>
      <c r="J56" t="str">
        <f>VLOOKUP($A56,'Customer Data'!$A:$G,5,FALSE)</f>
        <v>City B</v>
      </c>
      <c r="K56" t="str">
        <f>VLOOKUP($A56,'Customer Data'!$A:$G,6,FALSE)</f>
        <v>Middle-aged</v>
      </c>
      <c r="L56" t="str">
        <f>VLOOKUP($A56,'Customer Data'!$A:$G,7,FALSE)</f>
        <v>High</v>
      </c>
    </row>
    <row r="57" spans="1:12" x14ac:dyDescent="0.3">
      <c r="A57">
        <v>746</v>
      </c>
      <c r="B57">
        <v>56</v>
      </c>
      <c r="C57">
        <v>95</v>
      </c>
      <c r="D57">
        <v>6</v>
      </c>
      <c r="E57" s="4" t="s">
        <v>85</v>
      </c>
      <c r="F57" s="6" t="s">
        <v>67</v>
      </c>
      <c r="G57">
        <f>VLOOKUP(A57,'Customer Data'!$A:$G,2,FALSE)</f>
        <v>22</v>
      </c>
      <c r="H57" t="str">
        <f>VLOOKUP($A57,'Customer Data'!$A:$G,3,FALSE)</f>
        <v>Female</v>
      </c>
      <c r="I57" s="18">
        <f>VLOOKUP($A57,'Customer Data'!$A:$G,4,FALSE)</f>
        <v>123468</v>
      </c>
      <c r="J57" t="str">
        <f>VLOOKUP($A57,'Customer Data'!$A:$G,5,FALSE)</f>
        <v>City C</v>
      </c>
      <c r="K57" t="str">
        <f>VLOOKUP($A57,'Customer Data'!$A:$G,6,FALSE)</f>
        <v>Adult</v>
      </c>
      <c r="L57" t="str">
        <f>VLOOKUP($A57,'Customer Data'!$A:$G,7,FALSE)</f>
        <v>High</v>
      </c>
    </row>
    <row r="58" spans="1:12" x14ac:dyDescent="0.3">
      <c r="A58">
        <v>1090</v>
      </c>
      <c r="B58">
        <v>57</v>
      </c>
      <c r="C58">
        <v>57</v>
      </c>
      <c r="D58">
        <v>5</v>
      </c>
      <c r="E58" s="4" t="s">
        <v>85</v>
      </c>
      <c r="F58" s="6" t="s">
        <v>68</v>
      </c>
      <c r="G58">
        <f>VLOOKUP(A58,'Customer Data'!$A:$G,2,FALSE)</f>
        <v>23</v>
      </c>
      <c r="H58" t="str">
        <f>VLOOKUP($A58,'Customer Data'!$A:$G,3,FALSE)</f>
        <v>Female</v>
      </c>
      <c r="I58" s="18">
        <f>VLOOKUP($A58,'Customer Data'!$A:$G,4,FALSE)</f>
        <v>93281</v>
      </c>
      <c r="J58" t="str">
        <f>VLOOKUP($A58,'Customer Data'!$A:$G,5,FALSE)</f>
        <v>City A</v>
      </c>
      <c r="K58" t="str">
        <f>VLOOKUP($A58,'Customer Data'!$A:$G,6,FALSE)</f>
        <v>Adult</v>
      </c>
      <c r="L58" t="str">
        <f>VLOOKUP($A58,'Customer Data'!$A:$G,7,FALSE)</f>
        <v>High</v>
      </c>
    </row>
    <row r="59" spans="1:12" x14ac:dyDescent="0.3">
      <c r="A59">
        <v>649</v>
      </c>
      <c r="B59">
        <v>58</v>
      </c>
      <c r="C59">
        <v>20</v>
      </c>
      <c r="D59">
        <v>6</v>
      </c>
      <c r="E59" s="4" t="s">
        <v>85</v>
      </c>
      <c r="F59" s="6" t="s">
        <v>69</v>
      </c>
      <c r="G59">
        <f>VLOOKUP(A59,'Customer Data'!$A:$G,2,FALSE)</f>
        <v>64</v>
      </c>
      <c r="H59" t="str">
        <f>VLOOKUP($A59,'Customer Data'!$A:$G,3,FALSE)</f>
        <v>Female</v>
      </c>
      <c r="I59" s="18">
        <f>VLOOKUP($A59,'Customer Data'!$A:$G,4,FALSE)</f>
        <v>30221</v>
      </c>
      <c r="J59" t="str">
        <f>VLOOKUP($A59,'Customer Data'!$A:$G,5,FALSE)</f>
        <v>City A</v>
      </c>
      <c r="K59" t="str">
        <f>VLOOKUP($A59,'Customer Data'!$A:$G,6,FALSE)</f>
        <v>Seniors</v>
      </c>
      <c r="L59" t="str">
        <f>VLOOKUP($A59,'Customer Data'!$A:$G,7,FALSE)</f>
        <v>Low</v>
      </c>
    </row>
    <row r="60" spans="1:12" x14ac:dyDescent="0.3">
      <c r="A60">
        <v>1157</v>
      </c>
      <c r="B60">
        <v>59</v>
      </c>
      <c r="C60">
        <v>77</v>
      </c>
      <c r="D60">
        <v>2</v>
      </c>
      <c r="E60" s="4" t="s">
        <v>85</v>
      </c>
      <c r="F60" s="6" t="s">
        <v>70</v>
      </c>
      <c r="G60">
        <f>VLOOKUP(A60,'Customer Data'!$A:$G,2,FALSE)</f>
        <v>30</v>
      </c>
      <c r="H60" t="str">
        <f>VLOOKUP($A60,'Customer Data'!$A:$G,3,FALSE)</f>
        <v>Male</v>
      </c>
      <c r="I60" s="18">
        <f>VLOOKUP($A60,'Customer Data'!$A:$G,4,FALSE)</f>
        <v>83990</v>
      </c>
      <c r="J60" t="str">
        <f>VLOOKUP($A60,'Customer Data'!$A:$G,5,FALSE)</f>
        <v>City B</v>
      </c>
      <c r="K60" t="str">
        <f>VLOOKUP($A60,'Customer Data'!$A:$G,6,FALSE)</f>
        <v>Adult</v>
      </c>
      <c r="L60" t="str">
        <f>VLOOKUP($A60,'Customer Data'!$A:$G,7,FALSE)</f>
        <v>High</v>
      </c>
    </row>
    <row r="61" spans="1:12" x14ac:dyDescent="0.3">
      <c r="A61">
        <v>84</v>
      </c>
      <c r="B61">
        <v>60</v>
      </c>
      <c r="C61">
        <v>31</v>
      </c>
      <c r="D61">
        <v>4</v>
      </c>
      <c r="E61" s="4" t="s">
        <v>85</v>
      </c>
      <c r="F61" s="6" t="s">
        <v>71</v>
      </c>
      <c r="G61">
        <f>VLOOKUP(A61,'Customer Data'!$A:$G,2,FALSE)</f>
        <v>42</v>
      </c>
      <c r="H61" t="str">
        <f>VLOOKUP($A61,'Customer Data'!$A:$G,3,FALSE)</f>
        <v>Female</v>
      </c>
      <c r="I61" s="18">
        <f>VLOOKUP($A61,'Customer Data'!$A:$G,4,FALSE)</f>
        <v>28516</v>
      </c>
      <c r="J61" t="str">
        <f>VLOOKUP($A61,'Customer Data'!$A:$G,5,FALSE)</f>
        <v>City A</v>
      </c>
      <c r="K61" t="str">
        <f>VLOOKUP($A61,'Customer Data'!$A:$G,6,FALSE)</f>
        <v>Middle-aged</v>
      </c>
      <c r="L61" t="str">
        <f>VLOOKUP($A61,'Customer Data'!$A:$G,7,FALSE)</f>
        <v>Low</v>
      </c>
    </row>
    <row r="62" spans="1:12" x14ac:dyDescent="0.3">
      <c r="A62">
        <v>213</v>
      </c>
      <c r="B62">
        <v>61</v>
      </c>
      <c r="C62">
        <v>85</v>
      </c>
      <c r="D62">
        <v>7</v>
      </c>
      <c r="E62" s="4" t="s">
        <v>85</v>
      </c>
      <c r="F62" s="6" t="s">
        <v>72</v>
      </c>
      <c r="G62">
        <f>VLOOKUP(A62,'Customer Data'!$A:$G,2,FALSE)</f>
        <v>30</v>
      </c>
      <c r="H62" t="str">
        <f>VLOOKUP($A62,'Customer Data'!$A:$G,3,FALSE)</f>
        <v>Female</v>
      </c>
      <c r="I62" s="18">
        <f>VLOOKUP($A62,'Customer Data'!$A:$G,4,FALSE)</f>
        <v>90677</v>
      </c>
      <c r="J62" t="str">
        <f>VLOOKUP($A62,'Customer Data'!$A:$G,5,FALSE)</f>
        <v>City C</v>
      </c>
      <c r="K62" t="str">
        <f>VLOOKUP($A62,'Customer Data'!$A:$G,6,FALSE)</f>
        <v>Adult</v>
      </c>
      <c r="L62" t="str">
        <f>VLOOKUP($A62,'Customer Data'!$A:$G,7,FALSE)</f>
        <v>High</v>
      </c>
    </row>
    <row r="63" spans="1:12" x14ac:dyDescent="0.3">
      <c r="A63">
        <v>1183</v>
      </c>
      <c r="B63">
        <v>62</v>
      </c>
      <c r="C63">
        <v>51</v>
      </c>
      <c r="D63">
        <v>6</v>
      </c>
      <c r="E63" s="4" t="s">
        <v>85</v>
      </c>
      <c r="F63" s="6" t="s">
        <v>73</v>
      </c>
      <c r="G63">
        <f>VLOOKUP(A63,'Customer Data'!$A:$G,2,FALSE)</f>
        <v>23</v>
      </c>
      <c r="H63" t="str">
        <f>VLOOKUP($A63,'Customer Data'!$A:$G,3,FALSE)</f>
        <v>Male</v>
      </c>
      <c r="I63" s="18">
        <f>VLOOKUP($A63,'Customer Data'!$A:$G,4,FALSE)</f>
        <v>128926</v>
      </c>
      <c r="J63" t="str">
        <f>VLOOKUP($A63,'Customer Data'!$A:$G,5,FALSE)</f>
        <v>City A</v>
      </c>
      <c r="K63" t="str">
        <f>VLOOKUP($A63,'Customer Data'!$A:$G,6,FALSE)</f>
        <v>Adult</v>
      </c>
      <c r="L63" t="str">
        <f>VLOOKUP($A63,'Customer Data'!$A:$G,7,FALSE)</f>
        <v>High</v>
      </c>
    </row>
    <row r="64" spans="1:12" x14ac:dyDescent="0.3">
      <c r="A64">
        <v>122</v>
      </c>
      <c r="B64">
        <v>63</v>
      </c>
      <c r="C64">
        <v>48</v>
      </c>
      <c r="D64">
        <v>7</v>
      </c>
      <c r="E64" s="4" t="s">
        <v>85</v>
      </c>
      <c r="F64" s="6" t="s">
        <v>74</v>
      </c>
      <c r="G64">
        <f>VLOOKUP(A64,'Customer Data'!$A:$G,2,FALSE)</f>
        <v>21</v>
      </c>
      <c r="H64" t="str">
        <f>VLOOKUP($A64,'Customer Data'!$A:$G,3,FALSE)</f>
        <v>Male</v>
      </c>
      <c r="I64" s="18">
        <f>VLOOKUP($A64,'Customer Data'!$A:$G,4,FALSE)</f>
        <v>42583</v>
      </c>
      <c r="J64" t="str">
        <f>VLOOKUP($A64,'Customer Data'!$A:$G,5,FALSE)</f>
        <v>City C</v>
      </c>
      <c r="K64" t="str">
        <f>VLOOKUP($A64,'Customer Data'!$A:$G,6,FALSE)</f>
        <v>Adult</v>
      </c>
      <c r="L64" t="str">
        <f>VLOOKUP($A64,'Customer Data'!$A:$G,7,FALSE)</f>
        <v>Low</v>
      </c>
    </row>
    <row r="65" spans="1:12" x14ac:dyDescent="0.3">
      <c r="A65">
        <v>562</v>
      </c>
      <c r="B65">
        <v>64</v>
      </c>
      <c r="C65">
        <v>63</v>
      </c>
      <c r="D65">
        <v>4</v>
      </c>
      <c r="E65" s="4" t="s">
        <v>85</v>
      </c>
      <c r="F65" s="6" t="s">
        <v>75</v>
      </c>
      <c r="G65">
        <f>VLOOKUP(A65,'Customer Data'!$A:$G,2,FALSE)</f>
        <v>49</v>
      </c>
      <c r="H65" t="str">
        <f>VLOOKUP($A65,'Customer Data'!$A:$G,3,FALSE)</f>
        <v>Male</v>
      </c>
      <c r="I65" s="18">
        <f>VLOOKUP($A65,'Customer Data'!$A:$G,4,FALSE)</f>
        <v>28392</v>
      </c>
      <c r="J65" t="str">
        <f>VLOOKUP($A65,'Customer Data'!$A:$G,5,FALSE)</f>
        <v>City C</v>
      </c>
      <c r="K65" t="str">
        <f>VLOOKUP($A65,'Customer Data'!$A:$G,6,FALSE)</f>
        <v>Middle-aged</v>
      </c>
      <c r="L65" t="str">
        <f>VLOOKUP($A65,'Customer Data'!$A:$G,7,FALSE)</f>
        <v>Low</v>
      </c>
    </row>
    <row r="66" spans="1:12" x14ac:dyDescent="0.3">
      <c r="A66">
        <v>486</v>
      </c>
      <c r="B66">
        <v>65</v>
      </c>
      <c r="C66">
        <v>59</v>
      </c>
      <c r="D66">
        <v>5</v>
      </c>
      <c r="E66" s="4" t="s">
        <v>85</v>
      </c>
      <c r="F66" s="6" t="s">
        <v>76</v>
      </c>
      <c r="G66">
        <f>VLOOKUP(A66,'Customer Data'!$A:$G,2,FALSE)</f>
        <v>37</v>
      </c>
      <c r="H66" t="str">
        <f>VLOOKUP($A66,'Customer Data'!$A:$G,3,FALSE)</f>
        <v>Male</v>
      </c>
      <c r="I66" s="18">
        <f>VLOOKUP($A66,'Customer Data'!$A:$G,4,FALSE)</f>
        <v>35980</v>
      </c>
      <c r="J66" t="str">
        <f>VLOOKUP($A66,'Customer Data'!$A:$G,5,FALSE)</f>
        <v>City A</v>
      </c>
      <c r="K66" t="str">
        <f>VLOOKUP($A66,'Customer Data'!$A:$G,6,FALSE)</f>
        <v>Adult</v>
      </c>
      <c r="L66" t="str">
        <f>VLOOKUP($A66,'Customer Data'!$A:$G,7,FALSE)</f>
        <v>Low</v>
      </c>
    </row>
    <row r="67" spans="1:12" x14ac:dyDescent="0.3">
      <c r="A67">
        <v>911</v>
      </c>
      <c r="B67">
        <v>66</v>
      </c>
      <c r="C67">
        <v>13</v>
      </c>
      <c r="D67">
        <v>3</v>
      </c>
      <c r="E67" s="4" t="s">
        <v>85</v>
      </c>
      <c r="F67" s="6" t="s">
        <v>77</v>
      </c>
      <c r="G67">
        <f>VLOOKUP(A67,'Customer Data'!$A:$G,2,FALSE)</f>
        <v>59</v>
      </c>
      <c r="H67" t="str">
        <f>VLOOKUP($A67,'Customer Data'!$A:$G,3,FALSE)</f>
        <v>Female</v>
      </c>
      <c r="I67" s="18">
        <f>VLOOKUP($A67,'Customer Data'!$A:$G,4,FALSE)</f>
        <v>79972</v>
      </c>
      <c r="J67" t="str">
        <f>VLOOKUP($A67,'Customer Data'!$A:$G,5,FALSE)</f>
        <v>City A</v>
      </c>
      <c r="K67" t="str">
        <f>VLOOKUP($A67,'Customer Data'!$A:$G,6,FALSE)</f>
        <v>Middle-aged</v>
      </c>
      <c r="L67" t="str">
        <f>VLOOKUP($A67,'Customer Data'!$A:$G,7,FALSE)</f>
        <v>High</v>
      </c>
    </row>
    <row r="68" spans="1:12" x14ac:dyDescent="0.3">
      <c r="A68">
        <v>1289</v>
      </c>
      <c r="B68">
        <v>67</v>
      </c>
      <c r="C68">
        <v>16</v>
      </c>
      <c r="D68">
        <v>1</v>
      </c>
      <c r="E68" s="4" t="s">
        <v>85</v>
      </c>
      <c r="F68" s="6" t="s">
        <v>78</v>
      </c>
      <c r="G68">
        <f>VLOOKUP(A68,'Customer Data'!$A:$G,2,FALSE)</f>
        <v>46</v>
      </c>
      <c r="H68" t="str">
        <f>VLOOKUP($A68,'Customer Data'!$A:$G,3,FALSE)</f>
        <v>Female</v>
      </c>
      <c r="I68" s="18">
        <f>VLOOKUP($A68,'Customer Data'!$A:$G,4,FALSE)</f>
        <v>104627</v>
      </c>
      <c r="J68" t="str">
        <f>VLOOKUP($A68,'Customer Data'!$A:$G,5,FALSE)</f>
        <v>City A</v>
      </c>
      <c r="K68" t="str">
        <f>VLOOKUP($A68,'Customer Data'!$A:$G,6,FALSE)</f>
        <v>Middle-aged</v>
      </c>
      <c r="L68" t="str">
        <f>VLOOKUP($A68,'Customer Data'!$A:$G,7,FALSE)</f>
        <v>High</v>
      </c>
    </row>
    <row r="69" spans="1:12" x14ac:dyDescent="0.3">
      <c r="A69">
        <v>1240</v>
      </c>
      <c r="B69">
        <v>68</v>
      </c>
      <c r="C69">
        <v>29</v>
      </c>
      <c r="D69">
        <v>5</v>
      </c>
      <c r="E69" s="4" t="s">
        <v>85</v>
      </c>
      <c r="F69" s="6" t="s">
        <v>79</v>
      </c>
      <c r="G69">
        <f>VLOOKUP(A69,'Customer Data'!$A:$G,2,FALSE)</f>
        <v>51</v>
      </c>
      <c r="H69" t="str">
        <f>VLOOKUP($A69,'Customer Data'!$A:$G,3,FALSE)</f>
        <v>Female</v>
      </c>
      <c r="I69" s="18">
        <f>VLOOKUP($A69,'Customer Data'!$A:$G,4,FALSE)</f>
        <v>35802</v>
      </c>
      <c r="J69" t="str">
        <f>VLOOKUP($A69,'Customer Data'!$A:$G,5,FALSE)</f>
        <v>City B</v>
      </c>
      <c r="K69" t="str">
        <f>VLOOKUP($A69,'Customer Data'!$A:$G,6,FALSE)</f>
        <v>Middle-aged</v>
      </c>
      <c r="L69" t="str">
        <f>VLOOKUP($A69,'Customer Data'!$A:$G,7,FALSE)</f>
        <v>Low</v>
      </c>
    </row>
    <row r="70" spans="1:12" x14ac:dyDescent="0.3">
      <c r="A70">
        <v>893</v>
      </c>
      <c r="B70">
        <v>69</v>
      </c>
      <c r="C70">
        <v>32</v>
      </c>
      <c r="D70">
        <v>4</v>
      </c>
      <c r="E70" s="4" t="s">
        <v>85</v>
      </c>
      <c r="F70" s="6" t="s">
        <v>80</v>
      </c>
      <c r="G70">
        <f>VLOOKUP(A70,'Customer Data'!$A:$G,2,FALSE)</f>
        <v>56</v>
      </c>
      <c r="H70" t="str">
        <f>VLOOKUP($A70,'Customer Data'!$A:$G,3,FALSE)</f>
        <v>Male</v>
      </c>
      <c r="I70" s="18">
        <f>VLOOKUP($A70,'Customer Data'!$A:$G,4,FALSE)</f>
        <v>147583</v>
      </c>
      <c r="J70" t="str">
        <f>VLOOKUP($A70,'Customer Data'!$A:$G,5,FALSE)</f>
        <v>City B</v>
      </c>
      <c r="K70" t="str">
        <f>VLOOKUP($A70,'Customer Data'!$A:$G,6,FALSE)</f>
        <v>Middle-aged</v>
      </c>
      <c r="L70" t="str">
        <f>VLOOKUP($A70,'Customer Data'!$A:$G,7,FALSE)</f>
        <v>High</v>
      </c>
    </row>
    <row r="71" spans="1:12" x14ac:dyDescent="0.3">
      <c r="A71">
        <v>59</v>
      </c>
      <c r="B71">
        <v>70</v>
      </c>
      <c r="C71">
        <v>9</v>
      </c>
      <c r="D71">
        <v>5</v>
      </c>
      <c r="E71" s="4" t="s">
        <v>85</v>
      </c>
      <c r="F71" s="6" t="s">
        <v>81</v>
      </c>
      <c r="G71">
        <f>VLOOKUP(A71,'Customer Data'!$A:$G,2,FALSE)</f>
        <v>22</v>
      </c>
      <c r="H71" t="str">
        <f>VLOOKUP($A71,'Customer Data'!$A:$G,3,FALSE)</f>
        <v>Female</v>
      </c>
      <c r="I71" s="18">
        <f>VLOOKUP($A71,'Customer Data'!$A:$G,4,FALSE)</f>
        <v>27352</v>
      </c>
      <c r="J71" t="str">
        <f>VLOOKUP($A71,'Customer Data'!$A:$G,5,FALSE)</f>
        <v>City A</v>
      </c>
      <c r="K71" t="str">
        <f>VLOOKUP($A71,'Customer Data'!$A:$G,6,FALSE)</f>
        <v>Adult</v>
      </c>
      <c r="L71" t="str">
        <f>VLOOKUP($A71,'Customer Data'!$A:$G,7,FALSE)</f>
        <v>Low</v>
      </c>
    </row>
    <row r="72" spans="1:12" x14ac:dyDescent="0.3">
      <c r="A72">
        <v>1129</v>
      </c>
      <c r="B72">
        <v>71</v>
      </c>
      <c r="C72">
        <v>74</v>
      </c>
      <c r="D72">
        <v>8</v>
      </c>
      <c r="E72" s="4" t="s">
        <v>85</v>
      </c>
      <c r="F72" s="6" t="s">
        <v>82</v>
      </c>
      <c r="G72">
        <f>VLOOKUP(A72,'Customer Data'!$A:$G,2,FALSE)</f>
        <v>62</v>
      </c>
      <c r="H72" t="str">
        <f>VLOOKUP($A72,'Customer Data'!$A:$G,3,FALSE)</f>
        <v>Male</v>
      </c>
      <c r="I72" s="18">
        <f>VLOOKUP($A72,'Customer Data'!$A:$G,4,FALSE)</f>
        <v>28213</v>
      </c>
      <c r="J72" t="str">
        <f>VLOOKUP($A72,'Customer Data'!$A:$G,5,FALSE)</f>
        <v>City A</v>
      </c>
      <c r="K72" t="str">
        <f>VLOOKUP($A72,'Customer Data'!$A:$G,6,FALSE)</f>
        <v>Seniors</v>
      </c>
      <c r="L72" t="str">
        <f>VLOOKUP($A72,'Customer Data'!$A:$G,7,FALSE)</f>
        <v>Low</v>
      </c>
    </row>
    <row r="73" spans="1:12" x14ac:dyDescent="0.3">
      <c r="A73">
        <v>1060</v>
      </c>
      <c r="B73">
        <v>72</v>
      </c>
      <c r="C73">
        <v>74</v>
      </c>
      <c r="D73">
        <v>9</v>
      </c>
      <c r="E73" s="4" t="s">
        <v>85</v>
      </c>
      <c r="F73" s="6" t="s">
        <v>83</v>
      </c>
      <c r="G73">
        <f>VLOOKUP(A73,'Customer Data'!$A:$G,2,FALSE)</f>
        <v>61</v>
      </c>
      <c r="H73" t="str">
        <f>VLOOKUP($A73,'Customer Data'!$A:$G,3,FALSE)</f>
        <v>Male</v>
      </c>
      <c r="I73" s="18">
        <f>VLOOKUP($A73,'Customer Data'!$A:$G,4,FALSE)</f>
        <v>92840</v>
      </c>
      <c r="J73" t="str">
        <f>VLOOKUP($A73,'Customer Data'!$A:$G,5,FALSE)</f>
        <v>City C</v>
      </c>
      <c r="K73" t="str">
        <f>VLOOKUP($A73,'Customer Data'!$A:$G,6,FALSE)</f>
        <v>Seniors</v>
      </c>
      <c r="L73" t="str">
        <f>VLOOKUP($A73,'Customer Data'!$A:$G,7,FALSE)</f>
        <v>High</v>
      </c>
    </row>
    <row r="74" spans="1:12" x14ac:dyDescent="0.3">
      <c r="A74">
        <v>737</v>
      </c>
      <c r="B74">
        <v>73</v>
      </c>
      <c r="C74">
        <v>5</v>
      </c>
      <c r="D74">
        <v>6</v>
      </c>
      <c r="E74" s="4" t="s">
        <v>86</v>
      </c>
      <c r="F74" s="6" t="s">
        <v>60</v>
      </c>
      <c r="G74">
        <f>VLOOKUP(A74,'Customer Data'!$A:$G,2,FALSE)</f>
        <v>67</v>
      </c>
      <c r="H74" t="str">
        <f>VLOOKUP($A74,'Customer Data'!$A:$G,3,FALSE)</f>
        <v>Female</v>
      </c>
      <c r="I74" s="18">
        <f>VLOOKUP($A74,'Customer Data'!$A:$G,4,FALSE)</f>
        <v>138077</v>
      </c>
      <c r="J74" t="str">
        <f>VLOOKUP($A74,'Customer Data'!$A:$G,5,FALSE)</f>
        <v>City A</v>
      </c>
      <c r="K74" t="str">
        <f>VLOOKUP($A74,'Customer Data'!$A:$G,6,FALSE)</f>
        <v>Seniors</v>
      </c>
      <c r="L74" t="str">
        <f>VLOOKUP($A74,'Customer Data'!$A:$G,7,FALSE)</f>
        <v>High</v>
      </c>
    </row>
    <row r="75" spans="1:12" x14ac:dyDescent="0.3">
      <c r="A75">
        <v>1163</v>
      </c>
      <c r="B75">
        <v>74</v>
      </c>
      <c r="C75">
        <v>81</v>
      </c>
      <c r="D75">
        <v>6</v>
      </c>
      <c r="E75" s="4" t="s">
        <v>86</v>
      </c>
      <c r="F75" s="6" t="s">
        <v>61</v>
      </c>
      <c r="G75">
        <f>VLOOKUP(A75,'Customer Data'!$A:$G,2,FALSE)</f>
        <v>20</v>
      </c>
      <c r="H75" t="str">
        <f>VLOOKUP($A75,'Customer Data'!$A:$G,3,FALSE)</f>
        <v>Male</v>
      </c>
      <c r="I75" s="18">
        <f>VLOOKUP($A75,'Customer Data'!$A:$G,4,FALSE)</f>
        <v>138764</v>
      </c>
      <c r="J75" t="str">
        <f>VLOOKUP($A75,'Customer Data'!$A:$G,5,FALSE)</f>
        <v>City C</v>
      </c>
      <c r="K75" t="str">
        <f>VLOOKUP($A75,'Customer Data'!$A:$G,6,FALSE)</f>
        <v>Adult</v>
      </c>
      <c r="L75" t="str">
        <f>VLOOKUP($A75,'Customer Data'!$A:$G,7,FALSE)</f>
        <v>High</v>
      </c>
    </row>
    <row r="76" spans="1:12" x14ac:dyDescent="0.3">
      <c r="A76">
        <v>597</v>
      </c>
      <c r="B76">
        <v>75</v>
      </c>
      <c r="C76">
        <v>60</v>
      </c>
      <c r="D76">
        <v>1</v>
      </c>
      <c r="E76" s="4" t="s">
        <v>86</v>
      </c>
      <c r="F76" s="6" t="s">
        <v>62</v>
      </c>
      <c r="G76">
        <f>VLOOKUP(A76,'Customer Data'!$A:$G,2,FALSE)</f>
        <v>42</v>
      </c>
      <c r="H76" t="str">
        <f>VLOOKUP($A76,'Customer Data'!$A:$G,3,FALSE)</f>
        <v>Male</v>
      </c>
      <c r="I76" s="18">
        <f>VLOOKUP($A76,'Customer Data'!$A:$G,4,FALSE)</f>
        <v>27296</v>
      </c>
      <c r="J76" t="str">
        <f>VLOOKUP($A76,'Customer Data'!$A:$G,5,FALSE)</f>
        <v>City C</v>
      </c>
      <c r="K76" t="str">
        <f>VLOOKUP($A76,'Customer Data'!$A:$G,6,FALSE)</f>
        <v>Middle-aged</v>
      </c>
      <c r="L76" t="str">
        <f>VLOOKUP($A76,'Customer Data'!$A:$G,7,FALSE)</f>
        <v>Low</v>
      </c>
    </row>
    <row r="77" spans="1:12" x14ac:dyDescent="0.3">
      <c r="A77">
        <v>88</v>
      </c>
      <c r="B77">
        <v>76</v>
      </c>
      <c r="C77">
        <v>54</v>
      </c>
      <c r="D77">
        <v>5</v>
      </c>
      <c r="E77" s="4" t="s">
        <v>86</v>
      </c>
      <c r="F77" s="6" t="s">
        <v>63</v>
      </c>
      <c r="G77">
        <f>VLOOKUP(A77,'Customer Data'!$A:$G,2,FALSE)</f>
        <v>53</v>
      </c>
      <c r="H77" t="str">
        <f>VLOOKUP($A77,'Customer Data'!$A:$G,3,FALSE)</f>
        <v>Male</v>
      </c>
      <c r="I77" s="18">
        <f>VLOOKUP($A77,'Customer Data'!$A:$G,4,FALSE)</f>
        <v>60483</v>
      </c>
      <c r="J77" t="str">
        <f>VLOOKUP($A77,'Customer Data'!$A:$G,5,FALSE)</f>
        <v>City C</v>
      </c>
      <c r="K77" t="str">
        <f>VLOOKUP($A77,'Customer Data'!$A:$G,6,FALSE)</f>
        <v>Middle-aged</v>
      </c>
      <c r="L77" t="str">
        <f>VLOOKUP($A77,'Customer Data'!$A:$G,7,FALSE)</f>
        <v>Low</v>
      </c>
    </row>
    <row r="78" spans="1:12" x14ac:dyDescent="0.3">
      <c r="A78">
        <v>746</v>
      </c>
      <c r="B78">
        <v>77</v>
      </c>
      <c r="C78">
        <v>6</v>
      </c>
      <c r="D78">
        <v>8</v>
      </c>
      <c r="E78" s="4" t="s">
        <v>86</v>
      </c>
      <c r="F78" s="6" t="s">
        <v>64</v>
      </c>
      <c r="G78">
        <f>VLOOKUP(A78,'Customer Data'!$A:$G,2,FALSE)</f>
        <v>22</v>
      </c>
      <c r="H78" t="str">
        <f>VLOOKUP($A78,'Customer Data'!$A:$G,3,FALSE)</f>
        <v>Female</v>
      </c>
      <c r="I78" s="18">
        <f>VLOOKUP($A78,'Customer Data'!$A:$G,4,FALSE)</f>
        <v>123468</v>
      </c>
      <c r="J78" t="str">
        <f>VLOOKUP($A78,'Customer Data'!$A:$G,5,FALSE)</f>
        <v>City C</v>
      </c>
      <c r="K78" t="str">
        <f>VLOOKUP($A78,'Customer Data'!$A:$G,6,FALSE)</f>
        <v>Adult</v>
      </c>
      <c r="L78" t="str">
        <f>VLOOKUP($A78,'Customer Data'!$A:$G,7,FALSE)</f>
        <v>High</v>
      </c>
    </row>
    <row r="79" spans="1:12" x14ac:dyDescent="0.3">
      <c r="A79">
        <v>954</v>
      </c>
      <c r="B79">
        <v>78</v>
      </c>
      <c r="C79">
        <v>40</v>
      </c>
      <c r="D79">
        <v>3</v>
      </c>
      <c r="E79" s="4" t="s">
        <v>86</v>
      </c>
      <c r="F79" s="6" t="s">
        <v>65</v>
      </c>
      <c r="G79">
        <f>VLOOKUP(A79,'Customer Data'!$A:$G,2,FALSE)</f>
        <v>18</v>
      </c>
      <c r="H79" t="str">
        <f>VLOOKUP($A79,'Customer Data'!$A:$G,3,FALSE)</f>
        <v>Male</v>
      </c>
      <c r="I79" s="18">
        <f>VLOOKUP($A79,'Customer Data'!$A:$G,4,FALSE)</f>
        <v>117758</v>
      </c>
      <c r="J79" t="str">
        <f>VLOOKUP($A79,'Customer Data'!$A:$G,5,FALSE)</f>
        <v>City C</v>
      </c>
      <c r="K79" t="str">
        <f>VLOOKUP($A79,'Customer Data'!$A:$G,6,FALSE)</f>
        <v>Adult</v>
      </c>
      <c r="L79" t="str">
        <f>VLOOKUP($A79,'Customer Data'!$A:$G,7,FALSE)</f>
        <v>High</v>
      </c>
    </row>
    <row r="80" spans="1:12" x14ac:dyDescent="0.3">
      <c r="A80">
        <v>1054</v>
      </c>
      <c r="B80">
        <v>79</v>
      </c>
      <c r="C80">
        <v>36</v>
      </c>
      <c r="D80">
        <v>4</v>
      </c>
      <c r="E80" s="4" t="s">
        <v>86</v>
      </c>
      <c r="F80" s="6" t="s">
        <v>66</v>
      </c>
      <c r="G80">
        <f>VLOOKUP(A80,'Customer Data'!$A:$G,2,FALSE)</f>
        <v>33</v>
      </c>
      <c r="H80" t="str">
        <f>VLOOKUP($A80,'Customer Data'!$A:$G,3,FALSE)</f>
        <v>Male</v>
      </c>
      <c r="I80" s="18">
        <f>VLOOKUP($A80,'Customer Data'!$A:$G,4,FALSE)</f>
        <v>78216</v>
      </c>
      <c r="J80" t="str">
        <f>VLOOKUP($A80,'Customer Data'!$A:$G,5,FALSE)</f>
        <v>City B</v>
      </c>
      <c r="K80" t="str">
        <f>VLOOKUP($A80,'Customer Data'!$A:$G,6,FALSE)</f>
        <v>Adult</v>
      </c>
      <c r="L80" t="str">
        <f>VLOOKUP($A80,'Customer Data'!$A:$G,7,FALSE)</f>
        <v>High</v>
      </c>
    </row>
    <row r="81" spans="1:12" x14ac:dyDescent="0.3">
      <c r="A81">
        <v>1213</v>
      </c>
      <c r="B81">
        <v>80</v>
      </c>
      <c r="C81">
        <v>29</v>
      </c>
      <c r="D81">
        <v>2</v>
      </c>
      <c r="E81" s="4" t="s">
        <v>86</v>
      </c>
      <c r="F81" s="6" t="s">
        <v>67</v>
      </c>
      <c r="G81">
        <f>VLOOKUP(A81,'Customer Data'!$A:$G,2,FALSE)</f>
        <v>44</v>
      </c>
      <c r="H81" t="str">
        <f>VLOOKUP($A81,'Customer Data'!$A:$G,3,FALSE)</f>
        <v>Male</v>
      </c>
      <c r="I81" s="18">
        <f>VLOOKUP($A81,'Customer Data'!$A:$G,4,FALSE)</f>
        <v>118183</v>
      </c>
      <c r="J81" t="str">
        <f>VLOOKUP($A81,'Customer Data'!$A:$G,5,FALSE)</f>
        <v>City B</v>
      </c>
      <c r="K81" t="str">
        <f>VLOOKUP($A81,'Customer Data'!$A:$G,6,FALSE)</f>
        <v>Middle-aged</v>
      </c>
      <c r="L81" t="str">
        <f>VLOOKUP($A81,'Customer Data'!$A:$G,7,FALSE)</f>
        <v>High</v>
      </c>
    </row>
    <row r="82" spans="1:12" x14ac:dyDescent="0.3">
      <c r="A82">
        <v>195</v>
      </c>
      <c r="B82">
        <v>81</v>
      </c>
      <c r="C82">
        <v>65</v>
      </c>
      <c r="D82">
        <v>5</v>
      </c>
      <c r="E82" s="4" t="s">
        <v>86</v>
      </c>
      <c r="F82" s="6" t="s">
        <v>68</v>
      </c>
      <c r="G82">
        <f>VLOOKUP(A82,'Customer Data'!$A:$G,2,FALSE)</f>
        <v>46</v>
      </c>
      <c r="H82" t="str">
        <f>VLOOKUP($A82,'Customer Data'!$A:$G,3,FALSE)</f>
        <v>Male</v>
      </c>
      <c r="I82" s="18">
        <f>VLOOKUP($A82,'Customer Data'!$A:$G,4,FALSE)</f>
        <v>52173</v>
      </c>
      <c r="J82" t="str">
        <f>VLOOKUP($A82,'Customer Data'!$A:$G,5,FALSE)</f>
        <v>City A</v>
      </c>
      <c r="K82" t="str">
        <f>VLOOKUP($A82,'Customer Data'!$A:$G,6,FALSE)</f>
        <v>Middle-aged</v>
      </c>
      <c r="L82" t="str">
        <f>VLOOKUP($A82,'Customer Data'!$A:$G,7,FALSE)</f>
        <v>Low</v>
      </c>
    </row>
    <row r="83" spans="1:12" x14ac:dyDescent="0.3">
      <c r="A83">
        <v>985</v>
      </c>
      <c r="B83">
        <v>82</v>
      </c>
      <c r="C83">
        <v>31</v>
      </c>
      <c r="D83">
        <v>7</v>
      </c>
      <c r="E83" s="4" t="s">
        <v>86</v>
      </c>
      <c r="F83" s="6" t="s">
        <v>69</v>
      </c>
      <c r="G83">
        <f>VLOOKUP(A83,'Customer Data'!$A:$G,2,FALSE)</f>
        <v>58</v>
      </c>
      <c r="H83" t="str">
        <f>VLOOKUP($A83,'Customer Data'!$A:$G,3,FALSE)</f>
        <v>Male</v>
      </c>
      <c r="I83" s="18">
        <f>VLOOKUP($A83,'Customer Data'!$A:$G,4,FALSE)</f>
        <v>128317</v>
      </c>
      <c r="J83" t="str">
        <f>VLOOKUP($A83,'Customer Data'!$A:$G,5,FALSE)</f>
        <v>City B</v>
      </c>
      <c r="K83" t="str">
        <f>VLOOKUP($A83,'Customer Data'!$A:$G,6,FALSE)</f>
        <v>Middle-aged</v>
      </c>
      <c r="L83" t="str">
        <f>VLOOKUP($A83,'Customer Data'!$A:$G,7,FALSE)</f>
        <v>High</v>
      </c>
    </row>
    <row r="84" spans="1:12" x14ac:dyDescent="0.3">
      <c r="A84">
        <v>419</v>
      </c>
      <c r="B84">
        <v>83</v>
      </c>
      <c r="C84">
        <v>39</v>
      </c>
      <c r="D84">
        <v>9</v>
      </c>
      <c r="E84" s="4" t="s">
        <v>86</v>
      </c>
      <c r="F84" s="6" t="s">
        <v>70</v>
      </c>
      <c r="G84">
        <f>VLOOKUP(A84,'Customer Data'!$A:$G,2,FALSE)</f>
        <v>37</v>
      </c>
      <c r="H84" t="str">
        <f>VLOOKUP($A84,'Customer Data'!$A:$G,3,FALSE)</f>
        <v>Male</v>
      </c>
      <c r="I84" s="18">
        <f>VLOOKUP($A84,'Customer Data'!$A:$G,4,FALSE)</f>
        <v>103110</v>
      </c>
      <c r="J84" t="str">
        <f>VLOOKUP($A84,'Customer Data'!$A:$G,5,FALSE)</f>
        <v>City A</v>
      </c>
      <c r="K84" t="str">
        <f>VLOOKUP($A84,'Customer Data'!$A:$G,6,FALSE)</f>
        <v>Adult</v>
      </c>
      <c r="L84" t="str">
        <f>VLOOKUP($A84,'Customer Data'!$A:$G,7,FALSE)</f>
        <v>High</v>
      </c>
    </row>
    <row r="85" spans="1:12" x14ac:dyDescent="0.3">
      <c r="A85">
        <v>415</v>
      </c>
      <c r="B85">
        <v>84</v>
      </c>
      <c r="C85">
        <v>57</v>
      </c>
      <c r="D85">
        <v>7</v>
      </c>
      <c r="E85" s="4" t="s">
        <v>86</v>
      </c>
      <c r="F85" s="6" t="s">
        <v>71</v>
      </c>
      <c r="G85">
        <f>VLOOKUP(A85,'Customer Data'!$A:$G,2,FALSE)</f>
        <v>64</v>
      </c>
      <c r="H85" t="str">
        <f>VLOOKUP($A85,'Customer Data'!$A:$G,3,FALSE)</f>
        <v>Male</v>
      </c>
      <c r="I85" s="18">
        <f>VLOOKUP($A85,'Customer Data'!$A:$G,4,FALSE)</f>
        <v>103223</v>
      </c>
      <c r="J85" t="str">
        <f>VLOOKUP($A85,'Customer Data'!$A:$G,5,FALSE)</f>
        <v>City B</v>
      </c>
      <c r="K85" t="str">
        <f>VLOOKUP($A85,'Customer Data'!$A:$G,6,FALSE)</f>
        <v>Seniors</v>
      </c>
      <c r="L85" t="str">
        <f>VLOOKUP($A85,'Customer Data'!$A:$G,7,FALSE)</f>
        <v>High</v>
      </c>
    </row>
    <row r="86" spans="1:12" x14ac:dyDescent="0.3">
      <c r="A86">
        <v>1284</v>
      </c>
      <c r="B86">
        <v>85</v>
      </c>
      <c r="C86">
        <v>59</v>
      </c>
      <c r="D86">
        <v>3</v>
      </c>
      <c r="E86" s="4" t="s">
        <v>86</v>
      </c>
      <c r="F86" s="6" t="s">
        <v>72</v>
      </c>
      <c r="G86">
        <f>VLOOKUP(A86,'Customer Data'!$A:$G,2,FALSE)</f>
        <v>37</v>
      </c>
      <c r="H86" t="str">
        <f>VLOOKUP($A86,'Customer Data'!$A:$G,3,FALSE)</f>
        <v>Female</v>
      </c>
      <c r="I86" s="18">
        <f>VLOOKUP($A86,'Customer Data'!$A:$G,4,FALSE)</f>
        <v>85998</v>
      </c>
      <c r="J86" t="str">
        <f>VLOOKUP($A86,'Customer Data'!$A:$G,5,FALSE)</f>
        <v>City C</v>
      </c>
      <c r="K86" t="str">
        <f>VLOOKUP($A86,'Customer Data'!$A:$G,6,FALSE)</f>
        <v>Adult</v>
      </c>
      <c r="L86" t="str">
        <f>VLOOKUP($A86,'Customer Data'!$A:$G,7,FALSE)</f>
        <v>High</v>
      </c>
    </row>
    <row r="87" spans="1:12" x14ac:dyDescent="0.3">
      <c r="A87">
        <v>346</v>
      </c>
      <c r="B87">
        <v>86</v>
      </c>
      <c r="C87">
        <v>56</v>
      </c>
      <c r="D87">
        <v>6</v>
      </c>
      <c r="E87" s="4" t="s">
        <v>86</v>
      </c>
      <c r="F87" s="6" t="s">
        <v>73</v>
      </c>
      <c r="G87">
        <f>VLOOKUP(A87,'Customer Data'!$A:$G,2,FALSE)</f>
        <v>21</v>
      </c>
      <c r="H87" t="str">
        <f>VLOOKUP($A87,'Customer Data'!$A:$G,3,FALSE)</f>
        <v>Male</v>
      </c>
      <c r="I87" s="18">
        <f>VLOOKUP($A87,'Customer Data'!$A:$G,4,FALSE)</f>
        <v>43937</v>
      </c>
      <c r="J87" t="str">
        <f>VLOOKUP($A87,'Customer Data'!$A:$G,5,FALSE)</f>
        <v>City B</v>
      </c>
      <c r="K87" t="str">
        <f>VLOOKUP($A87,'Customer Data'!$A:$G,6,FALSE)</f>
        <v>Adult</v>
      </c>
      <c r="L87" t="str">
        <f>VLOOKUP($A87,'Customer Data'!$A:$G,7,FALSE)</f>
        <v>Low</v>
      </c>
    </row>
    <row r="88" spans="1:12" x14ac:dyDescent="0.3">
      <c r="A88">
        <v>49</v>
      </c>
      <c r="B88">
        <v>87</v>
      </c>
      <c r="C88">
        <v>69</v>
      </c>
      <c r="D88">
        <v>7</v>
      </c>
      <c r="E88" s="4" t="s">
        <v>86</v>
      </c>
      <c r="F88" s="6" t="s">
        <v>74</v>
      </c>
      <c r="G88">
        <f>VLOOKUP(A88,'Customer Data'!$A:$G,2,FALSE)</f>
        <v>36</v>
      </c>
      <c r="H88" t="str">
        <f>VLOOKUP($A88,'Customer Data'!$A:$G,3,FALSE)</f>
        <v>Male</v>
      </c>
      <c r="I88" s="18">
        <f>VLOOKUP($A88,'Customer Data'!$A:$G,4,FALSE)</f>
        <v>82549</v>
      </c>
      <c r="J88" t="str">
        <f>VLOOKUP($A88,'Customer Data'!$A:$G,5,FALSE)</f>
        <v>City A</v>
      </c>
      <c r="K88" t="str">
        <f>VLOOKUP($A88,'Customer Data'!$A:$G,6,FALSE)</f>
        <v>Adult</v>
      </c>
      <c r="L88" t="str">
        <f>VLOOKUP($A88,'Customer Data'!$A:$G,7,FALSE)</f>
        <v>High</v>
      </c>
    </row>
    <row r="89" spans="1:12" x14ac:dyDescent="0.3">
      <c r="A89">
        <v>439</v>
      </c>
      <c r="B89">
        <v>88</v>
      </c>
      <c r="C89">
        <v>30</v>
      </c>
      <c r="D89">
        <v>1</v>
      </c>
      <c r="E89" s="4" t="s">
        <v>86</v>
      </c>
      <c r="F89" s="6" t="s">
        <v>75</v>
      </c>
      <c r="G89">
        <f>VLOOKUP(A89,'Customer Data'!$A:$G,2,FALSE)</f>
        <v>37</v>
      </c>
      <c r="H89" t="str">
        <f>VLOOKUP($A89,'Customer Data'!$A:$G,3,FALSE)</f>
        <v>Male</v>
      </c>
      <c r="I89" s="18">
        <f>VLOOKUP($A89,'Customer Data'!$A:$G,4,FALSE)</f>
        <v>80726</v>
      </c>
      <c r="J89" t="str">
        <f>VLOOKUP($A89,'Customer Data'!$A:$G,5,FALSE)</f>
        <v>City C</v>
      </c>
      <c r="K89" t="str">
        <f>VLOOKUP($A89,'Customer Data'!$A:$G,6,FALSE)</f>
        <v>Adult</v>
      </c>
      <c r="L89" t="str">
        <f>VLOOKUP($A89,'Customer Data'!$A:$G,7,FALSE)</f>
        <v>High</v>
      </c>
    </row>
    <row r="90" spans="1:12" x14ac:dyDescent="0.3">
      <c r="A90">
        <v>1343</v>
      </c>
      <c r="B90">
        <v>89</v>
      </c>
      <c r="C90">
        <v>17</v>
      </c>
      <c r="D90">
        <v>2</v>
      </c>
      <c r="E90" s="4" t="s">
        <v>86</v>
      </c>
      <c r="F90" s="6" t="s">
        <v>76</v>
      </c>
      <c r="G90">
        <f>VLOOKUP(A90,'Customer Data'!$A:$G,2,FALSE)</f>
        <v>40</v>
      </c>
      <c r="H90" t="str">
        <f>VLOOKUP($A90,'Customer Data'!$A:$G,3,FALSE)</f>
        <v>Female</v>
      </c>
      <c r="I90" s="18">
        <f>VLOOKUP($A90,'Customer Data'!$A:$G,4,FALSE)</f>
        <v>71242</v>
      </c>
      <c r="J90" t="str">
        <f>VLOOKUP($A90,'Customer Data'!$A:$G,5,FALSE)</f>
        <v>City A</v>
      </c>
      <c r="K90" t="str">
        <f>VLOOKUP($A90,'Customer Data'!$A:$G,6,FALSE)</f>
        <v>Adult</v>
      </c>
      <c r="L90" t="str">
        <f>VLOOKUP($A90,'Customer Data'!$A:$G,7,FALSE)</f>
        <v>High</v>
      </c>
    </row>
    <row r="91" spans="1:12" x14ac:dyDescent="0.3">
      <c r="A91">
        <v>485</v>
      </c>
      <c r="B91">
        <v>90</v>
      </c>
      <c r="C91">
        <v>68</v>
      </c>
      <c r="D91">
        <v>2</v>
      </c>
      <c r="E91" s="4" t="s">
        <v>86</v>
      </c>
      <c r="F91" s="6" t="s">
        <v>77</v>
      </c>
      <c r="G91">
        <f>VLOOKUP(A91,'Customer Data'!$A:$G,2,FALSE)</f>
        <v>38</v>
      </c>
      <c r="H91" t="str">
        <f>VLOOKUP($A91,'Customer Data'!$A:$G,3,FALSE)</f>
        <v>Male</v>
      </c>
      <c r="I91" s="18">
        <f>VLOOKUP($A91,'Customer Data'!$A:$G,4,FALSE)</f>
        <v>93165</v>
      </c>
      <c r="J91" t="str">
        <f>VLOOKUP($A91,'Customer Data'!$A:$G,5,FALSE)</f>
        <v>City A</v>
      </c>
      <c r="K91" t="str">
        <f>VLOOKUP($A91,'Customer Data'!$A:$G,6,FALSE)</f>
        <v>Adult</v>
      </c>
      <c r="L91" t="str">
        <f>VLOOKUP($A91,'Customer Data'!$A:$G,7,FALSE)</f>
        <v>High</v>
      </c>
    </row>
    <row r="92" spans="1:12" x14ac:dyDescent="0.3">
      <c r="A92">
        <v>748</v>
      </c>
      <c r="B92">
        <v>91</v>
      </c>
      <c r="C92">
        <v>78</v>
      </c>
      <c r="D92">
        <v>9</v>
      </c>
      <c r="E92" s="4" t="s">
        <v>86</v>
      </c>
      <c r="F92" s="6" t="s">
        <v>78</v>
      </c>
      <c r="G92">
        <f>VLOOKUP(A92,'Customer Data'!$A:$G,2,FALSE)</f>
        <v>58</v>
      </c>
      <c r="H92" t="str">
        <f>VLOOKUP($A92,'Customer Data'!$A:$G,3,FALSE)</f>
        <v>Male</v>
      </c>
      <c r="I92" s="18">
        <f>VLOOKUP($A92,'Customer Data'!$A:$G,4,FALSE)</f>
        <v>69892</v>
      </c>
      <c r="J92" t="str">
        <f>VLOOKUP($A92,'Customer Data'!$A:$G,5,FALSE)</f>
        <v>City B</v>
      </c>
      <c r="K92" t="str">
        <f>VLOOKUP($A92,'Customer Data'!$A:$G,6,FALSE)</f>
        <v>Middle-aged</v>
      </c>
      <c r="L92" t="str">
        <f>VLOOKUP($A92,'Customer Data'!$A:$G,7,FALSE)</f>
        <v>High</v>
      </c>
    </row>
    <row r="93" spans="1:12" x14ac:dyDescent="0.3">
      <c r="A93">
        <v>1182</v>
      </c>
      <c r="B93">
        <v>92</v>
      </c>
      <c r="C93">
        <v>64</v>
      </c>
      <c r="D93">
        <v>1</v>
      </c>
      <c r="E93" s="4" t="s">
        <v>86</v>
      </c>
      <c r="F93" s="6" t="s">
        <v>79</v>
      </c>
      <c r="G93">
        <f>VLOOKUP(A93,'Customer Data'!$A:$G,2,FALSE)</f>
        <v>69</v>
      </c>
      <c r="H93" t="str">
        <f>VLOOKUP($A93,'Customer Data'!$A:$G,3,FALSE)</f>
        <v>Male</v>
      </c>
      <c r="I93" s="18">
        <f>VLOOKUP($A93,'Customer Data'!$A:$G,4,FALSE)</f>
        <v>63120</v>
      </c>
      <c r="J93" t="str">
        <f>VLOOKUP($A93,'Customer Data'!$A:$G,5,FALSE)</f>
        <v>City A</v>
      </c>
      <c r="K93" t="str">
        <f>VLOOKUP($A93,'Customer Data'!$A:$G,6,FALSE)</f>
        <v>Seniors</v>
      </c>
      <c r="L93" t="str">
        <f>VLOOKUP($A93,'Customer Data'!$A:$G,7,FALSE)</f>
        <v>Low</v>
      </c>
    </row>
    <row r="94" spans="1:12" x14ac:dyDescent="0.3">
      <c r="A94">
        <v>401</v>
      </c>
      <c r="B94">
        <v>93</v>
      </c>
      <c r="C94">
        <v>63</v>
      </c>
      <c r="D94">
        <v>2</v>
      </c>
      <c r="E94" s="4" t="s">
        <v>86</v>
      </c>
      <c r="F94" s="6" t="s">
        <v>80</v>
      </c>
      <c r="G94">
        <f>VLOOKUP(A94,'Customer Data'!$A:$G,2,FALSE)</f>
        <v>41</v>
      </c>
      <c r="H94" t="str">
        <f>VLOOKUP($A94,'Customer Data'!$A:$G,3,FALSE)</f>
        <v>Male</v>
      </c>
      <c r="I94" s="18">
        <f>VLOOKUP($A94,'Customer Data'!$A:$G,4,FALSE)</f>
        <v>144947</v>
      </c>
      <c r="J94" t="str">
        <f>VLOOKUP($A94,'Customer Data'!$A:$G,5,FALSE)</f>
        <v>City B</v>
      </c>
      <c r="K94" t="str">
        <f>VLOOKUP($A94,'Customer Data'!$A:$G,6,FALSE)</f>
        <v>Middle-aged</v>
      </c>
      <c r="L94" t="str">
        <f>VLOOKUP($A94,'Customer Data'!$A:$G,7,FALSE)</f>
        <v>High</v>
      </c>
    </row>
    <row r="95" spans="1:12" x14ac:dyDescent="0.3">
      <c r="A95">
        <v>953</v>
      </c>
      <c r="B95">
        <v>94</v>
      </c>
      <c r="C95">
        <v>30</v>
      </c>
      <c r="D95">
        <v>6</v>
      </c>
      <c r="E95" s="4" t="s">
        <v>86</v>
      </c>
      <c r="F95" s="6" t="s">
        <v>81</v>
      </c>
      <c r="G95">
        <f>VLOOKUP(A95,'Customer Data'!$A:$G,2,FALSE)</f>
        <v>48</v>
      </c>
      <c r="H95" t="str">
        <f>VLOOKUP($A95,'Customer Data'!$A:$G,3,FALSE)</f>
        <v>Female</v>
      </c>
      <c r="I95" s="18">
        <f>VLOOKUP($A95,'Customer Data'!$A:$G,4,FALSE)</f>
        <v>146542</v>
      </c>
      <c r="J95" t="str">
        <f>VLOOKUP($A95,'Customer Data'!$A:$G,5,FALSE)</f>
        <v>City A</v>
      </c>
      <c r="K95" t="str">
        <f>VLOOKUP($A95,'Customer Data'!$A:$G,6,FALSE)</f>
        <v>Middle-aged</v>
      </c>
      <c r="L95" t="str">
        <f>VLOOKUP($A95,'Customer Data'!$A:$G,7,FALSE)</f>
        <v>High</v>
      </c>
    </row>
    <row r="96" spans="1:12" x14ac:dyDescent="0.3">
      <c r="A96">
        <v>246</v>
      </c>
      <c r="B96">
        <v>95</v>
      </c>
      <c r="C96">
        <v>80</v>
      </c>
      <c r="D96">
        <v>2</v>
      </c>
      <c r="E96" s="4" t="s">
        <v>86</v>
      </c>
      <c r="F96" s="6" t="s">
        <v>82</v>
      </c>
      <c r="G96">
        <f>VLOOKUP(A96,'Customer Data'!$A:$G,2,FALSE)</f>
        <v>34</v>
      </c>
      <c r="H96" t="str">
        <f>VLOOKUP($A96,'Customer Data'!$A:$G,3,FALSE)</f>
        <v>Female</v>
      </c>
      <c r="I96" s="18">
        <f>VLOOKUP($A96,'Customer Data'!$A:$G,4,FALSE)</f>
        <v>92386</v>
      </c>
      <c r="J96" t="str">
        <f>VLOOKUP($A96,'Customer Data'!$A:$G,5,FALSE)</f>
        <v>City B</v>
      </c>
      <c r="K96" t="str">
        <f>VLOOKUP($A96,'Customer Data'!$A:$G,6,FALSE)</f>
        <v>Adult</v>
      </c>
      <c r="L96" t="str">
        <f>VLOOKUP($A96,'Customer Data'!$A:$G,7,FALSE)</f>
        <v>High</v>
      </c>
    </row>
    <row r="97" spans="1:12" x14ac:dyDescent="0.3">
      <c r="A97">
        <v>974</v>
      </c>
      <c r="B97">
        <v>96</v>
      </c>
      <c r="C97">
        <v>1</v>
      </c>
      <c r="D97">
        <v>3</v>
      </c>
      <c r="E97" s="4" t="s">
        <v>86</v>
      </c>
      <c r="F97" s="6" t="s">
        <v>83</v>
      </c>
      <c r="G97">
        <f>VLOOKUP(A97,'Customer Data'!$A:$G,2,FALSE)</f>
        <v>55</v>
      </c>
      <c r="H97" t="str">
        <f>VLOOKUP($A97,'Customer Data'!$A:$G,3,FALSE)</f>
        <v>Female</v>
      </c>
      <c r="I97" s="18">
        <f>VLOOKUP($A97,'Customer Data'!$A:$G,4,FALSE)</f>
        <v>88679</v>
      </c>
      <c r="J97" t="str">
        <f>VLOOKUP($A97,'Customer Data'!$A:$G,5,FALSE)</f>
        <v>City B</v>
      </c>
      <c r="K97" t="str">
        <f>VLOOKUP($A97,'Customer Data'!$A:$G,6,FALSE)</f>
        <v>Middle-aged</v>
      </c>
      <c r="L97" t="str">
        <f>VLOOKUP($A97,'Customer Data'!$A:$G,7,FALSE)</f>
        <v>High</v>
      </c>
    </row>
    <row r="98" spans="1:12" x14ac:dyDescent="0.3">
      <c r="A98">
        <v>561</v>
      </c>
      <c r="B98">
        <v>97</v>
      </c>
      <c r="C98">
        <v>36</v>
      </c>
      <c r="D98">
        <v>3</v>
      </c>
      <c r="E98" s="4" t="s">
        <v>87</v>
      </c>
      <c r="F98" s="6" t="s">
        <v>60</v>
      </c>
      <c r="G98">
        <f>VLOOKUP(A98,'Customer Data'!$A:$G,2,FALSE)</f>
        <v>28</v>
      </c>
      <c r="H98" t="str">
        <f>VLOOKUP($A98,'Customer Data'!$A:$G,3,FALSE)</f>
        <v>Male</v>
      </c>
      <c r="I98" s="18">
        <f>VLOOKUP($A98,'Customer Data'!$A:$G,4,FALSE)</f>
        <v>129613</v>
      </c>
      <c r="J98" t="str">
        <f>VLOOKUP($A98,'Customer Data'!$A:$G,5,FALSE)</f>
        <v>City C</v>
      </c>
      <c r="K98" t="str">
        <f>VLOOKUP($A98,'Customer Data'!$A:$G,6,FALSE)</f>
        <v>Adult</v>
      </c>
      <c r="L98" t="str">
        <f>VLOOKUP($A98,'Customer Data'!$A:$G,7,FALSE)</f>
        <v>High</v>
      </c>
    </row>
    <row r="99" spans="1:12" x14ac:dyDescent="0.3">
      <c r="A99">
        <v>1016</v>
      </c>
      <c r="B99">
        <v>98</v>
      </c>
      <c r="C99">
        <v>23</v>
      </c>
      <c r="D99">
        <v>8</v>
      </c>
      <c r="E99" s="4" t="s">
        <v>87</v>
      </c>
      <c r="F99" s="6" t="s">
        <v>61</v>
      </c>
      <c r="G99">
        <f>VLOOKUP(A99,'Customer Data'!$A:$G,2,FALSE)</f>
        <v>19</v>
      </c>
      <c r="H99" t="str">
        <f>VLOOKUP($A99,'Customer Data'!$A:$G,3,FALSE)</f>
        <v>Female</v>
      </c>
      <c r="I99" s="18">
        <f>VLOOKUP($A99,'Customer Data'!$A:$G,4,FALSE)</f>
        <v>28935</v>
      </c>
      <c r="J99" t="str">
        <f>VLOOKUP($A99,'Customer Data'!$A:$G,5,FALSE)</f>
        <v>City C</v>
      </c>
      <c r="K99" t="str">
        <f>VLOOKUP($A99,'Customer Data'!$A:$G,6,FALSE)</f>
        <v>Adult</v>
      </c>
      <c r="L99" t="str">
        <f>VLOOKUP($A99,'Customer Data'!$A:$G,7,FALSE)</f>
        <v>Low</v>
      </c>
    </row>
    <row r="100" spans="1:12" x14ac:dyDescent="0.3">
      <c r="A100">
        <v>422</v>
      </c>
      <c r="B100">
        <v>99</v>
      </c>
      <c r="C100">
        <v>36</v>
      </c>
      <c r="D100">
        <v>9</v>
      </c>
      <c r="E100" s="4" t="s">
        <v>87</v>
      </c>
      <c r="F100" s="6" t="s">
        <v>62</v>
      </c>
      <c r="G100">
        <f>VLOOKUP(A100,'Customer Data'!$A:$G,2,FALSE)</f>
        <v>30</v>
      </c>
      <c r="H100" t="str">
        <f>VLOOKUP($A100,'Customer Data'!$A:$G,3,FALSE)</f>
        <v>Female</v>
      </c>
      <c r="I100" s="18">
        <f>VLOOKUP($A100,'Customer Data'!$A:$G,4,FALSE)</f>
        <v>115088</v>
      </c>
      <c r="J100" t="str">
        <f>VLOOKUP($A100,'Customer Data'!$A:$G,5,FALSE)</f>
        <v>City A</v>
      </c>
      <c r="K100" t="str">
        <f>VLOOKUP($A100,'Customer Data'!$A:$G,6,FALSE)</f>
        <v>Adult</v>
      </c>
      <c r="L100" t="str">
        <f>VLOOKUP($A100,'Customer Data'!$A:$G,7,FALSE)</f>
        <v>High</v>
      </c>
    </row>
    <row r="101" spans="1:12" x14ac:dyDescent="0.3">
      <c r="A101">
        <v>1424</v>
      </c>
      <c r="B101">
        <v>100</v>
      </c>
      <c r="C101">
        <v>23</v>
      </c>
      <c r="D101">
        <v>6</v>
      </c>
      <c r="E101" s="4" t="s">
        <v>87</v>
      </c>
      <c r="F101" s="6" t="s">
        <v>63</v>
      </c>
      <c r="G101">
        <f>VLOOKUP(A101,'Customer Data'!$A:$G,2,FALSE)</f>
        <v>65</v>
      </c>
      <c r="H101" t="str">
        <f>VLOOKUP($A101,'Customer Data'!$A:$G,3,FALSE)</f>
        <v>Female</v>
      </c>
      <c r="I101" s="18">
        <f>VLOOKUP($A101,'Customer Data'!$A:$G,4,FALSE)</f>
        <v>35932</v>
      </c>
      <c r="J101" t="str">
        <f>VLOOKUP($A101,'Customer Data'!$A:$G,5,FALSE)</f>
        <v>City B</v>
      </c>
      <c r="K101" t="str">
        <f>VLOOKUP($A101,'Customer Data'!$A:$G,6,FALSE)</f>
        <v>Seniors</v>
      </c>
      <c r="L101" t="str">
        <f>VLOOKUP($A101,'Customer Data'!$A:$G,7,FALSE)</f>
        <v>Low</v>
      </c>
    </row>
    <row r="102" spans="1:12" x14ac:dyDescent="0.3">
      <c r="A102">
        <v>1224</v>
      </c>
      <c r="B102">
        <v>101</v>
      </c>
      <c r="C102">
        <v>27</v>
      </c>
      <c r="D102">
        <v>2</v>
      </c>
      <c r="E102" s="4" t="s">
        <v>87</v>
      </c>
      <c r="F102" s="6" t="s">
        <v>64</v>
      </c>
      <c r="G102">
        <f>VLOOKUP(A102,'Customer Data'!$A:$G,2,FALSE)</f>
        <v>41</v>
      </c>
      <c r="H102" t="str">
        <f>VLOOKUP($A102,'Customer Data'!$A:$G,3,FALSE)</f>
        <v>Female</v>
      </c>
      <c r="I102" s="18">
        <f>VLOOKUP($A102,'Customer Data'!$A:$G,4,FALSE)</f>
        <v>94104</v>
      </c>
      <c r="J102" t="str">
        <f>VLOOKUP($A102,'Customer Data'!$A:$G,5,FALSE)</f>
        <v>City B</v>
      </c>
      <c r="K102" t="str">
        <f>VLOOKUP($A102,'Customer Data'!$A:$G,6,FALSE)</f>
        <v>Middle-aged</v>
      </c>
      <c r="L102" t="str">
        <f>VLOOKUP($A102,'Customer Data'!$A:$G,7,FALSE)</f>
        <v>High</v>
      </c>
    </row>
    <row r="103" spans="1:12" x14ac:dyDescent="0.3">
      <c r="A103">
        <v>604</v>
      </c>
      <c r="B103">
        <v>102</v>
      </c>
      <c r="C103">
        <v>26</v>
      </c>
      <c r="D103">
        <v>3</v>
      </c>
      <c r="E103" s="4" t="s">
        <v>87</v>
      </c>
      <c r="F103" s="6" t="s">
        <v>65</v>
      </c>
      <c r="G103">
        <f>VLOOKUP(A103,'Customer Data'!$A:$G,2,FALSE)</f>
        <v>58</v>
      </c>
      <c r="H103" t="str">
        <f>VLOOKUP($A103,'Customer Data'!$A:$G,3,FALSE)</f>
        <v>Male</v>
      </c>
      <c r="I103" s="18">
        <f>VLOOKUP($A103,'Customer Data'!$A:$G,4,FALSE)</f>
        <v>51808</v>
      </c>
      <c r="J103" t="str">
        <f>VLOOKUP($A103,'Customer Data'!$A:$G,5,FALSE)</f>
        <v>City C</v>
      </c>
      <c r="K103" t="str">
        <f>VLOOKUP($A103,'Customer Data'!$A:$G,6,FALSE)</f>
        <v>Middle-aged</v>
      </c>
      <c r="L103" t="str">
        <f>VLOOKUP($A103,'Customer Data'!$A:$G,7,FALSE)</f>
        <v>Low</v>
      </c>
    </row>
    <row r="104" spans="1:12" x14ac:dyDescent="0.3">
      <c r="A104">
        <v>929</v>
      </c>
      <c r="B104">
        <v>103</v>
      </c>
      <c r="C104">
        <v>52</v>
      </c>
      <c r="D104">
        <v>6</v>
      </c>
      <c r="E104" s="4" t="s">
        <v>87</v>
      </c>
      <c r="F104" s="6" t="s">
        <v>66</v>
      </c>
      <c r="G104">
        <f>VLOOKUP(A104,'Customer Data'!$A:$G,2,FALSE)</f>
        <v>34</v>
      </c>
      <c r="H104" t="str">
        <f>VLOOKUP($A104,'Customer Data'!$A:$G,3,FALSE)</f>
        <v>Male</v>
      </c>
      <c r="I104" s="18">
        <f>VLOOKUP($A104,'Customer Data'!$A:$G,4,FALSE)</f>
        <v>62651</v>
      </c>
      <c r="J104" t="str">
        <f>VLOOKUP($A104,'Customer Data'!$A:$G,5,FALSE)</f>
        <v>City A</v>
      </c>
      <c r="K104" t="str">
        <f>VLOOKUP($A104,'Customer Data'!$A:$G,6,FALSE)</f>
        <v>Adult</v>
      </c>
      <c r="L104" t="str">
        <f>VLOOKUP($A104,'Customer Data'!$A:$G,7,FALSE)</f>
        <v>Low</v>
      </c>
    </row>
    <row r="105" spans="1:12" x14ac:dyDescent="0.3">
      <c r="A105">
        <v>1117</v>
      </c>
      <c r="B105">
        <v>104</v>
      </c>
      <c r="C105">
        <v>98</v>
      </c>
      <c r="D105">
        <v>2</v>
      </c>
      <c r="E105" s="4" t="s">
        <v>87</v>
      </c>
      <c r="F105" s="6" t="s">
        <v>67</v>
      </c>
      <c r="G105">
        <f>VLOOKUP(A105,'Customer Data'!$A:$G,2,FALSE)</f>
        <v>62</v>
      </c>
      <c r="H105" t="str">
        <f>VLOOKUP($A105,'Customer Data'!$A:$G,3,FALSE)</f>
        <v>Male</v>
      </c>
      <c r="I105" s="18">
        <f>VLOOKUP($A105,'Customer Data'!$A:$G,4,FALSE)</f>
        <v>140821</v>
      </c>
      <c r="J105" t="str">
        <f>VLOOKUP($A105,'Customer Data'!$A:$G,5,FALSE)</f>
        <v>City C</v>
      </c>
      <c r="K105" t="str">
        <f>VLOOKUP($A105,'Customer Data'!$A:$G,6,FALSE)</f>
        <v>Seniors</v>
      </c>
      <c r="L105" t="str">
        <f>VLOOKUP($A105,'Customer Data'!$A:$G,7,FALSE)</f>
        <v>High</v>
      </c>
    </row>
    <row r="106" spans="1:12" x14ac:dyDescent="0.3">
      <c r="A106">
        <v>156</v>
      </c>
      <c r="B106">
        <v>105</v>
      </c>
      <c r="C106">
        <v>70</v>
      </c>
      <c r="D106">
        <v>2</v>
      </c>
      <c r="E106" s="4" t="s">
        <v>87</v>
      </c>
      <c r="F106" s="6" t="s">
        <v>68</v>
      </c>
      <c r="G106">
        <f>VLOOKUP(A106,'Customer Data'!$A:$G,2,FALSE)</f>
        <v>36</v>
      </c>
      <c r="H106" t="str">
        <f>VLOOKUP($A106,'Customer Data'!$A:$G,3,FALSE)</f>
        <v>Male</v>
      </c>
      <c r="I106" s="18">
        <f>VLOOKUP($A106,'Customer Data'!$A:$G,4,FALSE)</f>
        <v>117257</v>
      </c>
      <c r="J106" t="str">
        <f>VLOOKUP($A106,'Customer Data'!$A:$G,5,FALSE)</f>
        <v>City A</v>
      </c>
      <c r="K106" t="str">
        <f>VLOOKUP($A106,'Customer Data'!$A:$G,6,FALSE)</f>
        <v>Adult</v>
      </c>
      <c r="L106" t="str">
        <f>VLOOKUP($A106,'Customer Data'!$A:$G,7,FALSE)</f>
        <v>High</v>
      </c>
    </row>
    <row r="107" spans="1:12" x14ac:dyDescent="0.3">
      <c r="A107">
        <v>444</v>
      </c>
      <c r="B107">
        <v>106</v>
      </c>
      <c r="C107">
        <v>23</v>
      </c>
      <c r="D107">
        <v>5</v>
      </c>
      <c r="E107" s="4" t="s">
        <v>87</v>
      </c>
      <c r="F107" s="6" t="s">
        <v>69</v>
      </c>
      <c r="G107">
        <f>VLOOKUP(A107,'Customer Data'!$A:$G,2,FALSE)</f>
        <v>47</v>
      </c>
      <c r="H107" t="str">
        <f>VLOOKUP($A107,'Customer Data'!$A:$G,3,FALSE)</f>
        <v>Male</v>
      </c>
      <c r="I107" s="18">
        <f>VLOOKUP($A107,'Customer Data'!$A:$G,4,FALSE)</f>
        <v>102716</v>
      </c>
      <c r="J107" t="str">
        <f>VLOOKUP($A107,'Customer Data'!$A:$G,5,FALSE)</f>
        <v>City C</v>
      </c>
      <c r="K107" t="str">
        <f>VLOOKUP($A107,'Customer Data'!$A:$G,6,FALSE)</f>
        <v>Middle-aged</v>
      </c>
      <c r="L107" t="str">
        <f>VLOOKUP($A107,'Customer Data'!$A:$G,7,FALSE)</f>
        <v>High</v>
      </c>
    </row>
    <row r="108" spans="1:12" x14ac:dyDescent="0.3">
      <c r="A108">
        <v>1193</v>
      </c>
      <c r="B108">
        <v>107</v>
      </c>
      <c r="C108">
        <v>35</v>
      </c>
      <c r="D108">
        <v>8</v>
      </c>
      <c r="E108" s="4" t="s">
        <v>87</v>
      </c>
      <c r="F108" s="6" t="s">
        <v>70</v>
      </c>
      <c r="G108">
        <f>VLOOKUP(A108,'Customer Data'!$A:$G,2,FALSE)</f>
        <v>30</v>
      </c>
      <c r="H108" t="str">
        <f>VLOOKUP($A108,'Customer Data'!$A:$G,3,FALSE)</f>
        <v>Male</v>
      </c>
      <c r="I108" s="18">
        <f>VLOOKUP($A108,'Customer Data'!$A:$G,4,FALSE)</f>
        <v>80470</v>
      </c>
      <c r="J108" t="str">
        <f>VLOOKUP($A108,'Customer Data'!$A:$G,5,FALSE)</f>
        <v>City A</v>
      </c>
      <c r="K108" t="str">
        <f>VLOOKUP($A108,'Customer Data'!$A:$G,6,FALSE)</f>
        <v>Adult</v>
      </c>
      <c r="L108" t="str">
        <f>VLOOKUP($A108,'Customer Data'!$A:$G,7,FALSE)</f>
        <v>High</v>
      </c>
    </row>
    <row r="109" spans="1:12" x14ac:dyDescent="0.3">
      <c r="A109">
        <v>607</v>
      </c>
      <c r="B109">
        <v>108</v>
      </c>
      <c r="C109">
        <v>80</v>
      </c>
      <c r="D109">
        <v>4</v>
      </c>
      <c r="E109" s="4" t="s">
        <v>87</v>
      </c>
      <c r="F109" s="6" t="s">
        <v>71</v>
      </c>
      <c r="G109">
        <f>VLOOKUP(A109,'Customer Data'!$A:$G,2,FALSE)</f>
        <v>26</v>
      </c>
      <c r="H109" t="str">
        <f>VLOOKUP($A109,'Customer Data'!$A:$G,3,FALSE)</f>
        <v>Female</v>
      </c>
      <c r="I109" s="18">
        <f>VLOOKUP($A109,'Customer Data'!$A:$G,4,FALSE)</f>
        <v>123524</v>
      </c>
      <c r="J109" t="str">
        <f>VLOOKUP($A109,'Customer Data'!$A:$G,5,FALSE)</f>
        <v>City C</v>
      </c>
      <c r="K109" t="str">
        <f>VLOOKUP($A109,'Customer Data'!$A:$G,6,FALSE)</f>
        <v>Adult</v>
      </c>
      <c r="L109" t="str">
        <f>VLOOKUP($A109,'Customer Data'!$A:$G,7,FALSE)</f>
        <v>High</v>
      </c>
    </row>
    <row r="110" spans="1:12" x14ac:dyDescent="0.3">
      <c r="A110">
        <v>627</v>
      </c>
      <c r="B110">
        <v>109</v>
      </c>
      <c r="C110">
        <v>28</v>
      </c>
      <c r="D110">
        <v>7</v>
      </c>
      <c r="E110" s="4" t="s">
        <v>87</v>
      </c>
      <c r="F110" s="6" t="s">
        <v>72</v>
      </c>
      <c r="G110">
        <f>VLOOKUP(A110,'Customer Data'!$A:$G,2,FALSE)</f>
        <v>68</v>
      </c>
      <c r="H110" t="str">
        <f>VLOOKUP($A110,'Customer Data'!$A:$G,3,FALSE)</f>
        <v>Male</v>
      </c>
      <c r="I110" s="18">
        <f>VLOOKUP($A110,'Customer Data'!$A:$G,4,FALSE)</f>
        <v>144326</v>
      </c>
      <c r="J110" t="str">
        <f>VLOOKUP($A110,'Customer Data'!$A:$G,5,FALSE)</f>
        <v>City A</v>
      </c>
      <c r="K110" t="str">
        <f>VLOOKUP($A110,'Customer Data'!$A:$G,6,FALSE)</f>
        <v>Seniors</v>
      </c>
      <c r="L110" t="str">
        <f>VLOOKUP($A110,'Customer Data'!$A:$G,7,FALSE)</f>
        <v>High</v>
      </c>
    </row>
    <row r="111" spans="1:12" x14ac:dyDescent="0.3">
      <c r="A111">
        <v>561</v>
      </c>
      <c r="B111">
        <v>110</v>
      </c>
      <c r="C111">
        <v>91</v>
      </c>
      <c r="D111">
        <v>7</v>
      </c>
      <c r="E111" s="4" t="s">
        <v>87</v>
      </c>
      <c r="F111" s="6" t="s">
        <v>73</v>
      </c>
      <c r="G111">
        <f>VLOOKUP(A111,'Customer Data'!$A:$G,2,FALSE)</f>
        <v>28</v>
      </c>
      <c r="H111" t="str">
        <f>VLOOKUP($A111,'Customer Data'!$A:$G,3,FALSE)</f>
        <v>Male</v>
      </c>
      <c r="I111" s="18">
        <f>VLOOKUP($A111,'Customer Data'!$A:$G,4,FALSE)</f>
        <v>129613</v>
      </c>
      <c r="J111" t="str">
        <f>VLOOKUP($A111,'Customer Data'!$A:$G,5,FALSE)</f>
        <v>City C</v>
      </c>
      <c r="K111" t="str">
        <f>VLOOKUP($A111,'Customer Data'!$A:$G,6,FALSE)</f>
        <v>Adult</v>
      </c>
      <c r="L111" t="str">
        <f>VLOOKUP($A111,'Customer Data'!$A:$G,7,FALSE)</f>
        <v>High</v>
      </c>
    </row>
    <row r="112" spans="1:12" x14ac:dyDescent="0.3">
      <c r="A112">
        <v>181</v>
      </c>
      <c r="B112">
        <v>111</v>
      </c>
      <c r="C112">
        <v>89</v>
      </c>
      <c r="D112">
        <v>5</v>
      </c>
      <c r="E112" s="4" t="s">
        <v>87</v>
      </c>
      <c r="F112" s="6" t="s">
        <v>74</v>
      </c>
      <c r="G112">
        <f>VLOOKUP(A112,'Customer Data'!$A:$G,2,FALSE)</f>
        <v>43</v>
      </c>
      <c r="H112" t="str">
        <f>VLOOKUP($A112,'Customer Data'!$A:$G,3,FALSE)</f>
        <v>Male</v>
      </c>
      <c r="I112" s="18">
        <f>VLOOKUP($A112,'Customer Data'!$A:$G,4,FALSE)</f>
        <v>116241</v>
      </c>
      <c r="J112" t="str">
        <f>VLOOKUP($A112,'Customer Data'!$A:$G,5,FALSE)</f>
        <v>City C</v>
      </c>
      <c r="K112" t="str">
        <f>VLOOKUP($A112,'Customer Data'!$A:$G,6,FALSE)</f>
        <v>Middle-aged</v>
      </c>
      <c r="L112" t="str">
        <f>VLOOKUP($A112,'Customer Data'!$A:$G,7,FALSE)</f>
        <v>High</v>
      </c>
    </row>
    <row r="113" spans="1:12" x14ac:dyDescent="0.3">
      <c r="A113">
        <v>474</v>
      </c>
      <c r="B113">
        <v>112</v>
      </c>
      <c r="C113">
        <v>4</v>
      </c>
      <c r="D113">
        <v>4</v>
      </c>
      <c r="E113" s="4" t="s">
        <v>87</v>
      </c>
      <c r="F113" s="6" t="s">
        <v>75</v>
      </c>
      <c r="G113">
        <f>VLOOKUP(A113,'Customer Data'!$A:$G,2,FALSE)</f>
        <v>28</v>
      </c>
      <c r="H113" t="str">
        <f>VLOOKUP($A113,'Customer Data'!$A:$G,3,FALSE)</f>
        <v>Male</v>
      </c>
      <c r="I113" s="18">
        <f>VLOOKUP($A113,'Customer Data'!$A:$G,4,FALSE)</f>
        <v>116034</v>
      </c>
      <c r="J113" t="str">
        <f>VLOOKUP($A113,'Customer Data'!$A:$G,5,FALSE)</f>
        <v>City B</v>
      </c>
      <c r="K113" t="str">
        <f>VLOOKUP($A113,'Customer Data'!$A:$G,6,FALSE)</f>
        <v>Adult</v>
      </c>
      <c r="L113" t="str">
        <f>VLOOKUP($A113,'Customer Data'!$A:$G,7,FALSE)</f>
        <v>High</v>
      </c>
    </row>
    <row r="114" spans="1:12" x14ac:dyDescent="0.3">
      <c r="A114">
        <v>1309</v>
      </c>
      <c r="B114">
        <v>113</v>
      </c>
      <c r="C114">
        <v>79</v>
      </c>
      <c r="D114">
        <v>9</v>
      </c>
      <c r="E114" s="4" t="s">
        <v>87</v>
      </c>
      <c r="F114" s="6" t="s">
        <v>76</v>
      </c>
      <c r="G114">
        <f>VLOOKUP(A114,'Customer Data'!$A:$G,2,FALSE)</f>
        <v>30</v>
      </c>
      <c r="H114" t="str">
        <f>VLOOKUP($A114,'Customer Data'!$A:$G,3,FALSE)</f>
        <v>Female</v>
      </c>
      <c r="I114" s="18">
        <f>VLOOKUP($A114,'Customer Data'!$A:$G,4,FALSE)</f>
        <v>80549</v>
      </c>
      <c r="J114" t="str">
        <f>VLOOKUP($A114,'Customer Data'!$A:$G,5,FALSE)</f>
        <v>City C</v>
      </c>
      <c r="K114" t="str">
        <f>VLOOKUP($A114,'Customer Data'!$A:$G,6,FALSE)</f>
        <v>Adult</v>
      </c>
      <c r="L114" t="str">
        <f>VLOOKUP($A114,'Customer Data'!$A:$G,7,FALSE)</f>
        <v>High</v>
      </c>
    </row>
    <row r="115" spans="1:12" x14ac:dyDescent="0.3">
      <c r="A115">
        <v>681</v>
      </c>
      <c r="B115">
        <v>114</v>
      </c>
      <c r="C115">
        <v>37</v>
      </c>
      <c r="D115">
        <v>2</v>
      </c>
      <c r="E115" s="4" t="s">
        <v>87</v>
      </c>
      <c r="F115" s="6" t="s">
        <v>77</v>
      </c>
      <c r="G115">
        <f>VLOOKUP(A115,'Customer Data'!$A:$G,2,FALSE)</f>
        <v>68</v>
      </c>
      <c r="H115" t="str">
        <f>VLOOKUP($A115,'Customer Data'!$A:$G,3,FALSE)</f>
        <v>Female</v>
      </c>
      <c r="I115" s="18">
        <f>VLOOKUP($A115,'Customer Data'!$A:$G,4,FALSE)</f>
        <v>118601</v>
      </c>
      <c r="J115" t="str">
        <f>VLOOKUP($A115,'Customer Data'!$A:$G,5,FALSE)</f>
        <v>City A</v>
      </c>
      <c r="K115" t="str">
        <f>VLOOKUP($A115,'Customer Data'!$A:$G,6,FALSE)</f>
        <v>Seniors</v>
      </c>
      <c r="L115" t="str">
        <f>VLOOKUP($A115,'Customer Data'!$A:$G,7,FALSE)</f>
        <v>High</v>
      </c>
    </row>
    <row r="116" spans="1:12" x14ac:dyDescent="0.3">
      <c r="A116">
        <v>991</v>
      </c>
      <c r="B116">
        <v>115</v>
      </c>
      <c r="C116">
        <v>96</v>
      </c>
      <c r="D116">
        <v>4</v>
      </c>
      <c r="E116" s="4" t="s">
        <v>87</v>
      </c>
      <c r="F116" s="6" t="s">
        <v>78</v>
      </c>
      <c r="G116">
        <f>VLOOKUP(A116,'Customer Data'!$A:$G,2,FALSE)</f>
        <v>60</v>
      </c>
      <c r="H116" t="str">
        <f>VLOOKUP($A116,'Customer Data'!$A:$G,3,FALSE)</f>
        <v>Male</v>
      </c>
      <c r="I116" s="18">
        <f>VLOOKUP($A116,'Customer Data'!$A:$G,4,FALSE)</f>
        <v>110541</v>
      </c>
      <c r="J116" t="str">
        <f>VLOOKUP($A116,'Customer Data'!$A:$G,5,FALSE)</f>
        <v>City C</v>
      </c>
      <c r="K116" t="str">
        <f>VLOOKUP($A116,'Customer Data'!$A:$G,6,FALSE)</f>
        <v>Seniors</v>
      </c>
      <c r="L116" t="str">
        <f>VLOOKUP($A116,'Customer Data'!$A:$G,7,FALSE)</f>
        <v>High</v>
      </c>
    </row>
    <row r="117" spans="1:12" x14ac:dyDescent="0.3">
      <c r="A117">
        <v>1188</v>
      </c>
      <c r="B117">
        <v>116</v>
      </c>
      <c r="C117">
        <v>21</v>
      </c>
      <c r="D117">
        <v>2</v>
      </c>
      <c r="E117" s="4" t="s">
        <v>87</v>
      </c>
      <c r="F117" s="6" t="s">
        <v>79</v>
      </c>
      <c r="G117">
        <f>VLOOKUP(A117,'Customer Data'!$A:$G,2,FALSE)</f>
        <v>35</v>
      </c>
      <c r="H117" t="str">
        <f>VLOOKUP($A117,'Customer Data'!$A:$G,3,FALSE)</f>
        <v>Male</v>
      </c>
      <c r="I117" s="18">
        <f>VLOOKUP($A117,'Customer Data'!$A:$G,4,FALSE)</f>
        <v>103332</v>
      </c>
      <c r="J117" t="str">
        <f>VLOOKUP($A117,'Customer Data'!$A:$G,5,FALSE)</f>
        <v>City B</v>
      </c>
      <c r="K117" t="str">
        <f>VLOOKUP($A117,'Customer Data'!$A:$G,6,FALSE)</f>
        <v>Adult</v>
      </c>
      <c r="L117" t="str">
        <f>VLOOKUP($A117,'Customer Data'!$A:$G,7,FALSE)</f>
        <v>High</v>
      </c>
    </row>
    <row r="118" spans="1:12" x14ac:dyDescent="0.3">
      <c r="A118">
        <v>1435</v>
      </c>
      <c r="B118">
        <v>117</v>
      </c>
      <c r="C118">
        <v>26</v>
      </c>
      <c r="D118">
        <v>1</v>
      </c>
      <c r="E118" s="4" t="s">
        <v>87</v>
      </c>
      <c r="F118" s="6" t="s">
        <v>80</v>
      </c>
      <c r="G118">
        <f>VLOOKUP(A118,'Customer Data'!$A:$G,2,FALSE)</f>
        <v>22</v>
      </c>
      <c r="H118" t="str">
        <f>VLOOKUP($A118,'Customer Data'!$A:$G,3,FALSE)</f>
        <v>Female</v>
      </c>
      <c r="I118" s="18">
        <f>VLOOKUP($A118,'Customer Data'!$A:$G,4,FALSE)</f>
        <v>58686</v>
      </c>
      <c r="J118" t="str">
        <f>VLOOKUP($A118,'Customer Data'!$A:$G,5,FALSE)</f>
        <v>City B</v>
      </c>
      <c r="K118" t="str">
        <f>VLOOKUP($A118,'Customer Data'!$A:$G,6,FALSE)</f>
        <v>Adult</v>
      </c>
      <c r="L118" t="str">
        <f>VLOOKUP($A118,'Customer Data'!$A:$G,7,FALSE)</f>
        <v>Low</v>
      </c>
    </row>
    <row r="119" spans="1:12" x14ac:dyDescent="0.3">
      <c r="A119">
        <v>819</v>
      </c>
      <c r="B119">
        <v>118</v>
      </c>
      <c r="C119">
        <v>66</v>
      </c>
      <c r="D119">
        <v>1</v>
      </c>
      <c r="E119" s="4" t="s">
        <v>87</v>
      </c>
      <c r="F119" s="6" t="s">
        <v>81</v>
      </c>
      <c r="G119">
        <f>VLOOKUP(A119,'Customer Data'!$A:$G,2,FALSE)</f>
        <v>51</v>
      </c>
      <c r="H119" t="str">
        <f>VLOOKUP($A119,'Customer Data'!$A:$G,3,FALSE)</f>
        <v>Female</v>
      </c>
      <c r="I119" s="18">
        <f>VLOOKUP($A119,'Customer Data'!$A:$G,4,FALSE)</f>
        <v>61349</v>
      </c>
      <c r="J119" t="str">
        <f>VLOOKUP($A119,'Customer Data'!$A:$G,5,FALSE)</f>
        <v>City A</v>
      </c>
      <c r="K119" t="str">
        <f>VLOOKUP($A119,'Customer Data'!$A:$G,6,FALSE)</f>
        <v>Middle-aged</v>
      </c>
      <c r="L119" t="str">
        <f>VLOOKUP($A119,'Customer Data'!$A:$G,7,FALSE)</f>
        <v>Low</v>
      </c>
    </row>
    <row r="120" spans="1:12" x14ac:dyDescent="0.3">
      <c r="A120">
        <v>352</v>
      </c>
      <c r="B120">
        <v>119</v>
      </c>
      <c r="C120">
        <v>91</v>
      </c>
      <c r="D120">
        <v>7</v>
      </c>
      <c r="E120" s="4" t="s">
        <v>87</v>
      </c>
      <c r="F120" s="6" t="s">
        <v>82</v>
      </c>
      <c r="G120">
        <f>VLOOKUP(A120,'Customer Data'!$A:$G,2,FALSE)</f>
        <v>23</v>
      </c>
      <c r="H120" t="str">
        <f>VLOOKUP($A120,'Customer Data'!$A:$G,3,FALSE)</f>
        <v>Male</v>
      </c>
      <c r="I120" s="18">
        <f>VLOOKUP($A120,'Customer Data'!$A:$G,4,FALSE)</f>
        <v>99146</v>
      </c>
      <c r="J120" t="str">
        <f>VLOOKUP($A120,'Customer Data'!$A:$G,5,FALSE)</f>
        <v>City B</v>
      </c>
      <c r="K120" t="str">
        <f>VLOOKUP($A120,'Customer Data'!$A:$G,6,FALSE)</f>
        <v>Adult</v>
      </c>
      <c r="L120" t="str">
        <f>VLOOKUP($A120,'Customer Data'!$A:$G,7,FALSE)</f>
        <v>High</v>
      </c>
    </row>
    <row r="121" spans="1:12" x14ac:dyDescent="0.3">
      <c r="A121">
        <v>765</v>
      </c>
      <c r="B121">
        <v>120</v>
      </c>
      <c r="C121">
        <v>50</v>
      </c>
      <c r="D121">
        <v>9</v>
      </c>
      <c r="E121" s="4" t="s">
        <v>87</v>
      </c>
      <c r="F121" s="6" t="s">
        <v>83</v>
      </c>
      <c r="G121">
        <f>VLOOKUP(A121,'Customer Data'!$A:$G,2,FALSE)</f>
        <v>18</v>
      </c>
      <c r="H121" t="str">
        <f>VLOOKUP($A121,'Customer Data'!$A:$G,3,FALSE)</f>
        <v>Female</v>
      </c>
      <c r="I121" s="18">
        <f>VLOOKUP($A121,'Customer Data'!$A:$G,4,FALSE)</f>
        <v>68651</v>
      </c>
      <c r="J121" t="str">
        <f>VLOOKUP($A121,'Customer Data'!$A:$G,5,FALSE)</f>
        <v>City C</v>
      </c>
      <c r="K121" t="str">
        <f>VLOOKUP($A121,'Customer Data'!$A:$G,6,FALSE)</f>
        <v>Adult</v>
      </c>
      <c r="L121" t="str">
        <f>VLOOKUP($A121,'Customer Data'!$A:$G,7,FALSE)</f>
        <v>High</v>
      </c>
    </row>
    <row r="122" spans="1:12" x14ac:dyDescent="0.3">
      <c r="A122">
        <v>621</v>
      </c>
      <c r="B122">
        <v>121</v>
      </c>
      <c r="C122">
        <v>41</v>
      </c>
      <c r="D122">
        <v>3</v>
      </c>
      <c r="E122" s="4" t="s">
        <v>88</v>
      </c>
      <c r="F122" s="6" t="s">
        <v>60</v>
      </c>
      <c r="G122">
        <f>VLOOKUP(A122,'Customer Data'!$A:$G,2,FALSE)</f>
        <v>58</v>
      </c>
      <c r="H122" t="str">
        <f>VLOOKUP($A122,'Customer Data'!$A:$G,3,FALSE)</f>
        <v>Male</v>
      </c>
      <c r="I122" s="18">
        <f>VLOOKUP($A122,'Customer Data'!$A:$G,4,FALSE)</f>
        <v>62011</v>
      </c>
      <c r="J122" t="str">
        <f>VLOOKUP($A122,'Customer Data'!$A:$G,5,FALSE)</f>
        <v>City C</v>
      </c>
      <c r="K122" t="str">
        <f>VLOOKUP($A122,'Customer Data'!$A:$G,6,FALSE)</f>
        <v>Middle-aged</v>
      </c>
      <c r="L122" t="str">
        <f>VLOOKUP($A122,'Customer Data'!$A:$G,7,FALSE)</f>
        <v>Low</v>
      </c>
    </row>
    <row r="123" spans="1:12" x14ac:dyDescent="0.3">
      <c r="A123">
        <v>313</v>
      </c>
      <c r="B123">
        <v>122</v>
      </c>
      <c r="C123">
        <v>18</v>
      </c>
      <c r="D123">
        <v>5</v>
      </c>
      <c r="E123" s="4" t="s">
        <v>88</v>
      </c>
      <c r="F123" s="6" t="s">
        <v>61</v>
      </c>
      <c r="G123">
        <f>VLOOKUP(A123,'Customer Data'!$A:$G,2,FALSE)</f>
        <v>22</v>
      </c>
      <c r="H123" t="str">
        <f>VLOOKUP($A123,'Customer Data'!$A:$G,3,FALSE)</f>
        <v>Male</v>
      </c>
      <c r="I123" s="18">
        <f>VLOOKUP($A123,'Customer Data'!$A:$G,4,FALSE)</f>
        <v>61832</v>
      </c>
      <c r="J123" t="str">
        <f>VLOOKUP($A123,'Customer Data'!$A:$G,5,FALSE)</f>
        <v>City C</v>
      </c>
      <c r="K123" t="str">
        <f>VLOOKUP($A123,'Customer Data'!$A:$G,6,FALSE)</f>
        <v>Adult</v>
      </c>
      <c r="L123" t="str">
        <f>VLOOKUP($A123,'Customer Data'!$A:$G,7,FALSE)</f>
        <v>Low</v>
      </c>
    </row>
    <row r="124" spans="1:12" x14ac:dyDescent="0.3">
      <c r="A124">
        <v>257</v>
      </c>
      <c r="B124">
        <v>123</v>
      </c>
      <c r="C124">
        <v>19</v>
      </c>
      <c r="D124">
        <v>7</v>
      </c>
      <c r="E124" s="4" t="s">
        <v>88</v>
      </c>
      <c r="F124" s="6" t="s">
        <v>62</v>
      </c>
      <c r="G124">
        <f>VLOOKUP(A124,'Customer Data'!$A:$G,2,FALSE)</f>
        <v>50</v>
      </c>
      <c r="H124" t="str">
        <f>VLOOKUP($A124,'Customer Data'!$A:$G,3,FALSE)</f>
        <v>Male</v>
      </c>
      <c r="I124" s="18">
        <f>VLOOKUP($A124,'Customer Data'!$A:$G,4,FALSE)</f>
        <v>52685</v>
      </c>
      <c r="J124" t="str">
        <f>VLOOKUP($A124,'Customer Data'!$A:$G,5,FALSE)</f>
        <v>City A</v>
      </c>
      <c r="K124" t="str">
        <f>VLOOKUP($A124,'Customer Data'!$A:$G,6,FALSE)</f>
        <v>Middle-aged</v>
      </c>
      <c r="L124" t="str">
        <f>VLOOKUP($A124,'Customer Data'!$A:$G,7,FALSE)</f>
        <v>Low</v>
      </c>
    </row>
    <row r="125" spans="1:12" x14ac:dyDescent="0.3">
      <c r="A125">
        <v>138</v>
      </c>
      <c r="B125">
        <v>124</v>
      </c>
      <c r="C125">
        <v>82</v>
      </c>
      <c r="D125">
        <v>9</v>
      </c>
      <c r="E125" s="4" t="s">
        <v>88</v>
      </c>
      <c r="F125" s="6" t="s">
        <v>63</v>
      </c>
      <c r="G125">
        <f>VLOOKUP(A125,'Customer Data'!$A:$G,2,FALSE)</f>
        <v>64</v>
      </c>
      <c r="H125" t="str">
        <f>VLOOKUP($A125,'Customer Data'!$A:$G,3,FALSE)</f>
        <v>Female</v>
      </c>
      <c r="I125" s="18">
        <f>VLOOKUP($A125,'Customer Data'!$A:$G,4,FALSE)</f>
        <v>148026</v>
      </c>
      <c r="J125" t="str">
        <f>VLOOKUP($A125,'Customer Data'!$A:$G,5,FALSE)</f>
        <v>City B</v>
      </c>
      <c r="K125" t="str">
        <f>VLOOKUP($A125,'Customer Data'!$A:$G,6,FALSE)</f>
        <v>Seniors</v>
      </c>
      <c r="L125" t="str">
        <f>VLOOKUP($A125,'Customer Data'!$A:$G,7,FALSE)</f>
        <v>High</v>
      </c>
    </row>
    <row r="126" spans="1:12" x14ac:dyDescent="0.3">
      <c r="A126">
        <v>1463</v>
      </c>
      <c r="B126">
        <v>125</v>
      </c>
      <c r="C126">
        <v>26</v>
      </c>
      <c r="D126">
        <v>7</v>
      </c>
      <c r="E126" s="4" t="s">
        <v>88</v>
      </c>
      <c r="F126" s="6" t="s">
        <v>64</v>
      </c>
      <c r="G126">
        <f>VLOOKUP(A126,'Customer Data'!$A:$G,2,FALSE)</f>
        <v>55</v>
      </c>
      <c r="H126" t="str">
        <f>VLOOKUP($A126,'Customer Data'!$A:$G,3,FALSE)</f>
        <v>Female</v>
      </c>
      <c r="I126" s="18">
        <f>VLOOKUP($A126,'Customer Data'!$A:$G,4,FALSE)</f>
        <v>66624</v>
      </c>
      <c r="J126" t="str">
        <f>VLOOKUP($A126,'Customer Data'!$A:$G,5,FALSE)</f>
        <v>City A</v>
      </c>
      <c r="K126" t="str">
        <f>VLOOKUP($A126,'Customer Data'!$A:$G,6,FALSE)</f>
        <v>Middle-aged</v>
      </c>
      <c r="L126" t="str">
        <f>VLOOKUP($A126,'Customer Data'!$A:$G,7,FALSE)</f>
        <v>High</v>
      </c>
    </row>
    <row r="127" spans="1:12" x14ac:dyDescent="0.3">
      <c r="A127">
        <v>767</v>
      </c>
      <c r="B127">
        <v>126</v>
      </c>
      <c r="C127">
        <v>45</v>
      </c>
      <c r="D127">
        <v>1</v>
      </c>
      <c r="E127" s="4" t="s">
        <v>88</v>
      </c>
      <c r="F127" s="6" t="s">
        <v>65</v>
      </c>
      <c r="G127">
        <f>VLOOKUP(A127,'Customer Data'!$A:$G,2,FALSE)</f>
        <v>47</v>
      </c>
      <c r="H127" t="str">
        <f>VLOOKUP($A127,'Customer Data'!$A:$G,3,FALSE)</f>
        <v>Female</v>
      </c>
      <c r="I127" s="18">
        <f>VLOOKUP($A127,'Customer Data'!$A:$G,4,FALSE)</f>
        <v>95363</v>
      </c>
      <c r="J127" t="str">
        <f>VLOOKUP($A127,'Customer Data'!$A:$G,5,FALSE)</f>
        <v>City A</v>
      </c>
      <c r="K127" t="str">
        <f>VLOOKUP($A127,'Customer Data'!$A:$G,6,FALSE)</f>
        <v>Middle-aged</v>
      </c>
      <c r="L127" t="str">
        <f>VLOOKUP($A127,'Customer Data'!$A:$G,7,FALSE)</f>
        <v>High</v>
      </c>
    </row>
    <row r="128" spans="1:12" x14ac:dyDescent="0.3">
      <c r="A128">
        <v>1439</v>
      </c>
      <c r="B128">
        <v>127</v>
      </c>
      <c r="C128">
        <v>12</v>
      </c>
      <c r="D128">
        <v>3</v>
      </c>
      <c r="E128" s="4" t="s">
        <v>88</v>
      </c>
      <c r="F128" s="6" t="s">
        <v>66</v>
      </c>
      <c r="G128">
        <f>VLOOKUP(A128,'Customer Data'!$A:$G,2,FALSE)</f>
        <v>36</v>
      </c>
      <c r="H128" t="str">
        <f>VLOOKUP($A128,'Customer Data'!$A:$G,3,FALSE)</f>
        <v>Female</v>
      </c>
      <c r="I128" s="18">
        <f>VLOOKUP($A128,'Customer Data'!$A:$G,4,FALSE)</f>
        <v>128733</v>
      </c>
      <c r="J128" t="str">
        <f>VLOOKUP($A128,'Customer Data'!$A:$G,5,FALSE)</f>
        <v>City C</v>
      </c>
      <c r="K128" t="str">
        <f>VLOOKUP($A128,'Customer Data'!$A:$G,6,FALSE)</f>
        <v>Adult</v>
      </c>
      <c r="L128" t="str">
        <f>VLOOKUP($A128,'Customer Data'!$A:$G,7,FALSE)</f>
        <v>High</v>
      </c>
    </row>
    <row r="129" spans="1:12" x14ac:dyDescent="0.3">
      <c r="A129">
        <v>1453</v>
      </c>
      <c r="B129">
        <v>128</v>
      </c>
      <c r="C129">
        <v>36</v>
      </c>
      <c r="D129">
        <v>6</v>
      </c>
      <c r="E129" s="4" t="s">
        <v>88</v>
      </c>
      <c r="F129" s="6" t="s">
        <v>67</v>
      </c>
      <c r="G129">
        <f>VLOOKUP(A129,'Customer Data'!$A:$G,2,FALSE)</f>
        <v>19</v>
      </c>
      <c r="H129" t="str">
        <f>VLOOKUP($A129,'Customer Data'!$A:$G,3,FALSE)</f>
        <v>Female</v>
      </c>
      <c r="I129" s="18">
        <f>VLOOKUP($A129,'Customer Data'!$A:$G,4,FALSE)</f>
        <v>124046</v>
      </c>
      <c r="J129" t="str">
        <f>VLOOKUP($A129,'Customer Data'!$A:$G,5,FALSE)</f>
        <v>City C</v>
      </c>
      <c r="K129" t="str">
        <f>VLOOKUP($A129,'Customer Data'!$A:$G,6,FALSE)</f>
        <v>Adult</v>
      </c>
      <c r="L129" t="str">
        <f>VLOOKUP($A129,'Customer Data'!$A:$G,7,FALSE)</f>
        <v>High</v>
      </c>
    </row>
    <row r="130" spans="1:12" x14ac:dyDescent="0.3">
      <c r="A130">
        <v>31</v>
      </c>
      <c r="B130">
        <v>129</v>
      </c>
      <c r="C130">
        <v>45</v>
      </c>
      <c r="D130">
        <v>4</v>
      </c>
      <c r="E130" s="4" t="s">
        <v>88</v>
      </c>
      <c r="F130" s="6" t="s">
        <v>68</v>
      </c>
      <c r="G130">
        <f>VLOOKUP(A130,'Customer Data'!$A:$G,2,FALSE)</f>
        <v>24</v>
      </c>
      <c r="H130" t="str">
        <f>VLOOKUP($A130,'Customer Data'!$A:$G,3,FALSE)</f>
        <v>Female</v>
      </c>
      <c r="I130" s="18">
        <f>VLOOKUP($A130,'Customer Data'!$A:$G,4,FALSE)</f>
        <v>84000</v>
      </c>
      <c r="J130" t="str">
        <f>VLOOKUP($A130,'Customer Data'!$A:$G,5,FALSE)</f>
        <v>City C</v>
      </c>
      <c r="K130" t="str">
        <f>VLOOKUP($A130,'Customer Data'!$A:$G,6,FALSE)</f>
        <v>Adult</v>
      </c>
      <c r="L130" t="str">
        <f>VLOOKUP($A130,'Customer Data'!$A:$G,7,FALSE)</f>
        <v>High</v>
      </c>
    </row>
    <row r="131" spans="1:12" x14ac:dyDescent="0.3">
      <c r="A131">
        <v>626</v>
      </c>
      <c r="B131">
        <v>130</v>
      </c>
      <c r="C131">
        <v>70</v>
      </c>
      <c r="D131">
        <v>6</v>
      </c>
      <c r="E131" s="4" t="s">
        <v>88</v>
      </c>
      <c r="F131" s="6" t="s">
        <v>69</v>
      </c>
      <c r="G131">
        <f>VLOOKUP(A131,'Customer Data'!$A:$G,2,FALSE)</f>
        <v>67</v>
      </c>
      <c r="H131" t="str">
        <f>VLOOKUP($A131,'Customer Data'!$A:$G,3,FALSE)</f>
        <v>Male</v>
      </c>
      <c r="I131" s="18">
        <f>VLOOKUP($A131,'Customer Data'!$A:$G,4,FALSE)</f>
        <v>57082</v>
      </c>
      <c r="J131" t="str">
        <f>VLOOKUP($A131,'Customer Data'!$A:$G,5,FALSE)</f>
        <v>City B</v>
      </c>
      <c r="K131" t="str">
        <f>VLOOKUP($A131,'Customer Data'!$A:$G,6,FALSE)</f>
        <v>Seniors</v>
      </c>
      <c r="L131" t="str">
        <f>VLOOKUP($A131,'Customer Data'!$A:$G,7,FALSE)</f>
        <v>Low</v>
      </c>
    </row>
    <row r="132" spans="1:12" x14ac:dyDescent="0.3">
      <c r="A132">
        <v>1397</v>
      </c>
      <c r="B132">
        <v>131</v>
      </c>
      <c r="C132">
        <v>88</v>
      </c>
      <c r="D132">
        <v>8</v>
      </c>
      <c r="E132" s="4" t="s">
        <v>88</v>
      </c>
      <c r="F132" s="6" t="s">
        <v>70</v>
      </c>
      <c r="G132">
        <f>VLOOKUP(A132,'Customer Data'!$A:$G,2,FALSE)</f>
        <v>40</v>
      </c>
      <c r="H132" t="str">
        <f>VLOOKUP($A132,'Customer Data'!$A:$G,3,FALSE)</f>
        <v>Female</v>
      </c>
      <c r="I132" s="18">
        <f>VLOOKUP($A132,'Customer Data'!$A:$G,4,FALSE)</f>
        <v>114314</v>
      </c>
      <c r="J132" t="str">
        <f>VLOOKUP($A132,'Customer Data'!$A:$G,5,FALSE)</f>
        <v>City B</v>
      </c>
      <c r="K132" t="str">
        <f>VLOOKUP($A132,'Customer Data'!$A:$G,6,FALSE)</f>
        <v>Adult</v>
      </c>
      <c r="L132" t="str">
        <f>VLOOKUP($A132,'Customer Data'!$A:$G,7,FALSE)</f>
        <v>High</v>
      </c>
    </row>
    <row r="133" spans="1:12" x14ac:dyDescent="0.3">
      <c r="A133">
        <v>123</v>
      </c>
      <c r="B133">
        <v>132</v>
      </c>
      <c r="C133">
        <v>45</v>
      </c>
      <c r="D133">
        <v>6</v>
      </c>
      <c r="E133" s="4" t="s">
        <v>88</v>
      </c>
      <c r="F133" s="6" t="s">
        <v>71</v>
      </c>
      <c r="G133">
        <f>VLOOKUP(A133,'Customer Data'!$A:$G,2,FALSE)</f>
        <v>40</v>
      </c>
      <c r="H133" t="str">
        <f>VLOOKUP($A133,'Customer Data'!$A:$G,3,FALSE)</f>
        <v>Female</v>
      </c>
      <c r="I133" s="18">
        <f>VLOOKUP($A133,'Customer Data'!$A:$G,4,FALSE)</f>
        <v>30996</v>
      </c>
      <c r="J133" t="str">
        <f>VLOOKUP($A133,'Customer Data'!$A:$G,5,FALSE)</f>
        <v>City A</v>
      </c>
      <c r="K133" t="str">
        <f>VLOOKUP($A133,'Customer Data'!$A:$G,6,FALSE)</f>
        <v>Adult</v>
      </c>
      <c r="L133" t="str">
        <f>VLOOKUP($A133,'Customer Data'!$A:$G,7,FALSE)</f>
        <v>Low</v>
      </c>
    </row>
    <row r="134" spans="1:12" x14ac:dyDescent="0.3">
      <c r="A134">
        <v>298</v>
      </c>
      <c r="B134">
        <v>133</v>
      </c>
      <c r="C134">
        <v>40</v>
      </c>
      <c r="D134">
        <v>1</v>
      </c>
      <c r="E134" s="4" t="s">
        <v>88</v>
      </c>
      <c r="F134" s="6" t="s">
        <v>72</v>
      </c>
      <c r="G134">
        <f>VLOOKUP(A134,'Customer Data'!$A:$G,2,FALSE)</f>
        <v>39</v>
      </c>
      <c r="H134" t="str">
        <f>VLOOKUP($A134,'Customer Data'!$A:$G,3,FALSE)</f>
        <v>Female</v>
      </c>
      <c r="I134" s="18">
        <f>VLOOKUP($A134,'Customer Data'!$A:$G,4,FALSE)</f>
        <v>122820</v>
      </c>
      <c r="J134" t="str">
        <f>VLOOKUP($A134,'Customer Data'!$A:$G,5,FALSE)</f>
        <v>City A</v>
      </c>
      <c r="K134" t="str">
        <f>VLOOKUP($A134,'Customer Data'!$A:$G,6,FALSE)</f>
        <v>Adult</v>
      </c>
      <c r="L134" t="str">
        <f>VLOOKUP($A134,'Customer Data'!$A:$G,7,FALSE)</f>
        <v>High</v>
      </c>
    </row>
    <row r="135" spans="1:12" x14ac:dyDescent="0.3">
      <c r="A135">
        <v>448</v>
      </c>
      <c r="B135">
        <v>134</v>
      </c>
      <c r="C135">
        <v>72</v>
      </c>
      <c r="D135">
        <v>7</v>
      </c>
      <c r="E135" s="4" t="s">
        <v>88</v>
      </c>
      <c r="F135" s="6" t="s">
        <v>73</v>
      </c>
      <c r="G135">
        <f>VLOOKUP(A135,'Customer Data'!$A:$G,2,FALSE)</f>
        <v>28</v>
      </c>
      <c r="H135" t="str">
        <f>VLOOKUP($A135,'Customer Data'!$A:$G,3,FALSE)</f>
        <v>Male</v>
      </c>
      <c r="I135" s="18">
        <f>VLOOKUP($A135,'Customer Data'!$A:$G,4,FALSE)</f>
        <v>30763</v>
      </c>
      <c r="J135" t="str">
        <f>VLOOKUP($A135,'Customer Data'!$A:$G,5,FALSE)</f>
        <v>City A</v>
      </c>
      <c r="K135" t="str">
        <f>VLOOKUP($A135,'Customer Data'!$A:$G,6,FALSE)</f>
        <v>Adult</v>
      </c>
      <c r="L135" t="str">
        <f>VLOOKUP($A135,'Customer Data'!$A:$G,7,FALSE)</f>
        <v>Low</v>
      </c>
    </row>
    <row r="136" spans="1:12" x14ac:dyDescent="0.3">
      <c r="A136">
        <v>930</v>
      </c>
      <c r="B136">
        <v>135</v>
      </c>
      <c r="C136">
        <v>10</v>
      </c>
      <c r="D136">
        <v>8</v>
      </c>
      <c r="E136" s="4" t="s">
        <v>88</v>
      </c>
      <c r="F136" s="6" t="s">
        <v>74</v>
      </c>
      <c r="G136">
        <f>VLOOKUP(A136,'Customer Data'!$A:$G,2,FALSE)</f>
        <v>43</v>
      </c>
      <c r="H136" t="str">
        <f>VLOOKUP($A136,'Customer Data'!$A:$G,3,FALSE)</f>
        <v>Female</v>
      </c>
      <c r="I136" s="18">
        <f>VLOOKUP($A136,'Customer Data'!$A:$G,4,FALSE)</f>
        <v>50024</v>
      </c>
      <c r="J136" t="str">
        <f>VLOOKUP($A136,'Customer Data'!$A:$G,5,FALSE)</f>
        <v>City C</v>
      </c>
      <c r="K136" t="str">
        <f>VLOOKUP($A136,'Customer Data'!$A:$G,6,FALSE)</f>
        <v>Middle-aged</v>
      </c>
      <c r="L136" t="str">
        <f>VLOOKUP($A136,'Customer Data'!$A:$G,7,FALSE)</f>
        <v>Low</v>
      </c>
    </row>
    <row r="137" spans="1:12" x14ac:dyDescent="0.3">
      <c r="A137">
        <v>1303</v>
      </c>
      <c r="B137">
        <v>136</v>
      </c>
      <c r="C137">
        <v>36</v>
      </c>
      <c r="D137">
        <v>6</v>
      </c>
      <c r="E137" s="4" t="s">
        <v>88</v>
      </c>
      <c r="F137" s="6" t="s">
        <v>75</v>
      </c>
      <c r="G137">
        <f>VLOOKUP(A137,'Customer Data'!$A:$G,2,FALSE)</f>
        <v>57</v>
      </c>
      <c r="H137" t="str">
        <f>VLOOKUP($A137,'Customer Data'!$A:$G,3,FALSE)</f>
        <v>Female</v>
      </c>
      <c r="I137" s="18">
        <f>VLOOKUP($A137,'Customer Data'!$A:$G,4,FALSE)</f>
        <v>123108</v>
      </c>
      <c r="J137" t="str">
        <f>VLOOKUP($A137,'Customer Data'!$A:$G,5,FALSE)</f>
        <v>City B</v>
      </c>
      <c r="K137" t="str">
        <f>VLOOKUP($A137,'Customer Data'!$A:$G,6,FALSE)</f>
        <v>Middle-aged</v>
      </c>
      <c r="L137" t="str">
        <f>VLOOKUP($A137,'Customer Data'!$A:$G,7,FALSE)</f>
        <v>High</v>
      </c>
    </row>
    <row r="138" spans="1:12" x14ac:dyDescent="0.3">
      <c r="A138">
        <v>1221</v>
      </c>
      <c r="B138">
        <v>137</v>
      </c>
      <c r="C138">
        <v>32</v>
      </c>
      <c r="D138">
        <v>9</v>
      </c>
      <c r="E138" s="4" t="s">
        <v>88</v>
      </c>
      <c r="F138" s="6" t="s">
        <v>76</v>
      </c>
      <c r="G138">
        <f>VLOOKUP(A138,'Customer Data'!$A:$G,2,FALSE)</f>
        <v>41</v>
      </c>
      <c r="H138" t="str">
        <f>VLOOKUP($A138,'Customer Data'!$A:$G,3,FALSE)</f>
        <v>Male</v>
      </c>
      <c r="I138" s="18">
        <f>VLOOKUP($A138,'Customer Data'!$A:$G,4,FALSE)</f>
        <v>119276</v>
      </c>
      <c r="J138" t="str">
        <f>VLOOKUP($A138,'Customer Data'!$A:$G,5,FALSE)</f>
        <v>City A</v>
      </c>
      <c r="K138" t="str">
        <f>VLOOKUP($A138,'Customer Data'!$A:$G,6,FALSE)</f>
        <v>Middle-aged</v>
      </c>
      <c r="L138" t="str">
        <f>VLOOKUP($A138,'Customer Data'!$A:$G,7,FALSE)</f>
        <v>High</v>
      </c>
    </row>
    <row r="139" spans="1:12" x14ac:dyDescent="0.3">
      <c r="A139">
        <v>455</v>
      </c>
      <c r="B139">
        <v>138</v>
      </c>
      <c r="C139">
        <v>82</v>
      </c>
      <c r="D139">
        <v>1</v>
      </c>
      <c r="E139" s="4" t="s">
        <v>88</v>
      </c>
      <c r="F139" s="6" t="s">
        <v>77</v>
      </c>
      <c r="G139">
        <f>VLOOKUP(A139,'Customer Data'!$A:$G,2,FALSE)</f>
        <v>22</v>
      </c>
      <c r="H139" t="str">
        <f>VLOOKUP($A139,'Customer Data'!$A:$G,3,FALSE)</f>
        <v>Female</v>
      </c>
      <c r="I139" s="18">
        <f>VLOOKUP($A139,'Customer Data'!$A:$G,4,FALSE)</f>
        <v>136779</v>
      </c>
      <c r="J139" t="str">
        <f>VLOOKUP($A139,'Customer Data'!$A:$G,5,FALSE)</f>
        <v>City A</v>
      </c>
      <c r="K139" t="str">
        <f>VLOOKUP($A139,'Customer Data'!$A:$G,6,FALSE)</f>
        <v>Adult</v>
      </c>
      <c r="L139" t="str">
        <f>VLOOKUP($A139,'Customer Data'!$A:$G,7,FALSE)</f>
        <v>High</v>
      </c>
    </row>
    <row r="140" spans="1:12" x14ac:dyDescent="0.3">
      <c r="A140">
        <v>487</v>
      </c>
      <c r="B140">
        <v>139</v>
      </c>
      <c r="C140">
        <v>72</v>
      </c>
      <c r="D140">
        <v>4</v>
      </c>
      <c r="E140" s="4" t="s">
        <v>88</v>
      </c>
      <c r="F140" s="6" t="s">
        <v>78</v>
      </c>
      <c r="G140">
        <f>VLOOKUP(A140,'Customer Data'!$A:$G,2,FALSE)</f>
        <v>30</v>
      </c>
      <c r="H140" t="str">
        <f>VLOOKUP($A140,'Customer Data'!$A:$G,3,FALSE)</f>
        <v>Male</v>
      </c>
      <c r="I140" s="18">
        <f>VLOOKUP($A140,'Customer Data'!$A:$G,4,FALSE)</f>
        <v>107823</v>
      </c>
      <c r="J140" t="str">
        <f>VLOOKUP($A140,'Customer Data'!$A:$G,5,FALSE)</f>
        <v>City C</v>
      </c>
      <c r="K140" t="str">
        <f>VLOOKUP($A140,'Customer Data'!$A:$G,6,FALSE)</f>
        <v>Adult</v>
      </c>
      <c r="L140" t="str">
        <f>VLOOKUP($A140,'Customer Data'!$A:$G,7,FALSE)</f>
        <v>High</v>
      </c>
    </row>
    <row r="141" spans="1:12" x14ac:dyDescent="0.3">
      <c r="A141">
        <v>320</v>
      </c>
      <c r="B141">
        <v>140</v>
      </c>
      <c r="C141">
        <v>84</v>
      </c>
      <c r="D141">
        <v>4</v>
      </c>
      <c r="E141" s="4" t="s">
        <v>88</v>
      </c>
      <c r="F141" s="6" t="s">
        <v>79</v>
      </c>
      <c r="G141">
        <f>VLOOKUP(A141,'Customer Data'!$A:$G,2,FALSE)</f>
        <v>29</v>
      </c>
      <c r="H141" t="str">
        <f>VLOOKUP($A141,'Customer Data'!$A:$G,3,FALSE)</f>
        <v>Female</v>
      </c>
      <c r="I141" s="18">
        <f>VLOOKUP($A141,'Customer Data'!$A:$G,4,FALSE)</f>
        <v>55695</v>
      </c>
      <c r="J141" t="str">
        <f>VLOOKUP($A141,'Customer Data'!$A:$G,5,FALSE)</f>
        <v>City B</v>
      </c>
      <c r="K141" t="str">
        <f>VLOOKUP($A141,'Customer Data'!$A:$G,6,FALSE)</f>
        <v>Adult</v>
      </c>
      <c r="L141" t="str">
        <f>VLOOKUP($A141,'Customer Data'!$A:$G,7,FALSE)</f>
        <v>Low</v>
      </c>
    </row>
    <row r="142" spans="1:12" x14ac:dyDescent="0.3">
      <c r="A142">
        <v>77</v>
      </c>
      <c r="B142">
        <v>141</v>
      </c>
      <c r="C142">
        <v>24</v>
      </c>
      <c r="D142">
        <v>8</v>
      </c>
      <c r="E142" s="4" t="s">
        <v>88</v>
      </c>
      <c r="F142" s="6" t="s">
        <v>80</v>
      </c>
      <c r="G142">
        <f>VLOOKUP(A142,'Customer Data'!$A:$G,2,FALSE)</f>
        <v>63</v>
      </c>
      <c r="H142" t="str">
        <f>VLOOKUP($A142,'Customer Data'!$A:$G,3,FALSE)</f>
        <v>Male</v>
      </c>
      <c r="I142" s="18">
        <f>VLOOKUP($A142,'Customer Data'!$A:$G,4,FALSE)</f>
        <v>133782</v>
      </c>
      <c r="J142" t="str">
        <f>VLOOKUP($A142,'Customer Data'!$A:$G,5,FALSE)</f>
        <v>City A</v>
      </c>
      <c r="K142" t="str">
        <f>VLOOKUP($A142,'Customer Data'!$A:$G,6,FALSE)</f>
        <v>Seniors</v>
      </c>
      <c r="L142" t="str">
        <f>VLOOKUP($A142,'Customer Data'!$A:$G,7,FALSE)</f>
        <v>High</v>
      </c>
    </row>
    <row r="143" spans="1:12" x14ac:dyDescent="0.3">
      <c r="A143">
        <v>73</v>
      </c>
      <c r="B143">
        <v>142</v>
      </c>
      <c r="C143">
        <v>77</v>
      </c>
      <c r="D143">
        <v>1</v>
      </c>
      <c r="E143" s="4" t="s">
        <v>88</v>
      </c>
      <c r="F143" s="6" t="s">
        <v>81</v>
      </c>
      <c r="G143">
        <f>VLOOKUP(A143,'Customer Data'!$A:$G,2,FALSE)</f>
        <v>40</v>
      </c>
      <c r="H143" t="str">
        <f>VLOOKUP($A143,'Customer Data'!$A:$G,3,FALSE)</f>
        <v>Female</v>
      </c>
      <c r="I143" s="18">
        <f>VLOOKUP($A143,'Customer Data'!$A:$G,4,FALSE)</f>
        <v>29388</v>
      </c>
      <c r="J143" t="str">
        <f>VLOOKUP($A143,'Customer Data'!$A:$G,5,FALSE)</f>
        <v>City A</v>
      </c>
      <c r="K143" t="str">
        <f>VLOOKUP($A143,'Customer Data'!$A:$G,6,FALSE)</f>
        <v>Adult</v>
      </c>
      <c r="L143" t="str">
        <f>VLOOKUP($A143,'Customer Data'!$A:$G,7,FALSE)</f>
        <v>Low</v>
      </c>
    </row>
    <row r="144" spans="1:12" x14ac:dyDescent="0.3">
      <c r="A144">
        <v>599</v>
      </c>
      <c r="B144">
        <v>143</v>
      </c>
      <c r="C144">
        <v>7</v>
      </c>
      <c r="D144">
        <v>3</v>
      </c>
      <c r="E144" s="4" t="s">
        <v>88</v>
      </c>
      <c r="F144" s="6" t="s">
        <v>82</v>
      </c>
      <c r="G144">
        <f>VLOOKUP(A144,'Customer Data'!$A:$G,2,FALSE)</f>
        <v>32</v>
      </c>
      <c r="H144" t="str">
        <f>VLOOKUP($A144,'Customer Data'!$A:$G,3,FALSE)</f>
        <v>Male</v>
      </c>
      <c r="I144" s="18">
        <f>VLOOKUP($A144,'Customer Data'!$A:$G,4,FALSE)</f>
        <v>126993</v>
      </c>
      <c r="J144" t="str">
        <f>VLOOKUP($A144,'Customer Data'!$A:$G,5,FALSE)</f>
        <v>City B</v>
      </c>
      <c r="K144" t="str">
        <f>VLOOKUP($A144,'Customer Data'!$A:$G,6,FALSE)</f>
        <v>Adult</v>
      </c>
      <c r="L144" t="str">
        <f>VLOOKUP($A144,'Customer Data'!$A:$G,7,FALSE)</f>
        <v>High</v>
      </c>
    </row>
    <row r="145" spans="1:12" x14ac:dyDescent="0.3">
      <c r="A145">
        <v>342</v>
      </c>
      <c r="B145">
        <v>144</v>
      </c>
      <c r="C145">
        <v>4</v>
      </c>
      <c r="D145">
        <v>2</v>
      </c>
      <c r="E145" s="4" t="s">
        <v>88</v>
      </c>
      <c r="F145" s="6" t="s">
        <v>83</v>
      </c>
      <c r="G145">
        <f>VLOOKUP(A145,'Customer Data'!$A:$G,2,FALSE)</f>
        <v>61</v>
      </c>
      <c r="H145" t="str">
        <f>VLOOKUP($A145,'Customer Data'!$A:$G,3,FALSE)</f>
        <v>Female</v>
      </c>
      <c r="I145" s="18">
        <f>VLOOKUP($A145,'Customer Data'!$A:$G,4,FALSE)</f>
        <v>87976</v>
      </c>
      <c r="J145" t="str">
        <f>VLOOKUP($A145,'Customer Data'!$A:$G,5,FALSE)</f>
        <v>City A</v>
      </c>
      <c r="K145" t="str">
        <f>VLOOKUP($A145,'Customer Data'!$A:$G,6,FALSE)</f>
        <v>Seniors</v>
      </c>
      <c r="L145" t="str">
        <f>VLOOKUP($A145,'Customer Data'!$A:$G,7,FALSE)</f>
        <v>High</v>
      </c>
    </row>
    <row r="146" spans="1:12" x14ac:dyDescent="0.3">
      <c r="A146">
        <v>544</v>
      </c>
      <c r="B146">
        <v>145</v>
      </c>
      <c r="C146">
        <v>39</v>
      </c>
      <c r="D146">
        <v>1</v>
      </c>
      <c r="E146" s="4" t="s">
        <v>89</v>
      </c>
      <c r="F146" s="6" t="s">
        <v>60</v>
      </c>
      <c r="G146">
        <f>VLOOKUP(A146,'Customer Data'!$A:$G,2,FALSE)</f>
        <v>35</v>
      </c>
      <c r="H146" t="str">
        <f>VLOOKUP($A146,'Customer Data'!$A:$G,3,FALSE)</f>
        <v>Male</v>
      </c>
      <c r="I146" s="18">
        <f>VLOOKUP($A146,'Customer Data'!$A:$G,4,FALSE)</f>
        <v>79105</v>
      </c>
      <c r="J146" t="str">
        <f>VLOOKUP($A146,'Customer Data'!$A:$G,5,FALSE)</f>
        <v>City C</v>
      </c>
      <c r="K146" t="str">
        <f>VLOOKUP($A146,'Customer Data'!$A:$G,6,FALSE)</f>
        <v>Adult</v>
      </c>
      <c r="L146" t="str">
        <f>VLOOKUP($A146,'Customer Data'!$A:$G,7,FALSE)</f>
        <v>High</v>
      </c>
    </row>
    <row r="147" spans="1:12" x14ac:dyDescent="0.3">
      <c r="A147">
        <v>1460</v>
      </c>
      <c r="B147">
        <v>146</v>
      </c>
      <c r="C147">
        <v>14</v>
      </c>
      <c r="D147">
        <v>1</v>
      </c>
      <c r="E147" s="4" t="s">
        <v>89</v>
      </c>
      <c r="F147" s="6" t="s">
        <v>61</v>
      </c>
      <c r="G147">
        <f>VLOOKUP(A147,'Customer Data'!$A:$G,2,FALSE)</f>
        <v>54</v>
      </c>
      <c r="H147" t="str">
        <f>VLOOKUP($A147,'Customer Data'!$A:$G,3,FALSE)</f>
        <v>Female</v>
      </c>
      <c r="I147" s="18">
        <f>VLOOKUP($A147,'Customer Data'!$A:$G,4,FALSE)</f>
        <v>79165</v>
      </c>
      <c r="J147" t="str">
        <f>VLOOKUP($A147,'Customer Data'!$A:$G,5,FALSE)</f>
        <v>City B</v>
      </c>
      <c r="K147" t="str">
        <f>VLOOKUP($A147,'Customer Data'!$A:$G,6,FALSE)</f>
        <v>Middle-aged</v>
      </c>
      <c r="L147" t="str">
        <f>VLOOKUP($A147,'Customer Data'!$A:$G,7,FALSE)</f>
        <v>High</v>
      </c>
    </row>
    <row r="148" spans="1:12" x14ac:dyDescent="0.3">
      <c r="A148">
        <v>356</v>
      </c>
      <c r="B148">
        <v>147</v>
      </c>
      <c r="C148">
        <v>20</v>
      </c>
      <c r="D148">
        <v>3</v>
      </c>
      <c r="E148" s="4" t="s">
        <v>89</v>
      </c>
      <c r="F148" s="6" t="s">
        <v>62</v>
      </c>
      <c r="G148">
        <f>VLOOKUP(A148,'Customer Data'!$A:$G,2,FALSE)</f>
        <v>33</v>
      </c>
      <c r="H148" t="str">
        <f>VLOOKUP($A148,'Customer Data'!$A:$G,3,FALSE)</f>
        <v>Male</v>
      </c>
      <c r="I148" s="18">
        <f>VLOOKUP($A148,'Customer Data'!$A:$G,4,FALSE)</f>
        <v>76533</v>
      </c>
      <c r="J148" t="str">
        <f>VLOOKUP($A148,'Customer Data'!$A:$G,5,FALSE)</f>
        <v>City B</v>
      </c>
      <c r="K148" t="str">
        <f>VLOOKUP($A148,'Customer Data'!$A:$G,6,FALSE)</f>
        <v>Adult</v>
      </c>
      <c r="L148" t="str">
        <f>VLOOKUP($A148,'Customer Data'!$A:$G,7,FALSE)</f>
        <v>High</v>
      </c>
    </row>
    <row r="149" spans="1:12" x14ac:dyDescent="0.3">
      <c r="A149">
        <v>1231</v>
      </c>
      <c r="B149">
        <v>148</v>
      </c>
      <c r="C149">
        <v>28</v>
      </c>
      <c r="D149">
        <v>7</v>
      </c>
      <c r="E149" s="4" t="s">
        <v>89</v>
      </c>
      <c r="F149" s="6" t="s">
        <v>63</v>
      </c>
      <c r="G149">
        <f>VLOOKUP(A149,'Customer Data'!$A:$G,2,FALSE)</f>
        <v>61</v>
      </c>
      <c r="H149" t="str">
        <f>VLOOKUP($A149,'Customer Data'!$A:$G,3,FALSE)</f>
        <v>Female</v>
      </c>
      <c r="I149" s="18">
        <f>VLOOKUP($A149,'Customer Data'!$A:$G,4,FALSE)</f>
        <v>90295</v>
      </c>
      <c r="J149" t="str">
        <f>VLOOKUP($A149,'Customer Data'!$A:$G,5,FALSE)</f>
        <v>City B</v>
      </c>
      <c r="K149" t="str">
        <f>VLOOKUP($A149,'Customer Data'!$A:$G,6,FALSE)</f>
        <v>Seniors</v>
      </c>
      <c r="L149" t="str">
        <f>VLOOKUP($A149,'Customer Data'!$A:$G,7,FALSE)</f>
        <v>High</v>
      </c>
    </row>
    <row r="150" spans="1:12" x14ac:dyDescent="0.3">
      <c r="A150">
        <v>1422</v>
      </c>
      <c r="B150">
        <v>149</v>
      </c>
      <c r="C150">
        <v>63</v>
      </c>
      <c r="D150">
        <v>1</v>
      </c>
      <c r="E150" s="4" t="s">
        <v>89</v>
      </c>
      <c r="F150" s="6" t="s">
        <v>64</v>
      </c>
      <c r="G150">
        <f>VLOOKUP(A150,'Customer Data'!$A:$G,2,FALSE)</f>
        <v>40</v>
      </c>
      <c r="H150" t="str">
        <f>VLOOKUP($A150,'Customer Data'!$A:$G,3,FALSE)</f>
        <v>Female</v>
      </c>
      <c r="I150" s="18">
        <f>VLOOKUP($A150,'Customer Data'!$A:$G,4,FALSE)</f>
        <v>80380</v>
      </c>
      <c r="J150" t="str">
        <f>VLOOKUP($A150,'Customer Data'!$A:$G,5,FALSE)</f>
        <v>City A</v>
      </c>
      <c r="K150" t="str">
        <f>VLOOKUP($A150,'Customer Data'!$A:$G,6,FALSE)</f>
        <v>Adult</v>
      </c>
      <c r="L150" t="str">
        <f>VLOOKUP($A150,'Customer Data'!$A:$G,7,FALSE)</f>
        <v>High</v>
      </c>
    </row>
    <row r="151" spans="1:12" x14ac:dyDescent="0.3">
      <c r="A151">
        <v>479</v>
      </c>
      <c r="B151">
        <v>150</v>
      </c>
      <c r="C151">
        <v>15</v>
      </c>
      <c r="D151">
        <v>8</v>
      </c>
      <c r="E151" s="4" t="s">
        <v>89</v>
      </c>
      <c r="F151" s="6" t="s">
        <v>65</v>
      </c>
      <c r="G151">
        <f>VLOOKUP(A151,'Customer Data'!$A:$G,2,FALSE)</f>
        <v>29</v>
      </c>
      <c r="H151" t="str">
        <f>VLOOKUP($A151,'Customer Data'!$A:$G,3,FALSE)</f>
        <v>Male</v>
      </c>
      <c r="I151" s="18">
        <f>VLOOKUP($A151,'Customer Data'!$A:$G,4,FALSE)</f>
        <v>61789</v>
      </c>
      <c r="J151" t="str">
        <f>VLOOKUP($A151,'Customer Data'!$A:$G,5,FALSE)</f>
        <v>City C</v>
      </c>
      <c r="K151" t="str">
        <f>VLOOKUP($A151,'Customer Data'!$A:$G,6,FALSE)</f>
        <v>Adult</v>
      </c>
      <c r="L151" t="str">
        <f>VLOOKUP($A151,'Customer Data'!$A:$G,7,FALSE)</f>
        <v>Low</v>
      </c>
    </row>
    <row r="152" spans="1:12" x14ac:dyDescent="0.3">
      <c r="A152">
        <v>680</v>
      </c>
      <c r="B152">
        <v>151</v>
      </c>
      <c r="C152">
        <v>95</v>
      </c>
      <c r="D152">
        <v>1</v>
      </c>
      <c r="E152" s="4" t="s">
        <v>89</v>
      </c>
      <c r="F152" s="6" t="s">
        <v>66</v>
      </c>
      <c r="G152">
        <f>VLOOKUP(A152,'Customer Data'!$A:$G,2,FALSE)</f>
        <v>66</v>
      </c>
      <c r="H152" t="str">
        <f>VLOOKUP($A152,'Customer Data'!$A:$G,3,FALSE)</f>
        <v>Male</v>
      </c>
      <c r="I152" s="18">
        <f>VLOOKUP($A152,'Customer Data'!$A:$G,4,FALSE)</f>
        <v>37885</v>
      </c>
      <c r="J152" t="str">
        <f>VLOOKUP($A152,'Customer Data'!$A:$G,5,FALSE)</f>
        <v>City C</v>
      </c>
      <c r="K152" t="str">
        <f>VLOOKUP($A152,'Customer Data'!$A:$G,6,FALSE)</f>
        <v>Seniors</v>
      </c>
      <c r="L152" t="str">
        <f>VLOOKUP($A152,'Customer Data'!$A:$G,7,FALSE)</f>
        <v>Low</v>
      </c>
    </row>
    <row r="153" spans="1:12" x14ac:dyDescent="0.3">
      <c r="A153">
        <v>1375</v>
      </c>
      <c r="B153">
        <v>152</v>
      </c>
      <c r="C153">
        <v>17</v>
      </c>
      <c r="D153">
        <v>9</v>
      </c>
      <c r="E153" s="4" t="s">
        <v>89</v>
      </c>
      <c r="F153" s="6" t="s">
        <v>67</v>
      </c>
      <c r="G153">
        <f>VLOOKUP(A153,'Customer Data'!$A:$G,2,FALSE)</f>
        <v>53</v>
      </c>
      <c r="H153" t="str">
        <f>VLOOKUP($A153,'Customer Data'!$A:$G,3,FALSE)</f>
        <v>Female</v>
      </c>
      <c r="I153" s="18">
        <f>VLOOKUP($A153,'Customer Data'!$A:$G,4,FALSE)</f>
        <v>145695</v>
      </c>
      <c r="J153" t="str">
        <f>VLOOKUP($A153,'Customer Data'!$A:$G,5,FALSE)</f>
        <v>City A</v>
      </c>
      <c r="K153" t="str">
        <f>VLOOKUP($A153,'Customer Data'!$A:$G,6,FALSE)</f>
        <v>Middle-aged</v>
      </c>
      <c r="L153" t="str">
        <f>VLOOKUP($A153,'Customer Data'!$A:$G,7,FALSE)</f>
        <v>High</v>
      </c>
    </row>
    <row r="154" spans="1:12" x14ac:dyDescent="0.3">
      <c r="A154">
        <v>185</v>
      </c>
      <c r="B154">
        <v>153</v>
      </c>
      <c r="C154">
        <v>99</v>
      </c>
      <c r="D154">
        <v>9</v>
      </c>
      <c r="E154" s="4" t="s">
        <v>89</v>
      </c>
      <c r="F154" s="6" t="s">
        <v>68</v>
      </c>
      <c r="G154">
        <f>VLOOKUP(A154,'Customer Data'!$A:$G,2,FALSE)</f>
        <v>30</v>
      </c>
      <c r="H154" t="str">
        <f>VLOOKUP($A154,'Customer Data'!$A:$G,3,FALSE)</f>
        <v>Female</v>
      </c>
      <c r="I154" s="18">
        <f>VLOOKUP($A154,'Customer Data'!$A:$G,4,FALSE)</f>
        <v>114008</v>
      </c>
      <c r="J154" t="str">
        <f>VLOOKUP($A154,'Customer Data'!$A:$G,5,FALSE)</f>
        <v>City B</v>
      </c>
      <c r="K154" t="str">
        <f>VLOOKUP($A154,'Customer Data'!$A:$G,6,FALSE)</f>
        <v>Adult</v>
      </c>
      <c r="L154" t="str">
        <f>VLOOKUP($A154,'Customer Data'!$A:$G,7,FALSE)</f>
        <v>High</v>
      </c>
    </row>
    <row r="155" spans="1:12" x14ac:dyDescent="0.3">
      <c r="A155">
        <v>933</v>
      </c>
      <c r="B155">
        <v>154</v>
      </c>
      <c r="C155">
        <v>31</v>
      </c>
      <c r="D155">
        <v>9</v>
      </c>
      <c r="E155" s="4" t="s">
        <v>89</v>
      </c>
      <c r="F155" s="6" t="s">
        <v>69</v>
      </c>
      <c r="G155">
        <f>VLOOKUP(A155,'Customer Data'!$A:$G,2,FALSE)</f>
        <v>43</v>
      </c>
      <c r="H155" t="str">
        <f>VLOOKUP($A155,'Customer Data'!$A:$G,3,FALSE)</f>
        <v>Male</v>
      </c>
      <c r="I155" s="18">
        <f>VLOOKUP($A155,'Customer Data'!$A:$G,4,FALSE)</f>
        <v>144057</v>
      </c>
      <c r="J155" t="str">
        <f>VLOOKUP($A155,'Customer Data'!$A:$G,5,FALSE)</f>
        <v>City C</v>
      </c>
      <c r="K155" t="str">
        <f>VLOOKUP($A155,'Customer Data'!$A:$G,6,FALSE)</f>
        <v>Middle-aged</v>
      </c>
      <c r="L155" t="str">
        <f>VLOOKUP($A155,'Customer Data'!$A:$G,7,FALSE)</f>
        <v>High</v>
      </c>
    </row>
    <row r="156" spans="1:12" x14ac:dyDescent="0.3">
      <c r="A156">
        <v>127</v>
      </c>
      <c r="B156">
        <v>155</v>
      </c>
      <c r="C156">
        <v>83</v>
      </c>
      <c r="D156">
        <v>7</v>
      </c>
      <c r="E156" s="4" t="s">
        <v>89</v>
      </c>
      <c r="F156" s="6" t="s">
        <v>70</v>
      </c>
      <c r="G156">
        <f>VLOOKUP(A156,'Customer Data'!$A:$G,2,FALSE)</f>
        <v>28</v>
      </c>
      <c r="H156" t="str">
        <f>VLOOKUP($A156,'Customer Data'!$A:$G,3,FALSE)</f>
        <v>Male</v>
      </c>
      <c r="I156" s="18">
        <f>VLOOKUP($A156,'Customer Data'!$A:$G,4,FALSE)</f>
        <v>75786</v>
      </c>
      <c r="J156" t="str">
        <f>VLOOKUP($A156,'Customer Data'!$A:$G,5,FALSE)</f>
        <v>City A</v>
      </c>
      <c r="K156" t="str">
        <f>VLOOKUP($A156,'Customer Data'!$A:$G,6,FALSE)</f>
        <v>Adult</v>
      </c>
      <c r="L156" t="str">
        <f>VLOOKUP($A156,'Customer Data'!$A:$G,7,FALSE)</f>
        <v>High</v>
      </c>
    </row>
    <row r="157" spans="1:12" x14ac:dyDescent="0.3">
      <c r="A157">
        <v>942</v>
      </c>
      <c r="B157">
        <v>156</v>
      </c>
      <c r="C157">
        <v>95</v>
      </c>
      <c r="D157">
        <v>9</v>
      </c>
      <c r="E157" s="4" t="s">
        <v>89</v>
      </c>
      <c r="F157" s="6" t="s">
        <v>71</v>
      </c>
      <c r="G157">
        <f>VLOOKUP(A157,'Customer Data'!$A:$G,2,FALSE)</f>
        <v>57</v>
      </c>
      <c r="H157" t="str">
        <f>VLOOKUP($A157,'Customer Data'!$A:$G,3,FALSE)</f>
        <v>Male</v>
      </c>
      <c r="I157" s="18">
        <f>VLOOKUP($A157,'Customer Data'!$A:$G,4,FALSE)</f>
        <v>53469</v>
      </c>
      <c r="J157" t="str">
        <f>VLOOKUP($A157,'Customer Data'!$A:$G,5,FALSE)</f>
        <v>City B</v>
      </c>
      <c r="K157" t="str">
        <f>VLOOKUP($A157,'Customer Data'!$A:$G,6,FALSE)</f>
        <v>Middle-aged</v>
      </c>
      <c r="L157" t="str">
        <f>VLOOKUP($A157,'Customer Data'!$A:$G,7,FALSE)</f>
        <v>Low</v>
      </c>
    </row>
    <row r="158" spans="1:12" x14ac:dyDescent="0.3">
      <c r="A158">
        <v>1337</v>
      </c>
      <c r="B158">
        <v>157</v>
      </c>
      <c r="C158">
        <v>6</v>
      </c>
      <c r="D158">
        <v>7</v>
      </c>
      <c r="E158" s="4" t="s">
        <v>89</v>
      </c>
      <c r="F158" s="6" t="s">
        <v>72</v>
      </c>
      <c r="G158">
        <f>VLOOKUP(A158,'Customer Data'!$A:$G,2,FALSE)</f>
        <v>66</v>
      </c>
      <c r="H158" t="str">
        <f>VLOOKUP($A158,'Customer Data'!$A:$G,3,FALSE)</f>
        <v>Female</v>
      </c>
      <c r="I158" s="18">
        <f>VLOOKUP($A158,'Customer Data'!$A:$G,4,FALSE)</f>
        <v>59322</v>
      </c>
      <c r="J158" t="str">
        <f>VLOOKUP($A158,'Customer Data'!$A:$G,5,FALSE)</f>
        <v>City A</v>
      </c>
      <c r="K158" t="str">
        <f>VLOOKUP($A158,'Customer Data'!$A:$G,6,FALSE)</f>
        <v>Seniors</v>
      </c>
      <c r="L158" t="str">
        <f>VLOOKUP($A158,'Customer Data'!$A:$G,7,FALSE)</f>
        <v>Low</v>
      </c>
    </row>
    <row r="159" spans="1:12" x14ac:dyDescent="0.3">
      <c r="A159">
        <v>543</v>
      </c>
      <c r="B159">
        <v>158</v>
      </c>
      <c r="C159">
        <v>2</v>
      </c>
      <c r="D159">
        <v>7</v>
      </c>
      <c r="E159" s="4" t="s">
        <v>89</v>
      </c>
      <c r="F159" s="6" t="s">
        <v>73</v>
      </c>
      <c r="G159">
        <f>VLOOKUP(A159,'Customer Data'!$A:$G,2,FALSE)</f>
        <v>67</v>
      </c>
      <c r="H159" t="str">
        <f>VLOOKUP($A159,'Customer Data'!$A:$G,3,FALSE)</f>
        <v>Male</v>
      </c>
      <c r="I159" s="18">
        <f>VLOOKUP($A159,'Customer Data'!$A:$G,4,FALSE)</f>
        <v>25669</v>
      </c>
      <c r="J159" t="str">
        <f>VLOOKUP($A159,'Customer Data'!$A:$G,5,FALSE)</f>
        <v>City B</v>
      </c>
      <c r="K159" t="str">
        <f>VLOOKUP($A159,'Customer Data'!$A:$G,6,FALSE)</f>
        <v>Seniors</v>
      </c>
      <c r="L159" t="str">
        <f>VLOOKUP($A159,'Customer Data'!$A:$G,7,FALSE)</f>
        <v>Low</v>
      </c>
    </row>
    <row r="160" spans="1:12" x14ac:dyDescent="0.3">
      <c r="A160">
        <v>1257</v>
      </c>
      <c r="B160">
        <v>159</v>
      </c>
      <c r="C160">
        <v>59</v>
      </c>
      <c r="D160">
        <v>5</v>
      </c>
      <c r="E160" s="4" t="s">
        <v>89</v>
      </c>
      <c r="F160" s="6" t="s">
        <v>74</v>
      </c>
      <c r="G160">
        <f>VLOOKUP(A160,'Customer Data'!$A:$G,2,FALSE)</f>
        <v>35</v>
      </c>
      <c r="H160" t="str">
        <f>VLOOKUP($A160,'Customer Data'!$A:$G,3,FALSE)</f>
        <v>Female</v>
      </c>
      <c r="I160" s="18">
        <f>VLOOKUP($A160,'Customer Data'!$A:$G,4,FALSE)</f>
        <v>139567</v>
      </c>
      <c r="J160" t="str">
        <f>VLOOKUP($A160,'Customer Data'!$A:$G,5,FALSE)</f>
        <v>City A</v>
      </c>
      <c r="K160" t="str">
        <f>VLOOKUP($A160,'Customer Data'!$A:$G,6,FALSE)</f>
        <v>Adult</v>
      </c>
      <c r="L160" t="str">
        <f>VLOOKUP($A160,'Customer Data'!$A:$G,7,FALSE)</f>
        <v>High</v>
      </c>
    </row>
    <row r="161" spans="1:12" x14ac:dyDescent="0.3">
      <c r="A161">
        <v>445</v>
      </c>
      <c r="B161">
        <v>160</v>
      </c>
      <c r="C161">
        <v>90</v>
      </c>
      <c r="D161">
        <v>3</v>
      </c>
      <c r="E161" s="4" t="s">
        <v>89</v>
      </c>
      <c r="F161" s="6" t="s">
        <v>75</v>
      </c>
      <c r="G161">
        <f>VLOOKUP(A161,'Customer Data'!$A:$G,2,FALSE)</f>
        <v>52</v>
      </c>
      <c r="H161" t="str">
        <f>VLOOKUP($A161,'Customer Data'!$A:$G,3,FALSE)</f>
        <v>Male</v>
      </c>
      <c r="I161" s="18">
        <f>VLOOKUP($A161,'Customer Data'!$A:$G,4,FALSE)</f>
        <v>148534</v>
      </c>
      <c r="J161" t="str">
        <f>VLOOKUP($A161,'Customer Data'!$A:$G,5,FALSE)</f>
        <v>City B</v>
      </c>
      <c r="K161" t="str">
        <f>VLOOKUP($A161,'Customer Data'!$A:$G,6,FALSE)</f>
        <v>Middle-aged</v>
      </c>
      <c r="L161" t="str">
        <f>VLOOKUP($A161,'Customer Data'!$A:$G,7,FALSE)</f>
        <v>High</v>
      </c>
    </row>
    <row r="162" spans="1:12" x14ac:dyDescent="0.3">
      <c r="A162">
        <v>548</v>
      </c>
      <c r="B162">
        <v>161</v>
      </c>
      <c r="C162">
        <v>61</v>
      </c>
      <c r="D162">
        <v>6</v>
      </c>
      <c r="E162" s="4" t="s">
        <v>89</v>
      </c>
      <c r="F162" s="6" t="s">
        <v>76</v>
      </c>
      <c r="G162">
        <f>VLOOKUP(A162,'Customer Data'!$A:$G,2,FALSE)</f>
        <v>44</v>
      </c>
      <c r="H162" t="str">
        <f>VLOOKUP($A162,'Customer Data'!$A:$G,3,FALSE)</f>
        <v>Male</v>
      </c>
      <c r="I162" s="18">
        <f>VLOOKUP($A162,'Customer Data'!$A:$G,4,FALSE)</f>
        <v>73525</v>
      </c>
      <c r="J162" t="str">
        <f>VLOOKUP($A162,'Customer Data'!$A:$G,5,FALSE)</f>
        <v>City C</v>
      </c>
      <c r="K162" t="str">
        <f>VLOOKUP($A162,'Customer Data'!$A:$G,6,FALSE)</f>
        <v>Middle-aged</v>
      </c>
      <c r="L162" t="str">
        <f>VLOOKUP($A162,'Customer Data'!$A:$G,7,FALSE)</f>
        <v>High</v>
      </c>
    </row>
    <row r="163" spans="1:12" x14ac:dyDescent="0.3">
      <c r="A163">
        <v>995</v>
      </c>
      <c r="B163">
        <v>162</v>
      </c>
      <c r="C163">
        <v>71</v>
      </c>
      <c r="D163">
        <v>3</v>
      </c>
      <c r="E163" s="4" t="s">
        <v>89</v>
      </c>
      <c r="F163" s="6" t="s">
        <v>77</v>
      </c>
      <c r="G163">
        <f>VLOOKUP(A163,'Customer Data'!$A:$G,2,FALSE)</f>
        <v>27</v>
      </c>
      <c r="H163" t="str">
        <f>VLOOKUP($A163,'Customer Data'!$A:$G,3,FALSE)</f>
        <v>Male</v>
      </c>
      <c r="I163" s="18">
        <f>VLOOKUP($A163,'Customer Data'!$A:$G,4,FALSE)</f>
        <v>39968</v>
      </c>
      <c r="J163" t="str">
        <f>VLOOKUP($A163,'Customer Data'!$A:$G,5,FALSE)</f>
        <v>City C</v>
      </c>
      <c r="K163" t="str">
        <f>VLOOKUP($A163,'Customer Data'!$A:$G,6,FALSE)</f>
        <v>Adult</v>
      </c>
      <c r="L163" t="str">
        <f>VLOOKUP($A163,'Customer Data'!$A:$G,7,FALSE)</f>
        <v>Low</v>
      </c>
    </row>
    <row r="164" spans="1:12" x14ac:dyDescent="0.3">
      <c r="A164">
        <v>1088</v>
      </c>
      <c r="B164">
        <v>163</v>
      </c>
      <c r="C164">
        <v>40</v>
      </c>
      <c r="D164">
        <v>4</v>
      </c>
      <c r="E164" s="4" t="s">
        <v>89</v>
      </c>
      <c r="F164" s="6" t="s">
        <v>78</v>
      </c>
      <c r="G164">
        <f>VLOOKUP(A164,'Customer Data'!$A:$G,2,FALSE)</f>
        <v>36</v>
      </c>
      <c r="H164" t="str">
        <f>VLOOKUP($A164,'Customer Data'!$A:$G,3,FALSE)</f>
        <v>Male</v>
      </c>
      <c r="I164" s="18">
        <f>VLOOKUP($A164,'Customer Data'!$A:$G,4,FALSE)</f>
        <v>84619</v>
      </c>
      <c r="J164" t="str">
        <f>VLOOKUP($A164,'Customer Data'!$A:$G,5,FALSE)</f>
        <v>City A</v>
      </c>
      <c r="K164" t="str">
        <f>VLOOKUP($A164,'Customer Data'!$A:$G,6,FALSE)</f>
        <v>Adult</v>
      </c>
      <c r="L164" t="str">
        <f>VLOOKUP($A164,'Customer Data'!$A:$G,7,FALSE)</f>
        <v>High</v>
      </c>
    </row>
    <row r="165" spans="1:12" x14ac:dyDescent="0.3">
      <c r="A165">
        <v>1058</v>
      </c>
      <c r="B165">
        <v>164</v>
      </c>
      <c r="C165">
        <v>12</v>
      </c>
      <c r="D165">
        <v>2</v>
      </c>
      <c r="E165" s="4" t="s">
        <v>89</v>
      </c>
      <c r="F165" s="6" t="s">
        <v>79</v>
      </c>
      <c r="G165">
        <f>VLOOKUP(A165,'Customer Data'!$A:$G,2,FALSE)</f>
        <v>66</v>
      </c>
      <c r="H165" t="str">
        <f>VLOOKUP($A165,'Customer Data'!$A:$G,3,FALSE)</f>
        <v>Male</v>
      </c>
      <c r="I165" s="18">
        <f>VLOOKUP($A165,'Customer Data'!$A:$G,4,FALSE)</f>
        <v>136414</v>
      </c>
      <c r="J165" t="str">
        <f>VLOOKUP($A165,'Customer Data'!$A:$G,5,FALSE)</f>
        <v>City A</v>
      </c>
      <c r="K165" t="str">
        <f>VLOOKUP($A165,'Customer Data'!$A:$G,6,FALSE)</f>
        <v>Seniors</v>
      </c>
      <c r="L165" t="str">
        <f>VLOOKUP($A165,'Customer Data'!$A:$G,7,FALSE)</f>
        <v>High</v>
      </c>
    </row>
    <row r="166" spans="1:12" x14ac:dyDescent="0.3">
      <c r="A166">
        <v>662</v>
      </c>
      <c r="B166">
        <v>165</v>
      </c>
      <c r="C166">
        <v>97</v>
      </c>
      <c r="D166">
        <v>1</v>
      </c>
      <c r="E166" s="4" t="s">
        <v>89</v>
      </c>
      <c r="F166" s="6" t="s">
        <v>80</v>
      </c>
      <c r="G166">
        <f>VLOOKUP(A166,'Customer Data'!$A:$G,2,FALSE)</f>
        <v>34</v>
      </c>
      <c r="H166" t="str">
        <f>VLOOKUP($A166,'Customer Data'!$A:$G,3,FALSE)</f>
        <v>Female</v>
      </c>
      <c r="I166" s="18">
        <f>VLOOKUP($A166,'Customer Data'!$A:$G,4,FALSE)</f>
        <v>75327</v>
      </c>
      <c r="J166" t="str">
        <f>VLOOKUP($A166,'Customer Data'!$A:$G,5,FALSE)</f>
        <v>City B</v>
      </c>
      <c r="K166" t="str">
        <f>VLOOKUP($A166,'Customer Data'!$A:$G,6,FALSE)</f>
        <v>Adult</v>
      </c>
      <c r="L166" t="str">
        <f>VLOOKUP($A166,'Customer Data'!$A:$G,7,FALSE)</f>
        <v>High</v>
      </c>
    </row>
    <row r="167" spans="1:12" x14ac:dyDescent="0.3">
      <c r="A167">
        <v>1052</v>
      </c>
      <c r="B167">
        <v>166</v>
      </c>
      <c r="C167">
        <v>4</v>
      </c>
      <c r="D167">
        <v>1</v>
      </c>
      <c r="E167" s="4" t="s">
        <v>89</v>
      </c>
      <c r="F167" s="6" t="s">
        <v>81</v>
      </c>
      <c r="G167">
        <f>VLOOKUP(A167,'Customer Data'!$A:$G,2,FALSE)</f>
        <v>32</v>
      </c>
      <c r="H167" t="str">
        <f>VLOOKUP($A167,'Customer Data'!$A:$G,3,FALSE)</f>
        <v>Female</v>
      </c>
      <c r="I167" s="18">
        <f>VLOOKUP($A167,'Customer Data'!$A:$G,4,FALSE)</f>
        <v>21075</v>
      </c>
      <c r="J167" t="str">
        <f>VLOOKUP($A167,'Customer Data'!$A:$G,5,FALSE)</f>
        <v>City B</v>
      </c>
      <c r="K167" t="str">
        <f>VLOOKUP($A167,'Customer Data'!$A:$G,6,FALSE)</f>
        <v>Adult</v>
      </c>
      <c r="L167" t="str">
        <f>VLOOKUP($A167,'Customer Data'!$A:$G,7,FALSE)</f>
        <v>Low</v>
      </c>
    </row>
    <row r="168" spans="1:12" x14ac:dyDescent="0.3">
      <c r="A168">
        <v>1301</v>
      </c>
      <c r="B168">
        <v>167</v>
      </c>
      <c r="C168">
        <v>40</v>
      </c>
      <c r="D168">
        <v>7</v>
      </c>
      <c r="E168" s="4" t="s">
        <v>89</v>
      </c>
      <c r="F168" s="6" t="s">
        <v>82</v>
      </c>
      <c r="G168">
        <f>VLOOKUP(A168,'Customer Data'!$A:$G,2,FALSE)</f>
        <v>64</v>
      </c>
      <c r="H168" t="str">
        <f>VLOOKUP($A168,'Customer Data'!$A:$G,3,FALSE)</f>
        <v>Female</v>
      </c>
      <c r="I168" s="18">
        <f>VLOOKUP($A168,'Customer Data'!$A:$G,4,FALSE)</f>
        <v>47258</v>
      </c>
      <c r="J168" t="str">
        <f>VLOOKUP($A168,'Customer Data'!$A:$G,5,FALSE)</f>
        <v>City C</v>
      </c>
      <c r="K168" t="str">
        <f>VLOOKUP($A168,'Customer Data'!$A:$G,6,FALSE)</f>
        <v>Seniors</v>
      </c>
      <c r="L168" t="str">
        <f>VLOOKUP($A168,'Customer Data'!$A:$G,7,FALSE)</f>
        <v>Low</v>
      </c>
    </row>
    <row r="169" spans="1:12" x14ac:dyDescent="0.3">
      <c r="A169">
        <v>910</v>
      </c>
      <c r="B169">
        <v>168</v>
      </c>
      <c r="C169">
        <v>52</v>
      </c>
      <c r="D169">
        <v>6</v>
      </c>
      <c r="E169" s="4" t="s">
        <v>89</v>
      </c>
      <c r="F169" s="6" t="s">
        <v>83</v>
      </c>
      <c r="G169">
        <f>VLOOKUP(A169,'Customer Data'!$A:$G,2,FALSE)</f>
        <v>62</v>
      </c>
      <c r="H169" t="str">
        <f>VLOOKUP($A169,'Customer Data'!$A:$G,3,FALSE)</f>
        <v>Male</v>
      </c>
      <c r="I169" s="18">
        <f>VLOOKUP($A169,'Customer Data'!$A:$G,4,FALSE)</f>
        <v>24920</v>
      </c>
      <c r="J169" t="str">
        <f>VLOOKUP($A169,'Customer Data'!$A:$G,5,FALSE)</f>
        <v>City B</v>
      </c>
      <c r="K169" t="str">
        <f>VLOOKUP($A169,'Customer Data'!$A:$G,6,FALSE)</f>
        <v>Seniors</v>
      </c>
      <c r="L169" t="str">
        <f>VLOOKUP($A169,'Customer Data'!$A:$G,7,FALSE)</f>
        <v>Low</v>
      </c>
    </row>
    <row r="170" spans="1:12" x14ac:dyDescent="0.3">
      <c r="A170">
        <v>1202</v>
      </c>
      <c r="B170">
        <v>169</v>
      </c>
      <c r="C170">
        <v>44</v>
      </c>
      <c r="D170">
        <v>3</v>
      </c>
      <c r="E170" s="4" t="s">
        <v>90</v>
      </c>
      <c r="F170" s="6" t="s">
        <v>60</v>
      </c>
      <c r="G170">
        <f>VLOOKUP(A170,'Customer Data'!$A:$G,2,FALSE)</f>
        <v>67</v>
      </c>
      <c r="H170" t="str">
        <f>VLOOKUP($A170,'Customer Data'!$A:$G,3,FALSE)</f>
        <v>Male</v>
      </c>
      <c r="I170" s="18">
        <f>VLOOKUP($A170,'Customer Data'!$A:$G,4,FALSE)</f>
        <v>109590</v>
      </c>
      <c r="J170" t="str">
        <f>VLOOKUP($A170,'Customer Data'!$A:$G,5,FALSE)</f>
        <v>City B</v>
      </c>
      <c r="K170" t="str">
        <f>VLOOKUP($A170,'Customer Data'!$A:$G,6,FALSE)</f>
        <v>Seniors</v>
      </c>
      <c r="L170" t="str">
        <f>VLOOKUP($A170,'Customer Data'!$A:$G,7,FALSE)</f>
        <v>High</v>
      </c>
    </row>
    <row r="171" spans="1:12" x14ac:dyDescent="0.3">
      <c r="A171">
        <v>598</v>
      </c>
      <c r="B171">
        <v>170</v>
      </c>
      <c r="C171">
        <v>89</v>
      </c>
      <c r="D171">
        <v>7</v>
      </c>
      <c r="E171" s="4" t="s">
        <v>90</v>
      </c>
      <c r="F171" s="6" t="s">
        <v>61</v>
      </c>
      <c r="G171">
        <f>VLOOKUP(A171,'Customer Data'!$A:$G,2,FALSE)</f>
        <v>20</v>
      </c>
      <c r="H171" t="str">
        <f>VLOOKUP($A171,'Customer Data'!$A:$G,3,FALSE)</f>
        <v>Male</v>
      </c>
      <c r="I171" s="18">
        <f>VLOOKUP($A171,'Customer Data'!$A:$G,4,FALSE)</f>
        <v>48291</v>
      </c>
      <c r="J171" t="str">
        <f>VLOOKUP($A171,'Customer Data'!$A:$G,5,FALSE)</f>
        <v>City A</v>
      </c>
      <c r="K171" t="str">
        <f>VLOOKUP($A171,'Customer Data'!$A:$G,6,FALSE)</f>
        <v>Adult</v>
      </c>
      <c r="L171" t="str">
        <f>VLOOKUP($A171,'Customer Data'!$A:$G,7,FALSE)</f>
        <v>Low</v>
      </c>
    </row>
    <row r="172" spans="1:12" x14ac:dyDescent="0.3">
      <c r="A172">
        <v>1401</v>
      </c>
      <c r="B172">
        <v>171</v>
      </c>
      <c r="C172">
        <v>36</v>
      </c>
      <c r="D172">
        <v>5</v>
      </c>
      <c r="E172" s="4" t="s">
        <v>90</v>
      </c>
      <c r="F172" s="6" t="s">
        <v>62</v>
      </c>
      <c r="G172">
        <f>VLOOKUP(A172,'Customer Data'!$A:$G,2,FALSE)</f>
        <v>36</v>
      </c>
      <c r="H172" t="str">
        <f>VLOOKUP($A172,'Customer Data'!$A:$G,3,FALSE)</f>
        <v>Female</v>
      </c>
      <c r="I172" s="18">
        <f>VLOOKUP($A172,'Customer Data'!$A:$G,4,FALSE)</f>
        <v>146718</v>
      </c>
      <c r="J172" t="str">
        <f>VLOOKUP($A172,'Customer Data'!$A:$G,5,FALSE)</f>
        <v>City B</v>
      </c>
      <c r="K172" t="str">
        <f>VLOOKUP($A172,'Customer Data'!$A:$G,6,FALSE)</f>
        <v>Adult</v>
      </c>
      <c r="L172" t="str">
        <f>VLOOKUP($A172,'Customer Data'!$A:$G,7,FALSE)</f>
        <v>High</v>
      </c>
    </row>
    <row r="173" spans="1:12" x14ac:dyDescent="0.3">
      <c r="A173">
        <v>582</v>
      </c>
      <c r="B173">
        <v>172</v>
      </c>
      <c r="C173">
        <v>50</v>
      </c>
      <c r="D173">
        <v>5</v>
      </c>
      <c r="E173" s="4" t="s">
        <v>90</v>
      </c>
      <c r="F173" s="6" t="s">
        <v>63</v>
      </c>
      <c r="G173">
        <f>VLOOKUP(A173,'Customer Data'!$A:$G,2,FALSE)</f>
        <v>69</v>
      </c>
      <c r="H173" t="str">
        <f>VLOOKUP($A173,'Customer Data'!$A:$G,3,FALSE)</f>
        <v>Male</v>
      </c>
      <c r="I173" s="18">
        <f>VLOOKUP($A173,'Customer Data'!$A:$G,4,FALSE)</f>
        <v>70628</v>
      </c>
      <c r="J173" t="str">
        <f>VLOOKUP($A173,'Customer Data'!$A:$G,5,FALSE)</f>
        <v>City C</v>
      </c>
      <c r="K173" t="str">
        <f>VLOOKUP($A173,'Customer Data'!$A:$G,6,FALSE)</f>
        <v>Seniors</v>
      </c>
      <c r="L173" t="str">
        <f>VLOOKUP($A173,'Customer Data'!$A:$G,7,FALSE)</f>
        <v>High</v>
      </c>
    </row>
    <row r="174" spans="1:12" x14ac:dyDescent="0.3">
      <c r="A174">
        <v>1204</v>
      </c>
      <c r="B174">
        <v>173</v>
      </c>
      <c r="C174">
        <v>27</v>
      </c>
      <c r="D174">
        <v>8</v>
      </c>
      <c r="E174" s="4" t="s">
        <v>90</v>
      </c>
      <c r="F174" s="6" t="s">
        <v>64</v>
      </c>
      <c r="G174">
        <f>VLOOKUP(A174,'Customer Data'!$A:$G,2,FALSE)</f>
        <v>69</v>
      </c>
      <c r="H174" t="str">
        <f>VLOOKUP($A174,'Customer Data'!$A:$G,3,FALSE)</f>
        <v>Female</v>
      </c>
      <c r="I174" s="18">
        <f>VLOOKUP($A174,'Customer Data'!$A:$G,4,FALSE)</f>
        <v>109659</v>
      </c>
      <c r="J174" t="str">
        <f>VLOOKUP($A174,'Customer Data'!$A:$G,5,FALSE)</f>
        <v>City A</v>
      </c>
      <c r="K174" t="str">
        <f>VLOOKUP($A174,'Customer Data'!$A:$G,6,FALSE)</f>
        <v>Seniors</v>
      </c>
      <c r="L174" t="str">
        <f>VLOOKUP($A174,'Customer Data'!$A:$G,7,FALSE)</f>
        <v>High</v>
      </c>
    </row>
    <row r="175" spans="1:12" x14ac:dyDescent="0.3">
      <c r="A175">
        <v>1358</v>
      </c>
      <c r="B175">
        <v>174</v>
      </c>
      <c r="C175">
        <v>45</v>
      </c>
      <c r="D175">
        <v>2</v>
      </c>
      <c r="E175" s="4" t="s">
        <v>90</v>
      </c>
      <c r="F175" s="6" t="s">
        <v>65</v>
      </c>
      <c r="G175">
        <f>VLOOKUP(A175,'Customer Data'!$A:$G,2,FALSE)</f>
        <v>23</v>
      </c>
      <c r="H175" t="str">
        <f>VLOOKUP($A175,'Customer Data'!$A:$G,3,FALSE)</f>
        <v>Female</v>
      </c>
      <c r="I175" s="18">
        <f>VLOOKUP($A175,'Customer Data'!$A:$G,4,FALSE)</f>
        <v>124841</v>
      </c>
      <c r="J175" t="str">
        <f>VLOOKUP($A175,'Customer Data'!$A:$G,5,FALSE)</f>
        <v>City C</v>
      </c>
      <c r="K175" t="str">
        <f>VLOOKUP($A175,'Customer Data'!$A:$G,6,FALSE)</f>
        <v>Adult</v>
      </c>
      <c r="L175" t="str">
        <f>VLOOKUP($A175,'Customer Data'!$A:$G,7,FALSE)</f>
        <v>High</v>
      </c>
    </row>
    <row r="176" spans="1:12" x14ac:dyDescent="0.3">
      <c r="A176">
        <v>133</v>
      </c>
      <c r="B176">
        <v>175</v>
      </c>
      <c r="C176">
        <v>77</v>
      </c>
      <c r="D176">
        <v>7</v>
      </c>
      <c r="E176" s="4" t="s">
        <v>90</v>
      </c>
      <c r="F176" s="6" t="s">
        <v>66</v>
      </c>
      <c r="G176">
        <f>VLOOKUP(A176,'Customer Data'!$A:$G,2,FALSE)</f>
        <v>29</v>
      </c>
      <c r="H176" t="str">
        <f>VLOOKUP($A176,'Customer Data'!$A:$G,3,FALSE)</f>
        <v>Male</v>
      </c>
      <c r="I176" s="18">
        <f>VLOOKUP($A176,'Customer Data'!$A:$G,4,FALSE)</f>
        <v>97290</v>
      </c>
      <c r="J176" t="str">
        <f>VLOOKUP($A176,'Customer Data'!$A:$G,5,FALSE)</f>
        <v>City A</v>
      </c>
      <c r="K176" t="str">
        <f>VLOOKUP($A176,'Customer Data'!$A:$G,6,FALSE)</f>
        <v>Adult</v>
      </c>
      <c r="L176" t="str">
        <f>VLOOKUP($A176,'Customer Data'!$A:$G,7,FALSE)</f>
        <v>High</v>
      </c>
    </row>
    <row r="177" spans="1:12" x14ac:dyDescent="0.3">
      <c r="A177">
        <v>400</v>
      </c>
      <c r="B177">
        <v>176</v>
      </c>
      <c r="C177">
        <v>47</v>
      </c>
      <c r="D177">
        <v>6</v>
      </c>
      <c r="E177" s="4" t="s">
        <v>90</v>
      </c>
      <c r="F177" s="6" t="s">
        <v>67</v>
      </c>
      <c r="G177">
        <f>VLOOKUP(A177,'Customer Data'!$A:$G,2,FALSE)</f>
        <v>52</v>
      </c>
      <c r="H177" t="str">
        <f>VLOOKUP($A177,'Customer Data'!$A:$G,3,FALSE)</f>
        <v>Male</v>
      </c>
      <c r="I177" s="18">
        <f>VLOOKUP($A177,'Customer Data'!$A:$G,4,FALSE)</f>
        <v>26704</v>
      </c>
      <c r="J177" t="str">
        <f>VLOOKUP($A177,'Customer Data'!$A:$G,5,FALSE)</f>
        <v>City B</v>
      </c>
      <c r="K177" t="str">
        <f>VLOOKUP($A177,'Customer Data'!$A:$G,6,FALSE)</f>
        <v>Middle-aged</v>
      </c>
      <c r="L177" t="str">
        <f>VLOOKUP($A177,'Customer Data'!$A:$G,7,FALSE)</f>
        <v>Low</v>
      </c>
    </row>
    <row r="178" spans="1:12" x14ac:dyDescent="0.3">
      <c r="A178">
        <v>247</v>
      </c>
      <c r="B178">
        <v>177</v>
      </c>
      <c r="C178">
        <v>23</v>
      </c>
      <c r="D178">
        <v>2</v>
      </c>
      <c r="E178" s="4" t="s">
        <v>90</v>
      </c>
      <c r="F178" s="6" t="s">
        <v>68</v>
      </c>
      <c r="G178">
        <f>VLOOKUP(A178,'Customer Data'!$A:$G,2,FALSE)</f>
        <v>61</v>
      </c>
      <c r="H178" t="str">
        <f>VLOOKUP($A178,'Customer Data'!$A:$G,3,FALSE)</f>
        <v>Female</v>
      </c>
      <c r="I178" s="18">
        <f>VLOOKUP($A178,'Customer Data'!$A:$G,4,FALSE)</f>
        <v>65477</v>
      </c>
      <c r="J178" t="str">
        <f>VLOOKUP($A178,'Customer Data'!$A:$G,5,FALSE)</f>
        <v>City A</v>
      </c>
      <c r="K178" t="str">
        <f>VLOOKUP($A178,'Customer Data'!$A:$G,6,FALSE)</f>
        <v>Seniors</v>
      </c>
      <c r="L178" t="str">
        <f>VLOOKUP($A178,'Customer Data'!$A:$G,7,FALSE)</f>
        <v>High</v>
      </c>
    </row>
    <row r="179" spans="1:12" x14ac:dyDescent="0.3">
      <c r="A179">
        <v>422</v>
      </c>
      <c r="B179">
        <v>178</v>
      </c>
      <c r="C179">
        <v>98</v>
      </c>
      <c r="D179">
        <v>4</v>
      </c>
      <c r="E179" s="4" t="s">
        <v>90</v>
      </c>
      <c r="F179" s="6" t="s">
        <v>69</v>
      </c>
      <c r="G179">
        <f>VLOOKUP(A179,'Customer Data'!$A:$G,2,FALSE)</f>
        <v>30</v>
      </c>
      <c r="H179" t="str">
        <f>VLOOKUP($A179,'Customer Data'!$A:$G,3,FALSE)</f>
        <v>Female</v>
      </c>
      <c r="I179" s="18">
        <f>VLOOKUP($A179,'Customer Data'!$A:$G,4,FALSE)</f>
        <v>115088</v>
      </c>
      <c r="J179" t="str">
        <f>VLOOKUP($A179,'Customer Data'!$A:$G,5,FALSE)</f>
        <v>City A</v>
      </c>
      <c r="K179" t="str">
        <f>VLOOKUP($A179,'Customer Data'!$A:$G,6,FALSE)</f>
        <v>Adult</v>
      </c>
      <c r="L179" t="str">
        <f>VLOOKUP($A179,'Customer Data'!$A:$G,7,FALSE)</f>
        <v>High</v>
      </c>
    </row>
    <row r="180" spans="1:12" x14ac:dyDescent="0.3">
      <c r="A180">
        <v>181</v>
      </c>
      <c r="B180">
        <v>179</v>
      </c>
      <c r="C180">
        <v>62</v>
      </c>
      <c r="D180">
        <v>4</v>
      </c>
      <c r="E180" s="4" t="s">
        <v>90</v>
      </c>
      <c r="F180" s="6" t="s">
        <v>70</v>
      </c>
      <c r="G180">
        <f>VLOOKUP(A180,'Customer Data'!$A:$G,2,FALSE)</f>
        <v>43</v>
      </c>
      <c r="H180" t="str">
        <f>VLOOKUP($A180,'Customer Data'!$A:$G,3,FALSE)</f>
        <v>Male</v>
      </c>
      <c r="I180" s="18">
        <f>VLOOKUP($A180,'Customer Data'!$A:$G,4,FALSE)</f>
        <v>116241</v>
      </c>
      <c r="J180" t="str">
        <f>VLOOKUP($A180,'Customer Data'!$A:$G,5,FALSE)</f>
        <v>City C</v>
      </c>
      <c r="K180" t="str">
        <f>VLOOKUP($A180,'Customer Data'!$A:$G,6,FALSE)</f>
        <v>Middle-aged</v>
      </c>
      <c r="L180" t="str">
        <f>VLOOKUP($A180,'Customer Data'!$A:$G,7,FALSE)</f>
        <v>High</v>
      </c>
    </row>
    <row r="181" spans="1:12" x14ac:dyDescent="0.3">
      <c r="A181">
        <v>735</v>
      </c>
      <c r="B181">
        <v>180</v>
      </c>
      <c r="C181">
        <v>92</v>
      </c>
      <c r="D181">
        <v>6</v>
      </c>
      <c r="E181" s="4" t="s">
        <v>90</v>
      </c>
      <c r="F181" s="6" t="s">
        <v>71</v>
      </c>
      <c r="G181">
        <f>VLOOKUP(A181,'Customer Data'!$A:$G,2,FALSE)</f>
        <v>34</v>
      </c>
      <c r="H181" t="str">
        <f>VLOOKUP($A181,'Customer Data'!$A:$G,3,FALSE)</f>
        <v>Male</v>
      </c>
      <c r="I181" s="18">
        <f>VLOOKUP($A181,'Customer Data'!$A:$G,4,FALSE)</f>
        <v>34949</v>
      </c>
      <c r="J181" t="str">
        <f>VLOOKUP($A181,'Customer Data'!$A:$G,5,FALSE)</f>
        <v>City A</v>
      </c>
      <c r="K181" t="str">
        <f>VLOOKUP($A181,'Customer Data'!$A:$G,6,FALSE)</f>
        <v>Adult</v>
      </c>
      <c r="L181" t="str">
        <f>VLOOKUP($A181,'Customer Data'!$A:$G,7,FALSE)</f>
        <v>Low</v>
      </c>
    </row>
    <row r="182" spans="1:12" x14ac:dyDescent="0.3">
      <c r="A182">
        <v>416</v>
      </c>
      <c r="B182">
        <v>181</v>
      </c>
      <c r="C182">
        <v>38</v>
      </c>
      <c r="D182">
        <v>8</v>
      </c>
      <c r="E182" s="4" t="s">
        <v>90</v>
      </c>
      <c r="F182" s="6" t="s">
        <v>72</v>
      </c>
      <c r="G182">
        <f>VLOOKUP(A182,'Customer Data'!$A:$G,2,FALSE)</f>
        <v>28</v>
      </c>
      <c r="H182" t="str">
        <f>VLOOKUP($A182,'Customer Data'!$A:$G,3,FALSE)</f>
        <v>Male</v>
      </c>
      <c r="I182" s="18">
        <f>VLOOKUP($A182,'Customer Data'!$A:$G,4,FALSE)</f>
        <v>125097</v>
      </c>
      <c r="J182" t="str">
        <f>VLOOKUP($A182,'Customer Data'!$A:$G,5,FALSE)</f>
        <v>City A</v>
      </c>
      <c r="K182" t="str">
        <f>VLOOKUP($A182,'Customer Data'!$A:$G,6,FALSE)</f>
        <v>Adult</v>
      </c>
      <c r="L182" t="str">
        <f>VLOOKUP($A182,'Customer Data'!$A:$G,7,FALSE)</f>
        <v>High</v>
      </c>
    </row>
    <row r="183" spans="1:12" x14ac:dyDescent="0.3">
      <c r="A183">
        <v>894</v>
      </c>
      <c r="B183">
        <v>182</v>
      </c>
      <c r="C183">
        <v>35</v>
      </c>
      <c r="D183">
        <v>2</v>
      </c>
      <c r="E183" s="4" t="s">
        <v>90</v>
      </c>
      <c r="F183" s="6" t="s">
        <v>73</v>
      </c>
      <c r="G183">
        <f>VLOOKUP(A183,'Customer Data'!$A:$G,2,FALSE)</f>
        <v>29</v>
      </c>
      <c r="H183" t="str">
        <f>VLOOKUP($A183,'Customer Data'!$A:$G,3,FALSE)</f>
        <v>Male</v>
      </c>
      <c r="I183" s="18">
        <f>VLOOKUP($A183,'Customer Data'!$A:$G,4,FALSE)</f>
        <v>81207</v>
      </c>
      <c r="J183" t="str">
        <f>VLOOKUP($A183,'Customer Data'!$A:$G,5,FALSE)</f>
        <v>City A</v>
      </c>
      <c r="K183" t="str">
        <f>VLOOKUP($A183,'Customer Data'!$A:$G,6,FALSE)</f>
        <v>Adult</v>
      </c>
      <c r="L183" t="str">
        <f>VLOOKUP($A183,'Customer Data'!$A:$G,7,FALSE)</f>
        <v>High</v>
      </c>
    </row>
    <row r="184" spans="1:12" x14ac:dyDescent="0.3">
      <c r="A184">
        <v>841</v>
      </c>
      <c r="B184">
        <v>183</v>
      </c>
      <c r="C184">
        <v>10</v>
      </c>
      <c r="D184">
        <v>9</v>
      </c>
      <c r="E184" s="4" t="s">
        <v>90</v>
      </c>
      <c r="F184" s="6" t="s">
        <v>74</v>
      </c>
      <c r="G184">
        <f>VLOOKUP(A184,'Customer Data'!$A:$G,2,FALSE)</f>
        <v>67</v>
      </c>
      <c r="H184" t="str">
        <f>VLOOKUP($A184,'Customer Data'!$A:$G,3,FALSE)</f>
        <v>Male</v>
      </c>
      <c r="I184" s="18">
        <f>VLOOKUP($A184,'Customer Data'!$A:$G,4,FALSE)</f>
        <v>145239</v>
      </c>
      <c r="J184" t="str">
        <f>VLOOKUP($A184,'Customer Data'!$A:$G,5,FALSE)</f>
        <v>City C</v>
      </c>
      <c r="K184" t="str">
        <f>VLOOKUP($A184,'Customer Data'!$A:$G,6,FALSE)</f>
        <v>Seniors</v>
      </c>
      <c r="L184" t="str">
        <f>VLOOKUP($A184,'Customer Data'!$A:$G,7,FALSE)</f>
        <v>High</v>
      </c>
    </row>
    <row r="185" spans="1:12" x14ac:dyDescent="0.3">
      <c r="A185">
        <v>1134</v>
      </c>
      <c r="B185">
        <v>184</v>
      </c>
      <c r="C185">
        <v>13</v>
      </c>
      <c r="D185">
        <v>1</v>
      </c>
      <c r="E185" s="4" t="s">
        <v>90</v>
      </c>
      <c r="F185" s="6" t="s">
        <v>75</v>
      </c>
      <c r="G185">
        <f>VLOOKUP(A185,'Customer Data'!$A:$G,2,FALSE)</f>
        <v>61</v>
      </c>
      <c r="H185" t="str">
        <f>VLOOKUP($A185,'Customer Data'!$A:$G,3,FALSE)</f>
        <v>Female</v>
      </c>
      <c r="I185" s="18">
        <f>VLOOKUP($A185,'Customer Data'!$A:$G,4,FALSE)</f>
        <v>129892</v>
      </c>
      <c r="J185" t="str">
        <f>VLOOKUP($A185,'Customer Data'!$A:$G,5,FALSE)</f>
        <v>City B</v>
      </c>
      <c r="K185" t="str">
        <f>VLOOKUP($A185,'Customer Data'!$A:$G,6,FALSE)</f>
        <v>Seniors</v>
      </c>
      <c r="L185" t="str">
        <f>VLOOKUP($A185,'Customer Data'!$A:$G,7,FALSE)</f>
        <v>High</v>
      </c>
    </row>
    <row r="186" spans="1:12" x14ac:dyDescent="0.3">
      <c r="A186">
        <v>1463</v>
      </c>
      <c r="B186">
        <v>185</v>
      </c>
      <c r="C186">
        <v>82</v>
      </c>
      <c r="D186">
        <v>1</v>
      </c>
      <c r="E186" s="4" t="s">
        <v>90</v>
      </c>
      <c r="F186" s="6" t="s">
        <v>76</v>
      </c>
      <c r="G186">
        <f>VLOOKUP(A186,'Customer Data'!$A:$G,2,FALSE)</f>
        <v>55</v>
      </c>
      <c r="H186" t="str">
        <f>VLOOKUP($A186,'Customer Data'!$A:$G,3,FALSE)</f>
        <v>Female</v>
      </c>
      <c r="I186" s="18">
        <f>VLOOKUP($A186,'Customer Data'!$A:$G,4,FALSE)</f>
        <v>66624</v>
      </c>
      <c r="J186" t="str">
        <f>VLOOKUP($A186,'Customer Data'!$A:$G,5,FALSE)</f>
        <v>City A</v>
      </c>
      <c r="K186" t="str">
        <f>VLOOKUP($A186,'Customer Data'!$A:$G,6,FALSE)</f>
        <v>Middle-aged</v>
      </c>
      <c r="L186" t="str">
        <f>VLOOKUP($A186,'Customer Data'!$A:$G,7,FALSE)</f>
        <v>High</v>
      </c>
    </row>
    <row r="187" spans="1:12" x14ac:dyDescent="0.3">
      <c r="A187">
        <v>551</v>
      </c>
      <c r="B187">
        <v>186</v>
      </c>
      <c r="C187">
        <v>96</v>
      </c>
      <c r="D187">
        <v>2</v>
      </c>
      <c r="E187" s="4" t="s">
        <v>90</v>
      </c>
      <c r="F187" s="6" t="s">
        <v>77</v>
      </c>
      <c r="G187">
        <f>VLOOKUP(A187,'Customer Data'!$A:$G,2,FALSE)</f>
        <v>46</v>
      </c>
      <c r="H187" t="str">
        <f>VLOOKUP($A187,'Customer Data'!$A:$G,3,FALSE)</f>
        <v>Female</v>
      </c>
      <c r="I187" s="18">
        <f>VLOOKUP($A187,'Customer Data'!$A:$G,4,FALSE)</f>
        <v>79336</v>
      </c>
      <c r="J187" t="str">
        <f>VLOOKUP($A187,'Customer Data'!$A:$G,5,FALSE)</f>
        <v>City C</v>
      </c>
      <c r="K187" t="str">
        <f>VLOOKUP($A187,'Customer Data'!$A:$G,6,FALSE)</f>
        <v>Middle-aged</v>
      </c>
      <c r="L187" t="str">
        <f>VLOOKUP($A187,'Customer Data'!$A:$G,7,FALSE)</f>
        <v>High</v>
      </c>
    </row>
    <row r="188" spans="1:12" x14ac:dyDescent="0.3">
      <c r="A188">
        <v>966</v>
      </c>
      <c r="B188">
        <v>187</v>
      </c>
      <c r="C188">
        <v>34</v>
      </c>
      <c r="D188">
        <v>8</v>
      </c>
      <c r="E188" s="4" t="s">
        <v>90</v>
      </c>
      <c r="F188" s="6" t="s">
        <v>78</v>
      </c>
      <c r="G188">
        <f>VLOOKUP(A188,'Customer Data'!$A:$G,2,FALSE)</f>
        <v>25</v>
      </c>
      <c r="H188" t="str">
        <f>VLOOKUP($A188,'Customer Data'!$A:$G,3,FALSE)</f>
        <v>Male</v>
      </c>
      <c r="I188" s="18">
        <f>VLOOKUP($A188,'Customer Data'!$A:$G,4,FALSE)</f>
        <v>77637</v>
      </c>
      <c r="J188" t="str">
        <f>VLOOKUP($A188,'Customer Data'!$A:$G,5,FALSE)</f>
        <v>City A</v>
      </c>
      <c r="K188" t="str">
        <f>VLOOKUP($A188,'Customer Data'!$A:$G,6,FALSE)</f>
        <v>Adult</v>
      </c>
      <c r="L188" t="str">
        <f>VLOOKUP($A188,'Customer Data'!$A:$G,7,FALSE)</f>
        <v>High</v>
      </c>
    </row>
    <row r="189" spans="1:12" x14ac:dyDescent="0.3">
      <c r="A189">
        <v>438</v>
      </c>
      <c r="B189">
        <v>188</v>
      </c>
      <c r="C189">
        <v>37</v>
      </c>
      <c r="D189">
        <v>5</v>
      </c>
      <c r="E189" s="4" t="s">
        <v>90</v>
      </c>
      <c r="F189" s="6" t="s">
        <v>79</v>
      </c>
      <c r="G189">
        <f>VLOOKUP(A189,'Customer Data'!$A:$G,2,FALSE)</f>
        <v>23</v>
      </c>
      <c r="H189" t="str">
        <f>VLOOKUP($A189,'Customer Data'!$A:$G,3,FALSE)</f>
        <v>Male</v>
      </c>
      <c r="I189" s="18">
        <f>VLOOKUP($A189,'Customer Data'!$A:$G,4,FALSE)</f>
        <v>106969</v>
      </c>
      <c r="J189" t="str">
        <f>VLOOKUP($A189,'Customer Data'!$A:$G,5,FALSE)</f>
        <v>City A</v>
      </c>
      <c r="K189" t="str">
        <f>VLOOKUP($A189,'Customer Data'!$A:$G,6,FALSE)</f>
        <v>Adult</v>
      </c>
      <c r="L189" t="str">
        <f>VLOOKUP($A189,'Customer Data'!$A:$G,7,FALSE)</f>
        <v>High</v>
      </c>
    </row>
    <row r="190" spans="1:12" x14ac:dyDescent="0.3">
      <c r="A190">
        <v>991</v>
      </c>
      <c r="B190">
        <v>189</v>
      </c>
      <c r="C190">
        <v>95</v>
      </c>
      <c r="D190">
        <v>7</v>
      </c>
      <c r="E190" s="4" t="s">
        <v>90</v>
      </c>
      <c r="F190" s="6" t="s">
        <v>80</v>
      </c>
      <c r="G190">
        <f>VLOOKUP(A190,'Customer Data'!$A:$G,2,FALSE)</f>
        <v>60</v>
      </c>
      <c r="H190" t="str">
        <f>VLOOKUP($A190,'Customer Data'!$A:$G,3,FALSE)</f>
        <v>Male</v>
      </c>
      <c r="I190" s="18">
        <f>VLOOKUP($A190,'Customer Data'!$A:$G,4,FALSE)</f>
        <v>110541</v>
      </c>
      <c r="J190" t="str">
        <f>VLOOKUP($A190,'Customer Data'!$A:$G,5,FALSE)</f>
        <v>City C</v>
      </c>
      <c r="K190" t="str">
        <f>VLOOKUP($A190,'Customer Data'!$A:$G,6,FALSE)</f>
        <v>Seniors</v>
      </c>
      <c r="L190" t="str">
        <f>VLOOKUP($A190,'Customer Data'!$A:$G,7,FALSE)</f>
        <v>High</v>
      </c>
    </row>
    <row r="191" spans="1:12" x14ac:dyDescent="0.3">
      <c r="A191">
        <v>469</v>
      </c>
      <c r="B191">
        <v>190</v>
      </c>
      <c r="C191">
        <v>51</v>
      </c>
      <c r="D191">
        <v>1</v>
      </c>
      <c r="E191" s="4" t="s">
        <v>90</v>
      </c>
      <c r="F191" s="6" t="s">
        <v>81</v>
      </c>
      <c r="G191">
        <f>VLOOKUP(A191,'Customer Data'!$A:$G,2,FALSE)</f>
        <v>29</v>
      </c>
      <c r="H191" t="str">
        <f>VLOOKUP($A191,'Customer Data'!$A:$G,3,FALSE)</f>
        <v>Female</v>
      </c>
      <c r="I191" s="18">
        <f>VLOOKUP($A191,'Customer Data'!$A:$G,4,FALSE)</f>
        <v>23778</v>
      </c>
      <c r="J191" t="str">
        <f>VLOOKUP($A191,'Customer Data'!$A:$G,5,FALSE)</f>
        <v>City C</v>
      </c>
      <c r="K191" t="str">
        <f>VLOOKUP($A191,'Customer Data'!$A:$G,6,FALSE)</f>
        <v>Adult</v>
      </c>
      <c r="L191" t="str">
        <f>VLOOKUP($A191,'Customer Data'!$A:$G,7,FALSE)</f>
        <v>Low</v>
      </c>
    </row>
    <row r="192" spans="1:12" x14ac:dyDescent="0.3">
      <c r="A192">
        <v>221</v>
      </c>
      <c r="B192">
        <v>191</v>
      </c>
      <c r="C192">
        <v>5</v>
      </c>
      <c r="D192">
        <v>7</v>
      </c>
      <c r="E192" s="4" t="s">
        <v>90</v>
      </c>
      <c r="F192" s="6" t="s">
        <v>82</v>
      </c>
      <c r="G192">
        <f>VLOOKUP(A192,'Customer Data'!$A:$G,2,FALSE)</f>
        <v>30</v>
      </c>
      <c r="H192" t="str">
        <f>VLOOKUP($A192,'Customer Data'!$A:$G,3,FALSE)</f>
        <v>Male</v>
      </c>
      <c r="I192" s="18">
        <f>VLOOKUP($A192,'Customer Data'!$A:$G,4,FALSE)</f>
        <v>57782</v>
      </c>
      <c r="J192" t="str">
        <f>VLOOKUP($A192,'Customer Data'!$A:$G,5,FALSE)</f>
        <v>City C</v>
      </c>
      <c r="K192" t="str">
        <f>VLOOKUP($A192,'Customer Data'!$A:$G,6,FALSE)</f>
        <v>Adult</v>
      </c>
      <c r="L192" t="str">
        <f>VLOOKUP($A192,'Customer Data'!$A:$G,7,FALSE)</f>
        <v>Low</v>
      </c>
    </row>
    <row r="193" spans="1:12" x14ac:dyDescent="0.3">
      <c r="A193">
        <v>1004</v>
      </c>
      <c r="B193">
        <v>192</v>
      </c>
      <c r="C193">
        <v>6</v>
      </c>
      <c r="D193">
        <v>4</v>
      </c>
      <c r="E193" s="4" t="s">
        <v>90</v>
      </c>
      <c r="F193" s="6" t="s">
        <v>83</v>
      </c>
      <c r="G193">
        <f>VLOOKUP(A193,'Customer Data'!$A:$G,2,FALSE)</f>
        <v>23</v>
      </c>
      <c r="H193" t="str">
        <f>VLOOKUP($A193,'Customer Data'!$A:$G,3,FALSE)</f>
        <v>Male</v>
      </c>
      <c r="I193" s="18">
        <f>VLOOKUP($A193,'Customer Data'!$A:$G,4,FALSE)</f>
        <v>60808</v>
      </c>
      <c r="J193" t="str">
        <f>VLOOKUP($A193,'Customer Data'!$A:$G,5,FALSE)</f>
        <v>City A</v>
      </c>
      <c r="K193" t="str">
        <f>VLOOKUP($A193,'Customer Data'!$A:$G,6,FALSE)</f>
        <v>Adult</v>
      </c>
      <c r="L193" t="str">
        <f>VLOOKUP($A193,'Customer Data'!$A:$G,7,FALSE)</f>
        <v>Low</v>
      </c>
    </row>
    <row r="194" spans="1:12" x14ac:dyDescent="0.3">
      <c r="A194">
        <v>1147</v>
      </c>
      <c r="B194">
        <v>193</v>
      </c>
      <c r="C194">
        <v>90</v>
      </c>
      <c r="D194">
        <v>8</v>
      </c>
      <c r="E194" s="4" t="s">
        <v>91</v>
      </c>
      <c r="F194" s="6" t="s">
        <v>60</v>
      </c>
      <c r="G194">
        <f>VLOOKUP(A194,'Customer Data'!$A:$G,2,FALSE)</f>
        <v>54</v>
      </c>
      <c r="H194" t="str">
        <f>VLOOKUP($A194,'Customer Data'!$A:$G,3,FALSE)</f>
        <v>Male</v>
      </c>
      <c r="I194" s="18">
        <f>VLOOKUP($A194,'Customer Data'!$A:$G,4,FALSE)</f>
        <v>126988</v>
      </c>
      <c r="J194" t="str">
        <f>VLOOKUP($A194,'Customer Data'!$A:$G,5,FALSE)</f>
        <v>City B</v>
      </c>
      <c r="K194" t="str">
        <f>VLOOKUP($A194,'Customer Data'!$A:$G,6,FALSE)</f>
        <v>Middle-aged</v>
      </c>
      <c r="L194" t="str">
        <f>VLOOKUP($A194,'Customer Data'!$A:$G,7,FALSE)</f>
        <v>High</v>
      </c>
    </row>
    <row r="195" spans="1:12" x14ac:dyDescent="0.3">
      <c r="A195">
        <v>385</v>
      </c>
      <c r="B195">
        <v>194</v>
      </c>
      <c r="C195">
        <v>80</v>
      </c>
      <c r="D195">
        <v>8</v>
      </c>
      <c r="E195" s="4" t="s">
        <v>91</v>
      </c>
      <c r="F195" s="6" t="s">
        <v>61</v>
      </c>
      <c r="G195">
        <f>VLOOKUP(A195,'Customer Data'!$A:$G,2,FALSE)</f>
        <v>27</v>
      </c>
      <c r="H195" t="str">
        <f>VLOOKUP($A195,'Customer Data'!$A:$G,3,FALSE)</f>
        <v>Female</v>
      </c>
      <c r="I195" s="18">
        <f>VLOOKUP($A195,'Customer Data'!$A:$G,4,FALSE)</f>
        <v>104858</v>
      </c>
      <c r="J195" t="str">
        <f>VLOOKUP($A195,'Customer Data'!$A:$G,5,FALSE)</f>
        <v>City A</v>
      </c>
      <c r="K195" t="str">
        <f>VLOOKUP($A195,'Customer Data'!$A:$G,6,FALSE)</f>
        <v>Adult</v>
      </c>
      <c r="L195" t="str">
        <f>VLOOKUP($A195,'Customer Data'!$A:$G,7,FALSE)</f>
        <v>High</v>
      </c>
    </row>
    <row r="196" spans="1:12" x14ac:dyDescent="0.3">
      <c r="A196">
        <v>1038</v>
      </c>
      <c r="B196">
        <v>195</v>
      </c>
      <c r="C196">
        <v>82</v>
      </c>
      <c r="D196">
        <v>1</v>
      </c>
      <c r="E196" s="4" t="s">
        <v>91</v>
      </c>
      <c r="F196" s="6" t="s">
        <v>62</v>
      </c>
      <c r="G196">
        <f>VLOOKUP(A196,'Customer Data'!$A:$G,2,FALSE)</f>
        <v>57</v>
      </c>
      <c r="H196" t="str">
        <f>VLOOKUP($A196,'Customer Data'!$A:$G,3,FALSE)</f>
        <v>Male</v>
      </c>
      <c r="I196" s="18">
        <f>VLOOKUP($A196,'Customer Data'!$A:$G,4,FALSE)</f>
        <v>94799</v>
      </c>
      <c r="J196" t="str">
        <f>VLOOKUP($A196,'Customer Data'!$A:$G,5,FALSE)</f>
        <v>City C</v>
      </c>
      <c r="K196" t="str">
        <f>VLOOKUP($A196,'Customer Data'!$A:$G,6,FALSE)</f>
        <v>Middle-aged</v>
      </c>
      <c r="L196" t="str">
        <f>VLOOKUP($A196,'Customer Data'!$A:$G,7,FALSE)</f>
        <v>High</v>
      </c>
    </row>
    <row r="197" spans="1:12" x14ac:dyDescent="0.3">
      <c r="A197">
        <v>842</v>
      </c>
      <c r="B197">
        <v>196</v>
      </c>
      <c r="C197">
        <v>89</v>
      </c>
      <c r="D197">
        <v>7</v>
      </c>
      <c r="E197" s="4" t="s">
        <v>91</v>
      </c>
      <c r="F197" s="6" t="s">
        <v>63</v>
      </c>
      <c r="G197">
        <f>VLOOKUP(A197,'Customer Data'!$A:$G,2,FALSE)</f>
        <v>24</v>
      </c>
      <c r="H197" t="str">
        <f>VLOOKUP($A197,'Customer Data'!$A:$G,3,FALSE)</f>
        <v>Female</v>
      </c>
      <c r="I197" s="18">
        <f>VLOOKUP($A197,'Customer Data'!$A:$G,4,FALSE)</f>
        <v>89468</v>
      </c>
      <c r="J197" t="str">
        <f>VLOOKUP($A197,'Customer Data'!$A:$G,5,FALSE)</f>
        <v>City A</v>
      </c>
      <c r="K197" t="str">
        <f>VLOOKUP($A197,'Customer Data'!$A:$G,6,FALSE)</f>
        <v>Adult</v>
      </c>
      <c r="L197" t="str">
        <f>VLOOKUP($A197,'Customer Data'!$A:$G,7,FALSE)</f>
        <v>High</v>
      </c>
    </row>
    <row r="198" spans="1:12" x14ac:dyDescent="0.3">
      <c r="A198">
        <v>521</v>
      </c>
      <c r="B198">
        <v>197</v>
      </c>
      <c r="C198">
        <v>17</v>
      </c>
      <c r="D198">
        <v>3</v>
      </c>
      <c r="E198" s="4" t="s">
        <v>91</v>
      </c>
      <c r="F198" s="6" t="s">
        <v>64</v>
      </c>
      <c r="G198">
        <f>VLOOKUP(A198,'Customer Data'!$A:$G,2,FALSE)</f>
        <v>36</v>
      </c>
      <c r="H198" t="str">
        <f>VLOOKUP($A198,'Customer Data'!$A:$G,3,FALSE)</f>
        <v>Female</v>
      </c>
      <c r="I198" s="18">
        <f>VLOOKUP($A198,'Customer Data'!$A:$G,4,FALSE)</f>
        <v>112828</v>
      </c>
      <c r="J198" t="str">
        <f>VLOOKUP($A198,'Customer Data'!$A:$G,5,FALSE)</f>
        <v>City B</v>
      </c>
      <c r="K198" t="str">
        <f>VLOOKUP($A198,'Customer Data'!$A:$G,6,FALSE)</f>
        <v>Adult</v>
      </c>
      <c r="L198" t="str">
        <f>VLOOKUP($A198,'Customer Data'!$A:$G,7,FALSE)</f>
        <v>High</v>
      </c>
    </row>
    <row r="199" spans="1:12" x14ac:dyDescent="0.3">
      <c r="A199">
        <v>149</v>
      </c>
      <c r="B199">
        <v>198</v>
      </c>
      <c r="C199">
        <v>15</v>
      </c>
      <c r="D199">
        <v>3</v>
      </c>
      <c r="E199" s="4" t="s">
        <v>91</v>
      </c>
      <c r="F199" s="6" t="s">
        <v>65</v>
      </c>
      <c r="G199">
        <f>VLOOKUP(A199,'Customer Data'!$A:$G,2,FALSE)</f>
        <v>28</v>
      </c>
      <c r="H199" t="str">
        <f>VLOOKUP($A199,'Customer Data'!$A:$G,3,FALSE)</f>
        <v>Female</v>
      </c>
      <c r="I199" s="18">
        <f>VLOOKUP($A199,'Customer Data'!$A:$G,4,FALSE)</f>
        <v>57380</v>
      </c>
      <c r="J199" t="str">
        <f>VLOOKUP($A199,'Customer Data'!$A:$G,5,FALSE)</f>
        <v>City C</v>
      </c>
      <c r="K199" t="str">
        <f>VLOOKUP($A199,'Customer Data'!$A:$G,6,FALSE)</f>
        <v>Adult</v>
      </c>
      <c r="L199" t="str">
        <f>VLOOKUP($A199,'Customer Data'!$A:$G,7,FALSE)</f>
        <v>Low</v>
      </c>
    </row>
    <row r="200" spans="1:12" x14ac:dyDescent="0.3">
      <c r="A200">
        <v>818</v>
      </c>
      <c r="B200">
        <v>199</v>
      </c>
      <c r="C200">
        <v>57</v>
      </c>
      <c r="D200">
        <v>3</v>
      </c>
      <c r="E200" s="4" t="s">
        <v>91</v>
      </c>
      <c r="F200" s="6" t="s">
        <v>66</v>
      </c>
      <c r="G200">
        <f>VLOOKUP(A200,'Customer Data'!$A:$G,2,FALSE)</f>
        <v>29</v>
      </c>
      <c r="H200" t="str">
        <f>VLOOKUP($A200,'Customer Data'!$A:$G,3,FALSE)</f>
        <v>Female</v>
      </c>
      <c r="I200" s="18">
        <f>VLOOKUP($A200,'Customer Data'!$A:$G,4,FALSE)</f>
        <v>55612</v>
      </c>
      <c r="J200" t="str">
        <f>VLOOKUP($A200,'Customer Data'!$A:$G,5,FALSE)</f>
        <v>City C</v>
      </c>
      <c r="K200" t="str">
        <f>VLOOKUP($A200,'Customer Data'!$A:$G,6,FALSE)</f>
        <v>Adult</v>
      </c>
      <c r="L200" t="str">
        <f>VLOOKUP($A200,'Customer Data'!$A:$G,7,FALSE)</f>
        <v>Low</v>
      </c>
    </row>
    <row r="201" spans="1:12" x14ac:dyDescent="0.3">
      <c r="A201">
        <v>52</v>
      </c>
      <c r="B201">
        <v>200</v>
      </c>
      <c r="C201">
        <v>43</v>
      </c>
      <c r="D201">
        <v>7</v>
      </c>
      <c r="E201" s="4" t="s">
        <v>91</v>
      </c>
      <c r="F201" s="6" t="s">
        <v>67</v>
      </c>
      <c r="G201">
        <f>VLOOKUP(A201,'Customer Data'!$A:$G,2,FALSE)</f>
        <v>35</v>
      </c>
      <c r="H201" t="str">
        <f>VLOOKUP($A201,'Customer Data'!$A:$G,3,FALSE)</f>
        <v>Male</v>
      </c>
      <c r="I201" s="18">
        <f>VLOOKUP($A201,'Customer Data'!$A:$G,4,FALSE)</f>
        <v>142937</v>
      </c>
      <c r="J201" t="str">
        <f>VLOOKUP($A201,'Customer Data'!$A:$G,5,FALSE)</f>
        <v>City A</v>
      </c>
      <c r="K201" t="str">
        <f>VLOOKUP($A201,'Customer Data'!$A:$G,6,FALSE)</f>
        <v>Adult</v>
      </c>
      <c r="L201" t="str">
        <f>VLOOKUP($A201,'Customer Data'!$A:$G,7,FALSE)</f>
        <v>High</v>
      </c>
    </row>
    <row r="202" spans="1:12" x14ac:dyDescent="0.3">
      <c r="A202">
        <v>967</v>
      </c>
      <c r="B202">
        <v>201</v>
      </c>
      <c r="C202">
        <v>40</v>
      </c>
      <c r="D202">
        <v>2</v>
      </c>
      <c r="E202" s="4" t="s">
        <v>91</v>
      </c>
      <c r="F202" s="6" t="s">
        <v>68</v>
      </c>
      <c r="G202">
        <f>VLOOKUP(A202,'Customer Data'!$A:$G,2,FALSE)</f>
        <v>26</v>
      </c>
      <c r="H202" t="str">
        <f>VLOOKUP($A202,'Customer Data'!$A:$G,3,FALSE)</f>
        <v>Male</v>
      </c>
      <c r="I202" s="18">
        <f>VLOOKUP($A202,'Customer Data'!$A:$G,4,FALSE)</f>
        <v>62851</v>
      </c>
      <c r="J202" t="str">
        <f>VLOOKUP($A202,'Customer Data'!$A:$G,5,FALSE)</f>
        <v>City B</v>
      </c>
      <c r="K202" t="str">
        <f>VLOOKUP($A202,'Customer Data'!$A:$G,6,FALSE)</f>
        <v>Adult</v>
      </c>
      <c r="L202" t="str">
        <f>VLOOKUP($A202,'Customer Data'!$A:$G,7,FALSE)</f>
        <v>Low</v>
      </c>
    </row>
    <row r="203" spans="1:12" x14ac:dyDescent="0.3">
      <c r="A203">
        <v>1413</v>
      </c>
      <c r="B203">
        <v>202</v>
      </c>
      <c r="C203">
        <v>72</v>
      </c>
      <c r="D203">
        <v>1</v>
      </c>
      <c r="E203" s="4" t="s">
        <v>91</v>
      </c>
      <c r="F203" s="6" t="s">
        <v>69</v>
      </c>
      <c r="G203">
        <f>VLOOKUP(A203,'Customer Data'!$A:$G,2,FALSE)</f>
        <v>39</v>
      </c>
      <c r="H203" t="str">
        <f>VLOOKUP($A203,'Customer Data'!$A:$G,3,FALSE)</f>
        <v>Female</v>
      </c>
      <c r="I203" s="18">
        <f>VLOOKUP($A203,'Customer Data'!$A:$G,4,FALSE)</f>
        <v>41778</v>
      </c>
      <c r="J203" t="str">
        <f>VLOOKUP($A203,'Customer Data'!$A:$G,5,FALSE)</f>
        <v>City C</v>
      </c>
      <c r="K203" t="str">
        <f>VLOOKUP($A203,'Customer Data'!$A:$G,6,FALSE)</f>
        <v>Adult</v>
      </c>
      <c r="L203" t="str">
        <f>VLOOKUP($A203,'Customer Data'!$A:$G,7,FALSE)</f>
        <v>Low</v>
      </c>
    </row>
    <row r="204" spans="1:12" x14ac:dyDescent="0.3">
      <c r="A204">
        <v>390</v>
      </c>
      <c r="B204">
        <v>203</v>
      </c>
      <c r="C204">
        <v>94</v>
      </c>
      <c r="D204">
        <v>1</v>
      </c>
      <c r="E204" s="4" t="s">
        <v>91</v>
      </c>
      <c r="F204" s="6" t="s">
        <v>70</v>
      </c>
      <c r="G204">
        <f>VLOOKUP(A204,'Customer Data'!$A:$G,2,FALSE)</f>
        <v>39</v>
      </c>
      <c r="H204" t="str">
        <f>VLOOKUP($A204,'Customer Data'!$A:$G,3,FALSE)</f>
        <v>Male</v>
      </c>
      <c r="I204" s="18">
        <f>VLOOKUP($A204,'Customer Data'!$A:$G,4,FALSE)</f>
        <v>88151</v>
      </c>
      <c r="J204" t="str">
        <f>VLOOKUP($A204,'Customer Data'!$A:$G,5,FALSE)</f>
        <v>City B</v>
      </c>
      <c r="K204" t="str">
        <f>VLOOKUP($A204,'Customer Data'!$A:$G,6,FALSE)</f>
        <v>Adult</v>
      </c>
      <c r="L204" t="str">
        <f>VLOOKUP($A204,'Customer Data'!$A:$G,7,FALSE)</f>
        <v>High</v>
      </c>
    </row>
    <row r="205" spans="1:12" x14ac:dyDescent="0.3">
      <c r="A205">
        <v>973</v>
      </c>
      <c r="B205">
        <v>204</v>
      </c>
      <c r="C205">
        <v>87</v>
      </c>
      <c r="D205">
        <v>4</v>
      </c>
      <c r="E205" s="4" t="s">
        <v>91</v>
      </c>
      <c r="F205" s="6" t="s">
        <v>71</v>
      </c>
      <c r="G205">
        <f>VLOOKUP(A205,'Customer Data'!$A:$G,2,FALSE)</f>
        <v>58</v>
      </c>
      <c r="H205" t="str">
        <f>VLOOKUP($A205,'Customer Data'!$A:$G,3,FALSE)</f>
        <v>Male</v>
      </c>
      <c r="I205" s="18">
        <f>VLOOKUP($A205,'Customer Data'!$A:$G,4,FALSE)</f>
        <v>81208</v>
      </c>
      <c r="J205" t="str">
        <f>VLOOKUP($A205,'Customer Data'!$A:$G,5,FALSE)</f>
        <v>City C</v>
      </c>
      <c r="K205" t="str">
        <f>VLOOKUP($A205,'Customer Data'!$A:$G,6,FALSE)</f>
        <v>Middle-aged</v>
      </c>
      <c r="L205" t="str">
        <f>VLOOKUP($A205,'Customer Data'!$A:$G,7,FALSE)</f>
        <v>High</v>
      </c>
    </row>
    <row r="206" spans="1:12" x14ac:dyDescent="0.3">
      <c r="A206">
        <v>816</v>
      </c>
      <c r="B206">
        <v>205</v>
      </c>
      <c r="C206">
        <v>26</v>
      </c>
      <c r="D206">
        <v>7</v>
      </c>
      <c r="E206" s="4" t="s">
        <v>91</v>
      </c>
      <c r="F206" s="6" t="s">
        <v>72</v>
      </c>
      <c r="G206">
        <f>VLOOKUP(A206,'Customer Data'!$A:$G,2,FALSE)</f>
        <v>43</v>
      </c>
      <c r="H206" t="str">
        <f>VLOOKUP($A206,'Customer Data'!$A:$G,3,FALSE)</f>
        <v>Male</v>
      </c>
      <c r="I206" s="18">
        <f>VLOOKUP($A206,'Customer Data'!$A:$G,4,FALSE)</f>
        <v>129322</v>
      </c>
      <c r="J206" t="str">
        <f>VLOOKUP($A206,'Customer Data'!$A:$G,5,FALSE)</f>
        <v>City B</v>
      </c>
      <c r="K206" t="str">
        <f>VLOOKUP($A206,'Customer Data'!$A:$G,6,FALSE)</f>
        <v>Middle-aged</v>
      </c>
      <c r="L206" t="str">
        <f>VLOOKUP($A206,'Customer Data'!$A:$G,7,FALSE)</f>
        <v>High</v>
      </c>
    </row>
    <row r="207" spans="1:12" x14ac:dyDescent="0.3">
      <c r="A207">
        <v>17</v>
      </c>
      <c r="B207">
        <v>206</v>
      </c>
      <c r="C207">
        <v>13</v>
      </c>
      <c r="D207">
        <v>2</v>
      </c>
      <c r="E207" s="4" t="s">
        <v>91</v>
      </c>
      <c r="F207" s="6" t="s">
        <v>73</v>
      </c>
      <c r="G207">
        <f>VLOOKUP(A207,'Customer Data'!$A:$G,2,FALSE)</f>
        <v>25</v>
      </c>
      <c r="H207" t="str">
        <f>VLOOKUP($A207,'Customer Data'!$A:$G,3,FALSE)</f>
        <v>Male</v>
      </c>
      <c r="I207" s="18">
        <f>VLOOKUP($A207,'Customer Data'!$A:$G,4,FALSE)</f>
        <v>28625</v>
      </c>
      <c r="J207" t="str">
        <f>VLOOKUP($A207,'Customer Data'!$A:$G,5,FALSE)</f>
        <v>City C</v>
      </c>
      <c r="K207" t="str">
        <f>VLOOKUP($A207,'Customer Data'!$A:$G,6,FALSE)</f>
        <v>Adult</v>
      </c>
      <c r="L207" t="str">
        <f>VLOOKUP($A207,'Customer Data'!$A:$G,7,FALSE)</f>
        <v>Low</v>
      </c>
    </row>
    <row r="208" spans="1:12" x14ac:dyDescent="0.3">
      <c r="A208">
        <v>1465</v>
      </c>
      <c r="B208">
        <v>207</v>
      </c>
      <c r="C208">
        <v>55</v>
      </c>
      <c r="D208">
        <v>9</v>
      </c>
      <c r="E208" s="4" t="s">
        <v>91</v>
      </c>
      <c r="F208" s="6" t="s">
        <v>74</v>
      </c>
      <c r="G208">
        <f>VLOOKUP(A208,'Customer Data'!$A:$G,2,FALSE)</f>
        <v>42</v>
      </c>
      <c r="H208" t="str">
        <f>VLOOKUP($A208,'Customer Data'!$A:$G,3,FALSE)</f>
        <v>Female</v>
      </c>
      <c r="I208" s="18">
        <f>VLOOKUP($A208,'Customer Data'!$A:$G,4,FALSE)</f>
        <v>45029</v>
      </c>
      <c r="J208" t="str">
        <f>VLOOKUP($A208,'Customer Data'!$A:$G,5,FALSE)</f>
        <v>City B</v>
      </c>
      <c r="K208" t="str">
        <f>VLOOKUP($A208,'Customer Data'!$A:$G,6,FALSE)</f>
        <v>Middle-aged</v>
      </c>
      <c r="L208" t="str">
        <f>VLOOKUP($A208,'Customer Data'!$A:$G,7,FALSE)</f>
        <v>Low</v>
      </c>
    </row>
    <row r="209" spans="1:12" x14ac:dyDescent="0.3">
      <c r="A209">
        <v>175</v>
      </c>
      <c r="B209">
        <v>208</v>
      </c>
      <c r="C209">
        <v>94</v>
      </c>
      <c r="D209">
        <v>4</v>
      </c>
      <c r="E209" s="4" t="s">
        <v>91</v>
      </c>
      <c r="F209" s="6" t="s">
        <v>75</v>
      </c>
      <c r="G209">
        <f>VLOOKUP(A209,'Customer Data'!$A:$G,2,FALSE)</f>
        <v>40</v>
      </c>
      <c r="H209" t="str">
        <f>VLOOKUP($A209,'Customer Data'!$A:$G,3,FALSE)</f>
        <v>Female</v>
      </c>
      <c r="I209" s="18">
        <f>VLOOKUP($A209,'Customer Data'!$A:$G,4,FALSE)</f>
        <v>136187</v>
      </c>
      <c r="J209" t="str">
        <f>VLOOKUP($A209,'Customer Data'!$A:$G,5,FALSE)</f>
        <v>City C</v>
      </c>
      <c r="K209" t="str">
        <f>VLOOKUP($A209,'Customer Data'!$A:$G,6,FALSE)</f>
        <v>Adult</v>
      </c>
      <c r="L209" t="str">
        <f>VLOOKUP($A209,'Customer Data'!$A:$G,7,FALSE)</f>
        <v>High</v>
      </c>
    </row>
    <row r="210" spans="1:12" x14ac:dyDescent="0.3">
      <c r="A210">
        <v>556</v>
      </c>
      <c r="B210">
        <v>209</v>
      </c>
      <c r="C210">
        <v>18</v>
      </c>
      <c r="D210">
        <v>6</v>
      </c>
      <c r="E210" s="4" t="s">
        <v>91</v>
      </c>
      <c r="F210" s="6" t="s">
        <v>76</v>
      </c>
      <c r="G210">
        <f>VLOOKUP(A210,'Customer Data'!$A:$G,2,FALSE)</f>
        <v>40</v>
      </c>
      <c r="H210" t="str">
        <f>VLOOKUP($A210,'Customer Data'!$A:$G,3,FALSE)</f>
        <v>Male</v>
      </c>
      <c r="I210" s="18">
        <f>VLOOKUP($A210,'Customer Data'!$A:$G,4,FALSE)</f>
        <v>105335</v>
      </c>
      <c r="J210" t="str">
        <f>VLOOKUP($A210,'Customer Data'!$A:$G,5,FALSE)</f>
        <v>City A</v>
      </c>
      <c r="K210" t="str">
        <f>VLOOKUP($A210,'Customer Data'!$A:$G,6,FALSE)</f>
        <v>Adult</v>
      </c>
      <c r="L210" t="str">
        <f>VLOOKUP($A210,'Customer Data'!$A:$G,7,FALSE)</f>
        <v>High</v>
      </c>
    </row>
    <row r="211" spans="1:12" x14ac:dyDescent="0.3">
      <c r="A211">
        <v>537</v>
      </c>
      <c r="B211">
        <v>210</v>
      </c>
      <c r="C211">
        <v>58</v>
      </c>
      <c r="D211">
        <v>7</v>
      </c>
      <c r="E211" s="4" t="s">
        <v>91</v>
      </c>
      <c r="F211" s="6" t="s">
        <v>77</v>
      </c>
      <c r="G211">
        <f>VLOOKUP(A211,'Customer Data'!$A:$G,2,FALSE)</f>
        <v>53</v>
      </c>
      <c r="H211" t="str">
        <f>VLOOKUP($A211,'Customer Data'!$A:$G,3,FALSE)</f>
        <v>Male</v>
      </c>
      <c r="I211" s="18">
        <f>VLOOKUP($A211,'Customer Data'!$A:$G,4,FALSE)</f>
        <v>145729</v>
      </c>
      <c r="J211" t="str">
        <f>VLOOKUP($A211,'Customer Data'!$A:$G,5,FALSE)</f>
        <v>City A</v>
      </c>
      <c r="K211" t="str">
        <f>VLOOKUP($A211,'Customer Data'!$A:$G,6,FALSE)</f>
        <v>Middle-aged</v>
      </c>
      <c r="L211" t="str">
        <f>VLOOKUP($A211,'Customer Data'!$A:$G,7,FALSE)</f>
        <v>High</v>
      </c>
    </row>
    <row r="212" spans="1:12" x14ac:dyDescent="0.3">
      <c r="A212">
        <v>376</v>
      </c>
      <c r="B212">
        <v>211</v>
      </c>
      <c r="C212">
        <v>65</v>
      </c>
      <c r="D212">
        <v>7</v>
      </c>
      <c r="E212" s="4" t="s">
        <v>91</v>
      </c>
      <c r="F212" s="6" t="s">
        <v>78</v>
      </c>
      <c r="G212">
        <f>VLOOKUP(A212,'Customer Data'!$A:$G,2,FALSE)</f>
        <v>28</v>
      </c>
      <c r="H212" t="str">
        <f>VLOOKUP($A212,'Customer Data'!$A:$G,3,FALSE)</f>
        <v>Male</v>
      </c>
      <c r="I212" s="18">
        <f>VLOOKUP($A212,'Customer Data'!$A:$G,4,FALSE)</f>
        <v>117978</v>
      </c>
      <c r="J212" t="str">
        <f>VLOOKUP($A212,'Customer Data'!$A:$G,5,FALSE)</f>
        <v>City B</v>
      </c>
      <c r="K212" t="str">
        <f>VLOOKUP($A212,'Customer Data'!$A:$G,6,FALSE)</f>
        <v>Adult</v>
      </c>
      <c r="L212" t="str">
        <f>VLOOKUP($A212,'Customer Data'!$A:$G,7,FALSE)</f>
        <v>High</v>
      </c>
    </row>
    <row r="213" spans="1:12" x14ac:dyDescent="0.3">
      <c r="A213">
        <v>1408</v>
      </c>
      <c r="B213">
        <v>212</v>
      </c>
      <c r="C213">
        <v>11</v>
      </c>
      <c r="D213">
        <v>3</v>
      </c>
      <c r="E213" s="4" t="s">
        <v>91</v>
      </c>
      <c r="F213" s="6" t="s">
        <v>79</v>
      </c>
      <c r="G213">
        <f>VLOOKUP(A213,'Customer Data'!$A:$G,2,FALSE)</f>
        <v>59</v>
      </c>
      <c r="H213" t="str">
        <f>VLOOKUP($A213,'Customer Data'!$A:$G,3,FALSE)</f>
        <v>Female</v>
      </c>
      <c r="I213" s="18">
        <f>VLOOKUP($A213,'Customer Data'!$A:$G,4,FALSE)</f>
        <v>59702</v>
      </c>
      <c r="J213" t="str">
        <f>VLOOKUP($A213,'Customer Data'!$A:$G,5,FALSE)</f>
        <v>City B</v>
      </c>
      <c r="K213" t="str">
        <f>VLOOKUP($A213,'Customer Data'!$A:$G,6,FALSE)</f>
        <v>Middle-aged</v>
      </c>
      <c r="L213" t="str">
        <f>VLOOKUP($A213,'Customer Data'!$A:$G,7,FALSE)</f>
        <v>Low</v>
      </c>
    </row>
    <row r="214" spans="1:12" x14ac:dyDescent="0.3">
      <c r="A214">
        <v>381</v>
      </c>
      <c r="B214">
        <v>213</v>
      </c>
      <c r="C214">
        <v>49</v>
      </c>
      <c r="D214">
        <v>5</v>
      </c>
      <c r="E214" s="4" t="s">
        <v>91</v>
      </c>
      <c r="F214" s="6" t="s">
        <v>80</v>
      </c>
      <c r="G214">
        <f>VLOOKUP(A214,'Customer Data'!$A:$G,2,FALSE)</f>
        <v>65</v>
      </c>
      <c r="H214" t="str">
        <f>VLOOKUP($A214,'Customer Data'!$A:$G,3,FALSE)</f>
        <v>Female</v>
      </c>
      <c r="I214" s="18">
        <f>VLOOKUP($A214,'Customer Data'!$A:$G,4,FALSE)</f>
        <v>52697</v>
      </c>
      <c r="J214" t="str">
        <f>VLOOKUP($A214,'Customer Data'!$A:$G,5,FALSE)</f>
        <v>City B</v>
      </c>
      <c r="K214" t="str">
        <f>VLOOKUP($A214,'Customer Data'!$A:$G,6,FALSE)</f>
        <v>Seniors</v>
      </c>
      <c r="L214" t="str">
        <f>VLOOKUP($A214,'Customer Data'!$A:$G,7,FALSE)</f>
        <v>Low</v>
      </c>
    </row>
    <row r="215" spans="1:12" x14ac:dyDescent="0.3">
      <c r="A215">
        <v>425</v>
      </c>
      <c r="B215">
        <v>214</v>
      </c>
      <c r="C215">
        <v>2</v>
      </c>
      <c r="D215">
        <v>8</v>
      </c>
      <c r="E215" s="4" t="s">
        <v>91</v>
      </c>
      <c r="F215" s="6" t="s">
        <v>81</v>
      </c>
      <c r="G215">
        <f>VLOOKUP(A215,'Customer Data'!$A:$G,2,FALSE)</f>
        <v>46</v>
      </c>
      <c r="H215" t="str">
        <f>VLOOKUP($A215,'Customer Data'!$A:$G,3,FALSE)</f>
        <v>Female</v>
      </c>
      <c r="I215" s="18">
        <f>VLOOKUP($A215,'Customer Data'!$A:$G,4,FALSE)</f>
        <v>46333</v>
      </c>
      <c r="J215" t="str">
        <f>VLOOKUP($A215,'Customer Data'!$A:$G,5,FALSE)</f>
        <v>City B</v>
      </c>
      <c r="K215" t="str">
        <f>VLOOKUP($A215,'Customer Data'!$A:$G,6,FALSE)</f>
        <v>Middle-aged</v>
      </c>
      <c r="L215" t="str">
        <f>VLOOKUP($A215,'Customer Data'!$A:$G,7,FALSE)</f>
        <v>Low</v>
      </c>
    </row>
    <row r="216" spans="1:12" x14ac:dyDescent="0.3">
      <c r="A216">
        <v>1079</v>
      </c>
      <c r="B216">
        <v>215</v>
      </c>
      <c r="C216">
        <v>7</v>
      </c>
      <c r="D216">
        <v>5</v>
      </c>
      <c r="E216" s="4" t="s">
        <v>91</v>
      </c>
      <c r="F216" s="6" t="s">
        <v>82</v>
      </c>
      <c r="G216">
        <f>VLOOKUP(A216,'Customer Data'!$A:$G,2,FALSE)</f>
        <v>30</v>
      </c>
      <c r="H216" t="str">
        <f>VLOOKUP($A216,'Customer Data'!$A:$G,3,FALSE)</f>
        <v>Male</v>
      </c>
      <c r="I216" s="18">
        <f>VLOOKUP($A216,'Customer Data'!$A:$G,4,FALSE)</f>
        <v>123619</v>
      </c>
      <c r="J216" t="str">
        <f>VLOOKUP($A216,'Customer Data'!$A:$G,5,FALSE)</f>
        <v>City C</v>
      </c>
      <c r="K216" t="str">
        <f>VLOOKUP($A216,'Customer Data'!$A:$G,6,FALSE)</f>
        <v>Adult</v>
      </c>
      <c r="L216" t="str">
        <f>VLOOKUP($A216,'Customer Data'!$A:$G,7,FALSE)</f>
        <v>High</v>
      </c>
    </row>
    <row r="217" spans="1:12" x14ac:dyDescent="0.3">
      <c r="A217">
        <v>475</v>
      </c>
      <c r="B217">
        <v>216</v>
      </c>
      <c r="C217">
        <v>58</v>
      </c>
      <c r="D217">
        <v>6</v>
      </c>
      <c r="E217" s="4" t="s">
        <v>91</v>
      </c>
      <c r="F217" s="6" t="s">
        <v>83</v>
      </c>
      <c r="G217">
        <f>VLOOKUP(A217,'Customer Data'!$A:$G,2,FALSE)</f>
        <v>56</v>
      </c>
      <c r="H217" t="str">
        <f>VLOOKUP($A217,'Customer Data'!$A:$G,3,FALSE)</f>
        <v>Male</v>
      </c>
      <c r="I217" s="18">
        <f>VLOOKUP($A217,'Customer Data'!$A:$G,4,FALSE)</f>
        <v>21681</v>
      </c>
      <c r="J217" t="str">
        <f>VLOOKUP($A217,'Customer Data'!$A:$G,5,FALSE)</f>
        <v>City B</v>
      </c>
      <c r="K217" t="str">
        <f>VLOOKUP($A217,'Customer Data'!$A:$G,6,FALSE)</f>
        <v>Middle-aged</v>
      </c>
      <c r="L217" t="str">
        <f>VLOOKUP($A217,'Customer Data'!$A:$G,7,FALSE)</f>
        <v>Low</v>
      </c>
    </row>
    <row r="218" spans="1:12" x14ac:dyDescent="0.3">
      <c r="A218">
        <v>1098</v>
      </c>
      <c r="B218">
        <v>217</v>
      </c>
      <c r="C218">
        <v>77</v>
      </c>
      <c r="D218">
        <v>9</v>
      </c>
      <c r="E218" s="4" t="s">
        <v>92</v>
      </c>
      <c r="F218" s="6" t="s">
        <v>60</v>
      </c>
      <c r="G218">
        <f>VLOOKUP(A218,'Customer Data'!$A:$G,2,FALSE)</f>
        <v>53</v>
      </c>
      <c r="H218" t="str">
        <f>VLOOKUP($A218,'Customer Data'!$A:$G,3,FALSE)</f>
        <v>Male</v>
      </c>
      <c r="I218" s="18">
        <f>VLOOKUP($A218,'Customer Data'!$A:$G,4,FALSE)</f>
        <v>69815</v>
      </c>
      <c r="J218" t="str">
        <f>VLOOKUP($A218,'Customer Data'!$A:$G,5,FALSE)</f>
        <v>City C</v>
      </c>
      <c r="K218" t="str">
        <f>VLOOKUP($A218,'Customer Data'!$A:$G,6,FALSE)</f>
        <v>Middle-aged</v>
      </c>
      <c r="L218" t="str">
        <f>VLOOKUP($A218,'Customer Data'!$A:$G,7,FALSE)</f>
        <v>High</v>
      </c>
    </row>
    <row r="219" spans="1:12" x14ac:dyDescent="0.3">
      <c r="A219">
        <v>60</v>
      </c>
      <c r="B219">
        <v>218</v>
      </c>
      <c r="C219">
        <v>83</v>
      </c>
      <c r="D219">
        <v>4</v>
      </c>
      <c r="E219" s="4" t="s">
        <v>92</v>
      </c>
      <c r="F219" s="6" t="s">
        <v>61</v>
      </c>
      <c r="G219">
        <f>VLOOKUP(A219,'Customer Data'!$A:$G,2,FALSE)</f>
        <v>41</v>
      </c>
      <c r="H219" t="str">
        <f>VLOOKUP($A219,'Customer Data'!$A:$G,3,FALSE)</f>
        <v>Female</v>
      </c>
      <c r="I219" s="18">
        <f>VLOOKUP($A219,'Customer Data'!$A:$G,4,FALSE)</f>
        <v>145894</v>
      </c>
      <c r="J219" t="str">
        <f>VLOOKUP($A219,'Customer Data'!$A:$G,5,FALSE)</f>
        <v>City C</v>
      </c>
      <c r="K219" t="str">
        <f>VLOOKUP($A219,'Customer Data'!$A:$G,6,FALSE)</f>
        <v>Middle-aged</v>
      </c>
      <c r="L219" t="str">
        <f>VLOOKUP($A219,'Customer Data'!$A:$G,7,FALSE)</f>
        <v>High</v>
      </c>
    </row>
    <row r="220" spans="1:12" x14ac:dyDescent="0.3">
      <c r="A220">
        <v>55</v>
      </c>
      <c r="B220">
        <v>219</v>
      </c>
      <c r="C220">
        <v>91</v>
      </c>
      <c r="D220">
        <v>6</v>
      </c>
      <c r="E220" s="4" t="s">
        <v>92</v>
      </c>
      <c r="F220" s="6" t="s">
        <v>62</v>
      </c>
      <c r="G220">
        <f>VLOOKUP(A220,'Customer Data'!$A:$G,2,FALSE)</f>
        <v>62</v>
      </c>
      <c r="H220" t="str">
        <f>VLOOKUP($A220,'Customer Data'!$A:$G,3,FALSE)</f>
        <v>Female</v>
      </c>
      <c r="I220" s="18">
        <f>VLOOKUP($A220,'Customer Data'!$A:$G,4,FALSE)</f>
        <v>63523</v>
      </c>
      <c r="J220" t="str">
        <f>VLOOKUP($A220,'Customer Data'!$A:$G,5,FALSE)</f>
        <v>City A</v>
      </c>
      <c r="K220" t="str">
        <f>VLOOKUP($A220,'Customer Data'!$A:$G,6,FALSE)</f>
        <v>Seniors</v>
      </c>
      <c r="L220" t="str">
        <f>VLOOKUP($A220,'Customer Data'!$A:$G,7,FALSE)</f>
        <v>Low</v>
      </c>
    </row>
    <row r="221" spans="1:12" x14ac:dyDescent="0.3">
      <c r="A221">
        <v>1260</v>
      </c>
      <c r="B221">
        <v>220</v>
      </c>
      <c r="C221">
        <v>66</v>
      </c>
      <c r="D221">
        <v>8</v>
      </c>
      <c r="E221" s="4" t="s">
        <v>92</v>
      </c>
      <c r="F221" s="6" t="s">
        <v>63</v>
      </c>
      <c r="G221">
        <f>VLOOKUP(A221,'Customer Data'!$A:$G,2,FALSE)</f>
        <v>23</v>
      </c>
      <c r="H221" t="str">
        <f>VLOOKUP($A221,'Customer Data'!$A:$G,3,FALSE)</f>
        <v>Female</v>
      </c>
      <c r="I221" s="18">
        <f>VLOOKUP($A221,'Customer Data'!$A:$G,4,FALSE)</f>
        <v>20386</v>
      </c>
      <c r="J221" t="str">
        <f>VLOOKUP($A221,'Customer Data'!$A:$G,5,FALSE)</f>
        <v>City B</v>
      </c>
      <c r="K221" t="str">
        <f>VLOOKUP($A221,'Customer Data'!$A:$G,6,FALSE)</f>
        <v>Adult</v>
      </c>
      <c r="L221" t="str">
        <f>VLOOKUP($A221,'Customer Data'!$A:$G,7,FALSE)</f>
        <v>Low</v>
      </c>
    </row>
    <row r="222" spans="1:12" x14ac:dyDescent="0.3">
      <c r="A222">
        <v>762</v>
      </c>
      <c r="B222">
        <v>221</v>
      </c>
      <c r="C222">
        <v>64</v>
      </c>
      <c r="D222">
        <v>1</v>
      </c>
      <c r="E222" s="4" t="s">
        <v>92</v>
      </c>
      <c r="F222" s="6" t="s">
        <v>64</v>
      </c>
      <c r="G222">
        <f>VLOOKUP(A222,'Customer Data'!$A:$G,2,FALSE)</f>
        <v>51</v>
      </c>
      <c r="H222" t="str">
        <f>VLOOKUP($A222,'Customer Data'!$A:$G,3,FALSE)</f>
        <v>Male</v>
      </c>
      <c r="I222" s="18">
        <f>VLOOKUP($A222,'Customer Data'!$A:$G,4,FALSE)</f>
        <v>86110</v>
      </c>
      <c r="J222" t="str">
        <f>VLOOKUP($A222,'Customer Data'!$A:$G,5,FALSE)</f>
        <v>City B</v>
      </c>
      <c r="K222" t="str">
        <f>VLOOKUP($A222,'Customer Data'!$A:$G,6,FALSE)</f>
        <v>Middle-aged</v>
      </c>
      <c r="L222" t="str">
        <f>VLOOKUP($A222,'Customer Data'!$A:$G,7,FALSE)</f>
        <v>High</v>
      </c>
    </row>
    <row r="223" spans="1:12" x14ac:dyDescent="0.3">
      <c r="A223">
        <v>310</v>
      </c>
      <c r="B223">
        <v>222</v>
      </c>
      <c r="C223">
        <v>46</v>
      </c>
      <c r="D223">
        <v>1</v>
      </c>
      <c r="E223" s="4" t="s">
        <v>92</v>
      </c>
      <c r="F223" s="6" t="s">
        <v>65</v>
      </c>
      <c r="G223">
        <f>VLOOKUP(A223,'Customer Data'!$A:$G,2,FALSE)</f>
        <v>68</v>
      </c>
      <c r="H223" t="str">
        <f>VLOOKUP($A223,'Customer Data'!$A:$G,3,FALSE)</f>
        <v>Male</v>
      </c>
      <c r="I223" s="18">
        <f>VLOOKUP($A223,'Customer Data'!$A:$G,4,FALSE)</f>
        <v>70511</v>
      </c>
      <c r="J223" t="str">
        <f>VLOOKUP($A223,'Customer Data'!$A:$G,5,FALSE)</f>
        <v>City A</v>
      </c>
      <c r="K223" t="str">
        <f>VLOOKUP($A223,'Customer Data'!$A:$G,6,FALSE)</f>
        <v>Seniors</v>
      </c>
      <c r="L223" t="str">
        <f>VLOOKUP($A223,'Customer Data'!$A:$G,7,FALSE)</f>
        <v>High</v>
      </c>
    </row>
    <row r="224" spans="1:12" x14ac:dyDescent="0.3">
      <c r="A224">
        <v>104</v>
      </c>
      <c r="B224">
        <v>223</v>
      </c>
      <c r="C224">
        <v>47</v>
      </c>
      <c r="D224">
        <v>1</v>
      </c>
      <c r="E224" s="4" t="s">
        <v>92</v>
      </c>
      <c r="F224" s="6" t="s">
        <v>66</v>
      </c>
      <c r="G224">
        <f>VLOOKUP(A224,'Customer Data'!$A:$G,2,FALSE)</f>
        <v>18</v>
      </c>
      <c r="H224" t="str">
        <f>VLOOKUP($A224,'Customer Data'!$A:$G,3,FALSE)</f>
        <v>Male</v>
      </c>
      <c r="I224" s="18">
        <f>VLOOKUP($A224,'Customer Data'!$A:$G,4,FALSE)</f>
        <v>85469</v>
      </c>
      <c r="J224" t="str">
        <f>VLOOKUP($A224,'Customer Data'!$A:$G,5,FALSE)</f>
        <v>City A</v>
      </c>
      <c r="K224" t="str">
        <f>VLOOKUP($A224,'Customer Data'!$A:$G,6,FALSE)</f>
        <v>Adult</v>
      </c>
      <c r="L224" t="str">
        <f>VLOOKUP($A224,'Customer Data'!$A:$G,7,FALSE)</f>
        <v>High</v>
      </c>
    </row>
    <row r="225" spans="1:12" x14ac:dyDescent="0.3">
      <c r="A225">
        <v>1098</v>
      </c>
      <c r="B225">
        <v>224</v>
      </c>
      <c r="C225">
        <v>88</v>
      </c>
      <c r="D225">
        <v>7</v>
      </c>
      <c r="E225" s="4" t="s">
        <v>92</v>
      </c>
      <c r="F225" s="6" t="s">
        <v>67</v>
      </c>
      <c r="G225">
        <f>VLOOKUP(A225,'Customer Data'!$A:$G,2,FALSE)</f>
        <v>53</v>
      </c>
      <c r="H225" t="str">
        <f>VLOOKUP($A225,'Customer Data'!$A:$G,3,FALSE)</f>
        <v>Male</v>
      </c>
      <c r="I225" s="18">
        <f>VLOOKUP($A225,'Customer Data'!$A:$G,4,FALSE)</f>
        <v>69815</v>
      </c>
      <c r="J225" t="str">
        <f>VLOOKUP($A225,'Customer Data'!$A:$G,5,FALSE)</f>
        <v>City C</v>
      </c>
      <c r="K225" t="str">
        <f>VLOOKUP($A225,'Customer Data'!$A:$G,6,FALSE)</f>
        <v>Middle-aged</v>
      </c>
      <c r="L225" t="str">
        <f>VLOOKUP($A225,'Customer Data'!$A:$G,7,FALSE)</f>
        <v>High</v>
      </c>
    </row>
    <row r="226" spans="1:12" x14ac:dyDescent="0.3">
      <c r="A226">
        <v>1224</v>
      </c>
      <c r="B226">
        <v>225</v>
      </c>
      <c r="C226">
        <v>15</v>
      </c>
      <c r="D226">
        <v>5</v>
      </c>
      <c r="E226" s="4" t="s">
        <v>92</v>
      </c>
      <c r="F226" s="6" t="s">
        <v>68</v>
      </c>
      <c r="G226">
        <f>VLOOKUP(A226,'Customer Data'!$A:$G,2,FALSE)</f>
        <v>41</v>
      </c>
      <c r="H226" t="str">
        <f>VLOOKUP($A226,'Customer Data'!$A:$G,3,FALSE)</f>
        <v>Female</v>
      </c>
      <c r="I226" s="18">
        <f>VLOOKUP($A226,'Customer Data'!$A:$G,4,FALSE)</f>
        <v>94104</v>
      </c>
      <c r="J226" t="str">
        <f>VLOOKUP($A226,'Customer Data'!$A:$G,5,FALSE)</f>
        <v>City B</v>
      </c>
      <c r="K226" t="str">
        <f>VLOOKUP($A226,'Customer Data'!$A:$G,6,FALSE)</f>
        <v>Middle-aged</v>
      </c>
      <c r="L226" t="str">
        <f>VLOOKUP($A226,'Customer Data'!$A:$G,7,FALSE)</f>
        <v>High</v>
      </c>
    </row>
    <row r="227" spans="1:12" x14ac:dyDescent="0.3">
      <c r="A227">
        <v>1125</v>
      </c>
      <c r="B227">
        <v>226</v>
      </c>
      <c r="C227">
        <v>59</v>
      </c>
      <c r="D227">
        <v>9</v>
      </c>
      <c r="E227" s="4" t="s">
        <v>92</v>
      </c>
      <c r="F227" s="6" t="s">
        <v>69</v>
      </c>
      <c r="G227">
        <f>VLOOKUP(A227,'Customer Data'!$A:$G,2,FALSE)</f>
        <v>24</v>
      </c>
      <c r="H227" t="str">
        <f>VLOOKUP($A227,'Customer Data'!$A:$G,3,FALSE)</f>
        <v>Female</v>
      </c>
      <c r="I227" s="18">
        <f>VLOOKUP($A227,'Customer Data'!$A:$G,4,FALSE)</f>
        <v>39261</v>
      </c>
      <c r="J227" t="str">
        <f>VLOOKUP($A227,'Customer Data'!$A:$G,5,FALSE)</f>
        <v>City B</v>
      </c>
      <c r="K227" t="str">
        <f>VLOOKUP($A227,'Customer Data'!$A:$G,6,FALSE)</f>
        <v>Adult</v>
      </c>
      <c r="L227" t="str">
        <f>VLOOKUP($A227,'Customer Data'!$A:$G,7,FALSE)</f>
        <v>Low</v>
      </c>
    </row>
    <row r="228" spans="1:12" x14ac:dyDescent="0.3">
      <c r="A228">
        <v>780</v>
      </c>
      <c r="B228">
        <v>227</v>
      </c>
      <c r="C228">
        <v>34</v>
      </c>
      <c r="D228">
        <v>2</v>
      </c>
      <c r="E228" s="4" t="s">
        <v>92</v>
      </c>
      <c r="F228" s="6" t="s">
        <v>70</v>
      </c>
      <c r="G228">
        <f>VLOOKUP(A228,'Customer Data'!$A:$G,2,FALSE)</f>
        <v>43</v>
      </c>
      <c r="H228" t="str">
        <f>VLOOKUP($A228,'Customer Data'!$A:$G,3,FALSE)</f>
        <v>Male</v>
      </c>
      <c r="I228" s="18">
        <f>VLOOKUP($A228,'Customer Data'!$A:$G,4,FALSE)</f>
        <v>94546</v>
      </c>
      <c r="J228" t="str">
        <f>VLOOKUP($A228,'Customer Data'!$A:$G,5,FALSE)</f>
        <v>City B</v>
      </c>
      <c r="K228" t="str">
        <f>VLOOKUP($A228,'Customer Data'!$A:$G,6,FALSE)</f>
        <v>Middle-aged</v>
      </c>
      <c r="L228" t="str">
        <f>VLOOKUP($A228,'Customer Data'!$A:$G,7,FALSE)</f>
        <v>High</v>
      </c>
    </row>
    <row r="229" spans="1:12" x14ac:dyDescent="0.3">
      <c r="A229">
        <v>1484</v>
      </c>
      <c r="B229">
        <v>228</v>
      </c>
      <c r="C229">
        <v>96</v>
      </c>
      <c r="D229">
        <v>5</v>
      </c>
      <c r="E229" s="4" t="s">
        <v>92</v>
      </c>
      <c r="F229" s="6" t="s">
        <v>71</v>
      </c>
      <c r="G229">
        <f>VLOOKUP(A229,'Customer Data'!$A:$G,2,FALSE)</f>
        <v>26</v>
      </c>
      <c r="H229" t="str">
        <f>VLOOKUP($A229,'Customer Data'!$A:$G,3,FALSE)</f>
        <v>Female</v>
      </c>
      <c r="I229" s="18">
        <f>VLOOKUP($A229,'Customer Data'!$A:$G,4,FALSE)</f>
        <v>144657</v>
      </c>
      <c r="J229" t="str">
        <f>VLOOKUP($A229,'Customer Data'!$A:$G,5,FALSE)</f>
        <v>City C</v>
      </c>
      <c r="K229" t="str">
        <f>VLOOKUP($A229,'Customer Data'!$A:$G,6,FALSE)</f>
        <v>Adult</v>
      </c>
      <c r="L229" t="str">
        <f>VLOOKUP($A229,'Customer Data'!$A:$G,7,FALSE)</f>
        <v>High</v>
      </c>
    </row>
    <row r="230" spans="1:12" x14ac:dyDescent="0.3">
      <c r="A230">
        <v>199</v>
      </c>
      <c r="B230">
        <v>229</v>
      </c>
      <c r="C230">
        <v>40</v>
      </c>
      <c r="D230">
        <v>2</v>
      </c>
      <c r="E230" s="4" t="s">
        <v>92</v>
      </c>
      <c r="F230" s="6" t="s">
        <v>72</v>
      </c>
      <c r="G230">
        <f>VLOOKUP(A230,'Customer Data'!$A:$G,2,FALSE)</f>
        <v>58</v>
      </c>
      <c r="H230" t="str">
        <f>VLOOKUP($A230,'Customer Data'!$A:$G,3,FALSE)</f>
        <v>Female</v>
      </c>
      <c r="I230" s="18">
        <f>VLOOKUP($A230,'Customer Data'!$A:$G,4,FALSE)</f>
        <v>142849</v>
      </c>
      <c r="J230" t="str">
        <f>VLOOKUP($A230,'Customer Data'!$A:$G,5,FALSE)</f>
        <v>City A</v>
      </c>
      <c r="K230" t="str">
        <f>VLOOKUP($A230,'Customer Data'!$A:$G,6,FALSE)</f>
        <v>Middle-aged</v>
      </c>
      <c r="L230" t="str">
        <f>VLOOKUP($A230,'Customer Data'!$A:$G,7,FALSE)</f>
        <v>High</v>
      </c>
    </row>
    <row r="231" spans="1:12" x14ac:dyDescent="0.3">
      <c r="A231">
        <v>354</v>
      </c>
      <c r="B231">
        <v>230</v>
      </c>
      <c r="C231">
        <v>28</v>
      </c>
      <c r="D231">
        <v>7</v>
      </c>
      <c r="E231" s="4" t="s">
        <v>92</v>
      </c>
      <c r="F231" s="6" t="s">
        <v>73</v>
      </c>
      <c r="G231">
        <f>VLOOKUP(A231,'Customer Data'!$A:$G,2,FALSE)</f>
        <v>35</v>
      </c>
      <c r="H231" t="str">
        <f>VLOOKUP($A231,'Customer Data'!$A:$G,3,FALSE)</f>
        <v>Male</v>
      </c>
      <c r="I231" s="18">
        <f>VLOOKUP($A231,'Customer Data'!$A:$G,4,FALSE)</f>
        <v>76272</v>
      </c>
      <c r="J231" t="str">
        <f>VLOOKUP($A231,'Customer Data'!$A:$G,5,FALSE)</f>
        <v>City C</v>
      </c>
      <c r="K231" t="str">
        <f>VLOOKUP($A231,'Customer Data'!$A:$G,6,FALSE)</f>
        <v>Adult</v>
      </c>
      <c r="L231" t="str">
        <f>VLOOKUP($A231,'Customer Data'!$A:$G,7,FALSE)</f>
        <v>High</v>
      </c>
    </row>
    <row r="232" spans="1:12" x14ac:dyDescent="0.3">
      <c r="A232">
        <v>1</v>
      </c>
      <c r="B232">
        <v>231</v>
      </c>
      <c r="C232">
        <v>4</v>
      </c>
      <c r="D232">
        <v>3</v>
      </c>
      <c r="E232" s="4" t="s">
        <v>92</v>
      </c>
      <c r="F232" s="6" t="s">
        <v>74</v>
      </c>
      <c r="G232">
        <f>VLOOKUP(A232,'Customer Data'!$A:$G,2,FALSE)</f>
        <v>25</v>
      </c>
      <c r="H232" t="str">
        <f>VLOOKUP($A232,'Customer Data'!$A:$G,3,FALSE)</f>
        <v>Male</v>
      </c>
      <c r="I232" s="18">
        <f>VLOOKUP($A232,'Customer Data'!$A:$G,4,FALSE)</f>
        <v>124127</v>
      </c>
      <c r="J232" t="str">
        <f>VLOOKUP($A232,'Customer Data'!$A:$G,5,FALSE)</f>
        <v>City B</v>
      </c>
      <c r="K232" t="str">
        <f>VLOOKUP($A232,'Customer Data'!$A:$G,6,FALSE)</f>
        <v>Adult</v>
      </c>
      <c r="L232" t="str">
        <f>VLOOKUP($A232,'Customer Data'!$A:$G,7,FALSE)</f>
        <v>High</v>
      </c>
    </row>
    <row r="233" spans="1:12" x14ac:dyDescent="0.3">
      <c r="A233">
        <v>878</v>
      </c>
      <c r="B233">
        <v>232</v>
      </c>
      <c r="C233">
        <v>89</v>
      </c>
      <c r="D233">
        <v>4</v>
      </c>
      <c r="E233" s="4" t="s">
        <v>92</v>
      </c>
      <c r="F233" s="6" t="s">
        <v>75</v>
      </c>
      <c r="G233">
        <f>VLOOKUP(A233,'Customer Data'!$A:$G,2,FALSE)</f>
        <v>49</v>
      </c>
      <c r="H233" t="str">
        <f>VLOOKUP($A233,'Customer Data'!$A:$G,3,FALSE)</f>
        <v>Male</v>
      </c>
      <c r="I233" s="18">
        <f>VLOOKUP($A233,'Customer Data'!$A:$G,4,FALSE)</f>
        <v>91034</v>
      </c>
      <c r="J233" t="str">
        <f>VLOOKUP($A233,'Customer Data'!$A:$G,5,FALSE)</f>
        <v>City B</v>
      </c>
      <c r="K233" t="str">
        <f>VLOOKUP($A233,'Customer Data'!$A:$G,6,FALSE)</f>
        <v>Middle-aged</v>
      </c>
      <c r="L233" t="str">
        <f>VLOOKUP($A233,'Customer Data'!$A:$G,7,FALSE)</f>
        <v>High</v>
      </c>
    </row>
    <row r="234" spans="1:12" x14ac:dyDescent="0.3">
      <c r="A234">
        <v>1265</v>
      </c>
      <c r="B234">
        <v>233</v>
      </c>
      <c r="C234">
        <v>73</v>
      </c>
      <c r="D234">
        <v>8</v>
      </c>
      <c r="E234" s="4" t="s">
        <v>92</v>
      </c>
      <c r="F234" s="6" t="s">
        <v>76</v>
      </c>
      <c r="G234">
        <f>VLOOKUP(A234,'Customer Data'!$A:$G,2,FALSE)</f>
        <v>45</v>
      </c>
      <c r="H234" t="str">
        <f>VLOOKUP($A234,'Customer Data'!$A:$G,3,FALSE)</f>
        <v>Female</v>
      </c>
      <c r="I234" s="18">
        <f>VLOOKUP($A234,'Customer Data'!$A:$G,4,FALSE)</f>
        <v>84668</v>
      </c>
      <c r="J234" t="str">
        <f>VLOOKUP($A234,'Customer Data'!$A:$G,5,FALSE)</f>
        <v>City C</v>
      </c>
      <c r="K234" t="str">
        <f>VLOOKUP($A234,'Customer Data'!$A:$G,6,FALSE)</f>
        <v>Middle-aged</v>
      </c>
      <c r="L234" t="str">
        <f>VLOOKUP($A234,'Customer Data'!$A:$G,7,FALSE)</f>
        <v>High</v>
      </c>
    </row>
    <row r="235" spans="1:12" x14ac:dyDescent="0.3">
      <c r="A235">
        <v>471</v>
      </c>
      <c r="B235">
        <v>234</v>
      </c>
      <c r="C235">
        <v>90</v>
      </c>
      <c r="D235">
        <v>5</v>
      </c>
      <c r="E235" s="4" t="s">
        <v>92</v>
      </c>
      <c r="F235" s="6" t="s">
        <v>77</v>
      </c>
      <c r="G235">
        <f>VLOOKUP(A235,'Customer Data'!$A:$G,2,FALSE)</f>
        <v>54</v>
      </c>
      <c r="H235" t="str">
        <f>VLOOKUP($A235,'Customer Data'!$A:$G,3,FALSE)</f>
        <v>Male</v>
      </c>
      <c r="I235" s="18">
        <f>VLOOKUP($A235,'Customer Data'!$A:$G,4,FALSE)</f>
        <v>25265</v>
      </c>
      <c r="J235" t="str">
        <f>VLOOKUP($A235,'Customer Data'!$A:$G,5,FALSE)</f>
        <v>City B</v>
      </c>
      <c r="K235" t="str">
        <f>VLOOKUP($A235,'Customer Data'!$A:$G,6,FALSE)</f>
        <v>Middle-aged</v>
      </c>
      <c r="L235" t="str">
        <f>VLOOKUP($A235,'Customer Data'!$A:$G,7,FALSE)</f>
        <v>Low</v>
      </c>
    </row>
    <row r="236" spans="1:12" x14ac:dyDescent="0.3">
      <c r="A236">
        <v>129</v>
      </c>
      <c r="B236">
        <v>235</v>
      </c>
      <c r="C236">
        <v>10</v>
      </c>
      <c r="D236">
        <v>3</v>
      </c>
      <c r="E236" s="4" t="s">
        <v>92</v>
      </c>
      <c r="F236" s="6" t="s">
        <v>78</v>
      </c>
      <c r="G236">
        <f>VLOOKUP(A236,'Customer Data'!$A:$G,2,FALSE)</f>
        <v>52</v>
      </c>
      <c r="H236" t="str">
        <f>VLOOKUP($A236,'Customer Data'!$A:$G,3,FALSE)</f>
        <v>Male</v>
      </c>
      <c r="I236" s="18">
        <f>VLOOKUP($A236,'Customer Data'!$A:$G,4,FALSE)</f>
        <v>97057</v>
      </c>
      <c r="J236" t="str">
        <f>VLOOKUP($A236,'Customer Data'!$A:$G,5,FALSE)</f>
        <v>City C</v>
      </c>
      <c r="K236" t="str">
        <f>VLOOKUP($A236,'Customer Data'!$A:$G,6,FALSE)</f>
        <v>Middle-aged</v>
      </c>
      <c r="L236" t="str">
        <f>VLOOKUP($A236,'Customer Data'!$A:$G,7,FALSE)</f>
        <v>High</v>
      </c>
    </row>
    <row r="237" spans="1:12" x14ac:dyDescent="0.3">
      <c r="A237">
        <v>809</v>
      </c>
      <c r="B237">
        <v>236</v>
      </c>
      <c r="C237">
        <v>82</v>
      </c>
      <c r="D237">
        <v>8</v>
      </c>
      <c r="E237" s="4" t="s">
        <v>92</v>
      </c>
      <c r="F237" s="6" t="s">
        <v>79</v>
      </c>
      <c r="G237">
        <f>VLOOKUP(A237,'Customer Data'!$A:$G,2,FALSE)</f>
        <v>47</v>
      </c>
      <c r="H237" t="str">
        <f>VLOOKUP($A237,'Customer Data'!$A:$G,3,FALSE)</f>
        <v>Male</v>
      </c>
      <c r="I237" s="18">
        <f>VLOOKUP($A237,'Customer Data'!$A:$G,4,FALSE)</f>
        <v>131232</v>
      </c>
      <c r="J237" t="str">
        <f>VLOOKUP($A237,'Customer Data'!$A:$G,5,FALSE)</f>
        <v>City B</v>
      </c>
      <c r="K237" t="str">
        <f>VLOOKUP($A237,'Customer Data'!$A:$G,6,FALSE)</f>
        <v>Middle-aged</v>
      </c>
      <c r="L237" t="str">
        <f>VLOOKUP($A237,'Customer Data'!$A:$G,7,FALSE)</f>
        <v>High</v>
      </c>
    </row>
    <row r="238" spans="1:12" x14ac:dyDescent="0.3">
      <c r="A238">
        <v>382</v>
      </c>
      <c r="B238">
        <v>237</v>
      </c>
      <c r="C238">
        <v>80</v>
      </c>
      <c r="D238">
        <v>1</v>
      </c>
      <c r="E238" s="4" t="s">
        <v>92</v>
      </c>
      <c r="F238" s="6" t="s">
        <v>80</v>
      </c>
      <c r="G238">
        <f>VLOOKUP(A238,'Customer Data'!$A:$G,2,FALSE)</f>
        <v>68</v>
      </c>
      <c r="H238" t="str">
        <f>VLOOKUP($A238,'Customer Data'!$A:$G,3,FALSE)</f>
        <v>Male</v>
      </c>
      <c r="I238" s="18">
        <f>VLOOKUP($A238,'Customer Data'!$A:$G,4,FALSE)</f>
        <v>114410</v>
      </c>
      <c r="J238" t="str">
        <f>VLOOKUP($A238,'Customer Data'!$A:$G,5,FALSE)</f>
        <v>City C</v>
      </c>
      <c r="K238" t="str">
        <f>VLOOKUP($A238,'Customer Data'!$A:$G,6,FALSE)</f>
        <v>Seniors</v>
      </c>
      <c r="L238" t="str">
        <f>VLOOKUP($A238,'Customer Data'!$A:$G,7,FALSE)</f>
        <v>High</v>
      </c>
    </row>
    <row r="239" spans="1:12" x14ac:dyDescent="0.3">
      <c r="A239">
        <v>1182</v>
      </c>
      <c r="B239">
        <v>238</v>
      </c>
      <c r="C239">
        <v>94</v>
      </c>
      <c r="D239">
        <v>6</v>
      </c>
      <c r="E239" s="4" t="s">
        <v>92</v>
      </c>
      <c r="F239" s="6" t="s">
        <v>81</v>
      </c>
      <c r="G239">
        <f>VLOOKUP(A239,'Customer Data'!$A:$G,2,FALSE)</f>
        <v>69</v>
      </c>
      <c r="H239" t="str">
        <f>VLOOKUP($A239,'Customer Data'!$A:$G,3,FALSE)</f>
        <v>Male</v>
      </c>
      <c r="I239" s="18">
        <f>VLOOKUP($A239,'Customer Data'!$A:$G,4,FALSE)</f>
        <v>63120</v>
      </c>
      <c r="J239" t="str">
        <f>VLOOKUP($A239,'Customer Data'!$A:$G,5,FALSE)</f>
        <v>City A</v>
      </c>
      <c r="K239" t="str">
        <f>VLOOKUP($A239,'Customer Data'!$A:$G,6,FALSE)</f>
        <v>Seniors</v>
      </c>
      <c r="L239" t="str">
        <f>VLOOKUP($A239,'Customer Data'!$A:$G,7,FALSE)</f>
        <v>Low</v>
      </c>
    </row>
    <row r="240" spans="1:12" x14ac:dyDescent="0.3">
      <c r="A240">
        <v>101</v>
      </c>
      <c r="B240">
        <v>239</v>
      </c>
      <c r="C240">
        <v>67</v>
      </c>
      <c r="D240">
        <v>5</v>
      </c>
      <c r="E240" s="4" t="s">
        <v>92</v>
      </c>
      <c r="F240" s="6" t="s">
        <v>82</v>
      </c>
      <c r="G240">
        <f>VLOOKUP(A240,'Customer Data'!$A:$G,2,FALSE)</f>
        <v>67</v>
      </c>
      <c r="H240" t="str">
        <f>VLOOKUP($A240,'Customer Data'!$A:$G,3,FALSE)</f>
        <v>Female</v>
      </c>
      <c r="I240" s="18">
        <f>VLOOKUP($A240,'Customer Data'!$A:$G,4,FALSE)</f>
        <v>92051</v>
      </c>
      <c r="J240" t="str">
        <f>VLOOKUP($A240,'Customer Data'!$A:$G,5,FALSE)</f>
        <v>City A</v>
      </c>
      <c r="K240" t="str">
        <f>VLOOKUP($A240,'Customer Data'!$A:$G,6,FALSE)</f>
        <v>Seniors</v>
      </c>
      <c r="L240" t="str">
        <f>VLOOKUP($A240,'Customer Data'!$A:$G,7,FALSE)</f>
        <v>High</v>
      </c>
    </row>
    <row r="241" spans="1:12" x14ac:dyDescent="0.3">
      <c r="A241">
        <v>911</v>
      </c>
      <c r="B241">
        <v>240</v>
      </c>
      <c r="C241">
        <v>61</v>
      </c>
      <c r="D241">
        <v>9</v>
      </c>
      <c r="E241" s="4" t="s">
        <v>92</v>
      </c>
      <c r="F241" s="6" t="s">
        <v>83</v>
      </c>
      <c r="G241">
        <f>VLOOKUP(A241,'Customer Data'!$A:$G,2,FALSE)</f>
        <v>59</v>
      </c>
      <c r="H241" t="str">
        <f>VLOOKUP($A241,'Customer Data'!$A:$G,3,FALSE)</f>
        <v>Female</v>
      </c>
      <c r="I241" s="18">
        <f>VLOOKUP($A241,'Customer Data'!$A:$G,4,FALSE)</f>
        <v>79972</v>
      </c>
      <c r="J241" t="str">
        <f>VLOOKUP($A241,'Customer Data'!$A:$G,5,FALSE)</f>
        <v>City A</v>
      </c>
      <c r="K241" t="str">
        <f>VLOOKUP($A241,'Customer Data'!$A:$G,6,FALSE)</f>
        <v>Middle-aged</v>
      </c>
      <c r="L241" t="str">
        <f>VLOOKUP($A241,'Customer Data'!$A:$G,7,FALSE)</f>
        <v>High</v>
      </c>
    </row>
    <row r="242" spans="1:12" x14ac:dyDescent="0.3">
      <c r="A242">
        <v>1126</v>
      </c>
      <c r="B242">
        <v>241</v>
      </c>
      <c r="C242">
        <v>8</v>
      </c>
      <c r="D242">
        <v>7</v>
      </c>
      <c r="E242" s="4" t="s">
        <v>93</v>
      </c>
      <c r="F242" s="6" t="s">
        <v>60</v>
      </c>
      <c r="G242">
        <f>VLOOKUP(A242,'Customer Data'!$A:$G,2,FALSE)</f>
        <v>23</v>
      </c>
      <c r="H242" t="str">
        <f>VLOOKUP($A242,'Customer Data'!$A:$G,3,FALSE)</f>
        <v>Male</v>
      </c>
      <c r="I242" s="18">
        <f>VLOOKUP($A242,'Customer Data'!$A:$G,4,FALSE)</f>
        <v>89349</v>
      </c>
      <c r="J242" t="str">
        <f>VLOOKUP($A242,'Customer Data'!$A:$G,5,FALSE)</f>
        <v>City B</v>
      </c>
      <c r="K242" t="str">
        <f>VLOOKUP($A242,'Customer Data'!$A:$G,6,FALSE)</f>
        <v>Adult</v>
      </c>
      <c r="L242" t="str">
        <f>VLOOKUP($A242,'Customer Data'!$A:$G,7,FALSE)</f>
        <v>High</v>
      </c>
    </row>
    <row r="243" spans="1:12" x14ac:dyDescent="0.3">
      <c r="A243">
        <v>71</v>
      </c>
      <c r="B243">
        <v>242</v>
      </c>
      <c r="C243">
        <v>89</v>
      </c>
      <c r="D243">
        <v>6</v>
      </c>
      <c r="E243" s="4" t="s">
        <v>93</v>
      </c>
      <c r="F243" s="6" t="s">
        <v>61</v>
      </c>
      <c r="G243">
        <f>VLOOKUP(A243,'Customer Data'!$A:$G,2,FALSE)</f>
        <v>59</v>
      </c>
      <c r="H243" t="str">
        <f>VLOOKUP($A243,'Customer Data'!$A:$G,3,FALSE)</f>
        <v>Female</v>
      </c>
      <c r="I243" s="18">
        <f>VLOOKUP($A243,'Customer Data'!$A:$G,4,FALSE)</f>
        <v>105434</v>
      </c>
      <c r="J243" t="str">
        <f>VLOOKUP($A243,'Customer Data'!$A:$G,5,FALSE)</f>
        <v>City B</v>
      </c>
      <c r="K243" t="str">
        <f>VLOOKUP($A243,'Customer Data'!$A:$G,6,FALSE)</f>
        <v>Middle-aged</v>
      </c>
      <c r="L243" t="str">
        <f>VLOOKUP($A243,'Customer Data'!$A:$G,7,FALSE)</f>
        <v>High</v>
      </c>
    </row>
    <row r="244" spans="1:12" x14ac:dyDescent="0.3">
      <c r="A244">
        <v>235</v>
      </c>
      <c r="B244">
        <v>243</v>
      </c>
      <c r="C244">
        <v>7</v>
      </c>
      <c r="D244">
        <v>8</v>
      </c>
      <c r="E244" s="4" t="s">
        <v>93</v>
      </c>
      <c r="F244" s="6" t="s">
        <v>62</v>
      </c>
      <c r="G244">
        <f>VLOOKUP(A244,'Customer Data'!$A:$G,2,FALSE)</f>
        <v>28</v>
      </c>
      <c r="H244" t="str">
        <f>VLOOKUP($A244,'Customer Data'!$A:$G,3,FALSE)</f>
        <v>Female</v>
      </c>
      <c r="I244" s="18">
        <f>VLOOKUP($A244,'Customer Data'!$A:$G,4,FALSE)</f>
        <v>50196</v>
      </c>
      <c r="J244" t="str">
        <f>VLOOKUP($A244,'Customer Data'!$A:$G,5,FALSE)</f>
        <v>City B</v>
      </c>
      <c r="K244" t="str">
        <f>VLOOKUP($A244,'Customer Data'!$A:$G,6,FALSE)</f>
        <v>Adult</v>
      </c>
      <c r="L244" t="str">
        <f>VLOOKUP($A244,'Customer Data'!$A:$G,7,FALSE)</f>
        <v>Low</v>
      </c>
    </row>
    <row r="245" spans="1:12" x14ac:dyDescent="0.3">
      <c r="A245">
        <v>132</v>
      </c>
      <c r="B245">
        <v>244</v>
      </c>
      <c r="C245">
        <v>51</v>
      </c>
      <c r="D245">
        <v>8</v>
      </c>
      <c r="E245" s="4" t="s">
        <v>93</v>
      </c>
      <c r="F245" s="6" t="s">
        <v>63</v>
      </c>
      <c r="G245">
        <f>VLOOKUP(A245,'Customer Data'!$A:$G,2,FALSE)</f>
        <v>32</v>
      </c>
      <c r="H245" t="str">
        <f>VLOOKUP($A245,'Customer Data'!$A:$G,3,FALSE)</f>
        <v>Female</v>
      </c>
      <c r="I245" s="18">
        <f>VLOOKUP($A245,'Customer Data'!$A:$G,4,FALSE)</f>
        <v>56830</v>
      </c>
      <c r="J245" t="str">
        <f>VLOOKUP($A245,'Customer Data'!$A:$G,5,FALSE)</f>
        <v>City A</v>
      </c>
      <c r="K245" t="str">
        <f>VLOOKUP($A245,'Customer Data'!$A:$G,6,FALSE)</f>
        <v>Adult</v>
      </c>
      <c r="L245" t="str">
        <f>VLOOKUP($A245,'Customer Data'!$A:$G,7,FALSE)</f>
        <v>Low</v>
      </c>
    </row>
    <row r="246" spans="1:12" x14ac:dyDescent="0.3">
      <c r="A246">
        <v>1008</v>
      </c>
      <c r="B246">
        <v>245</v>
      </c>
      <c r="C246">
        <v>48</v>
      </c>
      <c r="D246">
        <v>8</v>
      </c>
      <c r="E246" s="4" t="s">
        <v>93</v>
      </c>
      <c r="F246" s="6" t="s">
        <v>64</v>
      </c>
      <c r="G246">
        <f>VLOOKUP(A246,'Customer Data'!$A:$G,2,FALSE)</f>
        <v>56</v>
      </c>
      <c r="H246" t="str">
        <f>VLOOKUP($A246,'Customer Data'!$A:$G,3,FALSE)</f>
        <v>Female</v>
      </c>
      <c r="I246" s="18">
        <f>VLOOKUP($A246,'Customer Data'!$A:$G,4,FALSE)</f>
        <v>46589</v>
      </c>
      <c r="J246" t="str">
        <f>VLOOKUP($A246,'Customer Data'!$A:$G,5,FALSE)</f>
        <v>City B</v>
      </c>
      <c r="K246" t="str">
        <f>VLOOKUP($A246,'Customer Data'!$A:$G,6,FALSE)</f>
        <v>Middle-aged</v>
      </c>
      <c r="L246" t="str">
        <f>VLOOKUP($A246,'Customer Data'!$A:$G,7,FALSE)</f>
        <v>Low</v>
      </c>
    </row>
    <row r="247" spans="1:12" x14ac:dyDescent="0.3">
      <c r="A247">
        <v>211</v>
      </c>
      <c r="B247">
        <v>246</v>
      </c>
      <c r="C247">
        <v>93</v>
      </c>
      <c r="D247">
        <v>2</v>
      </c>
      <c r="E247" s="4" t="s">
        <v>93</v>
      </c>
      <c r="F247" s="6" t="s">
        <v>65</v>
      </c>
      <c r="G247">
        <f>VLOOKUP(A247,'Customer Data'!$A:$G,2,FALSE)</f>
        <v>69</v>
      </c>
      <c r="H247" t="str">
        <f>VLOOKUP($A247,'Customer Data'!$A:$G,3,FALSE)</f>
        <v>Male</v>
      </c>
      <c r="I247" s="18">
        <f>VLOOKUP($A247,'Customer Data'!$A:$G,4,FALSE)</f>
        <v>75681</v>
      </c>
      <c r="J247" t="str">
        <f>VLOOKUP($A247,'Customer Data'!$A:$G,5,FALSE)</f>
        <v>City A</v>
      </c>
      <c r="K247" t="str">
        <f>VLOOKUP($A247,'Customer Data'!$A:$G,6,FALSE)</f>
        <v>Seniors</v>
      </c>
      <c r="L247" t="str">
        <f>VLOOKUP($A247,'Customer Data'!$A:$G,7,FALSE)</f>
        <v>High</v>
      </c>
    </row>
    <row r="248" spans="1:12" x14ac:dyDescent="0.3">
      <c r="A248">
        <v>694</v>
      </c>
      <c r="B248">
        <v>247</v>
      </c>
      <c r="C248">
        <v>66</v>
      </c>
      <c r="D248">
        <v>1</v>
      </c>
      <c r="E248" s="4" t="s">
        <v>93</v>
      </c>
      <c r="F248" s="6" t="s">
        <v>66</v>
      </c>
      <c r="G248">
        <f>VLOOKUP(A248,'Customer Data'!$A:$G,2,FALSE)</f>
        <v>63</v>
      </c>
      <c r="H248" t="str">
        <f>VLOOKUP($A248,'Customer Data'!$A:$G,3,FALSE)</f>
        <v>Female</v>
      </c>
      <c r="I248" s="18">
        <f>VLOOKUP($A248,'Customer Data'!$A:$G,4,FALSE)</f>
        <v>106266</v>
      </c>
      <c r="J248" t="str">
        <f>VLOOKUP($A248,'Customer Data'!$A:$G,5,FALSE)</f>
        <v>City A</v>
      </c>
      <c r="K248" t="str">
        <f>VLOOKUP($A248,'Customer Data'!$A:$G,6,FALSE)</f>
        <v>Seniors</v>
      </c>
      <c r="L248" t="str">
        <f>VLOOKUP($A248,'Customer Data'!$A:$G,7,FALSE)</f>
        <v>High</v>
      </c>
    </row>
    <row r="249" spans="1:12" x14ac:dyDescent="0.3">
      <c r="A249">
        <v>687</v>
      </c>
      <c r="B249">
        <v>248</v>
      </c>
      <c r="C249">
        <v>31</v>
      </c>
      <c r="D249">
        <v>6</v>
      </c>
      <c r="E249" s="4" t="s">
        <v>93</v>
      </c>
      <c r="F249" s="6" t="s">
        <v>67</v>
      </c>
      <c r="G249">
        <f>VLOOKUP(A249,'Customer Data'!$A:$G,2,FALSE)</f>
        <v>61</v>
      </c>
      <c r="H249" t="str">
        <f>VLOOKUP($A249,'Customer Data'!$A:$G,3,FALSE)</f>
        <v>Male</v>
      </c>
      <c r="I249" s="18">
        <f>VLOOKUP($A249,'Customer Data'!$A:$G,4,FALSE)</f>
        <v>122771</v>
      </c>
      <c r="J249" t="str">
        <f>VLOOKUP($A249,'Customer Data'!$A:$G,5,FALSE)</f>
        <v>City B</v>
      </c>
      <c r="K249" t="str">
        <f>VLOOKUP($A249,'Customer Data'!$A:$G,6,FALSE)</f>
        <v>Seniors</v>
      </c>
      <c r="L249" t="str">
        <f>VLOOKUP($A249,'Customer Data'!$A:$G,7,FALSE)</f>
        <v>High</v>
      </c>
    </row>
    <row r="250" spans="1:12" x14ac:dyDescent="0.3">
      <c r="A250">
        <v>1275</v>
      </c>
      <c r="B250">
        <v>249</v>
      </c>
      <c r="C250">
        <v>28</v>
      </c>
      <c r="D250">
        <v>9</v>
      </c>
      <c r="E250" s="4" t="s">
        <v>93</v>
      </c>
      <c r="F250" s="6" t="s">
        <v>68</v>
      </c>
      <c r="G250">
        <f>VLOOKUP(A250,'Customer Data'!$A:$G,2,FALSE)</f>
        <v>53</v>
      </c>
      <c r="H250" t="str">
        <f>VLOOKUP($A250,'Customer Data'!$A:$G,3,FALSE)</f>
        <v>Female</v>
      </c>
      <c r="I250" s="18">
        <f>VLOOKUP($A250,'Customer Data'!$A:$G,4,FALSE)</f>
        <v>56271</v>
      </c>
      <c r="J250" t="str">
        <f>VLOOKUP($A250,'Customer Data'!$A:$G,5,FALSE)</f>
        <v>City B</v>
      </c>
      <c r="K250" t="str">
        <f>VLOOKUP($A250,'Customer Data'!$A:$G,6,FALSE)</f>
        <v>Middle-aged</v>
      </c>
      <c r="L250" t="str">
        <f>VLOOKUP($A250,'Customer Data'!$A:$G,7,FALSE)</f>
        <v>Low</v>
      </c>
    </row>
    <row r="251" spans="1:12" x14ac:dyDescent="0.3">
      <c r="A251">
        <v>137</v>
      </c>
      <c r="B251">
        <v>250</v>
      </c>
      <c r="C251">
        <v>60</v>
      </c>
      <c r="D251">
        <v>2</v>
      </c>
      <c r="E251" s="4" t="s">
        <v>93</v>
      </c>
      <c r="F251" s="6" t="s">
        <v>69</v>
      </c>
      <c r="G251">
        <f>VLOOKUP(A251,'Customer Data'!$A:$G,2,FALSE)</f>
        <v>19</v>
      </c>
      <c r="H251" t="str">
        <f>VLOOKUP($A251,'Customer Data'!$A:$G,3,FALSE)</f>
        <v>Female</v>
      </c>
      <c r="I251" s="18">
        <f>VLOOKUP($A251,'Customer Data'!$A:$G,4,FALSE)</f>
        <v>48213</v>
      </c>
      <c r="J251" t="str">
        <f>VLOOKUP($A251,'Customer Data'!$A:$G,5,FALSE)</f>
        <v>City C</v>
      </c>
      <c r="K251" t="str">
        <f>VLOOKUP($A251,'Customer Data'!$A:$G,6,FALSE)</f>
        <v>Adult</v>
      </c>
      <c r="L251" t="str">
        <f>VLOOKUP($A251,'Customer Data'!$A:$G,7,FALSE)</f>
        <v>Low</v>
      </c>
    </row>
    <row r="252" spans="1:12" x14ac:dyDescent="0.3">
      <c r="A252">
        <v>1499</v>
      </c>
      <c r="B252">
        <v>251</v>
      </c>
      <c r="C252">
        <v>21</v>
      </c>
      <c r="D252">
        <v>6</v>
      </c>
      <c r="E252" s="4" t="s">
        <v>93</v>
      </c>
      <c r="F252" s="6" t="s">
        <v>70</v>
      </c>
      <c r="G252">
        <f>VLOOKUP(A252,'Customer Data'!$A:$G,2,FALSE)</f>
        <v>51</v>
      </c>
      <c r="H252" t="str">
        <f>VLOOKUP($A252,'Customer Data'!$A:$G,3,FALSE)</f>
        <v>Female</v>
      </c>
      <c r="I252" s="18">
        <f>VLOOKUP($A252,'Customer Data'!$A:$G,4,FALSE)</f>
        <v>119347</v>
      </c>
      <c r="J252" t="str">
        <f>VLOOKUP($A252,'Customer Data'!$A:$G,5,FALSE)</f>
        <v>City B</v>
      </c>
      <c r="K252" t="str">
        <f>VLOOKUP($A252,'Customer Data'!$A:$G,6,FALSE)</f>
        <v>Middle-aged</v>
      </c>
      <c r="L252" t="str">
        <f>VLOOKUP($A252,'Customer Data'!$A:$G,7,FALSE)</f>
        <v>High</v>
      </c>
    </row>
    <row r="253" spans="1:12" x14ac:dyDescent="0.3">
      <c r="A253">
        <v>1010</v>
      </c>
      <c r="B253">
        <v>252</v>
      </c>
      <c r="C253">
        <v>89</v>
      </c>
      <c r="D253">
        <v>9</v>
      </c>
      <c r="E253" s="4" t="s">
        <v>93</v>
      </c>
      <c r="F253" s="6" t="s">
        <v>71</v>
      </c>
      <c r="G253">
        <f>VLOOKUP(A253,'Customer Data'!$A:$G,2,FALSE)</f>
        <v>53</v>
      </c>
      <c r="H253" t="str">
        <f>VLOOKUP($A253,'Customer Data'!$A:$G,3,FALSE)</f>
        <v>Male</v>
      </c>
      <c r="I253" s="18">
        <f>VLOOKUP($A253,'Customer Data'!$A:$G,4,FALSE)</f>
        <v>108673</v>
      </c>
      <c r="J253" t="str">
        <f>VLOOKUP($A253,'Customer Data'!$A:$G,5,FALSE)</f>
        <v>City A</v>
      </c>
      <c r="K253" t="str">
        <f>VLOOKUP($A253,'Customer Data'!$A:$G,6,FALSE)</f>
        <v>Middle-aged</v>
      </c>
      <c r="L253" t="str">
        <f>VLOOKUP($A253,'Customer Data'!$A:$G,7,FALSE)</f>
        <v>High</v>
      </c>
    </row>
    <row r="254" spans="1:12" x14ac:dyDescent="0.3">
      <c r="A254">
        <v>974</v>
      </c>
      <c r="B254">
        <v>253</v>
      </c>
      <c r="C254">
        <v>69</v>
      </c>
      <c r="D254">
        <v>1</v>
      </c>
      <c r="E254" s="4" t="s">
        <v>93</v>
      </c>
      <c r="F254" s="6" t="s">
        <v>72</v>
      </c>
      <c r="G254">
        <f>VLOOKUP(A254,'Customer Data'!$A:$G,2,FALSE)</f>
        <v>55</v>
      </c>
      <c r="H254" t="str">
        <f>VLOOKUP($A254,'Customer Data'!$A:$G,3,FALSE)</f>
        <v>Female</v>
      </c>
      <c r="I254" s="18">
        <f>VLOOKUP($A254,'Customer Data'!$A:$G,4,FALSE)</f>
        <v>88679</v>
      </c>
      <c r="J254" t="str">
        <f>VLOOKUP($A254,'Customer Data'!$A:$G,5,FALSE)</f>
        <v>City B</v>
      </c>
      <c r="K254" t="str">
        <f>VLOOKUP($A254,'Customer Data'!$A:$G,6,FALSE)</f>
        <v>Middle-aged</v>
      </c>
      <c r="L254" t="str">
        <f>VLOOKUP($A254,'Customer Data'!$A:$G,7,FALSE)</f>
        <v>High</v>
      </c>
    </row>
    <row r="255" spans="1:12" x14ac:dyDescent="0.3">
      <c r="A255">
        <v>98</v>
      </c>
      <c r="B255">
        <v>254</v>
      </c>
      <c r="C255">
        <v>56</v>
      </c>
      <c r="D255">
        <v>1</v>
      </c>
      <c r="E255" s="4" t="s">
        <v>93</v>
      </c>
      <c r="F255" s="6" t="s">
        <v>73</v>
      </c>
      <c r="G255">
        <f>VLOOKUP(A255,'Customer Data'!$A:$G,2,FALSE)</f>
        <v>61</v>
      </c>
      <c r="H255" t="str">
        <f>VLOOKUP($A255,'Customer Data'!$A:$G,3,FALSE)</f>
        <v>Male</v>
      </c>
      <c r="I255" s="18">
        <f>VLOOKUP($A255,'Customer Data'!$A:$G,4,FALSE)</f>
        <v>59823</v>
      </c>
      <c r="J255" t="str">
        <f>VLOOKUP($A255,'Customer Data'!$A:$G,5,FALSE)</f>
        <v>City C</v>
      </c>
      <c r="K255" t="str">
        <f>VLOOKUP($A255,'Customer Data'!$A:$G,6,FALSE)</f>
        <v>Seniors</v>
      </c>
      <c r="L255" t="str">
        <f>VLOOKUP($A255,'Customer Data'!$A:$G,7,FALSE)</f>
        <v>Low</v>
      </c>
    </row>
    <row r="256" spans="1:12" x14ac:dyDescent="0.3">
      <c r="A256">
        <v>109</v>
      </c>
      <c r="B256">
        <v>255</v>
      </c>
      <c r="C256">
        <v>55</v>
      </c>
      <c r="D256">
        <v>9</v>
      </c>
      <c r="E256" s="4" t="s">
        <v>93</v>
      </c>
      <c r="F256" s="6" t="s">
        <v>74</v>
      </c>
      <c r="G256">
        <f>VLOOKUP(A256,'Customer Data'!$A:$G,2,FALSE)</f>
        <v>27</v>
      </c>
      <c r="H256" t="str">
        <f>VLOOKUP($A256,'Customer Data'!$A:$G,3,FALSE)</f>
        <v>Female</v>
      </c>
      <c r="I256" s="18">
        <f>VLOOKUP($A256,'Customer Data'!$A:$G,4,FALSE)</f>
        <v>130643</v>
      </c>
      <c r="J256" t="str">
        <f>VLOOKUP($A256,'Customer Data'!$A:$G,5,FALSE)</f>
        <v>City A</v>
      </c>
      <c r="K256" t="str">
        <f>VLOOKUP($A256,'Customer Data'!$A:$G,6,FALSE)</f>
        <v>Adult</v>
      </c>
      <c r="L256" t="str">
        <f>VLOOKUP($A256,'Customer Data'!$A:$G,7,FALSE)</f>
        <v>High</v>
      </c>
    </row>
    <row r="257" spans="1:12" x14ac:dyDescent="0.3">
      <c r="A257">
        <v>381</v>
      </c>
      <c r="B257">
        <v>256</v>
      </c>
      <c r="C257">
        <v>53</v>
      </c>
      <c r="D257">
        <v>2</v>
      </c>
      <c r="E257" s="4" t="s">
        <v>93</v>
      </c>
      <c r="F257" s="6" t="s">
        <v>75</v>
      </c>
      <c r="G257">
        <f>VLOOKUP(A257,'Customer Data'!$A:$G,2,FALSE)</f>
        <v>65</v>
      </c>
      <c r="H257" t="str">
        <f>VLOOKUP($A257,'Customer Data'!$A:$G,3,FALSE)</f>
        <v>Female</v>
      </c>
      <c r="I257" s="18">
        <f>VLOOKUP($A257,'Customer Data'!$A:$G,4,FALSE)</f>
        <v>52697</v>
      </c>
      <c r="J257" t="str">
        <f>VLOOKUP($A257,'Customer Data'!$A:$G,5,FALSE)</f>
        <v>City B</v>
      </c>
      <c r="K257" t="str">
        <f>VLOOKUP($A257,'Customer Data'!$A:$G,6,FALSE)</f>
        <v>Seniors</v>
      </c>
      <c r="L257" t="str">
        <f>VLOOKUP($A257,'Customer Data'!$A:$G,7,FALSE)</f>
        <v>Low</v>
      </c>
    </row>
    <row r="258" spans="1:12" x14ac:dyDescent="0.3">
      <c r="A258">
        <v>297</v>
      </c>
      <c r="B258">
        <v>257</v>
      </c>
      <c r="C258">
        <v>15</v>
      </c>
      <c r="D258">
        <v>1</v>
      </c>
      <c r="E258" s="4" t="s">
        <v>93</v>
      </c>
      <c r="F258" s="6" t="s">
        <v>76</v>
      </c>
      <c r="G258">
        <f>VLOOKUP(A258,'Customer Data'!$A:$G,2,FALSE)</f>
        <v>22</v>
      </c>
      <c r="H258" t="str">
        <f>VLOOKUP($A258,'Customer Data'!$A:$G,3,FALSE)</f>
        <v>Female</v>
      </c>
      <c r="I258" s="18">
        <f>VLOOKUP($A258,'Customer Data'!$A:$G,4,FALSE)</f>
        <v>57091</v>
      </c>
      <c r="J258" t="str">
        <f>VLOOKUP($A258,'Customer Data'!$A:$G,5,FALSE)</f>
        <v>City A</v>
      </c>
      <c r="K258" t="str">
        <f>VLOOKUP($A258,'Customer Data'!$A:$G,6,FALSE)</f>
        <v>Adult</v>
      </c>
      <c r="L258" t="str">
        <f>VLOOKUP($A258,'Customer Data'!$A:$G,7,FALSE)</f>
        <v>Low</v>
      </c>
    </row>
    <row r="259" spans="1:12" x14ac:dyDescent="0.3">
      <c r="A259">
        <v>768</v>
      </c>
      <c r="B259">
        <v>258</v>
      </c>
      <c r="C259">
        <v>83</v>
      </c>
      <c r="D259">
        <v>7</v>
      </c>
      <c r="E259" s="4" t="s">
        <v>93</v>
      </c>
      <c r="F259" s="6" t="s">
        <v>77</v>
      </c>
      <c r="G259">
        <f>VLOOKUP(A259,'Customer Data'!$A:$G,2,FALSE)</f>
        <v>26</v>
      </c>
      <c r="H259" t="str">
        <f>VLOOKUP($A259,'Customer Data'!$A:$G,3,FALSE)</f>
        <v>Male</v>
      </c>
      <c r="I259" s="18">
        <f>VLOOKUP($A259,'Customer Data'!$A:$G,4,FALSE)</f>
        <v>132485</v>
      </c>
      <c r="J259" t="str">
        <f>VLOOKUP($A259,'Customer Data'!$A:$G,5,FALSE)</f>
        <v>City A</v>
      </c>
      <c r="K259" t="str">
        <f>VLOOKUP($A259,'Customer Data'!$A:$G,6,FALSE)</f>
        <v>Adult</v>
      </c>
      <c r="L259" t="str">
        <f>VLOOKUP($A259,'Customer Data'!$A:$G,7,FALSE)</f>
        <v>High</v>
      </c>
    </row>
    <row r="260" spans="1:12" x14ac:dyDescent="0.3">
      <c r="A260">
        <v>929</v>
      </c>
      <c r="B260">
        <v>259</v>
      </c>
      <c r="C260">
        <v>65</v>
      </c>
      <c r="D260">
        <v>3</v>
      </c>
      <c r="E260" s="4" t="s">
        <v>93</v>
      </c>
      <c r="F260" s="6" t="s">
        <v>78</v>
      </c>
      <c r="G260">
        <f>VLOOKUP(A260,'Customer Data'!$A:$G,2,FALSE)</f>
        <v>34</v>
      </c>
      <c r="H260" t="str">
        <f>VLOOKUP($A260,'Customer Data'!$A:$G,3,FALSE)</f>
        <v>Male</v>
      </c>
      <c r="I260" s="18">
        <f>VLOOKUP($A260,'Customer Data'!$A:$G,4,FALSE)</f>
        <v>62651</v>
      </c>
      <c r="J260" t="str">
        <f>VLOOKUP($A260,'Customer Data'!$A:$G,5,FALSE)</f>
        <v>City A</v>
      </c>
      <c r="K260" t="str">
        <f>VLOOKUP($A260,'Customer Data'!$A:$G,6,FALSE)</f>
        <v>Adult</v>
      </c>
      <c r="L260" t="str">
        <f>VLOOKUP($A260,'Customer Data'!$A:$G,7,FALSE)</f>
        <v>Low</v>
      </c>
    </row>
    <row r="261" spans="1:12" x14ac:dyDescent="0.3">
      <c r="A261">
        <v>933</v>
      </c>
      <c r="B261">
        <v>260</v>
      </c>
      <c r="C261">
        <v>82</v>
      </c>
      <c r="D261">
        <v>3</v>
      </c>
      <c r="E261" s="4" t="s">
        <v>93</v>
      </c>
      <c r="F261" s="6" t="s">
        <v>79</v>
      </c>
      <c r="G261">
        <f>VLOOKUP(A261,'Customer Data'!$A:$G,2,FALSE)</f>
        <v>43</v>
      </c>
      <c r="H261" t="str">
        <f>VLOOKUP($A261,'Customer Data'!$A:$G,3,FALSE)</f>
        <v>Male</v>
      </c>
      <c r="I261" s="18">
        <f>VLOOKUP($A261,'Customer Data'!$A:$G,4,FALSE)</f>
        <v>144057</v>
      </c>
      <c r="J261" t="str">
        <f>VLOOKUP($A261,'Customer Data'!$A:$G,5,FALSE)</f>
        <v>City C</v>
      </c>
      <c r="K261" t="str">
        <f>VLOOKUP($A261,'Customer Data'!$A:$G,6,FALSE)</f>
        <v>Middle-aged</v>
      </c>
      <c r="L261" t="str">
        <f>VLOOKUP($A261,'Customer Data'!$A:$G,7,FALSE)</f>
        <v>High</v>
      </c>
    </row>
    <row r="262" spans="1:12" x14ac:dyDescent="0.3">
      <c r="A262">
        <v>666</v>
      </c>
      <c r="B262">
        <v>261</v>
      </c>
      <c r="C262">
        <v>93</v>
      </c>
      <c r="D262">
        <v>8</v>
      </c>
      <c r="E262" s="4" t="s">
        <v>93</v>
      </c>
      <c r="F262" s="6" t="s">
        <v>80</v>
      </c>
      <c r="G262">
        <f>VLOOKUP(A262,'Customer Data'!$A:$G,2,FALSE)</f>
        <v>32</v>
      </c>
      <c r="H262" t="str">
        <f>VLOOKUP($A262,'Customer Data'!$A:$G,3,FALSE)</f>
        <v>Male</v>
      </c>
      <c r="I262" s="18">
        <f>VLOOKUP($A262,'Customer Data'!$A:$G,4,FALSE)</f>
        <v>104718</v>
      </c>
      <c r="J262" t="str">
        <f>VLOOKUP($A262,'Customer Data'!$A:$G,5,FALSE)</f>
        <v>City B</v>
      </c>
      <c r="K262" t="str">
        <f>VLOOKUP($A262,'Customer Data'!$A:$G,6,FALSE)</f>
        <v>Adult</v>
      </c>
      <c r="L262" t="str">
        <f>VLOOKUP($A262,'Customer Data'!$A:$G,7,FALSE)</f>
        <v>High</v>
      </c>
    </row>
    <row r="263" spans="1:12" x14ac:dyDescent="0.3">
      <c r="A263">
        <v>310</v>
      </c>
      <c r="B263">
        <v>262</v>
      </c>
      <c r="C263">
        <v>33</v>
      </c>
      <c r="D263">
        <v>4</v>
      </c>
      <c r="E263" s="4" t="s">
        <v>93</v>
      </c>
      <c r="F263" s="6" t="s">
        <v>81</v>
      </c>
      <c r="G263">
        <f>VLOOKUP(A263,'Customer Data'!$A:$G,2,FALSE)</f>
        <v>68</v>
      </c>
      <c r="H263" t="str">
        <f>VLOOKUP($A263,'Customer Data'!$A:$G,3,FALSE)</f>
        <v>Male</v>
      </c>
      <c r="I263" s="18">
        <f>VLOOKUP($A263,'Customer Data'!$A:$G,4,FALSE)</f>
        <v>70511</v>
      </c>
      <c r="J263" t="str">
        <f>VLOOKUP($A263,'Customer Data'!$A:$G,5,FALSE)</f>
        <v>City A</v>
      </c>
      <c r="K263" t="str">
        <f>VLOOKUP($A263,'Customer Data'!$A:$G,6,FALSE)</f>
        <v>Seniors</v>
      </c>
      <c r="L263" t="str">
        <f>VLOOKUP($A263,'Customer Data'!$A:$G,7,FALSE)</f>
        <v>High</v>
      </c>
    </row>
    <row r="264" spans="1:12" x14ac:dyDescent="0.3">
      <c r="A264">
        <v>1117</v>
      </c>
      <c r="B264">
        <v>263</v>
      </c>
      <c r="C264">
        <v>3</v>
      </c>
      <c r="D264">
        <v>9</v>
      </c>
      <c r="E264" s="4" t="s">
        <v>93</v>
      </c>
      <c r="F264" s="6" t="s">
        <v>82</v>
      </c>
      <c r="G264">
        <f>VLOOKUP(A264,'Customer Data'!$A:$G,2,FALSE)</f>
        <v>62</v>
      </c>
      <c r="H264" t="str">
        <f>VLOOKUP($A264,'Customer Data'!$A:$G,3,FALSE)</f>
        <v>Male</v>
      </c>
      <c r="I264" s="18">
        <f>VLOOKUP($A264,'Customer Data'!$A:$G,4,FALSE)</f>
        <v>140821</v>
      </c>
      <c r="J264" t="str">
        <f>VLOOKUP($A264,'Customer Data'!$A:$G,5,FALSE)</f>
        <v>City C</v>
      </c>
      <c r="K264" t="str">
        <f>VLOOKUP($A264,'Customer Data'!$A:$G,6,FALSE)</f>
        <v>Seniors</v>
      </c>
      <c r="L264" t="str">
        <f>VLOOKUP($A264,'Customer Data'!$A:$G,7,FALSE)</f>
        <v>High</v>
      </c>
    </row>
    <row r="265" spans="1:12" x14ac:dyDescent="0.3">
      <c r="A265">
        <v>502</v>
      </c>
      <c r="B265">
        <v>264</v>
      </c>
      <c r="C265">
        <v>87</v>
      </c>
      <c r="D265">
        <v>2</v>
      </c>
      <c r="E265" s="4" t="s">
        <v>93</v>
      </c>
      <c r="F265" s="6" t="s">
        <v>83</v>
      </c>
      <c r="G265">
        <f>VLOOKUP(A265,'Customer Data'!$A:$G,2,FALSE)</f>
        <v>22</v>
      </c>
      <c r="H265" t="str">
        <f>VLOOKUP($A265,'Customer Data'!$A:$G,3,FALSE)</f>
        <v>Female</v>
      </c>
      <c r="I265" s="18">
        <f>VLOOKUP($A265,'Customer Data'!$A:$G,4,FALSE)</f>
        <v>117503</v>
      </c>
      <c r="J265" t="str">
        <f>VLOOKUP($A265,'Customer Data'!$A:$G,5,FALSE)</f>
        <v>City C</v>
      </c>
      <c r="K265" t="str">
        <f>VLOOKUP($A265,'Customer Data'!$A:$G,6,FALSE)</f>
        <v>Adult</v>
      </c>
      <c r="L265" t="str">
        <f>VLOOKUP($A265,'Customer Data'!$A:$G,7,FALSE)</f>
        <v>High</v>
      </c>
    </row>
    <row r="266" spans="1:12" x14ac:dyDescent="0.3">
      <c r="A266">
        <v>1146</v>
      </c>
      <c r="B266">
        <v>265</v>
      </c>
      <c r="C266">
        <v>63</v>
      </c>
      <c r="D266">
        <v>5</v>
      </c>
      <c r="E266" s="4" t="s">
        <v>94</v>
      </c>
      <c r="F266" s="6" t="s">
        <v>60</v>
      </c>
      <c r="G266">
        <f>VLOOKUP(A266,'Customer Data'!$A:$G,2,FALSE)</f>
        <v>59</v>
      </c>
      <c r="H266" t="str">
        <f>VLOOKUP($A266,'Customer Data'!$A:$G,3,FALSE)</f>
        <v>Male</v>
      </c>
      <c r="I266" s="18">
        <f>VLOOKUP($A266,'Customer Data'!$A:$G,4,FALSE)</f>
        <v>126824</v>
      </c>
      <c r="J266" t="str">
        <f>VLOOKUP($A266,'Customer Data'!$A:$G,5,FALSE)</f>
        <v>City C</v>
      </c>
      <c r="K266" t="str">
        <f>VLOOKUP($A266,'Customer Data'!$A:$G,6,FALSE)</f>
        <v>Middle-aged</v>
      </c>
      <c r="L266" t="str">
        <f>VLOOKUP($A266,'Customer Data'!$A:$G,7,FALSE)</f>
        <v>High</v>
      </c>
    </row>
    <row r="267" spans="1:12" x14ac:dyDescent="0.3">
      <c r="A267">
        <v>957</v>
      </c>
      <c r="B267">
        <v>266</v>
      </c>
      <c r="C267">
        <v>12</v>
      </c>
      <c r="D267">
        <v>2</v>
      </c>
      <c r="E267" s="4" t="s">
        <v>94</v>
      </c>
      <c r="F267" s="6" t="s">
        <v>61</v>
      </c>
      <c r="G267">
        <f>VLOOKUP(A267,'Customer Data'!$A:$G,2,FALSE)</f>
        <v>63</v>
      </c>
      <c r="H267" t="str">
        <f>VLOOKUP($A267,'Customer Data'!$A:$G,3,FALSE)</f>
        <v>Male</v>
      </c>
      <c r="I267" s="18">
        <f>VLOOKUP($A267,'Customer Data'!$A:$G,4,FALSE)</f>
        <v>49610</v>
      </c>
      <c r="J267" t="str">
        <f>VLOOKUP($A267,'Customer Data'!$A:$G,5,FALSE)</f>
        <v>City B</v>
      </c>
      <c r="K267" t="str">
        <f>VLOOKUP($A267,'Customer Data'!$A:$G,6,FALSE)</f>
        <v>Seniors</v>
      </c>
      <c r="L267" t="str">
        <f>VLOOKUP($A267,'Customer Data'!$A:$G,7,FALSE)</f>
        <v>Low</v>
      </c>
    </row>
    <row r="268" spans="1:12" x14ac:dyDescent="0.3">
      <c r="A268">
        <v>1370</v>
      </c>
      <c r="B268">
        <v>267</v>
      </c>
      <c r="C268">
        <v>38</v>
      </c>
      <c r="D268">
        <v>1</v>
      </c>
      <c r="E268" s="4" t="s">
        <v>94</v>
      </c>
      <c r="F268" s="6" t="s">
        <v>62</v>
      </c>
      <c r="G268">
        <f>VLOOKUP(A268,'Customer Data'!$A:$G,2,FALSE)</f>
        <v>66</v>
      </c>
      <c r="H268" t="str">
        <f>VLOOKUP($A268,'Customer Data'!$A:$G,3,FALSE)</f>
        <v>Female</v>
      </c>
      <c r="I268" s="18">
        <f>VLOOKUP($A268,'Customer Data'!$A:$G,4,FALSE)</f>
        <v>84606</v>
      </c>
      <c r="J268" t="str">
        <f>VLOOKUP($A268,'Customer Data'!$A:$G,5,FALSE)</f>
        <v>City C</v>
      </c>
      <c r="K268" t="str">
        <f>VLOOKUP($A268,'Customer Data'!$A:$G,6,FALSE)</f>
        <v>Seniors</v>
      </c>
      <c r="L268" t="str">
        <f>VLOOKUP($A268,'Customer Data'!$A:$G,7,FALSE)</f>
        <v>High</v>
      </c>
    </row>
    <row r="269" spans="1:12" x14ac:dyDescent="0.3">
      <c r="A269">
        <v>567</v>
      </c>
      <c r="B269">
        <v>268</v>
      </c>
      <c r="C269">
        <v>89</v>
      </c>
      <c r="D269">
        <v>4</v>
      </c>
      <c r="E269" s="4" t="s">
        <v>94</v>
      </c>
      <c r="F269" s="6" t="s">
        <v>63</v>
      </c>
      <c r="G269">
        <f>VLOOKUP(A269,'Customer Data'!$A:$G,2,FALSE)</f>
        <v>54</v>
      </c>
      <c r="H269" t="str">
        <f>VLOOKUP($A269,'Customer Data'!$A:$G,3,FALSE)</f>
        <v>Female</v>
      </c>
      <c r="I269" s="18">
        <f>VLOOKUP($A269,'Customer Data'!$A:$G,4,FALSE)</f>
        <v>101209</v>
      </c>
      <c r="J269" t="str">
        <f>VLOOKUP($A269,'Customer Data'!$A:$G,5,FALSE)</f>
        <v>City B</v>
      </c>
      <c r="K269" t="str">
        <f>VLOOKUP($A269,'Customer Data'!$A:$G,6,FALSE)</f>
        <v>Middle-aged</v>
      </c>
      <c r="L269" t="str">
        <f>VLOOKUP($A269,'Customer Data'!$A:$G,7,FALSE)</f>
        <v>High</v>
      </c>
    </row>
    <row r="270" spans="1:12" x14ac:dyDescent="0.3">
      <c r="A270">
        <v>535</v>
      </c>
      <c r="B270">
        <v>269</v>
      </c>
      <c r="C270">
        <v>24</v>
      </c>
      <c r="D270">
        <v>5</v>
      </c>
      <c r="E270" s="4" t="s">
        <v>94</v>
      </c>
      <c r="F270" s="6" t="s">
        <v>64</v>
      </c>
      <c r="G270">
        <f>VLOOKUP(A270,'Customer Data'!$A:$G,2,FALSE)</f>
        <v>68</v>
      </c>
      <c r="H270" t="str">
        <f>VLOOKUP($A270,'Customer Data'!$A:$G,3,FALSE)</f>
        <v>Male</v>
      </c>
      <c r="I270" s="18">
        <f>VLOOKUP($A270,'Customer Data'!$A:$G,4,FALSE)</f>
        <v>28574</v>
      </c>
      <c r="J270" t="str">
        <f>VLOOKUP($A270,'Customer Data'!$A:$G,5,FALSE)</f>
        <v>City C</v>
      </c>
      <c r="K270" t="str">
        <f>VLOOKUP($A270,'Customer Data'!$A:$G,6,FALSE)</f>
        <v>Seniors</v>
      </c>
      <c r="L270" t="str">
        <f>VLOOKUP($A270,'Customer Data'!$A:$G,7,FALSE)</f>
        <v>Low</v>
      </c>
    </row>
    <row r="271" spans="1:12" x14ac:dyDescent="0.3">
      <c r="A271">
        <v>451</v>
      </c>
      <c r="B271">
        <v>270</v>
      </c>
      <c r="C271">
        <v>51</v>
      </c>
      <c r="D271">
        <v>1</v>
      </c>
      <c r="E271" s="4" t="s">
        <v>94</v>
      </c>
      <c r="F271" s="6" t="s">
        <v>65</v>
      </c>
      <c r="G271">
        <f>VLOOKUP(A271,'Customer Data'!$A:$G,2,FALSE)</f>
        <v>58</v>
      </c>
      <c r="H271" t="str">
        <f>VLOOKUP($A271,'Customer Data'!$A:$G,3,FALSE)</f>
        <v>Male</v>
      </c>
      <c r="I271" s="18">
        <f>VLOOKUP($A271,'Customer Data'!$A:$G,4,FALSE)</f>
        <v>42421</v>
      </c>
      <c r="J271" t="str">
        <f>VLOOKUP($A271,'Customer Data'!$A:$G,5,FALSE)</f>
        <v>City C</v>
      </c>
      <c r="K271" t="str">
        <f>VLOOKUP($A271,'Customer Data'!$A:$G,6,FALSE)</f>
        <v>Middle-aged</v>
      </c>
      <c r="L271" t="str">
        <f>VLOOKUP($A271,'Customer Data'!$A:$G,7,FALSE)</f>
        <v>Low</v>
      </c>
    </row>
    <row r="272" spans="1:12" x14ac:dyDescent="0.3">
      <c r="A272">
        <v>984</v>
      </c>
      <c r="B272">
        <v>271</v>
      </c>
      <c r="C272">
        <v>45</v>
      </c>
      <c r="D272">
        <v>7</v>
      </c>
      <c r="E272" s="4" t="s">
        <v>94</v>
      </c>
      <c r="F272" s="6" t="s">
        <v>66</v>
      </c>
      <c r="G272">
        <f>VLOOKUP(A272,'Customer Data'!$A:$G,2,FALSE)</f>
        <v>61</v>
      </c>
      <c r="H272" t="str">
        <f>VLOOKUP($A272,'Customer Data'!$A:$G,3,FALSE)</f>
        <v>Male</v>
      </c>
      <c r="I272" s="18">
        <f>VLOOKUP($A272,'Customer Data'!$A:$G,4,FALSE)</f>
        <v>97230</v>
      </c>
      <c r="J272" t="str">
        <f>VLOOKUP($A272,'Customer Data'!$A:$G,5,FALSE)</f>
        <v>City B</v>
      </c>
      <c r="K272" t="str">
        <f>VLOOKUP($A272,'Customer Data'!$A:$G,6,FALSE)</f>
        <v>Seniors</v>
      </c>
      <c r="L272" t="str">
        <f>VLOOKUP($A272,'Customer Data'!$A:$G,7,FALSE)</f>
        <v>High</v>
      </c>
    </row>
    <row r="273" spans="1:12" x14ac:dyDescent="0.3">
      <c r="A273">
        <v>133</v>
      </c>
      <c r="B273">
        <v>272</v>
      </c>
      <c r="C273">
        <v>69</v>
      </c>
      <c r="D273">
        <v>6</v>
      </c>
      <c r="E273" s="4" t="s">
        <v>94</v>
      </c>
      <c r="F273" s="6" t="s">
        <v>67</v>
      </c>
      <c r="G273">
        <f>VLOOKUP(A273,'Customer Data'!$A:$G,2,FALSE)</f>
        <v>29</v>
      </c>
      <c r="H273" t="str">
        <f>VLOOKUP($A273,'Customer Data'!$A:$G,3,FALSE)</f>
        <v>Male</v>
      </c>
      <c r="I273" s="18">
        <f>VLOOKUP($A273,'Customer Data'!$A:$G,4,FALSE)</f>
        <v>97290</v>
      </c>
      <c r="J273" t="str">
        <f>VLOOKUP($A273,'Customer Data'!$A:$G,5,FALSE)</f>
        <v>City A</v>
      </c>
      <c r="K273" t="str">
        <f>VLOOKUP($A273,'Customer Data'!$A:$G,6,FALSE)</f>
        <v>Adult</v>
      </c>
      <c r="L273" t="str">
        <f>VLOOKUP($A273,'Customer Data'!$A:$G,7,FALSE)</f>
        <v>High</v>
      </c>
    </row>
    <row r="274" spans="1:12" x14ac:dyDescent="0.3">
      <c r="A274">
        <v>166</v>
      </c>
      <c r="B274">
        <v>273</v>
      </c>
      <c r="C274">
        <v>30</v>
      </c>
      <c r="D274">
        <v>8</v>
      </c>
      <c r="E274" s="4" t="s">
        <v>94</v>
      </c>
      <c r="F274" s="6" t="s">
        <v>68</v>
      </c>
      <c r="G274">
        <f>VLOOKUP(A274,'Customer Data'!$A:$G,2,FALSE)</f>
        <v>25</v>
      </c>
      <c r="H274" t="str">
        <f>VLOOKUP($A274,'Customer Data'!$A:$G,3,FALSE)</f>
        <v>Female</v>
      </c>
      <c r="I274" s="18">
        <f>VLOOKUP($A274,'Customer Data'!$A:$G,4,FALSE)</f>
        <v>115923</v>
      </c>
      <c r="J274" t="str">
        <f>VLOOKUP($A274,'Customer Data'!$A:$G,5,FALSE)</f>
        <v>City B</v>
      </c>
      <c r="K274" t="str">
        <f>VLOOKUP($A274,'Customer Data'!$A:$G,6,FALSE)</f>
        <v>Adult</v>
      </c>
      <c r="L274" t="str">
        <f>VLOOKUP($A274,'Customer Data'!$A:$G,7,FALSE)</f>
        <v>High</v>
      </c>
    </row>
    <row r="275" spans="1:12" x14ac:dyDescent="0.3">
      <c r="A275">
        <v>1230</v>
      </c>
      <c r="B275">
        <v>274</v>
      </c>
      <c r="C275">
        <v>77</v>
      </c>
      <c r="D275">
        <v>7</v>
      </c>
      <c r="E275" s="4" t="s">
        <v>94</v>
      </c>
      <c r="F275" s="6" t="s">
        <v>69</v>
      </c>
      <c r="G275">
        <f>VLOOKUP(A275,'Customer Data'!$A:$G,2,FALSE)</f>
        <v>52</v>
      </c>
      <c r="H275" t="str">
        <f>VLOOKUP($A275,'Customer Data'!$A:$G,3,FALSE)</f>
        <v>Female</v>
      </c>
      <c r="I275" s="18">
        <f>VLOOKUP($A275,'Customer Data'!$A:$G,4,FALSE)</f>
        <v>58608</v>
      </c>
      <c r="J275" t="str">
        <f>VLOOKUP($A275,'Customer Data'!$A:$G,5,FALSE)</f>
        <v>City C</v>
      </c>
      <c r="K275" t="str">
        <f>VLOOKUP($A275,'Customer Data'!$A:$G,6,FALSE)</f>
        <v>Middle-aged</v>
      </c>
      <c r="L275" t="str">
        <f>VLOOKUP($A275,'Customer Data'!$A:$G,7,FALSE)</f>
        <v>Low</v>
      </c>
    </row>
    <row r="276" spans="1:12" x14ac:dyDescent="0.3">
      <c r="A276">
        <v>1300</v>
      </c>
      <c r="B276">
        <v>275</v>
      </c>
      <c r="C276">
        <v>21</v>
      </c>
      <c r="D276">
        <v>7</v>
      </c>
      <c r="E276" s="4" t="s">
        <v>94</v>
      </c>
      <c r="F276" s="6" t="s">
        <v>70</v>
      </c>
      <c r="G276">
        <f>VLOOKUP(A276,'Customer Data'!$A:$G,2,FALSE)</f>
        <v>30</v>
      </c>
      <c r="H276" t="str">
        <f>VLOOKUP($A276,'Customer Data'!$A:$G,3,FALSE)</f>
        <v>Female</v>
      </c>
      <c r="I276" s="18">
        <f>VLOOKUP($A276,'Customer Data'!$A:$G,4,FALSE)</f>
        <v>112806</v>
      </c>
      <c r="J276" t="str">
        <f>VLOOKUP($A276,'Customer Data'!$A:$G,5,FALSE)</f>
        <v>City C</v>
      </c>
      <c r="K276" t="str">
        <f>VLOOKUP($A276,'Customer Data'!$A:$G,6,FALSE)</f>
        <v>Adult</v>
      </c>
      <c r="L276" t="str">
        <f>VLOOKUP($A276,'Customer Data'!$A:$G,7,FALSE)</f>
        <v>High</v>
      </c>
    </row>
    <row r="277" spans="1:12" x14ac:dyDescent="0.3">
      <c r="A277">
        <v>130</v>
      </c>
      <c r="B277">
        <v>276</v>
      </c>
      <c r="C277">
        <v>98</v>
      </c>
      <c r="D277">
        <v>4</v>
      </c>
      <c r="E277" s="4" t="s">
        <v>94</v>
      </c>
      <c r="F277" s="6" t="s">
        <v>71</v>
      </c>
      <c r="G277">
        <f>VLOOKUP(A277,'Customer Data'!$A:$G,2,FALSE)</f>
        <v>29</v>
      </c>
      <c r="H277" t="str">
        <f>VLOOKUP($A277,'Customer Data'!$A:$G,3,FALSE)</f>
        <v>Female</v>
      </c>
      <c r="I277" s="18">
        <f>VLOOKUP($A277,'Customer Data'!$A:$G,4,FALSE)</f>
        <v>41380</v>
      </c>
      <c r="J277" t="str">
        <f>VLOOKUP($A277,'Customer Data'!$A:$G,5,FALSE)</f>
        <v>City C</v>
      </c>
      <c r="K277" t="str">
        <f>VLOOKUP($A277,'Customer Data'!$A:$G,6,FALSE)</f>
        <v>Adult</v>
      </c>
      <c r="L277" t="str">
        <f>VLOOKUP($A277,'Customer Data'!$A:$G,7,FALSE)</f>
        <v>Low</v>
      </c>
    </row>
    <row r="278" spans="1:12" x14ac:dyDescent="0.3">
      <c r="A278">
        <v>886</v>
      </c>
      <c r="B278">
        <v>277</v>
      </c>
      <c r="C278">
        <v>19</v>
      </c>
      <c r="D278">
        <v>3</v>
      </c>
      <c r="E278" s="4" t="s">
        <v>94</v>
      </c>
      <c r="F278" s="6" t="s">
        <v>72</v>
      </c>
      <c r="G278">
        <f>VLOOKUP(A278,'Customer Data'!$A:$G,2,FALSE)</f>
        <v>36</v>
      </c>
      <c r="H278" t="str">
        <f>VLOOKUP($A278,'Customer Data'!$A:$G,3,FALSE)</f>
        <v>Male</v>
      </c>
      <c r="I278" s="18">
        <f>VLOOKUP($A278,'Customer Data'!$A:$G,4,FALSE)</f>
        <v>65960</v>
      </c>
      <c r="J278" t="str">
        <f>VLOOKUP($A278,'Customer Data'!$A:$G,5,FALSE)</f>
        <v>City B</v>
      </c>
      <c r="K278" t="str">
        <f>VLOOKUP($A278,'Customer Data'!$A:$G,6,FALSE)</f>
        <v>Adult</v>
      </c>
      <c r="L278" t="str">
        <f>VLOOKUP($A278,'Customer Data'!$A:$G,7,FALSE)</f>
        <v>High</v>
      </c>
    </row>
    <row r="279" spans="1:12" x14ac:dyDescent="0.3">
      <c r="A279">
        <v>1484</v>
      </c>
      <c r="B279">
        <v>278</v>
      </c>
      <c r="C279">
        <v>66</v>
      </c>
      <c r="D279">
        <v>5</v>
      </c>
      <c r="E279" s="4" t="s">
        <v>94</v>
      </c>
      <c r="F279" s="6" t="s">
        <v>73</v>
      </c>
      <c r="G279">
        <f>VLOOKUP(A279,'Customer Data'!$A:$G,2,FALSE)</f>
        <v>26</v>
      </c>
      <c r="H279" t="str">
        <f>VLOOKUP($A279,'Customer Data'!$A:$G,3,FALSE)</f>
        <v>Female</v>
      </c>
      <c r="I279" s="18">
        <f>VLOOKUP($A279,'Customer Data'!$A:$G,4,FALSE)</f>
        <v>144657</v>
      </c>
      <c r="J279" t="str">
        <f>VLOOKUP($A279,'Customer Data'!$A:$G,5,FALSE)</f>
        <v>City C</v>
      </c>
      <c r="K279" t="str">
        <f>VLOOKUP($A279,'Customer Data'!$A:$G,6,FALSE)</f>
        <v>Adult</v>
      </c>
      <c r="L279" t="str">
        <f>VLOOKUP($A279,'Customer Data'!$A:$G,7,FALSE)</f>
        <v>High</v>
      </c>
    </row>
    <row r="280" spans="1:12" x14ac:dyDescent="0.3">
      <c r="A280">
        <v>896</v>
      </c>
      <c r="B280">
        <v>279</v>
      </c>
      <c r="C280">
        <v>38</v>
      </c>
      <c r="D280">
        <v>4</v>
      </c>
      <c r="E280" s="4" t="s">
        <v>94</v>
      </c>
      <c r="F280" s="6" t="s">
        <v>74</v>
      </c>
      <c r="G280">
        <f>VLOOKUP(A280,'Customer Data'!$A:$G,2,FALSE)</f>
        <v>41</v>
      </c>
      <c r="H280" t="str">
        <f>VLOOKUP($A280,'Customer Data'!$A:$G,3,FALSE)</f>
        <v>Male</v>
      </c>
      <c r="I280" s="18">
        <f>VLOOKUP($A280,'Customer Data'!$A:$G,4,FALSE)</f>
        <v>49637</v>
      </c>
      <c r="J280" t="str">
        <f>VLOOKUP($A280,'Customer Data'!$A:$G,5,FALSE)</f>
        <v>City B</v>
      </c>
      <c r="K280" t="str">
        <f>VLOOKUP($A280,'Customer Data'!$A:$G,6,FALSE)</f>
        <v>Middle-aged</v>
      </c>
      <c r="L280" t="str">
        <f>VLOOKUP($A280,'Customer Data'!$A:$G,7,FALSE)</f>
        <v>Low</v>
      </c>
    </row>
    <row r="281" spans="1:12" x14ac:dyDescent="0.3">
      <c r="A281">
        <v>598</v>
      </c>
      <c r="B281">
        <v>280</v>
      </c>
      <c r="C281">
        <v>39</v>
      </c>
      <c r="D281">
        <v>4</v>
      </c>
      <c r="E281" s="4" t="s">
        <v>94</v>
      </c>
      <c r="F281" s="6" t="s">
        <v>75</v>
      </c>
      <c r="G281">
        <f>VLOOKUP(A281,'Customer Data'!$A:$G,2,FALSE)</f>
        <v>20</v>
      </c>
      <c r="H281" t="str">
        <f>VLOOKUP($A281,'Customer Data'!$A:$G,3,FALSE)</f>
        <v>Male</v>
      </c>
      <c r="I281" s="18">
        <f>VLOOKUP($A281,'Customer Data'!$A:$G,4,FALSE)</f>
        <v>48291</v>
      </c>
      <c r="J281" t="str">
        <f>VLOOKUP($A281,'Customer Data'!$A:$G,5,FALSE)</f>
        <v>City A</v>
      </c>
      <c r="K281" t="str">
        <f>VLOOKUP($A281,'Customer Data'!$A:$G,6,FALSE)</f>
        <v>Adult</v>
      </c>
      <c r="L281" t="str">
        <f>VLOOKUP($A281,'Customer Data'!$A:$G,7,FALSE)</f>
        <v>Low</v>
      </c>
    </row>
    <row r="282" spans="1:12" x14ac:dyDescent="0.3">
      <c r="A282">
        <v>806</v>
      </c>
      <c r="B282">
        <v>281</v>
      </c>
      <c r="C282">
        <v>9</v>
      </c>
      <c r="D282">
        <v>8</v>
      </c>
      <c r="E282" s="4" t="s">
        <v>94</v>
      </c>
      <c r="F282" s="6" t="s">
        <v>76</v>
      </c>
      <c r="G282">
        <f>VLOOKUP(A282,'Customer Data'!$A:$G,2,FALSE)</f>
        <v>22</v>
      </c>
      <c r="H282" t="str">
        <f>VLOOKUP($A282,'Customer Data'!$A:$G,3,FALSE)</f>
        <v>Female</v>
      </c>
      <c r="I282" s="18">
        <f>VLOOKUP($A282,'Customer Data'!$A:$G,4,FALSE)</f>
        <v>63784</v>
      </c>
      <c r="J282" t="str">
        <f>VLOOKUP($A282,'Customer Data'!$A:$G,5,FALSE)</f>
        <v>City A</v>
      </c>
      <c r="K282" t="str">
        <f>VLOOKUP($A282,'Customer Data'!$A:$G,6,FALSE)</f>
        <v>Adult</v>
      </c>
      <c r="L282" t="str">
        <f>VLOOKUP($A282,'Customer Data'!$A:$G,7,FALSE)</f>
        <v>Low</v>
      </c>
    </row>
    <row r="283" spans="1:12" x14ac:dyDescent="0.3">
      <c r="A283">
        <v>1458</v>
      </c>
      <c r="B283">
        <v>282</v>
      </c>
      <c r="C283">
        <v>85</v>
      </c>
      <c r="D283">
        <v>8</v>
      </c>
      <c r="E283" s="4" t="s">
        <v>94</v>
      </c>
      <c r="F283" s="6" t="s">
        <v>77</v>
      </c>
      <c r="G283">
        <f>VLOOKUP(A283,'Customer Data'!$A:$G,2,FALSE)</f>
        <v>38</v>
      </c>
      <c r="H283" t="str">
        <f>VLOOKUP($A283,'Customer Data'!$A:$G,3,FALSE)</f>
        <v>Female</v>
      </c>
      <c r="I283" s="18">
        <f>VLOOKUP($A283,'Customer Data'!$A:$G,4,FALSE)</f>
        <v>40697</v>
      </c>
      <c r="J283" t="str">
        <f>VLOOKUP($A283,'Customer Data'!$A:$G,5,FALSE)</f>
        <v>City B</v>
      </c>
      <c r="K283" t="str">
        <f>VLOOKUP($A283,'Customer Data'!$A:$G,6,FALSE)</f>
        <v>Adult</v>
      </c>
      <c r="L283" t="str">
        <f>VLOOKUP($A283,'Customer Data'!$A:$G,7,FALSE)</f>
        <v>Low</v>
      </c>
    </row>
    <row r="284" spans="1:12" x14ac:dyDescent="0.3">
      <c r="A284">
        <v>425</v>
      </c>
      <c r="B284">
        <v>283</v>
      </c>
      <c r="C284">
        <v>12</v>
      </c>
      <c r="D284">
        <v>8</v>
      </c>
      <c r="E284" s="4" t="s">
        <v>94</v>
      </c>
      <c r="F284" s="6" t="s">
        <v>78</v>
      </c>
      <c r="G284">
        <f>VLOOKUP(A284,'Customer Data'!$A:$G,2,FALSE)</f>
        <v>46</v>
      </c>
      <c r="H284" t="str">
        <f>VLOOKUP($A284,'Customer Data'!$A:$G,3,FALSE)</f>
        <v>Female</v>
      </c>
      <c r="I284" s="18">
        <f>VLOOKUP($A284,'Customer Data'!$A:$G,4,FALSE)</f>
        <v>46333</v>
      </c>
      <c r="J284" t="str">
        <f>VLOOKUP($A284,'Customer Data'!$A:$G,5,FALSE)</f>
        <v>City B</v>
      </c>
      <c r="K284" t="str">
        <f>VLOOKUP($A284,'Customer Data'!$A:$G,6,FALSE)</f>
        <v>Middle-aged</v>
      </c>
      <c r="L284" t="str">
        <f>VLOOKUP($A284,'Customer Data'!$A:$G,7,FALSE)</f>
        <v>Low</v>
      </c>
    </row>
    <row r="285" spans="1:12" x14ac:dyDescent="0.3">
      <c r="A285">
        <v>407</v>
      </c>
      <c r="B285">
        <v>284</v>
      </c>
      <c r="C285">
        <v>69</v>
      </c>
      <c r="D285">
        <v>4</v>
      </c>
      <c r="E285" s="4" t="s">
        <v>94</v>
      </c>
      <c r="F285" s="6" t="s">
        <v>79</v>
      </c>
      <c r="G285">
        <f>VLOOKUP(A285,'Customer Data'!$A:$G,2,FALSE)</f>
        <v>64</v>
      </c>
      <c r="H285" t="str">
        <f>VLOOKUP($A285,'Customer Data'!$A:$G,3,FALSE)</f>
        <v>Female</v>
      </c>
      <c r="I285" s="18">
        <f>VLOOKUP($A285,'Customer Data'!$A:$G,4,FALSE)</f>
        <v>41236</v>
      </c>
      <c r="J285" t="str">
        <f>VLOOKUP($A285,'Customer Data'!$A:$G,5,FALSE)</f>
        <v>City C</v>
      </c>
      <c r="K285" t="str">
        <f>VLOOKUP($A285,'Customer Data'!$A:$G,6,FALSE)</f>
        <v>Seniors</v>
      </c>
      <c r="L285" t="str">
        <f>VLOOKUP($A285,'Customer Data'!$A:$G,7,FALSE)</f>
        <v>Low</v>
      </c>
    </row>
    <row r="286" spans="1:12" x14ac:dyDescent="0.3">
      <c r="A286">
        <v>529</v>
      </c>
      <c r="B286">
        <v>285</v>
      </c>
      <c r="C286">
        <v>98</v>
      </c>
      <c r="D286">
        <v>4</v>
      </c>
      <c r="E286" s="4" t="s">
        <v>94</v>
      </c>
      <c r="F286" s="6" t="s">
        <v>80</v>
      </c>
      <c r="G286">
        <f>VLOOKUP(A286,'Customer Data'!$A:$G,2,FALSE)</f>
        <v>18</v>
      </c>
      <c r="H286" t="str">
        <f>VLOOKUP($A286,'Customer Data'!$A:$G,3,FALSE)</f>
        <v>Male</v>
      </c>
      <c r="I286" s="18">
        <f>VLOOKUP($A286,'Customer Data'!$A:$G,4,FALSE)</f>
        <v>139077</v>
      </c>
      <c r="J286" t="str">
        <f>VLOOKUP($A286,'Customer Data'!$A:$G,5,FALSE)</f>
        <v>City A</v>
      </c>
      <c r="K286" t="str">
        <f>VLOOKUP($A286,'Customer Data'!$A:$G,6,FALSE)</f>
        <v>Adult</v>
      </c>
      <c r="L286" t="str">
        <f>VLOOKUP($A286,'Customer Data'!$A:$G,7,FALSE)</f>
        <v>High</v>
      </c>
    </row>
    <row r="287" spans="1:12" x14ac:dyDescent="0.3">
      <c r="A287">
        <v>1237</v>
      </c>
      <c r="B287">
        <v>286</v>
      </c>
      <c r="C287">
        <v>98</v>
      </c>
      <c r="D287">
        <v>6</v>
      </c>
      <c r="E287" s="4" t="s">
        <v>94</v>
      </c>
      <c r="F287" s="6" t="s">
        <v>81</v>
      </c>
      <c r="G287">
        <f>VLOOKUP(A287,'Customer Data'!$A:$G,2,FALSE)</f>
        <v>25</v>
      </c>
      <c r="H287" t="str">
        <f>VLOOKUP($A287,'Customer Data'!$A:$G,3,FALSE)</f>
        <v>Female</v>
      </c>
      <c r="I287" s="18">
        <f>VLOOKUP($A287,'Customer Data'!$A:$G,4,FALSE)</f>
        <v>131308</v>
      </c>
      <c r="J287" t="str">
        <f>VLOOKUP($A287,'Customer Data'!$A:$G,5,FALSE)</f>
        <v>City A</v>
      </c>
      <c r="K287" t="str">
        <f>VLOOKUP($A287,'Customer Data'!$A:$G,6,FALSE)</f>
        <v>Adult</v>
      </c>
      <c r="L287" t="str">
        <f>VLOOKUP($A287,'Customer Data'!$A:$G,7,FALSE)</f>
        <v>High</v>
      </c>
    </row>
    <row r="288" spans="1:12" x14ac:dyDescent="0.3">
      <c r="A288">
        <v>1464</v>
      </c>
      <c r="B288">
        <v>287</v>
      </c>
      <c r="C288">
        <v>79</v>
      </c>
      <c r="D288">
        <v>3</v>
      </c>
      <c r="E288" s="4" t="s">
        <v>94</v>
      </c>
      <c r="F288" s="6" t="s">
        <v>82</v>
      </c>
      <c r="G288">
        <f>VLOOKUP(A288,'Customer Data'!$A:$G,2,FALSE)</f>
        <v>41</v>
      </c>
      <c r="H288" t="str">
        <f>VLOOKUP($A288,'Customer Data'!$A:$G,3,FALSE)</f>
        <v>Female</v>
      </c>
      <c r="I288" s="18">
        <f>VLOOKUP($A288,'Customer Data'!$A:$G,4,FALSE)</f>
        <v>59218</v>
      </c>
      <c r="J288" t="str">
        <f>VLOOKUP($A288,'Customer Data'!$A:$G,5,FALSE)</f>
        <v>City A</v>
      </c>
      <c r="K288" t="str">
        <f>VLOOKUP($A288,'Customer Data'!$A:$G,6,FALSE)</f>
        <v>Middle-aged</v>
      </c>
      <c r="L288" t="str">
        <f>VLOOKUP($A288,'Customer Data'!$A:$G,7,FALSE)</f>
        <v>Low</v>
      </c>
    </row>
    <row r="289" spans="1:12" x14ac:dyDescent="0.3">
      <c r="A289">
        <v>1020</v>
      </c>
      <c r="B289">
        <v>288</v>
      </c>
      <c r="C289">
        <v>20</v>
      </c>
      <c r="D289">
        <v>7</v>
      </c>
      <c r="E289" s="4" t="s">
        <v>94</v>
      </c>
      <c r="F289" s="6" t="s">
        <v>83</v>
      </c>
      <c r="G289">
        <f>VLOOKUP(A289,'Customer Data'!$A:$G,2,FALSE)</f>
        <v>21</v>
      </c>
      <c r="H289" t="str">
        <f>VLOOKUP($A289,'Customer Data'!$A:$G,3,FALSE)</f>
        <v>Male</v>
      </c>
      <c r="I289" s="18">
        <f>VLOOKUP($A289,'Customer Data'!$A:$G,4,FALSE)</f>
        <v>37153</v>
      </c>
      <c r="J289" t="str">
        <f>VLOOKUP($A289,'Customer Data'!$A:$G,5,FALSE)</f>
        <v>City C</v>
      </c>
      <c r="K289" t="str">
        <f>VLOOKUP($A289,'Customer Data'!$A:$G,6,FALSE)</f>
        <v>Adult</v>
      </c>
      <c r="L289" t="str">
        <f>VLOOKUP($A289,'Customer Data'!$A:$G,7,FALSE)</f>
        <v>Low</v>
      </c>
    </row>
    <row r="290" spans="1:12" x14ac:dyDescent="0.3">
      <c r="A290">
        <v>1156</v>
      </c>
      <c r="B290">
        <v>289</v>
      </c>
      <c r="C290">
        <v>52</v>
      </c>
      <c r="D290">
        <v>5</v>
      </c>
      <c r="E290" s="4" t="s">
        <v>95</v>
      </c>
      <c r="F290" s="6" t="s">
        <v>60</v>
      </c>
      <c r="G290">
        <f>VLOOKUP(A290,'Customer Data'!$A:$G,2,FALSE)</f>
        <v>18</v>
      </c>
      <c r="H290" t="str">
        <f>VLOOKUP($A290,'Customer Data'!$A:$G,3,FALSE)</f>
        <v>Female</v>
      </c>
      <c r="I290" s="18">
        <f>VLOOKUP($A290,'Customer Data'!$A:$G,4,FALSE)</f>
        <v>27996</v>
      </c>
      <c r="J290" t="str">
        <f>VLOOKUP($A290,'Customer Data'!$A:$G,5,FALSE)</f>
        <v>City B</v>
      </c>
      <c r="K290" t="str">
        <f>VLOOKUP($A290,'Customer Data'!$A:$G,6,FALSE)</f>
        <v>Adult</v>
      </c>
      <c r="L290" t="str">
        <f>VLOOKUP($A290,'Customer Data'!$A:$G,7,FALSE)</f>
        <v>Low</v>
      </c>
    </row>
    <row r="291" spans="1:12" x14ac:dyDescent="0.3">
      <c r="A291">
        <v>505</v>
      </c>
      <c r="B291">
        <v>290</v>
      </c>
      <c r="C291">
        <v>24</v>
      </c>
      <c r="D291">
        <v>1</v>
      </c>
      <c r="E291" s="4" t="s">
        <v>95</v>
      </c>
      <c r="F291" s="6" t="s">
        <v>61</v>
      </c>
      <c r="G291">
        <f>VLOOKUP(A291,'Customer Data'!$A:$G,2,FALSE)</f>
        <v>37</v>
      </c>
      <c r="H291" t="str">
        <f>VLOOKUP($A291,'Customer Data'!$A:$G,3,FALSE)</f>
        <v>Male</v>
      </c>
      <c r="I291" s="18">
        <f>VLOOKUP($A291,'Customer Data'!$A:$G,4,FALSE)</f>
        <v>33283</v>
      </c>
      <c r="J291" t="str">
        <f>VLOOKUP($A291,'Customer Data'!$A:$G,5,FALSE)</f>
        <v>City B</v>
      </c>
      <c r="K291" t="str">
        <f>VLOOKUP($A291,'Customer Data'!$A:$G,6,FALSE)</f>
        <v>Adult</v>
      </c>
      <c r="L291" t="str">
        <f>VLOOKUP($A291,'Customer Data'!$A:$G,7,FALSE)</f>
        <v>Low</v>
      </c>
    </row>
    <row r="292" spans="1:12" x14ac:dyDescent="0.3">
      <c r="A292">
        <v>1425</v>
      </c>
      <c r="B292">
        <v>291</v>
      </c>
      <c r="C292">
        <v>24</v>
      </c>
      <c r="D292">
        <v>7</v>
      </c>
      <c r="E292" s="4" t="s">
        <v>95</v>
      </c>
      <c r="F292" s="6" t="s">
        <v>62</v>
      </c>
      <c r="G292">
        <f>VLOOKUP(A292,'Customer Data'!$A:$G,2,FALSE)</f>
        <v>52</v>
      </c>
      <c r="H292" t="str">
        <f>VLOOKUP($A292,'Customer Data'!$A:$G,3,FALSE)</f>
        <v>Female</v>
      </c>
      <c r="I292" s="18">
        <f>VLOOKUP($A292,'Customer Data'!$A:$G,4,FALSE)</f>
        <v>37337</v>
      </c>
      <c r="J292" t="str">
        <f>VLOOKUP($A292,'Customer Data'!$A:$G,5,FALSE)</f>
        <v>City B</v>
      </c>
      <c r="K292" t="str">
        <f>VLOOKUP($A292,'Customer Data'!$A:$G,6,FALSE)</f>
        <v>Middle-aged</v>
      </c>
      <c r="L292" t="str">
        <f>VLOOKUP($A292,'Customer Data'!$A:$G,7,FALSE)</f>
        <v>Low</v>
      </c>
    </row>
    <row r="293" spans="1:12" x14ac:dyDescent="0.3">
      <c r="A293">
        <v>501</v>
      </c>
      <c r="B293">
        <v>292</v>
      </c>
      <c r="C293">
        <v>54</v>
      </c>
      <c r="D293">
        <v>6</v>
      </c>
      <c r="E293" s="4" t="s">
        <v>95</v>
      </c>
      <c r="F293" s="6" t="s">
        <v>63</v>
      </c>
      <c r="G293">
        <f>VLOOKUP(A293,'Customer Data'!$A:$G,2,FALSE)</f>
        <v>33</v>
      </c>
      <c r="H293" t="str">
        <f>VLOOKUP($A293,'Customer Data'!$A:$G,3,FALSE)</f>
        <v>Female</v>
      </c>
      <c r="I293" s="18">
        <f>VLOOKUP($A293,'Customer Data'!$A:$G,4,FALSE)</f>
        <v>128338</v>
      </c>
      <c r="J293" t="str">
        <f>VLOOKUP($A293,'Customer Data'!$A:$G,5,FALSE)</f>
        <v>City A</v>
      </c>
      <c r="K293" t="str">
        <f>VLOOKUP($A293,'Customer Data'!$A:$G,6,FALSE)</f>
        <v>Adult</v>
      </c>
      <c r="L293" t="str">
        <f>VLOOKUP($A293,'Customer Data'!$A:$G,7,FALSE)</f>
        <v>High</v>
      </c>
    </row>
    <row r="294" spans="1:12" x14ac:dyDescent="0.3">
      <c r="A294">
        <v>194</v>
      </c>
      <c r="B294">
        <v>293</v>
      </c>
      <c r="C294">
        <v>36</v>
      </c>
      <c r="D294">
        <v>9</v>
      </c>
      <c r="E294" s="4" t="s">
        <v>95</v>
      </c>
      <c r="F294" s="6" t="s">
        <v>64</v>
      </c>
      <c r="G294">
        <f>VLOOKUP(A294,'Customer Data'!$A:$G,2,FALSE)</f>
        <v>37</v>
      </c>
      <c r="H294" t="str">
        <f>VLOOKUP($A294,'Customer Data'!$A:$G,3,FALSE)</f>
        <v>Male</v>
      </c>
      <c r="I294" s="18">
        <f>VLOOKUP($A294,'Customer Data'!$A:$G,4,FALSE)</f>
        <v>140582</v>
      </c>
      <c r="J294" t="str">
        <f>VLOOKUP($A294,'Customer Data'!$A:$G,5,FALSE)</f>
        <v>City A</v>
      </c>
      <c r="K294" t="str">
        <f>VLOOKUP($A294,'Customer Data'!$A:$G,6,FALSE)</f>
        <v>Adult</v>
      </c>
      <c r="L294" t="str">
        <f>VLOOKUP($A294,'Customer Data'!$A:$G,7,FALSE)</f>
        <v>High</v>
      </c>
    </row>
    <row r="295" spans="1:12" x14ac:dyDescent="0.3">
      <c r="A295">
        <v>417</v>
      </c>
      <c r="B295">
        <v>294</v>
      </c>
      <c r="C295">
        <v>31</v>
      </c>
      <c r="D295">
        <v>1</v>
      </c>
      <c r="E295" s="4" t="s">
        <v>95</v>
      </c>
      <c r="F295" s="6" t="s">
        <v>65</v>
      </c>
      <c r="G295">
        <f>VLOOKUP(A295,'Customer Data'!$A:$G,2,FALSE)</f>
        <v>62</v>
      </c>
      <c r="H295" t="str">
        <f>VLOOKUP($A295,'Customer Data'!$A:$G,3,FALSE)</f>
        <v>Female</v>
      </c>
      <c r="I295" s="18">
        <f>VLOOKUP($A295,'Customer Data'!$A:$G,4,FALSE)</f>
        <v>128720</v>
      </c>
      <c r="J295" t="str">
        <f>VLOOKUP($A295,'Customer Data'!$A:$G,5,FALSE)</f>
        <v>City B</v>
      </c>
      <c r="K295" t="str">
        <f>VLOOKUP($A295,'Customer Data'!$A:$G,6,FALSE)</f>
        <v>Seniors</v>
      </c>
      <c r="L295" t="str">
        <f>VLOOKUP($A295,'Customer Data'!$A:$G,7,FALSE)</f>
        <v>High</v>
      </c>
    </row>
    <row r="296" spans="1:12" x14ac:dyDescent="0.3">
      <c r="A296">
        <v>1192</v>
      </c>
      <c r="B296">
        <v>295</v>
      </c>
      <c r="C296">
        <v>21</v>
      </c>
      <c r="D296">
        <v>5</v>
      </c>
      <c r="E296" s="4" t="s">
        <v>95</v>
      </c>
      <c r="F296" s="6" t="s">
        <v>66</v>
      </c>
      <c r="G296">
        <f>VLOOKUP(A296,'Customer Data'!$A:$G,2,FALSE)</f>
        <v>30</v>
      </c>
      <c r="H296" t="str">
        <f>VLOOKUP($A296,'Customer Data'!$A:$G,3,FALSE)</f>
        <v>Female</v>
      </c>
      <c r="I296" s="18">
        <f>VLOOKUP($A296,'Customer Data'!$A:$G,4,FALSE)</f>
        <v>118523</v>
      </c>
      <c r="J296" t="str">
        <f>VLOOKUP($A296,'Customer Data'!$A:$G,5,FALSE)</f>
        <v>City B</v>
      </c>
      <c r="K296" t="str">
        <f>VLOOKUP($A296,'Customer Data'!$A:$G,6,FALSE)</f>
        <v>Adult</v>
      </c>
      <c r="L296" t="str">
        <f>VLOOKUP($A296,'Customer Data'!$A:$G,7,FALSE)</f>
        <v>High</v>
      </c>
    </row>
    <row r="297" spans="1:12" x14ac:dyDescent="0.3">
      <c r="A297">
        <v>190</v>
      </c>
      <c r="B297">
        <v>296</v>
      </c>
      <c r="C297">
        <v>66</v>
      </c>
      <c r="D297">
        <v>2</v>
      </c>
      <c r="E297" s="4" t="s">
        <v>95</v>
      </c>
      <c r="F297" s="6" t="s">
        <v>67</v>
      </c>
      <c r="G297">
        <f>VLOOKUP(A297,'Customer Data'!$A:$G,2,FALSE)</f>
        <v>38</v>
      </c>
      <c r="H297" t="str">
        <f>VLOOKUP($A297,'Customer Data'!$A:$G,3,FALSE)</f>
        <v>Female</v>
      </c>
      <c r="I297" s="18">
        <f>VLOOKUP($A297,'Customer Data'!$A:$G,4,FALSE)</f>
        <v>106341</v>
      </c>
      <c r="J297" t="str">
        <f>VLOOKUP($A297,'Customer Data'!$A:$G,5,FALSE)</f>
        <v>City A</v>
      </c>
      <c r="K297" t="str">
        <f>VLOOKUP($A297,'Customer Data'!$A:$G,6,FALSE)</f>
        <v>Adult</v>
      </c>
      <c r="L297" t="str">
        <f>VLOOKUP($A297,'Customer Data'!$A:$G,7,FALSE)</f>
        <v>High</v>
      </c>
    </row>
    <row r="298" spans="1:12" x14ac:dyDescent="0.3">
      <c r="A298">
        <v>343</v>
      </c>
      <c r="B298">
        <v>297</v>
      </c>
      <c r="C298">
        <v>96</v>
      </c>
      <c r="D298">
        <v>7</v>
      </c>
      <c r="E298" s="4" t="s">
        <v>95</v>
      </c>
      <c r="F298" s="6" t="s">
        <v>68</v>
      </c>
      <c r="G298">
        <f>VLOOKUP(A298,'Customer Data'!$A:$G,2,FALSE)</f>
        <v>61</v>
      </c>
      <c r="H298" t="str">
        <f>VLOOKUP($A298,'Customer Data'!$A:$G,3,FALSE)</f>
        <v>Male</v>
      </c>
      <c r="I298" s="18">
        <f>VLOOKUP($A298,'Customer Data'!$A:$G,4,FALSE)</f>
        <v>85363</v>
      </c>
      <c r="J298" t="str">
        <f>VLOOKUP($A298,'Customer Data'!$A:$G,5,FALSE)</f>
        <v>City A</v>
      </c>
      <c r="K298" t="str">
        <f>VLOOKUP($A298,'Customer Data'!$A:$G,6,FALSE)</f>
        <v>Seniors</v>
      </c>
      <c r="L298" t="str">
        <f>VLOOKUP($A298,'Customer Data'!$A:$G,7,FALSE)</f>
        <v>High</v>
      </c>
    </row>
    <row r="299" spans="1:12" x14ac:dyDescent="0.3">
      <c r="A299">
        <v>790</v>
      </c>
      <c r="B299">
        <v>298</v>
      </c>
      <c r="C299">
        <v>12</v>
      </c>
      <c r="D299">
        <v>9</v>
      </c>
      <c r="E299" s="4" t="s">
        <v>95</v>
      </c>
      <c r="F299" s="6" t="s">
        <v>69</v>
      </c>
      <c r="G299">
        <f>VLOOKUP(A299,'Customer Data'!$A:$G,2,FALSE)</f>
        <v>44</v>
      </c>
      <c r="H299" t="str">
        <f>VLOOKUP($A299,'Customer Data'!$A:$G,3,FALSE)</f>
        <v>Male</v>
      </c>
      <c r="I299" s="18">
        <f>VLOOKUP($A299,'Customer Data'!$A:$G,4,FALSE)</f>
        <v>84970</v>
      </c>
      <c r="J299" t="str">
        <f>VLOOKUP($A299,'Customer Data'!$A:$G,5,FALSE)</f>
        <v>City A</v>
      </c>
      <c r="K299" t="str">
        <f>VLOOKUP($A299,'Customer Data'!$A:$G,6,FALSE)</f>
        <v>Middle-aged</v>
      </c>
      <c r="L299" t="str">
        <f>VLOOKUP($A299,'Customer Data'!$A:$G,7,FALSE)</f>
        <v>High</v>
      </c>
    </row>
    <row r="300" spans="1:12" x14ac:dyDescent="0.3">
      <c r="A300">
        <v>1370</v>
      </c>
      <c r="B300">
        <v>299</v>
      </c>
      <c r="C300">
        <v>86</v>
      </c>
      <c r="D300">
        <v>9</v>
      </c>
      <c r="E300" s="4" t="s">
        <v>95</v>
      </c>
      <c r="F300" s="6" t="s">
        <v>70</v>
      </c>
      <c r="G300">
        <f>VLOOKUP(A300,'Customer Data'!$A:$G,2,FALSE)</f>
        <v>66</v>
      </c>
      <c r="H300" t="str">
        <f>VLOOKUP($A300,'Customer Data'!$A:$G,3,FALSE)</f>
        <v>Female</v>
      </c>
      <c r="I300" s="18">
        <f>VLOOKUP($A300,'Customer Data'!$A:$G,4,FALSE)</f>
        <v>84606</v>
      </c>
      <c r="J300" t="str">
        <f>VLOOKUP($A300,'Customer Data'!$A:$G,5,FALSE)</f>
        <v>City C</v>
      </c>
      <c r="K300" t="str">
        <f>VLOOKUP($A300,'Customer Data'!$A:$G,6,FALSE)</f>
        <v>Seniors</v>
      </c>
      <c r="L300" t="str">
        <f>VLOOKUP($A300,'Customer Data'!$A:$G,7,FALSE)</f>
        <v>High</v>
      </c>
    </row>
    <row r="301" spans="1:12" x14ac:dyDescent="0.3">
      <c r="A301">
        <v>855</v>
      </c>
      <c r="B301">
        <v>300</v>
      </c>
      <c r="C301">
        <v>75</v>
      </c>
      <c r="D301">
        <v>9</v>
      </c>
      <c r="E301" s="4" t="s">
        <v>95</v>
      </c>
      <c r="F301" s="6" t="s">
        <v>71</v>
      </c>
      <c r="G301">
        <f>VLOOKUP(A301,'Customer Data'!$A:$G,2,FALSE)</f>
        <v>55</v>
      </c>
      <c r="H301" t="str">
        <f>VLOOKUP($A301,'Customer Data'!$A:$G,3,FALSE)</f>
        <v>Male</v>
      </c>
      <c r="I301" s="18">
        <f>VLOOKUP($A301,'Customer Data'!$A:$G,4,FALSE)</f>
        <v>50011</v>
      </c>
      <c r="J301" t="str">
        <f>VLOOKUP($A301,'Customer Data'!$A:$G,5,FALSE)</f>
        <v>City C</v>
      </c>
      <c r="K301" t="str">
        <f>VLOOKUP($A301,'Customer Data'!$A:$G,6,FALSE)</f>
        <v>Middle-aged</v>
      </c>
      <c r="L301" t="str">
        <f>VLOOKUP($A301,'Customer Data'!$A:$G,7,FALSE)</f>
        <v>Low</v>
      </c>
    </row>
    <row r="302" spans="1:12" x14ac:dyDescent="0.3">
      <c r="A302">
        <v>1463</v>
      </c>
      <c r="B302">
        <v>301</v>
      </c>
      <c r="C302">
        <v>14</v>
      </c>
      <c r="D302">
        <v>7</v>
      </c>
      <c r="E302" s="4" t="s">
        <v>95</v>
      </c>
      <c r="F302" s="6" t="s">
        <v>72</v>
      </c>
      <c r="G302">
        <f>VLOOKUP(A302,'Customer Data'!$A:$G,2,FALSE)</f>
        <v>55</v>
      </c>
      <c r="H302" t="str">
        <f>VLOOKUP($A302,'Customer Data'!$A:$G,3,FALSE)</f>
        <v>Female</v>
      </c>
      <c r="I302" s="18">
        <f>VLOOKUP($A302,'Customer Data'!$A:$G,4,FALSE)</f>
        <v>66624</v>
      </c>
      <c r="J302" t="str">
        <f>VLOOKUP($A302,'Customer Data'!$A:$G,5,FALSE)</f>
        <v>City A</v>
      </c>
      <c r="K302" t="str">
        <f>VLOOKUP($A302,'Customer Data'!$A:$G,6,FALSE)</f>
        <v>Middle-aged</v>
      </c>
      <c r="L302" t="str">
        <f>VLOOKUP($A302,'Customer Data'!$A:$G,7,FALSE)</f>
        <v>High</v>
      </c>
    </row>
    <row r="303" spans="1:12" x14ac:dyDescent="0.3">
      <c r="A303">
        <v>1082</v>
      </c>
      <c r="B303">
        <v>302</v>
      </c>
      <c r="C303">
        <v>98</v>
      </c>
      <c r="D303">
        <v>5</v>
      </c>
      <c r="E303" s="4" t="s">
        <v>95</v>
      </c>
      <c r="F303" s="6" t="s">
        <v>73</v>
      </c>
      <c r="G303">
        <f>VLOOKUP(A303,'Customer Data'!$A:$G,2,FALSE)</f>
        <v>25</v>
      </c>
      <c r="H303" t="str">
        <f>VLOOKUP($A303,'Customer Data'!$A:$G,3,FALSE)</f>
        <v>Female</v>
      </c>
      <c r="I303" s="18">
        <f>VLOOKUP($A303,'Customer Data'!$A:$G,4,FALSE)</f>
        <v>73505</v>
      </c>
      <c r="J303" t="str">
        <f>VLOOKUP($A303,'Customer Data'!$A:$G,5,FALSE)</f>
        <v>City B</v>
      </c>
      <c r="K303" t="str">
        <f>VLOOKUP($A303,'Customer Data'!$A:$G,6,FALSE)</f>
        <v>Adult</v>
      </c>
      <c r="L303" t="str">
        <f>VLOOKUP($A303,'Customer Data'!$A:$G,7,FALSE)</f>
        <v>High</v>
      </c>
    </row>
    <row r="304" spans="1:12" x14ac:dyDescent="0.3">
      <c r="A304">
        <v>905</v>
      </c>
      <c r="B304">
        <v>303</v>
      </c>
      <c r="C304">
        <v>95</v>
      </c>
      <c r="D304">
        <v>4</v>
      </c>
      <c r="E304" s="4" t="s">
        <v>95</v>
      </c>
      <c r="F304" s="6" t="s">
        <v>74</v>
      </c>
      <c r="G304">
        <f>VLOOKUP(A304,'Customer Data'!$A:$G,2,FALSE)</f>
        <v>24</v>
      </c>
      <c r="H304" t="str">
        <f>VLOOKUP($A304,'Customer Data'!$A:$G,3,FALSE)</f>
        <v>Male</v>
      </c>
      <c r="I304" s="18">
        <f>VLOOKUP($A304,'Customer Data'!$A:$G,4,FALSE)</f>
        <v>71489</v>
      </c>
      <c r="J304" t="str">
        <f>VLOOKUP($A304,'Customer Data'!$A:$G,5,FALSE)</f>
        <v>City A</v>
      </c>
      <c r="K304" t="str">
        <f>VLOOKUP($A304,'Customer Data'!$A:$G,6,FALSE)</f>
        <v>Adult</v>
      </c>
      <c r="L304" t="str">
        <f>VLOOKUP($A304,'Customer Data'!$A:$G,7,FALSE)</f>
        <v>High</v>
      </c>
    </row>
    <row r="305" spans="1:12" x14ac:dyDescent="0.3">
      <c r="A305">
        <v>18</v>
      </c>
      <c r="B305">
        <v>304</v>
      </c>
      <c r="C305">
        <v>80</v>
      </c>
      <c r="D305">
        <v>4</v>
      </c>
      <c r="E305" s="4" t="s">
        <v>95</v>
      </c>
      <c r="F305" s="6" t="s">
        <v>75</v>
      </c>
      <c r="G305">
        <f>VLOOKUP(A305,'Customer Data'!$A:$G,2,FALSE)</f>
        <v>67</v>
      </c>
      <c r="H305" t="str">
        <f>VLOOKUP($A305,'Customer Data'!$A:$G,3,FALSE)</f>
        <v>Female</v>
      </c>
      <c r="I305" s="18">
        <f>VLOOKUP($A305,'Customer Data'!$A:$G,4,FALSE)</f>
        <v>128510</v>
      </c>
      <c r="J305" t="str">
        <f>VLOOKUP($A305,'Customer Data'!$A:$G,5,FALSE)</f>
        <v>City C</v>
      </c>
      <c r="K305" t="str">
        <f>VLOOKUP($A305,'Customer Data'!$A:$G,6,FALSE)</f>
        <v>Seniors</v>
      </c>
      <c r="L305" t="str">
        <f>VLOOKUP($A305,'Customer Data'!$A:$G,7,FALSE)</f>
        <v>High</v>
      </c>
    </row>
    <row r="306" spans="1:12" x14ac:dyDescent="0.3">
      <c r="A306">
        <v>371</v>
      </c>
      <c r="B306">
        <v>305</v>
      </c>
      <c r="C306">
        <v>22</v>
      </c>
      <c r="D306">
        <v>3</v>
      </c>
      <c r="E306" s="4" t="s">
        <v>95</v>
      </c>
      <c r="F306" s="6" t="s">
        <v>76</v>
      </c>
      <c r="G306">
        <f>VLOOKUP(A306,'Customer Data'!$A:$G,2,FALSE)</f>
        <v>59</v>
      </c>
      <c r="H306" t="str">
        <f>VLOOKUP($A306,'Customer Data'!$A:$G,3,FALSE)</f>
        <v>Male</v>
      </c>
      <c r="I306" s="18">
        <f>VLOOKUP($A306,'Customer Data'!$A:$G,4,FALSE)</f>
        <v>27524</v>
      </c>
      <c r="J306" t="str">
        <f>VLOOKUP($A306,'Customer Data'!$A:$G,5,FALSE)</f>
        <v>City C</v>
      </c>
      <c r="K306" t="str">
        <f>VLOOKUP($A306,'Customer Data'!$A:$G,6,FALSE)</f>
        <v>Middle-aged</v>
      </c>
      <c r="L306" t="str">
        <f>VLOOKUP($A306,'Customer Data'!$A:$G,7,FALSE)</f>
        <v>Low</v>
      </c>
    </row>
    <row r="307" spans="1:12" x14ac:dyDescent="0.3">
      <c r="A307">
        <v>928</v>
      </c>
      <c r="B307">
        <v>306</v>
      </c>
      <c r="C307">
        <v>19</v>
      </c>
      <c r="D307">
        <v>9</v>
      </c>
      <c r="E307" s="4" t="s">
        <v>95</v>
      </c>
      <c r="F307" s="6" t="s">
        <v>77</v>
      </c>
      <c r="G307">
        <f>VLOOKUP(A307,'Customer Data'!$A:$G,2,FALSE)</f>
        <v>22</v>
      </c>
      <c r="H307" t="str">
        <f>VLOOKUP($A307,'Customer Data'!$A:$G,3,FALSE)</f>
        <v>Male</v>
      </c>
      <c r="I307" s="18">
        <f>VLOOKUP($A307,'Customer Data'!$A:$G,4,FALSE)</f>
        <v>23659</v>
      </c>
      <c r="J307" t="str">
        <f>VLOOKUP($A307,'Customer Data'!$A:$G,5,FALSE)</f>
        <v>City A</v>
      </c>
      <c r="K307" t="str">
        <f>VLOOKUP($A307,'Customer Data'!$A:$G,6,FALSE)</f>
        <v>Adult</v>
      </c>
      <c r="L307" t="str">
        <f>VLOOKUP($A307,'Customer Data'!$A:$G,7,FALSE)</f>
        <v>Low</v>
      </c>
    </row>
    <row r="308" spans="1:12" x14ac:dyDescent="0.3">
      <c r="A308">
        <v>1413</v>
      </c>
      <c r="B308">
        <v>307</v>
      </c>
      <c r="C308">
        <v>66</v>
      </c>
      <c r="D308">
        <v>1</v>
      </c>
      <c r="E308" s="4" t="s">
        <v>95</v>
      </c>
      <c r="F308" s="6" t="s">
        <v>78</v>
      </c>
      <c r="G308">
        <f>VLOOKUP(A308,'Customer Data'!$A:$G,2,FALSE)</f>
        <v>39</v>
      </c>
      <c r="H308" t="str">
        <f>VLOOKUP($A308,'Customer Data'!$A:$G,3,FALSE)</f>
        <v>Female</v>
      </c>
      <c r="I308" s="18">
        <f>VLOOKUP($A308,'Customer Data'!$A:$G,4,FALSE)</f>
        <v>41778</v>
      </c>
      <c r="J308" t="str">
        <f>VLOOKUP($A308,'Customer Data'!$A:$G,5,FALSE)</f>
        <v>City C</v>
      </c>
      <c r="K308" t="str">
        <f>VLOOKUP($A308,'Customer Data'!$A:$G,6,FALSE)</f>
        <v>Adult</v>
      </c>
      <c r="L308" t="str">
        <f>VLOOKUP($A308,'Customer Data'!$A:$G,7,FALSE)</f>
        <v>Low</v>
      </c>
    </row>
    <row r="309" spans="1:12" x14ac:dyDescent="0.3">
      <c r="A309">
        <v>1426</v>
      </c>
      <c r="B309">
        <v>308</v>
      </c>
      <c r="C309">
        <v>79</v>
      </c>
      <c r="D309">
        <v>2</v>
      </c>
      <c r="E309" s="4" t="s">
        <v>95</v>
      </c>
      <c r="F309" s="6" t="s">
        <v>79</v>
      </c>
      <c r="G309">
        <f>VLOOKUP(A309,'Customer Data'!$A:$G,2,FALSE)</f>
        <v>25</v>
      </c>
      <c r="H309" t="str">
        <f>VLOOKUP($A309,'Customer Data'!$A:$G,3,FALSE)</f>
        <v>Female</v>
      </c>
      <c r="I309" s="18">
        <f>VLOOKUP($A309,'Customer Data'!$A:$G,4,FALSE)</f>
        <v>114948</v>
      </c>
      <c r="J309" t="str">
        <f>VLOOKUP($A309,'Customer Data'!$A:$G,5,FALSE)</f>
        <v>City B</v>
      </c>
      <c r="K309" t="str">
        <f>VLOOKUP($A309,'Customer Data'!$A:$G,6,FALSE)</f>
        <v>Adult</v>
      </c>
      <c r="L309" t="str">
        <f>VLOOKUP($A309,'Customer Data'!$A:$G,7,FALSE)</f>
        <v>High</v>
      </c>
    </row>
    <row r="310" spans="1:12" x14ac:dyDescent="0.3">
      <c r="A310">
        <v>1243</v>
      </c>
      <c r="B310">
        <v>309</v>
      </c>
      <c r="C310">
        <v>19</v>
      </c>
      <c r="D310">
        <v>2</v>
      </c>
      <c r="E310" s="4" t="s">
        <v>95</v>
      </c>
      <c r="F310" s="6" t="s">
        <v>80</v>
      </c>
      <c r="G310">
        <f>VLOOKUP(A310,'Customer Data'!$A:$G,2,FALSE)</f>
        <v>66</v>
      </c>
      <c r="H310" t="str">
        <f>VLOOKUP($A310,'Customer Data'!$A:$G,3,FALSE)</f>
        <v>Female</v>
      </c>
      <c r="I310" s="18">
        <f>VLOOKUP($A310,'Customer Data'!$A:$G,4,FALSE)</f>
        <v>29557</v>
      </c>
      <c r="J310" t="str">
        <f>VLOOKUP($A310,'Customer Data'!$A:$G,5,FALSE)</f>
        <v>City A</v>
      </c>
      <c r="K310" t="str">
        <f>VLOOKUP($A310,'Customer Data'!$A:$G,6,FALSE)</f>
        <v>Seniors</v>
      </c>
      <c r="L310" t="str">
        <f>VLOOKUP($A310,'Customer Data'!$A:$G,7,FALSE)</f>
        <v>Low</v>
      </c>
    </row>
    <row r="311" spans="1:12" x14ac:dyDescent="0.3">
      <c r="A311">
        <v>816</v>
      </c>
      <c r="B311">
        <v>310</v>
      </c>
      <c r="C311">
        <v>43</v>
      </c>
      <c r="D311">
        <v>2</v>
      </c>
      <c r="E311" s="4" t="s">
        <v>95</v>
      </c>
      <c r="F311" s="6" t="s">
        <v>81</v>
      </c>
      <c r="G311">
        <f>VLOOKUP(A311,'Customer Data'!$A:$G,2,FALSE)</f>
        <v>43</v>
      </c>
      <c r="H311" t="str">
        <f>VLOOKUP($A311,'Customer Data'!$A:$G,3,FALSE)</f>
        <v>Male</v>
      </c>
      <c r="I311" s="18">
        <f>VLOOKUP($A311,'Customer Data'!$A:$G,4,FALSE)</f>
        <v>129322</v>
      </c>
      <c r="J311" t="str">
        <f>VLOOKUP($A311,'Customer Data'!$A:$G,5,FALSE)</f>
        <v>City B</v>
      </c>
      <c r="K311" t="str">
        <f>VLOOKUP($A311,'Customer Data'!$A:$G,6,FALSE)</f>
        <v>Middle-aged</v>
      </c>
      <c r="L311" t="str">
        <f>VLOOKUP($A311,'Customer Data'!$A:$G,7,FALSE)</f>
        <v>High</v>
      </c>
    </row>
    <row r="312" spans="1:12" x14ac:dyDescent="0.3">
      <c r="A312">
        <v>1372</v>
      </c>
      <c r="B312">
        <v>311</v>
      </c>
      <c r="C312">
        <v>82</v>
      </c>
      <c r="D312">
        <v>2</v>
      </c>
      <c r="E312" s="4" t="s">
        <v>95</v>
      </c>
      <c r="F312" s="6" t="s">
        <v>82</v>
      </c>
      <c r="G312">
        <f>VLOOKUP(A312,'Customer Data'!$A:$G,2,FALSE)</f>
        <v>45</v>
      </c>
      <c r="H312" t="str">
        <f>VLOOKUP($A312,'Customer Data'!$A:$G,3,FALSE)</f>
        <v>Female</v>
      </c>
      <c r="I312" s="18">
        <f>VLOOKUP($A312,'Customer Data'!$A:$G,4,FALSE)</f>
        <v>59873</v>
      </c>
      <c r="J312" t="str">
        <f>VLOOKUP($A312,'Customer Data'!$A:$G,5,FALSE)</f>
        <v>City B</v>
      </c>
      <c r="K312" t="str">
        <f>VLOOKUP($A312,'Customer Data'!$A:$G,6,FALSE)</f>
        <v>Middle-aged</v>
      </c>
      <c r="L312" t="str">
        <f>VLOOKUP($A312,'Customer Data'!$A:$G,7,FALSE)</f>
        <v>Low</v>
      </c>
    </row>
    <row r="313" spans="1:12" x14ac:dyDescent="0.3">
      <c r="A313">
        <v>1057</v>
      </c>
      <c r="B313">
        <v>312</v>
      </c>
      <c r="C313">
        <v>49</v>
      </c>
      <c r="D313">
        <v>5</v>
      </c>
      <c r="E313" s="4" t="s">
        <v>95</v>
      </c>
      <c r="F313" s="6" t="s">
        <v>83</v>
      </c>
      <c r="G313">
        <f>VLOOKUP(A313,'Customer Data'!$A:$G,2,FALSE)</f>
        <v>55</v>
      </c>
      <c r="H313" t="str">
        <f>VLOOKUP($A313,'Customer Data'!$A:$G,3,FALSE)</f>
        <v>Male</v>
      </c>
      <c r="I313" s="18">
        <f>VLOOKUP($A313,'Customer Data'!$A:$G,4,FALSE)</f>
        <v>47110</v>
      </c>
      <c r="J313" t="str">
        <f>VLOOKUP($A313,'Customer Data'!$A:$G,5,FALSE)</f>
        <v>City C</v>
      </c>
      <c r="K313" t="str">
        <f>VLOOKUP($A313,'Customer Data'!$A:$G,6,FALSE)</f>
        <v>Middle-aged</v>
      </c>
      <c r="L313" t="str">
        <f>VLOOKUP($A313,'Customer Data'!$A:$G,7,FALSE)</f>
        <v>Low</v>
      </c>
    </row>
    <row r="314" spans="1:12" x14ac:dyDescent="0.3">
      <c r="A314">
        <v>918</v>
      </c>
      <c r="B314">
        <v>313</v>
      </c>
      <c r="C314">
        <v>5</v>
      </c>
      <c r="D314">
        <v>4</v>
      </c>
      <c r="E314" s="4" t="s">
        <v>96</v>
      </c>
      <c r="F314" s="6" t="s">
        <v>60</v>
      </c>
      <c r="G314">
        <f>VLOOKUP(A314,'Customer Data'!$A:$G,2,FALSE)</f>
        <v>69</v>
      </c>
      <c r="H314" t="str">
        <f>VLOOKUP($A314,'Customer Data'!$A:$G,3,FALSE)</f>
        <v>Female</v>
      </c>
      <c r="I314" s="18">
        <f>VLOOKUP($A314,'Customer Data'!$A:$G,4,FALSE)</f>
        <v>30406</v>
      </c>
      <c r="J314" t="str">
        <f>VLOOKUP($A314,'Customer Data'!$A:$G,5,FALSE)</f>
        <v>City C</v>
      </c>
      <c r="K314" t="str">
        <f>VLOOKUP($A314,'Customer Data'!$A:$G,6,FALSE)</f>
        <v>Seniors</v>
      </c>
      <c r="L314" t="str">
        <f>VLOOKUP($A314,'Customer Data'!$A:$G,7,FALSE)</f>
        <v>Low</v>
      </c>
    </row>
    <row r="315" spans="1:12" x14ac:dyDescent="0.3">
      <c r="A315">
        <v>985</v>
      </c>
      <c r="B315">
        <v>314</v>
      </c>
      <c r="C315">
        <v>61</v>
      </c>
      <c r="D315">
        <v>7</v>
      </c>
      <c r="E315" s="4" t="s">
        <v>96</v>
      </c>
      <c r="F315" s="6" t="s">
        <v>61</v>
      </c>
      <c r="G315">
        <f>VLOOKUP(A315,'Customer Data'!$A:$G,2,FALSE)</f>
        <v>58</v>
      </c>
      <c r="H315" t="str">
        <f>VLOOKUP($A315,'Customer Data'!$A:$G,3,FALSE)</f>
        <v>Male</v>
      </c>
      <c r="I315" s="18">
        <f>VLOOKUP($A315,'Customer Data'!$A:$G,4,FALSE)</f>
        <v>128317</v>
      </c>
      <c r="J315" t="str">
        <f>VLOOKUP($A315,'Customer Data'!$A:$G,5,FALSE)</f>
        <v>City B</v>
      </c>
      <c r="K315" t="str">
        <f>VLOOKUP($A315,'Customer Data'!$A:$G,6,FALSE)</f>
        <v>Middle-aged</v>
      </c>
      <c r="L315" t="str">
        <f>VLOOKUP($A315,'Customer Data'!$A:$G,7,FALSE)</f>
        <v>High</v>
      </c>
    </row>
    <row r="316" spans="1:12" x14ac:dyDescent="0.3">
      <c r="A316">
        <v>1360</v>
      </c>
      <c r="B316">
        <v>315</v>
      </c>
      <c r="C316">
        <v>91</v>
      </c>
      <c r="D316">
        <v>7</v>
      </c>
      <c r="E316" s="4" t="s">
        <v>96</v>
      </c>
      <c r="F316" s="6" t="s">
        <v>62</v>
      </c>
      <c r="G316">
        <f>VLOOKUP(A316,'Customer Data'!$A:$G,2,FALSE)</f>
        <v>60</v>
      </c>
      <c r="H316" t="str">
        <f>VLOOKUP($A316,'Customer Data'!$A:$G,3,FALSE)</f>
        <v>Female</v>
      </c>
      <c r="I316" s="18">
        <f>VLOOKUP($A316,'Customer Data'!$A:$G,4,FALSE)</f>
        <v>34497</v>
      </c>
      <c r="J316" t="str">
        <f>VLOOKUP($A316,'Customer Data'!$A:$G,5,FALSE)</f>
        <v>City C</v>
      </c>
      <c r="K316" t="str">
        <f>VLOOKUP($A316,'Customer Data'!$A:$G,6,FALSE)</f>
        <v>Seniors</v>
      </c>
      <c r="L316" t="str">
        <f>VLOOKUP($A316,'Customer Data'!$A:$G,7,FALSE)</f>
        <v>Low</v>
      </c>
    </row>
    <row r="317" spans="1:12" x14ac:dyDescent="0.3">
      <c r="A317">
        <v>701</v>
      </c>
      <c r="B317">
        <v>316</v>
      </c>
      <c r="C317">
        <v>40</v>
      </c>
      <c r="D317">
        <v>3</v>
      </c>
      <c r="E317" s="4" t="s">
        <v>96</v>
      </c>
      <c r="F317" s="6" t="s">
        <v>63</v>
      </c>
      <c r="G317">
        <f>VLOOKUP(A317,'Customer Data'!$A:$G,2,FALSE)</f>
        <v>26</v>
      </c>
      <c r="H317" t="str">
        <f>VLOOKUP($A317,'Customer Data'!$A:$G,3,FALSE)</f>
        <v>Male</v>
      </c>
      <c r="I317" s="18">
        <f>VLOOKUP($A317,'Customer Data'!$A:$G,4,FALSE)</f>
        <v>65929</v>
      </c>
      <c r="J317" t="str">
        <f>VLOOKUP($A317,'Customer Data'!$A:$G,5,FALSE)</f>
        <v>City B</v>
      </c>
      <c r="K317" t="str">
        <f>VLOOKUP($A317,'Customer Data'!$A:$G,6,FALSE)</f>
        <v>Adult</v>
      </c>
      <c r="L317" t="str">
        <f>VLOOKUP($A317,'Customer Data'!$A:$G,7,FALSE)</f>
        <v>High</v>
      </c>
    </row>
    <row r="318" spans="1:12" x14ac:dyDescent="0.3">
      <c r="A318">
        <v>1073</v>
      </c>
      <c r="B318">
        <v>317</v>
      </c>
      <c r="C318">
        <v>39</v>
      </c>
      <c r="D318">
        <v>7</v>
      </c>
      <c r="E318" s="4" t="s">
        <v>96</v>
      </c>
      <c r="F318" s="6" t="s">
        <v>64</v>
      </c>
      <c r="G318">
        <f>VLOOKUP(A318,'Customer Data'!$A:$G,2,FALSE)</f>
        <v>22</v>
      </c>
      <c r="H318" t="str">
        <f>VLOOKUP($A318,'Customer Data'!$A:$G,3,FALSE)</f>
        <v>Male</v>
      </c>
      <c r="I318" s="18">
        <f>VLOOKUP($A318,'Customer Data'!$A:$G,4,FALSE)</f>
        <v>130519</v>
      </c>
      <c r="J318" t="str">
        <f>VLOOKUP($A318,'Customer Data'!$A:$G,5,FALSE)</f>
        <v>City B</v>
      </c>
      <c r="K318" t="str">
        <f>VLOOKUP($A318,'Customer Data'!$A:$G,6,FALSE)</f>
        <v>Adult</v>
      </c>
      <c r="L318" t="str">
        <f>VLOOKUP($A318,'Customer Data'!$A:$G,7,FALSE)</f>
        <v>High</v>
      </c>
    </row>
    <row r="319" spans="1:12" x14ac:dyDescent="0.3">
      <c r="A319">
        <v>338</v>
      </c>
      <c r="B319">
        <v>318</v>
      </c>
      <c r="C319">
        <v>27</v>
      </c>
      <c r="D319">
        <v>7</v>
      </c>
      <c r="E319" s="4" t="s">
        <v>96</v>
      </c>
      <c r="F319" s="6" t="s">
        <v>65</v>
      </c>
      <c r="G319">
        <f>VLOOKUP(A319,'Customer Data'!$A:$G,2,FALSE)</f>
        <v>47</v>
      </c>
      <c r="H319" t="str">
        <f>VLOOKUP($A319,'Customer Data'!$A:$G,3,FALSE)</f>
        <v>Female</v>
      </c>
      <c r="I319" s="18">
        <f>VLOOKUP($A319,'Customer Data'!$A:$G,4,FALSE)</f>
        <v>26933</v>
      </c>
      <c r="J319" t="str">
        <f>VLOOKUP($A319,'Customer Data'!$A:$G,5,FALSE)</f>
        <v>City C</v>
      </c>
      <c r="K319" t="str">
        <f>VLOOKUP($A319,'Customer Data'!$A:$G,6,FALSE)</f>
        <v>Middle-aged</v>
      </c>
      <c r="L319" t="str">
        <f>VLOOKUP($A319,'Customer Data'!$A:$G,7,FALSE)</f>
        <v>Low</v>
      </c>
    </row>
    <row r="320" spans="1:12" x14ac:dyDescent="0.3">
      <c r="A320">
        <v>1141</v>
      </c>
      <c r="B320">
        <v>319</v>
      </c>
      <c r="C320">
        <v>78</v>
      </c>
      <c r="D320">
        <v>1</v>
      </c>
      <c r="E320" s="4" t="s">
        <v>96</v>
      </c>
      <c r="F320" s="6" t="s">
        <v>66</v>
      </c>
      <c r="G320">
        <f>VLOOKUP(A320,'Customer Data'!$A:$G,2,FALSE)</f>
        <v>48</v>
      </c>
      <c r="H320" t="str">
        <f>VLOOKUP($A320,'Customer Data'!$A:$G,3,FALSE)</f>
        <v>Female</v>
      </c>
      <c r="I320" s="18">
        <f>VLOOKUP($A320,'Customer Data'!$A:$G,4,FALSE)</f>
        <v>37032</v>
      </c>
      <c r="J320" t="str">
        <f>VLOOKUP($A320,'Customer Data'!$A:$G,5,FALSE)</f>
        <v>City C</v>
      </c>
      <c r="K320" t="str">
        <f>VLOOKUP($A320,'Customer Data'!$A:$G,6,FALSE)</f>
        <v>Middle-aged</v>
      </c>
      <c r="L320" t="str">
        <f>VLOOKUP($A320,'Customer Data'!$A:$G,7,FALSE)</f>
        <v>Low</v>
      </c>
    </row>
    <row r="321" spans="1:12" x14ac:dyDescent="0.3">
      <c r="A321">
        <v>229</v>
      </c>
      <c r="B321">
        <v>320</v>
      </c>
      <c r="C321">
        <v>76</v>
      </c>
      <c r="D321">
        <v>4</v>
      </c>
      <c r="E321" s="4" t="s">
        <v>96</v>
      </c>
      <c r="F321" s="6" t="s">
        <v>67</v>
      </c>
      <c r="G321">
        <f>VLOOKUP(A321,'Customer Data'!$A:$G,2,FALSE)</f>
        <v>55</v>
      </c>
      <c r="H321" t="str">
        <f>VLOOKUP($A321,'Customer Data'!$A:$G,3,FALSE)</f>
        <v>Female</v>
      </c>
      <c r="I321" s="18">
        <f>VLOOKUP($A321,'Customer Data'!$A:$G,4,FALSE)</f>
        <v>57815</v>
      </c>
      <c r="J321" t="str">
        <f>VLOOKUP($A321,'Customer Data'!$A:$G,5,FALSE)</f>
        <v>City B</v>
      </c>
      <c r="K321" t="str">
        <f>VLOOKUP($A321,'Customer Data'!$A:$G,6,FALSE)</f>
        <v>Middle-aged</v>
      </c>
      <c r="L321" t="str">
        <f>VLOOKUP($A321,'Customer Data'!$A:$G,7,FALSE)</f>
        <v>Low</v>
      </c>
    </row>
    <row r="322" spans="1:12" x14ac:dyDescent="0.3">
      <c r="A322">
        <v>194</v>
      </c>
      <c r="B322">
        <v>321</v>
      </c>
      <c r="C322">
        <v>44</v>
      </c>
      <c r="D322">
        <v>2</v>
      </c>
      <c r="E322" s="4" t="s">
        <v>96</v>
      </c>
      <c r="F322" s="6" t="s">
        <v>68</v>
      </c>
      <c r="G322">
        <f>VLOOKUP(A322,'Customer Data'!$A:$G,2,FALSE)</f>
        <v>37</v>
      </c>
      <c r="H322" t="str">
        <f>VLOOKUP($A322,'Customer Data'!$A:$G,3,FALSE)</f>
        <v>Male</v>
      </c>
      <c r="I322" s="18">
        <f>VLOOKUP($A322,'Customer Data'!$A:$G,4,FALSE)</f>
        <v>140582</v>
      </c>
      <c r="J322" t="str">
        <f>VLOOKUP($A322,'Customer Data'!$A:$G,5,FALSE)</f>
        <v>City A</v>
      </c>
      <c r="K322" t="str">
        <f>VLOOKUP($A322,'Customer Data'!$A:$G,6,FALSE)</f>
        <v>Adult</v>
      </c>
      <c r="L322" t="str">
        <f>VLOOKUP($A322,'Customer Data'!$A:$G,7,FALSE)</f>
        <v>High</v>
      </c>
    </row>
    <row r="323" spans="1:12" x14ac:dyDescent="0.3">
      <c r="A323">
        <v>760</v>
      </c>
      <c r="B323">
        <v>322</v>
      </c>
      <c r="C323">
        <v>92</v>
      </c>
      <c r="D323">
        <v>3</v>
      </c>
      <c r="E323" s="4" t="s">
        <v>96</v>
      </c>
      <c r="F323" s="6" t="s">
        <v>69</v>
      </c>
      <c r="G323">
        <f>VLOOKUP(A323,'Customer Data'!$A:$G,2,FALSE)</f>
        <v>36</v>
      </c>
      <c r="H323" t="str">
        <f>VLOOKUP($A323,'Customer Data'!$A:$G,3,FALSE)</f>
        <v>Male</v>
      </c>
      <c r="I323" s="18">
        <f>VLOOKUP($A323,'Customer Data'!$A:$G,4,FALSE)</f>
        <v>120354</v>
      </c>
      <c r="J323" t="str">
        <f>VLOOKUP($A323,'Customer Data'!$A:$G,5,FALSE)</f>
        <v>City A</v>
      </c>
      <c r="K323" t="str">
        <f>VLOOKUP($A323,'Customer Data'!$A:$G,6,FALSE)</f>
        <v>Adult</v>
      </c>
      <c r="L323" t="str">
        <f>VLOOKUP($A323,'Customer Data'!$A:$G,7,FALSE)</f>
        <v>High</v>
      </c>
    </row>
    <row r="324" spans="1:12" x14ac:dyDescent="0.3">
      <c r="A324">
        <v>191</v>
      </c>
      <c r="B324">
        <v>323</v>
      </c>
      <c r="C324">
        <v>29</v>
      </c>
      <c r="D324">
        <v>9</v>
      </c>
      <c r="E324" s="4" t="s">
        <v>96</v>
      </c>
      <c r="F324" s="6" t="s">
        <v>70</v>
      </c>
      <c r="G324">
        <f>VLOOKUP(A324,'Customer Data'!$A:$G,2,FALSE)</f>
        <v>21</v>
      </c>
      <c r="H324" t="str">
        <f>VLOOKUP($A324,'Customer Data'!$A:$G,3,FALSE)</f>
        <v>Male</v>
      </c>
      <c r="I324" s="18">
        <f>VLOOKUP($A324,'Customer Data'!$A:$G,4,FALSE)</f>
        <v>143943</v>
      </c>
      <c r="J324" t="str">
        <f>VLOOKUP($A324,'Customer Data'!$A:$G,5,FALSE)</f>
        <v>City C</v>
      </c>
      <c r="K324" t="str">
        <f>VLOOKUP($A324,'Customer Data'!$A:$G,6,FALSE)</f>
        <v>Adult</v>
      </c>
      <c r="L324" t="str">
        <f>VLOOKUP($A324,'Customer Data'!$A:$G,7,FALSE)</f>
        <v>High</v>
      </c>
    </row>
    <row r="325" spans="1:12" x14ac:dyDescent="0.3">
      <c r="A325">
        <v>1268</v>
      </c>
      <c r="B325">
        <v>324</v>
      </c>
      <c r="C325">
        <v>1</v>
      </c>
      <c r="D325">
        <v>3</v>
      </c>
      <c r="E325" s="4" t="s">
        <v>96</v>
      </c>
      <c r="F325" s="6" t="s">
        <v>71</v>
      </c>
      <c r="G325">
        <f>VLOOKUP(A325,'Customer Data'!$A:$G,2,FALSE)</f>
        <v>53</v>
      </c>
      <c r="H325" t="str">
        <f>VLOOKUP($A325,'Customer Data'!$A:$G,3,FALSE)</f>
        <v>Female</v>
      </c>
      <c r="I325" s="18">
        <f>VLOOKUP($A325,'Customer Data'!$A:$G,4,FALSE)</f>
        <v>82111</v>
      </c>
      <c r="J325" t="str">
        <f>VLOOKUP($A325,'Customer Data'!$A:$G,5,FALSE)</f>
        <v>City C</v>
      </c>
      <c r="K325" t="str">
        <f>VLOOKUP($A325,'Customer Data'!$A:$G,6,FALSE)</f>
        <v>Middle-aged</v>
      </c>
      <c r="L325" t="str">
        <f>VLOOKUP($A325,'Customer Data'!$A:$G,7,FALSE)</f>
        <v>High</v>
      </c>
    </row>
    <row r="326" spans="1:12" x14ac:dyDescent="0.3">
      <c r="A326">
        <v>1181</v>
      </c>
      <c r="B326">
        <v>325</v>
      </c>
      <c r="C326">
        <v>24</v>
      </c>
      <c r="D326">
        <v>3</v>
      </c>
      <c r="E326" s="4" t="s">
        <v>96</v>
      </c>
      <c r="F326" s="6" t="s">
        <v>72</v>
      </c>
      <c r="G326">
        <f>VLOOKUP(A326,'Customer Data'!$A:$G,2,FALSE)</f>
        <v>52</v>
      </c>
      <c r="H326" t="str">
        <f>VLOOKUP($A326,'Customer Data'!$A:$G,3,FALSE)</f>
        <v>Male</v>
      </c>
      <c r="I326" s="18">
        <f>VLOOKUP($A326,'Customer Data'!$A:$G,4,FALSE)</f>
        <v>102183</v>
      </c>
      <c r="J326" t="str">
        <f>VLOOKUP($A326,'Customer Data'!$A:$G,5,FALSE)</f>
        <v>City C</v>
      </c>
      <c r="K326" t="str">
        <f>VLOOKUP($A326,'Customer Data'!$A:$G,6,FALSE)</f>
        <v>Middle-aged</v>
      </c>
      <c r="L326" t="str">
        <f>VLOOKUP($A326,'Customer Data'!$A:$G,7,FALSE)</f>
        <v>High</v>
      </c>
    </row>
    <row r="327" spans="1:12" x14ac:dyDescent="0.3">
      <c r="A327">
        <v>1201</v>
      </c>
      <c r="B327">
        <v>326</v>
      </c>
      <c r="C327">
        <v>57</v>
      </c>
      <c r="D327">
        <v>6</v>
      </c>
      <c r="E327" s="4" t="s">
        <v>96</v>
      </c>
      <c r="F327" s="6" t="s">
        <v>73</v>
      </c>
      <c r="G327">
        <f>VLOOKUP(A327,'Customer Data'!$A:$G,2,FALSE)</f>
        <v>30</v>
      </c>
      <c r="H327" t="str">
        <f>VLOOKUP($A327,'Customer Data'!$A:$G,3,FALSE)</f>
        <v>Female</v>
      </c>
      <c r="I327" s="18">
        <f>VLOOKUP($A327,'Customer Data'!$A:$G,4,FALSE)</f>
        <v>45380</v>
      </c>
      <c r="J327" t="str">
        <f>VLOOKUP($A327,'Customer Data'!$A:$G,5,FALSE)</f>
        <v>City C</v>
      </c>
      <c r="K327" t="str">
        <f>VLOOKUP($A327,'Customer Data'!$A:$G,6,FALSE)</f>
        <v>Adult</v>
      </c>
      <c r="L327" t="str">
        <f>VLOOKUP($A327,'Customer Data'!$A:$G,7,FALSE)</f>
        <v>Low</v>
      </c>
    </row>
    <row r="328" spans="1:12" x14ac:dyDescent="0.3">
      <c r="A328">
        <v>370</v>
      </c>
      <c r="B328">
        <v>327</v>
      </c>
      <c r="C328">
        <v>78</v>
      </c>
      <c r="D328">
        <v>4</v>
      </c>
      <c r="E328" s="4" t="s">
        <v>96</v>
      </c>
      <c r="F328" s="6" t="s">
        <v>74</v>
      </c>
      <c r="G328">
        <f>VLOOKUP(A328,'Customer Data'!$A:$G,2,FALSE)</f>
        <v>67</v>
      </c>
      <c r="H328" t="str">
        <f>VLOOKUP($A328,'Customer Data'!$A:$G,3,FALSE)</f>
        <v>Female</v>
      </c>
      <c r="I328" s="18">
        <f>VLOOKUP($A328,'Customer Data'!$A:$G,4,FALSE)</f>
        <v>105425</v>
      </c>
      <c r="J328" t="str">
        <f>VLOOKUP($A328,'Customer Data'!$A:$G,5,FALSE)</f>
        <v>City B</v>
      </c>
      <c r="K328" t="str">
        <f>VLOOKUP($A328,'Customer Data'!$A:$G,6,FALSE)</f>
        <v>Seniors</v>
      </c>
      <c r="L328" t="str">
        <f>VLOOKUP($A328,'Customer Data'!$A:$G,7,FALSE)</f>
        <v>High</v>
      </c>
    </row>
    <row r="329" spans="1:12" x14ac:dyDescent="0.3">
      <c r="A329">
        <v>1493</v>
      </c>
      <c r="B329">
        <v>328</v>
      </c>
      <c r="C329">
        <v>42</v>
      </c>
      <c r="D329">
        <v>3</v>
      </c>
      <c r="E329" s="4" t="s">
        <v>96</v>
      </c>
      <c r="F329" s="6" t="s">
        <v>75</v>
      </c>
      <c r="G329">
        <f>VLOOKUP(A329,'Customer Data'!$A:$G,2,FALSE)</f>
        <v>32</v>
      </c>
      <c r="H329" t="str">
        <f>VLOOKUP($A329,'Customer Data'!$A:$G,3,FALSE)</f>
        <v>Female</v>
      </c>
      <c r="I329" s="18">
        <f>VLOOKUP($A329,'Customer Data'!$A:$G,4,FALSE)</f>
        <v>47608</v>
      </c>
      <c r="J329" t="str">
        <f>VLOOKUP($A329,'Customer Data'!$A:$G,5,FALSE)</f>
        <v>City A</v>
      </c>
      <c r="K329" t="str">
        <f>VLOOKUP($A329,'Customer Data'!$A:$G,6,FALSE)</f>
        <v>Adult</v>
      </c>
      <c r="L329" t="str">
        <f>VLOOKUP($A329,'Customer Data'!$A:$G,7,FALSE)</f>
        <v>Low</v>
      </c>
    </row>
    <row r="330" spans="1:12" x14ac:dyDescent="0.3">
      <c r="A330">
        <v>507</v>
      </c>
      <c r="B330">
        <v>329</v>
      </c>
      <c r="C330">
        <v>39</v>
      </c>
      <c r="D330">
        <v>7</v>
      </c>
      <c r="E330" s="4" t="s">
        <v>96</v>
      </c>
      <c r="F330" s="6" t="s">
        <v>76</v>
      </c>
      <c r="G330">
        <f>VLOOKUP(A330,'Customer Data'!$A:$G,2,FALSE)</f>
        <v>56</v>
      </c>
      <c r="H330" t="str">
        <f>VLOOKUP($A330,'Customer Data'!$A:$G,3,FALSE)</f>
        <v>Female</v>
      </c>
      <c r="I330" s="18">
        <f>VLOOKUP($A330,'Customer Data'!$A:$G,4,FALSE)</f>
        <v>22368</v>
      </c>
      <c r="J330" t="str">
        <f>VLOOKUP($A330,'Customer Data'!$A:$G,5,FALSE)</f>
        <v>City A</v>
      </c>
      <c r="K330" t="str">
        <f>VLOOKUP($A330,'Customer Data'!$A:$G,6,FALSE)</f>
        <v>Middle-aged</v>
      </c>
      <c r="L330" t="str">
        <f>VLOOKUP($A330,'Customer Data'!$A:$G,7,FALSE)</f>
        <v>Low</v>
      </c>
    </row>
    <row r="331" spans="1:12" x14ac:dyDescent="0.3">
      <c r="A331">
        <v>1233</v>
      </c>
      <c r="B331">
        <v>330</v>
      </c>
      <c r="C331">
        <v>13</v>
      </c>
      <c r="D331">
        <v>8</v>
      </c>
      <c r="E331" s="4" t="s">
        <v>96</v>
      </c>
      <c r="F331" s="6" t="s">
        <v>77</v>
      </c>
      <c r="G331">
        <f>VLOOKUP(A331,'Customer Data'!$A:$G,2,FALSE)</f>
        <v>34</v>
      </c>
      <c r="H331" t="str">
        <f>VLOOKUP($A331,'Customer Data'!$A:$G,3,FALSE)</f>
        <v>Female</v>
      </c>
      <c r="I331" s="18">
        <f>VLOOKUP($A331,'Customer Data'!$A:$G,4,FALSE)</f>
        <v>123936</v>
      </c>
      <c r="J331" t="str">
        <f>VLOOKUP($A331,'Customer Data'!$A:$G,5,FALSE)</f>
        <v>City A</v>
      </c>
      <c r="K331" t="str">
        <f>VLOOKUP($A331,'Customer Data'!$A:$G,6,FALSE)</f>
        <v>Adult</v>
      </c>
      <c r="L331" t="str">
        <f>VLOOKUP($A331,'Customer Data'!$A:$G,7,FALSE)</f>
        <v>High</v>
      </c>
    </row>
    <row r="332" spans="1:12" x14ac:dyDescent="0.3">
      <c r="A332">
        <v>339</v>
      </c>
      <c r="B332">
        <v>331</v>
      </c>
      <c r="C332">
        <v>46</v>
      </c>
      <c r="D332">
        <v>2</v>
      </c>
      <c r="E332" s="4" t="s">
        <v>96</v>
      </c>
      <c r="F332" s="6" t="s">
        <v>78</v>
      </c>
      <c r="G332">
        <f>VLOOKUP(A332,'Customer Data'!$A:$G,2,FALSE)</f>
        <v>30</v>
      </c>
      <c r="H332" t="str">
        <f>VLOOKUP($A332,'Customer Data'!$A:$G,3,FALSE)</f>
        <v>Male</v>
      </c>
      <c r="I332" s="18">
        <f>VLOOKUP($A332,'Customer Data'!$A:$G,4,FALSE)</f>
        <v>135740</v>
      </c>
      <c r="J332" t="str">
        <f>VLOOKUP($A332,'Customer Data'!$A:$G,5,FALSE)</f>
        <v>City B</v>
      </c>
      <c r="K332" t="str">
        <f>VLOOKUP($A332,'Customer Data'!$A:$G,6,FALSE)</f>
        <v>Adult</v>
      </c>
      <c r="L332" t="str">
        <f>VLOOKUP($A332,'Customer Data'!$A:$G,7,FALSE)</f>
        <v>High</v>
      </c>
    </row>
    <row r="333" spans="1:12" x14ac:dyDescent="0.3">
      <c r="A333">
        <v>134</v>
      </c>
      <c r="B333">
        <v>332</v>
      </c>
      <c r="C333">
        <v>34</v>
      </c>
      <c r="D333">
        <v>9</v>
      </c>
      <c r="E333" s="4" t="s">
        <v>96</v>
      </c>
      <c r="F333" s="6" t="s">
        <v>79</v>
      </c>
      <c r="G333">
        <f>VLOOKUP(A333,'Customer Data'!$A:$G,2,FALSE)</f>
        <v>58</v>
      </c>
      <c r="H333" t="str">
        <f>VLOOKUP($A333,'Customer Data'!$A:$G,3,FALSE)</f>
        <v>Female</v>
      </c>
      <c r="I333" s="18">
        <f>VLOOKUP($A333,'Customer Data'!$A:$G,4,FALSE)</f>
        <v>87963</v>
      </c>
      <c r="J333" t="str">
        <f>VLOOKUP($A333,'Customer Data'!$A:$G,5,FALSE)</f>
        <v>City B</v>
      </c>
      <c r="K333" t="str">
        <f>VLOOKUP($A333,'Customer Data'!$A:$G,6,FALSE)</f>
        <v>Middle-aged</v>
      </c>
      <c r="L333" t="str">
        <f>VLOOKUP($A333,'Customer Data'!$A:$G,7,FALSE)</f>
        <v>High</v>
      </c>
    </row>
    <row r="334" spans="1:12" x14ac:dyDescent="0.3">
      <c r="A334">
        <v>265</v>
      </c>
      <c r="B334">
        <v>333</v>
      </c>
      <c r="C334">
        <v>7</v>
      </c>
      <c r="D334">
        <v>4</v>
      </c>
      <c r="E334" s="4" t="s">
        <v>96</v>
      </c>
      <c r="F334" s="6" t="s">
        <v>80</v>
      </c>
      <c r="G334">
        <f>VLOOKUP(A334,'Customer Data'!$A:$G,2,FALSE)</f>
        <v>52</v>
      </c>
      <c r="H334" t="str">
        <f>VLOOKUP($A334,'Customer Data'!$A:$G,3,FALSE)</f>
        <v>Male</v>
      </c>
      <c r="I334" s="18">
        <f>VLOOKUP($A334,'Customer Data'!$A:$G,4,FALSE)</f>
        <v>74887</v>
      </c>
      <c r="J334" t="str">
        <f>VLOOKUP($A334,'Customer Data'!$A:$G,5,FALSE)</f>
        <v>City A</v>
      </c>
      <c r="K334" t="str">
        <f>VLOOKUP($A334,'Customer Data'!$A:$G,6,FALSE)</f>
        <v>Middle-aged</v>
      </c>
      <c r="L334" t="str">
        <f>VLOOKUP($A334,'Customer Data'!$A:$G,7,FALSE)</f>
        <v>High</v>
      </c>
    </row>
    <row r="335" spans="1:12" x14ac:dyDescent="0.3">
      <c r="A335">
        <v>1340</v>
      </c>
      <c r="B335">
        <v>334</v>
      </c>
      <c r="C335">
        <v>45</v>
      </c>
      <c r="D335">
        <v>7</v>
      </c>
      <c r="E335" s="4" t="s">
        <v>96</v>
      </c>
      <c r="F335" s="6" t="s">
        <v>81</v>
      </c>
      <c r="G335">
        <f>VLOOKUP(A335,'Customer Data'!$A:$G,2,FALSE)</f>
        <v>60</v>
      </c>
      <c r="H335" t="str">
        <f>VLOOKUP($A335,'Customer Data'!$A:$G,3,FALSE)</f>
        <v>Female</v>
      </c>
      <c r="I335" s="18">
        <f>VLOOKUP($A335,'Customer Data'!$A:$G,4,FALSE)</f>
        <v>82321</v>
      </c>
      <c r="J335" t="str">
        <f>VLOOKUP($A335,'Customer Data'!$A:$G,5,FALSE)</f>
        <v>City C</v>
      </c>
      <c r="K335" t="str">
        <f>VLOOKUP($A335,'Customer Data'!$A:$G,6,FALSE)</f>
        <v>Seniors</v>
      </c>
      <c r="L335" t="str">
        <f>VLOOKUP($A335,'Customer Data'!$A:$G,7,FALSE)</f>
        <v>High</v>
      </c>
    </row>
    <row r="336" spans="1:12" x14ac:dyDescent="0.3">
      <c r="A336">
        <v>801</v>
      </c>
      <c r="B336">
        <v>335</v>
      </c>
      <c r="C336">
        <v>60</v>
      </c>
      <c r="D336">
        <v>4</v>
      </c>
      <c r="E336" s="4" t="s">
        <v>96</v>
      </c>
      <c r="F336" s="6" t="s">
        <v>82</v>
      </c>
      <c r="G336">
        <f>VLOOKUP(A336,'Customer Data'!$A:$G,2,FALSE)</f>
        <v>25</v>
      </c>
      <c r="H336" t="str">
        <f>VLOOKUP($A336,'Customer Data'!$A:$G,3,FALSE)</f>
        <v>Female</v>
      </c>
      <c r="I336" s="18">
        <f>VLOOKUP($A336,'Customer Data'!$A:$G,4,FALSE)</f>
        <v>91109</v>
      </c>
      <c r="J336" t="str">
        <f>VLOOKUP($A336,'Customer Data'!$A:$G,5,FALSE)</f>
        <v>City B</v>
      </c>
      <c r="K336" t="str">
        <f>VLOOKUP($A336,'Customer Data'!$A:$G,6,FALSE)</f>
        <v>Adult</v>
      </c>
      <c r="L336" t="str">
        <f>VLOOKUP($A336,'Customer Data'!$A:$G,7,FALSE)</f>
        <v>High</v>
      </c>
    </row>
    <row r="337" spans="1:12" x14ac:dyDescent="0.3">
      <c r="A337">
        <v>1271</v>
      </c>
      <c r="B337">
        <v>336</v>
      </c>
      <c r="C337">
        <v>82</v>
      </c>
      <c r="D337">
        <v>4</v>
      </c>
      <c r="E337" s="4" t="s">
        <v>96</v>
      </c>
      <c r="F337" s="6" t="s">
        <v>83</v>
      </c>
      <c r="G337">
        <f>VLOOKUP(A337,'Customer Data'!$A:$G,2,FALSE)</f>
        <v>59</v>
      </c>
      <c r="H337" t="str">
        <f>VLOOKUP($A337,'Customer Data'!$A:$G,3,FALSE)</f>
        <v>Female</v>
      </c>
      <c r="I337" s="18">
        <f>VLOOKUP($A337,'Customer Data'!$A:$G,4,FALSE)</f>
        <v>23515</v>
      </c>
      <c r="J337" t="str">
        <f>VLOOKUP($A337,'Customer Data'!$A:$G,5,FALSE)</f>
        <v>City C</v>
      </c>
      <c r="K337" t="str">
        <f>VLOOKUP($A337,'Customer Data'!$A:$G,6,FALSE)</f>
        <v>Middle-aged</v>
      </c>
      <c r="L337" t="str">
        <f>VLOOKUP($A337,'Customer Data'!$A:$G,7,FALSE)</f>
        <v>Low</v>
      </c>
    </row>
    <row r="338" spans="1:12" x14ac:dyDescent="0.3">
      <c r="A338">
        <v>669</v>
      </c>
      <c r="B338">
        <v>337</v>
      </c>
      <c r="C338">
        <v>94</v>
      </c>
      <c r="D338">
        <v>4</v>
      </c>
      <c r="E338" s="4" t="s">
        <v>97</v>
      </c>
      <c r="F338" s="6" t="s">
        <v>60</v>
      </c>
      <c r="G338">
        <f>VLOOKUP(A338,'Customer Data'!$A:$G,2,FALSE)</f>
        <v>54</v>
      </c>
      <c r="H338" t="str">
        <f>VLOOKUP($A338,'Customer Data'!$A:$G,3,FALSE)</f>
        <v>Male</v>
      </c>
      <c r="I338" s="18">
        <f>VLOOKUP($A338,'Customer Data'!$A:$G,4,FALSE)</f>
        <v>130861</v>
      </c>
      <c r="J338" t="str">
        <f>VLOOKUP($A338,'Customer Data'!$A:$G,5,FALSE)</f>
        <v>City B</v>
      </c>
      <c r="K338" t="str">
        <f>VLOOKUP($A338,'Customer Data'!$A:$G,6,FALSE)</f>
        <v>Middle-aged</v>
      </c>
      <c r="L338" t="str">
        <f>VLOOKUP($A338,'Customer Data'!$A:$G,7,FALSE)</f>
        <v>High</v>
      </c>
    </row>
    <row r="339" spans="1:12" x14ac:dyDescent="0.3">
      <c r="A339">
        <v>444</v>
      </c>
      <c r="B339">
        <v>338</v>
      </c>
      <c r="C339">
        <v>36</v>
      </c>
      <c r="D339">
        <v>4</v>
      </c>
      <c r="E339" s="4" t="s">
        <v>97</v>
      </c>
      <c r="F339" s="6" t="s">
        <v>61</v>
      </c>
      <c r="G339">
        <f>VLOOKUP(A339,'Customer Data'!$A:$G,2,FALSE)</f>
        <v>47</v>
      </c>
      <c r="H339" t="str">
        <f>VLOOKUP($A339,'Customer Data'!$A:$G,3,FALSE)</f>
        <v>Male</v>
      </c>
      <c r="I339" s="18">
        <f>VLOOKUP($A339,'Customer Data'!$A:$G,4,FALSE)</f>
        <v>102716</v>
      </c>
      <c r="J339" t="str">
        <f>VLOOKUP($A339,'Customer Data'!$A:$G,5,FALSE)</f>
        <v>City C</v>
      </c>
      <c r="K339" t="str">
        <f>VLOOKUP($A339,'Customer Data'!$A:$G,6,FALSE)</f>
        <v>Middle-aged</v>
      </c>
      <c r="L339" t="str">
        <f>VLOOKUP($A339,'Customer Data'!$A:$G,7,FALSE)</f>
        <v>High</v>
      </c>
    </row>
    <row r="340" spans="1:12" x14ac:dyDescent="0.3">
      <c r="A340">
        <v>180</v>
      </c>
      <c r="B340">
        <v>339</v>
      </c>
      <c r="C340">
        <v>26</v>
      </c>
      <c r="D340">
        <v>2</v>
      </c>
      <c r="E340" s="4" t="s">
        <v>97</v>
      </c>
      <c r="F340" s="6" t="s">
        <v>62</v>
      </c>
      <c r="G340">
        <f>VLOOKUP(A340,'Customer Data'!$A:$G,2,FALSE)</f>
        <v>66</v>
      </c>
      <c r="H340" t="str">
        <f>VLOOKUP($A340,'Customer Data'!$A:$G,3,FALSE)</f>
        <v>Female</v>
      </c>
      <c r="I340" s="18">
        <f>VLOOKUP($A340,'Customer Data'!$A:$G,4,FALSE)</f>
        <v>139401</v>
      </c>
      <c r="J340" t="str">
        <f>VLOOKUP($A340,'Customer Data'!$A:$G,5,FALSE)</f>
        <v>City C</v>
      </c>
      <c r="K340" t="str">
        <f>VLOOKUP($A340,'Customer Data'!$A:$G,6,FALSE)</f>
        <v>Seniors</v>
      </c>
      <c r="L340" t="str">
        <f>VLOOKUP($A340,'Customer Data'!$A:$G,7,FALSE)</f>
        <v>High</v>
      </c>
    </row>
    <row r="341" spans="1:12" x14ac:dyDescent="0.3">
      <c r="A341">
        <v>976</v>
      </c>
      <c r="B341">
        <v>340</v>
      </c>
      <c r="C341">
        <v>41</v>
      </c>
      <c r="D341">
        <v>6</v>
      </c>
      <c r="E341" s="4" t="s">
        <v>97</v>
      </c>
      <c r="F341" s="6" t="s">
        <v>63</v>
      </c>
      <c r="G341">
        <f>VLOOKUP(A341,'Customer Data'!$A:$G,2,FALSE)</f>
        <v>20</v>
      </c>
      <c r="H341" t="str">
        <f>VLOOKUP($A341,'Customer Data'!$A:$G,3,FALSE)</f>
        <v>Male</v>
      </c>
      <c r="I341" s="18">
        <f>VLOOKUP($A341,'Customer Data'!$A:$G,4,FALSE)</f>
        <v>136382</v>
      </c>
      <c r="J341" t="str">
        <f>VLOOKUP($A341,'Customer Data'!$A:$G,5,FALSE)</f>
        <v>City A</v>
      </c>
      <c r="K341" t="str">
        <f>VLOOKUP($A341,'Customer Data'!$A:$G,6,FALSE)</f>
        <v>Adult</v>
      </c>
      <c r="L341" t="str">
        <f>VLOOKUP($A341,'Customer Data'!$A:$G,7,FALSE)</f>
        <v>High</v>
      </c>
    </row>
    <row r="342" spans="1:12" x14ac:dyDescent="0.3">
      <c r="A342">
        <v>1003</v>
      </c>
      <c r="B342">
        <v>341</v>
      </c>
      <c r="C342">
        <v>1</v>
      </c>
      <c r="D342">
        <v>1</v>
      </c>
      <c r="E342" s="4" t="s">
        <v>97</v>
      </c>
      <c r="F342" s="6" t="s">
        <v>64</v>
      </c>
      <c r="G342">
        <f>VLOOKUP(A342,'Customer Data'!$A:$G,2,FALSE)</f>
        <v>40</v>
      </c>
      <c r="H342" t="str">
        <f>VLOOKUP($A342,'Customer Data'!$A:$G,3,FALSE)</f>
        <v>Male</v>
      </c>
      <c r="I342" s="18">
        <f>VLOOKUP($A342,'Customer Data'!$A:$G,4,FALSE)</f>
        <v>74668</v>
      </c>
      <c r="J342" t="str">
        <f>VLOOKUP($A342,'Customer Data'!$A:$G,5,FALSE)</f>
        <v>City C</v>
      </c>
      <c r="K342" t="str">
        <f>VLOOKUP($A342,'Customer Data'!$A:$G,6,FALSE)</f>
        <v>Adult</v>
      </c>
      <c r="L342" t="str">
        <f>VLOOKUP($A342,'Customer Data'!$A:$G,7,FALSE)</f>
        <v>High</v>
      </c>
    </row>
    <row r="343" spans="1:12" x14ac:dyDescent="0.3">
      <c r="A343">
        <v>680</v>
      </c>
      <c r="B343">
        <v>342</v>
      </c>
      <c r="C343">
        <v>90</v>
      </c>
      <c r="D343">
        <v>9</v>
      </c>
      <c r="E343" s="4" t="s">
        <v>97</v>
      </c>
      <c r="F343" s="6" t="s">
        <v>65</v>
      </c>
      <c r="G343">
        <f>VLOOKUP(A343,'Customer Data'!$A:$G,2,FALSE)</f>
        <v>66</v>
      </c>
      <c r="H343" t="str">
        <f>VLOOKUP($A343,'Customer Data'!$A:$G,3,FALSE)</f>
        <v>Male</v>
      </c>
      <c r="I343" s="18">
        <f>VLOOKUP($A343,'Customer Data'!$A:$G,4,FALSE)</f>
        <v>37885</v>
      </c>
      <c r="J343" t="str">
        <f>VLOOKUP($A343,'Customer Data'!$A:$G,5,FALSE)</f>
        <v>City C</v>
      </c>
      <c r="K343" t="str">
        <f>VLOOKUP($A343,'Customer Data'!$A:$G,6,FALSE)</f>
        <v>Seniors</v>
      </c>
      <c r="L343" t="str">
        <f>VLOOKUP($A343,'Customer Data'!$A:$G,7,FALSE)</f>
        <v>Low</v>
      </c>
    </row>
    <row r="344" spans="1:12" x14ac:dyDescent="0.3">
      <c r="A344">
        <v>1248</v>
      </c>
      <c r="B344">
        <v>343</v>
      </c>
      <c r="C344">
        <v>51</v>
      </c>
      <c r="D344">
        <v>8</v>
      </c>
      <c r="E344" s="4" t="s">
        <v>97</v>
      </c>
      <c r="F344" s="6" t="s">
        <v>66</v>
      </c>
      <c r="G344">
        <f>VLOOKUP(A344,'Customer Data'!$A:$G,2,FALSE)</f>
        <v>69</v>
      </c>
      <c r="H344" t="str">
        <f>VLOOKUP($A344,'Customer Data'!$A:$G,3,FALSE)</f>
        <v>Female</v>
      </c>
      <c r="I344" s="18">
        <f>VLOOKUP($A344,'Customer Data'!$A:$G,4,FALSE)</f>
        <v>60578</v>
      </c>
      <c r="J344" t="str">
        <f>VLOOKUP($A344,'Customer Data'!$A:$G,5,FALSE)</f>
        <v>City A</v>
      </c>
      <c r="K344" t="str">
        <f>VLOOKUP($A344,'Customer Data'!$A:$G,6,FALSE)</f>
        <v>Seniors</v>
      </c>
      <c r="L344" t="str">
        <f>VLOOKUP($A344,'Customer Data'!$A:$G,7,FALSE)</f>
        <v>Low</v>
      </c>
    </row>
    <row r="345" spans="1:12" x14ac:dyDescent="0.3">
      <c r="A345">
        <v>276</v>
      </c>
      <c r="B345">
        <v>344</v>
      </c>
      <c r="C345">
        <v>84</v>
      </c>
      <c r="D345">
        <v>7</v>
      </c>
      <c r="E345" s="4" t="s">
        <v>97</v>
      </c>
      <c r="F345" s="6" t="s">
        <v>67</v>
      </c>
      <c r="G345">
        <f>VLOOKUP(A345,'Customer Data'!$A:$G,2,FALSE)</f>
        <v>39</v>
      </c>
      <c r="H345" t="str">
        <f>VLOOKUP($A345,'Customer Data'!$A:$G,3,FALSE)</f>
        <v>Female</v>
      </c>
      <c r="I345" s="18">
        <f>VLOOKUP($A345,'Customer Data'!$A:$G,4,FALSE)</f>
        <v>90422</v>
      </c>
      <c r="J345" t="str">
        <f>VLOOKUP($A345,'Customer Data'!$A:$G,5,FALSE)</f>
        <v>City B</v>
      </c>
      <c r="K345" t="str">
        <f>VLOOKUP($A345,'Customer Data'!$A:$G,6,FALSE)</f>
        <v>Adult</v>
      </c>
      <c r="L345" t="str">
        <f>VLOOKUP($A345,'Customer Data'!$A:$G,7,FALSE)</f>
        <v>High</v>
      </c>
    </row>
    <row r="346" spans="1:12" x14ac:dyDescent="0.3">
      <c r="A346">
        <v>988</v>
      </c>
      <c r="B346">
        <v>345</v>
      </c>
      <c r="C346">
        <v>65</v>
      </c>
      <c r="D346">
        <v>5</v>
      </c>
      <c r="E346" s="4" t="s">
        <v>97</v>
      </c>
      <c r="F346" s="6" t="s">
        <v>68</v>
      </c>
      <c r="G346">
        <f>VLOOKUP(A346,'Customer Data'!$A:$G,2,FALSE)</f>
        <v>66</v>
      </c>
      <c r="H346" t="str">
        <f>VLOOKUP($A346,'Customer Data'!$A:$G,3,FALSE)</f>
        <v>Female</v>
      </c>
      <c r="I346" s="18">
        <f>VLOOKUP($A346,'Customer Data'!$A:$G,4,FALSE)</f>
        <v>133915</v>
      </c>
      <c r="J346" t="str">
        <f>VLOOKUP($A346,'Customer Data'!$A:$G,5,FALSE)</f>
        <v>City B</v>
      </c>
      <c r="K346" t="str">
        <f>VLOOKUP($A346,'Customer Data'!$A:$G,6,FALSE)</f>
        <v>Seniors</v>
      </c>
      <c r="L346" t="str">
        <f>VLOOKUP($A346,'Customer Data'!$A:$G,7,FALSE)</f>
        <v>High</v>
      </c>
    </row>
    <row r="347" spans="1:12" x14ac:dyDescent="0.3">
      <c r="A347">
        <v>1117</v>
      </c>
      <c r="B347">
        <v>346</v>
      </c>
      <c r="C347">
        <v>46</v>
      </c>
      <c r="D347">
        <v>7</v>
      </c>
      <c r="E347" s="4" t="s">
        <v>97</v>
      </c>
      <c r="F347" s="6" t="s">
        <v>69</v>
      </c>
      <c r="G347">
        <f>VLOOKUP(A347,'Customer Data'!$A:$G,2,FALSE)</f>
        <v>62</v>
      </c>
      <c r="H347" t="str">
        <f>VLOOKUP($A347,'Customer Data'!$A:$G,3,FALSE)</f>
        <v>Male</v>
      </c>
      <c r="I347" s="18">
        <f>VLOOKUP($A347,'Customer Data'!$A:$G,4,FALSE)</f>
        <v>140821</v>
      </c>
      <c r="J347" t="str">
        <f>VLOOKUP($A347,'Customer Data'!$A:$G,5,FALSE)</f>
        <v>City C</v>
      </c>
      <c r="K347" t="str">
        <f>VLOOKUP($A347,'Customer Data'!$A:$G,6,FALSE)</f>
        <v>Seniors</v>
      </c>
      <c r="L347" t="str">
        <f>VLOOKUP($A347,'Customer Data'!$A:$G,7,FALSE)</f>
        <v>High</v>
      </c>
    </row>
    <row r="348" spans="1:12" x14ac:dyDescent="0.3">
      <c r="A348">
        <v>1171</v>
      </c>
      <c r="B348">
        <v>347</v>
      </c>
      <c r="C348">
        <v>83</v>
      </c>
      <c r="D348">
        <v>8</v>
      </c>
      <c r="E348" s="4" t="s">
        <v>97</v>
      </c>
      <c r="F348" s="6" t="s">
        <v>70</v>
      </c>
      <c r="G348">
        <f>VLOOKUP(A348,'Customer Data'!$A:$G,2,FALSE)</f>
        <v>29</v>
      </c>
      <c r="H348" t="str">
        <f>VLOOKUP($A348,'Customer Data'!$A:$G,3,FALSE)</f>
        <v>Male</v>
      </c>
      <c r="I348" s="18">
        <f>VLOOKUP($A348,'Customer Data'!$A:$G,4,FALSE)</f>
        <v>34211</v>
      </c>
      <c r="J348" t="str">
        <f>VLOOKUP($A348,'Customer Data'!$A:$G,5,FALSE)</f>
        <v>City C</v>
      </c>
      <c r="K348" t="str">
        <f>VLOOKUP($A348,'Customer Data'!$A:$G,6,FALSE)</f>
        <v>Adult</v>
      </c>
      <c r="L348" t="str">
        <f>VLOOKUP($A348,'Customer Data'!$A:$G,7,FALSE)</f>
        <v>Low</v>
      </c>
    </row>
    <row r="349" spans="1:12" x14ac:dyDescent="0.3">
      <c r="A349">
        <v>1137</v>
      </c>
      <c r="B349">
        <v>348</v>
      </c>
      <c r="C349">
        <v>76</v>
      </c>
      <c r="D349">
        <v>3</v>
      </c>
      <c r="E349" s="4" t="s">
        <v>97</v>
      </c>
      <c r="F349" s="6" t="s">
        <v>71</v>
      </c>
      <c r="G349">
        <f>VLOOKUP(A349,'Customer Data'!$A:$G,2,FALSE)</f>
        <v>63</v>
      </c>
      <c r="H349" t="str">
        <f>VLOOKUP($A349,'Customer Data'!$A:$G,3,FALSE)</f>
        <v>Female</v>
      </c>
      <c r="I349" s="18">
        <f>VLOOKUP($A349,'Customer Data'!$A:$G,4,FALSE)</f>
        <v>95977</v>
      </c>
      <c r="J349" t="str">
        <f>VLOOKUP($A349,'Customer Data'!$A:$G,5,FALSE)</f>
        <v>City A</v>
      </c>
      <c r="K349" t="str">
        <f>VLOOKUP($A349,'Customer Data'!$A:$G,6,FALSE)</f>
        <v>Seniors</v>
      </c>
      <c r="L349" t="str">
        <f>VLOOKUP($A349,'Customer Data'!$A:$G,7,FALSE)</f>
        <v>High</v>
      </c>
    </row>
    <row r="350" spans="1:12" x14ac:dyDescent="0.3">
      <c r="A350">
        <v>411</v>
      </c>
      <c r="B350">
        <v>349</v>
      </c>
      <c r="C350">
        <v>69</v>
      </c>
      <c r="D350">
        <v>5</v>
      </c>
      <c r="E350" s="4" t="s">
        <v>97</v>
      </c>
      <c r="F350" s="6" t="s">
        <v>72</v>
      </c>
      <c r="G350">
        <f>VLOOKUP(A350,'Customer Data'!$A:$G,2,FALSE)</f>
        <v>53</v>
      </c>
      <c r="H350" t="str">
        <f>VLOOKUP($A350,'Customer Data'!$A:$G,3,FALSE)</f>
        <v>Male</v>
      </c>
      <c r="I350" s="18">
        <f>VLOOKUP($A350,'Customer Data'!$A:$G,4,FALSE)</f>
        <v>141593</v>
      </c>
      <c r="J350" t="str">
        <f>VLOOKUP($A350,'Customer Data'!$A:$G,5,FALSE)</f>
        <v>City B</v>
      </c>
      <c r="K350" t="str">
        <f>VLOOKUP($A350,'Customer Data'!$A:$G,6,FALSE)</f>
        <v>Middle-aged</v>
      </c>
      <c r="L350" t="str">
        <f>VLOOKUP($A350,'Customer Data'!$A:$G,7,FALSE)</f>
        <v>High</v>
      </c>
    </row>
    <row r="351" spans="1:12" x14ac:dyDescent="0.3">
      <c r="A351">
        <v>1460</v>
      </c>
      <c r="B351">
        <v>350</v>
      </c>
      <c r="C351">
        <v>99</v>
      </c>
      <c r="D351">
        <v>8</v>
      </c>
      <c r="E351" s="4" t="s">
        <v>97</v>
      </c>
      <c r="F351" s="6" t="s">
        <v>73</v>
      </c>
      <c r="G351">
        <f>VLOOKUP(A351,'Customer Data'!$A:$G,2,FALSE)</f>
        <v>54</v>
      </c>
      <c r="H351" t="str">
        <f>VLOOKUP($A351,'Customer Data'!$A:$G,3,FALSE)</f>
        <v>Female</v>
      </c>
      <c r="I351" s="18">
        <f>VLOOKUP($A351,'Customer Data'!$A:$G,4,FALSE)</f>
        <v>79165</v>
      </c>
      <c r="J351" t="str">
        <f>VLOOKUP($A351,'Customer Data'!$A:$G,5,FALSE)</f>
        <v>City B</v>
      </c>
      <c r="K351" t="str">
        <f>VLOOKUP($A351,'Customer Data'!$A:$G,6,FALSE)</f>
        <v>Middle-aged</v>
      </c>
      <c r="L351" t="str">
        <f>VLOOKUP($A351,'Customer Data'!$A:$G,7,FALSE)</f>
        <v>High</v>
      </c>
    </row>
    <row r="352" spans="1:12" x14ac:dyDescent="0.3">
      <c r="A352">
        <v>687</v>
      </c>
      <c r="B352">
        <v>351</v>
      </c>
      <c r="C352">
        <v>3</v>
      </c>
      <c r="D352">
        <v>3</v>
      </c>
      <c r="E352" s="4" t="s">
        <v>97</v>
      </c>
      <c r="F352" s="6" t="s">
        <v>74</v>
      </c>
      <c r="G352">
        <f>VLOOKUP(A352,'Customer Data'!$A:$G,2,FALSE)</f>
        <v>61</v>
      </c>
      <c r="H352" t="str">
        <f>VLOOKUP($A352,'Customer Data'!$A:$G,3,FALSE)</f>
        <v>Male</v>
      </c>
      <c r="I352" s="18">
        <f>VLOOKUP($A352,'Customer Data'!$A:$G,4,FALSE)</f>
        <v>122771</v>
      </c>
      <c r="J352" t="str">
        <f>VLOOKUP($A352,'Customer Data'!$A:$G,5,FALSE)</f>
        <v>City B</v>
      </c>
      <c r="K352" t="str">
        <f>VLOOKUP($A352,'Customer Data'!$A:$G,6,FALSE)</f>
        <v>Seniors</v>
      </c>
      <c r="L352" t="str">
        <f>VLOOKUP($A352,'Customer Data'!$A:$G,7,FALSE)</f>
        <v>High</v>
      </c>
    </row>
    <row r="353" spans="1:12" x14ac:dyDescent="0.3">
      <c r="A353">
        <v>1167</v>
      </c>
      <c r="B353">
        <v>352</v>
      </c>
      <c r="C353">
        <v>11</v>
      </c>
      <c r="D353">
        <v>2</v>
      </c>
      <c r="E353" s="4" t="s">
        <v>97</v>
      </c>
      <c r="F353" s="6" t="s">
        <v>75</v>
      </c>
      <c r="G353">
        <f>VLOOKUP(A353,'Customer Data'!$A:$G,2,FALSE)</f>
        <v>45</v>
      </c>
      <c r="H353" t="str">
        <f>VLOOKUP($A353,'Customer Data'!$A:$G,3,FALSE)</f>
        <v>Male</v>
      </c>
      <c r="I353" s="18">
        <f>VLOOKUP($A353,'Customer Data'!$A:$G,4,FALSE)</f>
        <v>47732</v>
      </c>
      <c r="J353" t="str">
        <f>VLOOKUP($A353,'Customer Data'!$A:$G,5,FALSE)</f>
        <v>City B</v>
      </c>
      <c r="K353" t="str">
        <f>VLOOKUP($A353,'Customer Data'!$A:$G,6,FALSE)</f>
        <v>Middle-aged</v>
      </c>
      <c r="L353" t="str">
        <f>VLOOKUP($A353,'Customer Data'!$A:$G,7,FALSE)</f>
        <v>Low</v>
      </c>
    </row>
    <row r="354" spans="1:12" x14ac:dyDescent="0.3">
      <c r="A354">
        <v>304</v>
      </c>
      <c r="B354">
        <v>353</v>
      </c>
      <c r="C354">
        <v>89</v>
      </c>
      <c r="D354">
        <v>4</v>
      </c>
      <c r="E354" s="4" t="s">
        <v>97</v>
      </c>
      <c r="F354" s="6" t="s">
        <v>76</v>
      </c>
      <c r="G354">
        <f>VLOOKUP(A354,'Customer Data'!$A:$G,2,FALSE)</f>
        <v>50</v>
      </c>
      <c r="H354" t="str">
        <f>VLOOKUP($A354,'Customer Data'!$A:$G,3,FALSE)</f>
        <v>Female</v>
      </c>
      <c r="I354" s="18">
        <f>VLOOKUP($A354,'Customer Data'!$A:$G,4,FALSE)</f>
        <v>43477</v>
      </c>
      <c r="J354" t="str">
        <f>VLOOKUP($A354,'Customer Data'!$A:$G,5,FALSE)</f>
        <v>City B</v>
      </c>
      <c r="K354" t="str">
        <f>VLOOKUP($A354,'Customer Data'!$A:$G,6,FALSE)</f>
        <v>Middle-aged</v>
      </c>
      <c r="L354" t="str">
        <f>VLOOKUP($A354,'Customer Data'!$A:$G,7,FALSE)</f>
        <v>Low</v>
      </c>
    </row>
    <row r="355" spans="1:12" x14ac:dyDescent="0.3">
      <c r="A355">
        <v>1469</v>
      </c>
      <c r="B355">
        <v>354</v>
      </c>
      <c r="C355">
        <v>66</v>
      </c>
      <c r="D355">
        <v>1</v>
      </c>
      <c r="E355" s="4" t="s">
        <v>97</v>
      </c>
      <c r="F355" s="6" t="s">
        <v>77</v>
      </c>
      <c r="G355">
        <f>VLOOKUP(A355,'Customer Data'!$A:$G,2,FALSE)</f>
        <v>48</v>
      </c>
      <c r="H355" t="str">
        <f>VLOOKUP($A355,'Customer Data'!$A:$G,3,FALSE)</f>
        <v>Female</v>
      </c>
      <c r="I355" s="18">
        <f>VLOOKUP($A355,'Customer Data'!$A:$G,4,FALSE)</f>
        <v>113977</v>
      </c>
      <c r="J355" t="str">
        <f>VLOOKUP($A355,'Customer Data'!$A:$G,5,FALSE)</f>
        <v>City A</v>
      </c>
      <c r="K355" t="str">
        <f>VLOOKUP($A355,'Customer Data'!$A:$G,6,FALSE)</f>
        <v>Middle-aged</v>
      </c>
      <c r="L355" t="str">
        <f>VLOOKUP($A355,'Customer Data'!$A:$G,7,FALSE)</f>
        <v>High</v>
      </c>
    </row>
    <row r="356" spans="1:12" x14ac:dyDescent="0.3">
      <c r="A356">
        <v>1314</v>
      </c>
      <c r="B356">
        <v>355</v>
      </c>
      <c r="C356">
        <v>91</v>
      </c>
      <c r="D356">
        <v>8</v>
      </c>
      <c r="E356" s="4" t="s">
        <v>97</v>
      </c>
      <c r="F356" s="6" t="s">
        <v>78</v>
      </c>
      <c r="G356">
        <f>VLOOKUP(A356,'Customer Data'!$A:$G,2,FALSE)</f>
        <v>53</v>
      </c>
      <c r="H356" t="str">
        <f>VLOOKUP($A356,'Customer Data'!$A:$G,3,FALSE)</f>
        <v>Female</v>
      </c>
      <c r="I356" s="18">
        <f>VLOOKUP($A356,'Customer Data'!$A:$G,4,FALSE)</f>
        <v>42774</v>
      </c>
      <c r="J356" t="str">
        <f>VLOOKUP($A356,'Customer Data'!$A:$G,5,FALSE)</f>
        <v>City A</v>
      </c>
      <c r="K356" t="str">
        <f>VLOOKUP($A356,'Customer Data'!$A:$G,6,FALSE)</f>
        <v>Middle-aged</v>
      </c>
      <c r="L356" t="str">
        <f>VLOOKUP($A356,'Customer Data'!$A:$G,7,FALSE)</f>
        <v>Low</v>
      </c>
    </row>
    <row r="357" spans="1:12" x14ac:dyDescent="0.3">
      <c r="A357">
        <v>204</v>
      </c>
      <c r="B357">
        <v>356</v>
      </c>
      <c r="C357">
        <v>69</v>
      </c>
      <c r="D357">
        <v>3</v>
      </c>
      <c r="E357" s="4" t="s">
        <v>97</v>
      </c>
      <c r="F357" s="6" t="s">
        <v>79</v>
      </c>
      <c r="G357">
        <f>VLOOKUP(A357,'Customer Data'!$A:$G,2,FALSE)</f>
        <v>19</v>
      </c>
      <c r="H357" t="str">
        <f>VLOOKUP($A357,'Customer Data'!$A:$G,3,FALSE)</f>
        <v>Male</v>
      </c>
      <c r="I357" s="18">
        <f>VLOOKUP($A357,'Customer Data'!$A:$G,4,FALSE)</f>
        <v>33847</v>
      </c>
      <c r="J357" t="str">
        <f>VLOOKUP($A357,'Customer Data'!$A:$G,5,FALSE)</f>
        <v>City A</v>
      </c>
      <c r="K357" t="str">
        <f>VLOOKUP($A357,'Customer Data'!$A:$G,6,FALSE)</f>
        <v>Adult</v>
      </c>
      <c r="L357" t="str">
        <f>VLOOKUP($A357,'Customer Data'!$A:$G,7,FALSE)</f>
        <v>Low</v>
      </c>
    </row>
    <row r="358" spans="1:12" x14ac:dyDescent="0.3">
      <c r="A358">
        <v>1300</v>
      </c>
      <c r="B358">
        <v>357</v>
      </c>
      <c r="C358">
        <v>7</v>
      </c>
      <c r="D358">
        <v>5</v>
      </c>
      <c r="E358" s="4" t="s">
        <v>97</v>
      </c>
      <c r="F358" s="6" t="s">
        <v>80</v>
      </c>
      <c r="G358">
        <f>VLOOKUP(A358,'Customer Data'!$A:$G,2,FALSE)</f>
        <v>30</v>
      </c>
      <c r="H358" t="str">
        <f>VLOOKUP($A358,'Customer Data'!$A:$G,3,FALSE)</f>
        <v>Female</v>
      </c>
      <c r="I358" s="18">
        <f>VLOOKUP($A358,'Customer Data'!$A:$G,4,FALSE)</f>
        <v>112806</v>
      </c>
      <c r="J358" t="str">
        <f>VLOOKUP($A358,'Customer Data'!$A:$G,5,FALSE)</f>
        <v>City C</v>
      </c>
      <c r="K358" t="str">
        <f>VLOOKUP($A358,'Customer Data'!$A:$G,6,FALSE)</f>
        <v>Adult</v>
      </c>
      <c r="L358" t="str">
        <f>VLOOKUP($A358,'Customer Data'!$A:$G,7,FALSE)</f>
        <v>High</v>
      </c>
    </row>
    <row r="359" spans="1:12" x14ac:dyDescent="0.3">
      <c r="A359">
        <v>161</v>
      </c>
      <c r="B359">
        <v>358</v>
      </c>
      <c r="C359">
        <v>8</v>
      </c>
      <c r="D359">
        <v>5</v>
      </c>
      <c r="E359" s="4" t="s">
        <v>97</v>
      </c>
      <c r="F359" s="6" t="s">
        <v>81</v>
      </c>
      <c r="G359">
        <f>VLOOKUP(A359,'Customer Data'!$A:$G,2,FALSE)</f>
        <v>63</v>
      </c>
      <c r="H359" t="str">
        <f>VLOOKUP($A359,'Customer Data'!$A:$G,3,FALSE)</f>
        <v>Male</v>
      </c>
      <c r="I359" s="18">
        <f>VLOOKUP($A359,'Customer Data'!$A:$G,4,FALSE)</f>
        <v>46139</v>
      </c>
      <c r="J359" t="str">
        <f>VLOOKUP($A359,'Customer Data'!$A:$G,5,FALSE)</f>
        <v>City B</v>
      </c>
      <c r="K359" t="str">
        <f>VLOOKUP($A359,'Customer Data'!$A:$G,6,FALSE)</f>
        <v>Seniors</v>
      </c>
      <c r="L359" t="str">
        <f>VLOOKUP($A359,'Customer Data'!$A:$G,7,FALSE)</f>
        <v>Low</v>
      </c>
    </row>
    <row r="360" spans="1:12" x14ac:dyDescent="0.3">
      <c r="A360">
        <v>306</v>
      </c>
      <c r="B360">
        <v>359</v>
      </c>
      <c r="C360">
        <v>64</v>
      </c>
      <c r="D360">
        <v>4</v>
      </c>
      <c r="E360" s="4" t="s">
        <v>97</v>
      </c>
      <c r="F360" s="6" t="s">
        <v>82</v>
      </c>
      <c r="G360">
        <f>VLOOKUP(A360,'Customer Data'!$A:$G,2,FALSE)</f>
        <v>23</v>
      </c>
      <c r="H360" t="str">
        <f>VLOOKUP($A360,'Customer Data'!$A:$G,3,FALSE)</f>
        <v>Male</v>
      </c>
      <c r="I360" s="18">
        <f>VLOOKUP($A360,'Customer Data'!$A:$G,4,FALSE)</f>
        <v>27774</v>
      </c>
      <c r="J360" t="str">
        <f>VLOOKUP($A360,'Customer Data'!$A:$G,5,FALSE)</f>
        <v>City A</v>
      </c>
      <c r="K360" t="str">
        <f>VLOOKUP($A360,'Customer Data'!$A:$G,6,FALSE)</f>
        <v>Adult</v>
      </c>
      <c r="L360" t="str">
        <f>VLOOKUP($A360,'Customer Data'!$A:$G,7,FALSE)</f>
        <v>Low</v>
      </c>
    </row>
    <row r="361" spans="1:12" x14ac:dyDescent="0.3">
      <c r="A361">
        <v>1103</v>
      </c>
      <c r="B361">
        <v>360</v>
      </c>
      <c r="C361">
        <v>81</v>
      </c>
      <c r="D361">
        <v>8</v>
      </c>
      <c r="E361" s="4" t="s">
        <v>97</v>
      </c>
      <c r="F361" s="6" t="s">
        <v>83</v>
      </c>
      <c r="G361">
        <f>VLOOKUP(A361,'Customer Data'!$A:$G,2,FALSE)</f>
        <v>63</v>
      </c>
      <c r="H361" t="str">
        <f>VLOOKUP($A361,'Customer Data'!$A:$G,3,FALSE)</f>
        <v>Male</v>
      </c>
      <c r="I361" s="18">
        <f>VLOOKUP($A361,'Customer Data'!$A:$G,4,FALSE)</f>
        <v>55034</v>
      </c>
      <c r="J361" t="str">
        <f>VLOOKUP($A361,'Customer Data'!$A:$G,5,FALSE)</f>
        <v>City B</v>
      </c>
      <c r="K361" t="str">
        <f>VLOOKUP($A361,'Customer Data'!$A:$G,6,FALSE)</f>
        <v>Seniors</v>
      </c>
      <c r="L361" t="str">
        <f>VLOOKUP($A361,'Customer Data'!$A:$G,7,FALSE)</f>
        <v>Low</v>
      </c>
    </row>
    <row r="362" spans="1:12" x14ac:dyDescent="0.3">
      <c r="A362">
        <v>190</v>
      </c>
      <c r="B362">
        <v>361</v>
      </c>
      <c r="C362">
        <v>10</v>
      </c>
      <c r="D362">
        <v>2</v>
      </c>
      <c r="E362" s="4" t="s">
        <v>98</v>
      </c>
      <c r="F362" s="6" t="s">
        <v>60</v>
      </c>
      <c r="G362">
        <f>VLOOKUP(A362,'Customer Data'!$A:$G,2,FALSE)</f>
        <v>38</v>
      </c>
      <c r="H362" t="str">
        <f>VLOOKUP($A362,'Customer Data'!$A:$G,3,FALSE)</f>
        <v>Female</v>
      </c>
      <c r="I362" s="18">
        <f>VLOOKUP($A362,'Customer Data'!$A:$G,4,FALSE)</f>
        <v>106341</v>
      </c>
      <c r="J362" t="str">
        <f>VLOOKUP($A362,'Customer Data'!$A:$G,5,FALSE)</f>
        <v>City A</v>
      </c>
      <c r="K362" t="str">
        <f>VLOOKUP($A362,'Customer Data'!$A:$G,6,FALSE)</f>
        <v>Adult</v>
      </c>
      <c r="L362" t="str">
        <f>VLOOKUP($A362,'Customer Data'!$A:$G,7,FALSE)</f>
        <v>High</v>
      </c>
    </row>
    <row r="363" spans="1:12" x14ac:dyDescent="0.3">
      <c r="A363">
        <v>1195</v>
      </c>
      <c r="B363">
        <v>362</v>
      </c>
      <c r="C363">
        <v>1</v>
      </c>
      <c r="D363">
        <v>6</v>
      </c>
      <c r="E363" s="4" t="s">
        <v>98</v>
      </c>
      <c r="F363" s="6" t="s">
        <v>61</v>
      </c>
      <c r="G363">
        <f>VLOOKUP(A363,'Customer Data'!$A:$G,2,FALSE)</f>
        <v>57</v>
      </c>
      <c r="H363" t="str">
        <f>VLOOKUP($A363,'Customer Data'!$A:$G,3,FALSE)</f>
        <v>Male</v>
      </c>
      <c r="I363" s="18">
        <f>VLOOKUP($A363,'Customer Data'!$A:$G,4,FALSE)</f>
        <v>136879</v>
      </c>
      <c r="J363" t="str">
        <f>VLOOKUP($A363,'Customer Data'!$A:$G,5,FALSE)</f>
        <v>City A</v>
      </c>
      <c r="K363" t="str">
        <f>VLOOKUP($A363,'Customer Data'!$A:$G,6,FALSE)</f>
        <v>Middle-aged</v>
      </c>
      <c r="L363" t="str">
        <f>VLOOKUP($A363,'Customer Data'!$A:$G,7,FALSE)</f>
        <v>High</v>
      </c>
    </row>
    <row r="364" spans="1:12" x14ac:dyDescent="0.3">
      <c r="A364">
        <v>157</v>
      </c>
      <c r="B364">
        <v>363</v>
      </c>
      <c r="C364">
        <v>23</v>
      </c>
      <c r="D364">
        <v>1</v>
      </c>
      <c r="E364" s="4" t="s">
        <v>98</v>
      </c>
      <c r="F364" s="6" t="s">
        <v>62</v>
      </c>
      <c r="G364">
        <f>VLOOKUP(A364,'Customer Data'!$A:$G,2,FALSE)</f>
        <v>43</v>
      </c>
      <c r="H364" t="str">
        <f>VLOOKUP($A364,'Customer Data'!$A:$G,3,FALSE)</f>
        <v>Male</v>
      </c>
      <c r="I364" s="18">
        <f>VLOOKUP($A364,'Customer Data'!$A:$G,4,FALSE)</f>
        <v>48678</v>
      </c>
      <c r="J364" t="str">
        <f>VLOOKUP($A364,'Customer Data'!$A:$G,5,FALSE)</f>
        <v>City A</v>
      </c>
      <c r="K364" t="str">
        <f>VLOOKUP($A364,'Customer Data'!$A:$G,6,FALSE)</f>
        <v>Middle-aged</v>
      </c>
      <c r="L364" t="str">
        <f>VLOOKUP($A364,'Customer Data'!$A:$G,7,FALSE)</f>
        <v>Low</v>
      </c>
    </row>
    <row r="365" spans="1:12" x14ac:dyDescent="0.3">
      <c r="A365">
        <v>553</v>
      </c>
      <c r="B365">
        <v>364</v>
      </c>
      <c r="C365">
        <v>78</v>
      </c>
      <c r="D365">
        <v>9</v>
      </c>
      <c r="E365" s="4" t="s">
        <v>98</v>
      </c>
      <c r="F365" s="6" t="s">
        <v>63</v>
      </c>
      <c r="G365">
        <f>VLOOKUP(A365,'Customer Data'!$A:$G,2,FALSE)</f>
        <v>44</v>
      </c>
      <c r="H365" t="str">
        <f>VLOOKUP($A365,'Customer Data'!$A:$G,3,FALSE)</f>
        <v>Male</v>
      </c>
      <c r="I365" s="18">
        <f>VLOOKUP($A365,'Customer Data'!$A:$G,4,FALSE)</f>
        <v>56666</v>
      </c>
      <c r="J365" t="str">
        <f>VLOOKUP($A365,'Customer Data'!$A:$G,5,FALSE)</f>
        <v>City C</v>
      </c>
      <c r="K365" t="str">
        <f>VLOOKUP($A365,'Customer Data'!$A:$G,6,FALSE)</f>
        <v>Middle-aged</v>
      </c>
      <c r="L365" t="str">
        <f>VLOOKUP($A365,'Customer Data'!$A:$G,7,FALSE)</f>
        <v>Low</v>
      </c>
    </row>
    <row r="366" spans="1:12" x14ac:dyDescent="0.3">
      <c r="A366">
        <v>152</v>
      </c>
      <c r="B366">
        <v>365</v>
      </c>
      <c r="C366">
        <v>8</v>
      </c>
      <c r="D366">
        <v>4</v>
      </c>
      <c r="E366" s="4" t="s">
        <v>98</v>
      </c>
      <c r="F366" s="6" t="s">
        <v>64</v>
      </c>
      <c r="G366">
        <f>VLOOKUP(A366,'Customer Data'!$A:$G,2,FALSE)</f>
        <v>61</v>
      </c>
      <c r="H366" t="str">
        <f>VLOOKUP($A366,'Customer Data'!$A:$G,3,FALSE)</f>
        <v>Male</v>
      </c>
      <c r="I366" s="18">
        <f>VLOOKUP($A366,'Customer Data'!$A:$G,4,FALSE)</f>
        <v>141319</v>
      </c>
      <c r="J366" t="str">
        <f>VLOOKUP($A366,'Customer Data'!$A:$G,5,FALSE)</f>
        <v>City B</v>
      </c>
      <c r="K366" t="str">
        <f>VLOOKUP($A366,'Customer Data'!$A:$G,6,FALSE)</f>
        <v>Seniors</v>
      </c>
      <c r="L366" t="str">
        <f>VLOOKUP($A366,'Customer Data'!$A:$G,7,FALSE)</f>
        <v>High</v>
      </c>
    </row>
    <row r="367" spans="1:12" x14ac:dyDescent="0.3">
      <c r="A367">
        <v>641</v>
      </c>
      <c r="B367">
        <v>366</v>
      </c>
      <c r="C367">
        <v>77</v>
      </c>
      <c r="D367">
        <v>4</v>
      </c>
      <c r="E367" s="4" t="s">
        <v>98</v>
      </c>
      <c r="F367" s="6" t="s">
        <v>65</v>
      </c>
      <c r="G367">
        <f>VLOOKUP(A367,'Customer Data'!$A:$G,2,FALSE)</f>
        <v>65</v>
      </c>
      <c r="H367" t="str">
        <f>VLOOKUP($A367,'Customer Data'!$A:$G,3,FALSE)</f>
        <v>Female</v>
      </c>
      <c r="I367" s="18">
        <f>VLOOKUP($A367,'Customer Data'!$A:$G,4,FALSE)</f>
        <v>25558</v>
      </c>
      <c r="J367" t="str">
        <f>VLOOKUP($A367,'Customer Data'!$A:$G,5,FALSE)</f>
        <v>City A</v>
      </c>
      <c r="K367" t="str">
        <f>VLOOKUP($A367,'Customer Data'!$A:$G,6,FALSE)</f>
        <v>Seniors</v>
      </c>
      <c r="L367" t="str">
        <f>VLOOKUP($A367,'Customer Data'!$A:$G,7,FALSE)</f>
        <v>Low</v>
      </c>
    </row>
    <row r="368" spans="1:12" x14ac:dyDescent="0.3">
      <c r="A368">
        <v>877</v>
      </c>
      <c r="B368">
        <v>367</v>
      </c>
      <c r="C368">
        <v>59</v>
      </c>
      <c r="D368">
        <v>2</v>
      </c>
      <c r="E368" s="4" t="s">
        <v>98</v>
      </c>
      <c r="F368" s="6" t="s">
        <v>66</v>
      </c>
      <c r="G368">
        <f>VLOOKUP(A368,'Customer Data'!$A:$G,2,FALSE)</f>
        <v>34</v>
      </c>
      <c r="H368" t="str">
        <f>VLOOKUP($A368,'Customer Data'!$A:$G,3,FALSE)</f>
        <v>Female</v>
      </c>
      <c r="I368" s="18">
        <f>VLOOKUP($A368,'Customer Data'!$A:$G,4,FALSE)</f>
        <v>65208</v>
      </c>
      <c r="J368" t="str">
        <f>VLOOKUP($A368,'Customer Data'!$A:$G,5,FALSE)</f>
        <v>City B</v>
      </c>
      <c r="K368" t="str">
        <f>VLOOKUP($A368,'Customer Data'!$A:$G,6,FALSE)</f>
        <v>Adult</v>
      </c>
      <c r="L368" t="str">
        <f>VLOOKUP($A368,'Customer Data'!$A:$G,7,FALSE)</f>
        <v>Low</v>
      </c>
    </row>
    <row r="369" spans="1:12" x14ac:dyDescent="0.3">
      <c r="A369">
        <v>596</v>
      </c>
      <c r="B369">
        <v>368</v>
      </c>
      <c r="C369">
        <v>37</v>
      </c>
      <c r="D369">
        <v>4</v>
      </c>
      <c r="E369" s="4" t="s">
        <v>98</v>
      </c>
      <c r="F369" s="6" t="s">
        <v>67</v>
      </c>
      <c r="G369">
        <f>VLOOKUP(A369,'Customer Data'!$A:$G,2,FALSE)</f>
        <v>18</v>
      </c>
      <c r="H369" t="str">
        <f>VLOOKUP($A369,'Customer Data'!$A:$G,3,FALSE)</f>
        <v>Female</v>
      </c>
      <c r="I369" s="18">
        <f>VLOOKUP($A369,'Customer Data'!$A:$G,4,FALSE)</f>
        <v>99254</v>
      </c>
      <c r="J369" t="str">
        <f>VLOOKUP($A369,'Customer Data'!$A:$G,5,FALSE)</f>
        <v>City A</v>
      </c>
      <c r="K369" t="str">
        <f>VLOOKUP($A369,'Customer Data'!$A:$G,6,FALSE)</f>
        <v>Adult</v>
      </c>
      <c r="L369" t="str">
        <f>VLOOKUP($A369,'Customer Data'!$A:$G,7,FALSE)</f>
        <v>High</v>
      </c>
    </row>
    <row r="370" spans="1:12" x14ac:dyDescent="0.3">
      <c r="A370">
        <v>473</v>
      </c>
      <c r="B370">
        <v>369</v>
      </c>
      <c r="C370">
        <v>85</v>
      </c>
      <c r="D370">
        <v>9</v>
      </c>
      <c r="E370" s="4" t="s">
        <v>98</v>
      </c>
      <c r="F370" s="6" t="s">
        <v>68</v>
      </c>
      <c r="G370">
        <f>VLOOKUP(A370,'Customer Data'!$A:$G,2,FALSE)</f>
        <v>64</v>
      </c>
      <c r="H370" t="str">
        <f>VLOOKUP($A370,'Customer Data'!$A:$G,3,FALSE)</f>
        <v>Female</v>
      </c>
      <c r="I370" s="18">
        <f>VLOOKUP($A370,'Customer Data'!$A:$G,4,FALSE)</f>
        <v>95529</v>
      </c>
      <c r="J370" t="str">
        <f>VLOOKUP($A370,'Customer Data'!$A:$G,5,FALSE)</f>
        <v>City B</v>
      </c>
      <c r="K370" t="str">
        <f>VLOOKUP($A370,'Customer Data'!$A:$G,6,FALSE)</f>
        <v>Seniors</v>
      </c>
      <c r="L370" t="str">
        <f>VLOOKUP($A370,'Customer Data'!$A:$G,7,FALSE)</f>
        <v>High</v>
      </c>
    </row>
    <row r="371" spans="1:12" x14ac:dyDescent="0.3">
      <c r="A371">
        <v>1460</v>
      </c>
      <c r="B371">
        <v>370</v>
      </c>
      <c r="C371">
        <v>44</v>
      </c>
      <c r="D371">
        <v>9</v>
      </c>
      <c r="E371" s="4" t="s">
        <v>98</v>
      </c>
      <c r="F371" s="6" t="s">
        <v>69</v>
      </c>
      <c r="G371">
        <f>VLOOKUP(A371,'Customer Data'!$A:$G,2,FALSE)</f>
        <v>54</v>
      </c>
      <c r="H371" t="str">
        <f>VLOOKUP($A371,'Customer Data'!$A:$G,3,FALSE)</f>
        <v>Female</v>
      </c>
      <c r="I371" s="18">
        <f>VLOOKUP($A371,'Customer Data'!$A:$G,4,FALSE)</f>
        <v>79165</v>
      </c>
      <c r="J371" t="str">
        <f>VLOOKUP($A371,'Customer Data'!$A:$G,5,FALSE)</f>
        <v>City B</v>
      </c>
      <c r="K371" t="str">
        <f>VLOOKUP($A371,'Customer Data'!$A:$G,6,FALSE)</f>
        <v>Middle-aged</v>
      </c>
      <c r="L371" t="str">
        <f>VLOOKUP($A371,'Customer Data'!$A:$G,7,FALSE)</f>
        <v>High</v>
      </c>
    </row>
    <row r="372" spans="1:12" x14ac:dyDescent="0.3">
      <c r="A372">
        <v>938</v>
      </c>
      <c r="B372">
        <v>371</v>
      </c>
      <c r="C372">
        <v>99</v>
      </c>
      <c r="D372">
        <v>9</v>
      </c>
      <c r="E372" s="4" t="s">
        <v>98</v>
      </c>
      <c r="F372" s="6" t="s">
        <v>70</v>
      </c>
      <c r="G372">
        <f>VLOOKUP(A372,'Customer Data'!$A:$G,2,FALSE)</f>
        <v>19</v>
      </c>
      <c r="H372" t="str">
        <f>VLOOKUP($A372,'Customer Data'!$A:$G,3,FALSE)</f>
        <v>Female</v>
      </c>
      <c r="I372" s="18">
        <f>VLOOKUP($A372,'Customer Data'!$A:$G,4,FALSE)</f>
        <v>99688</v>
      </c>
      <c r="J372" t="str">
        <f>VLOOKUP($A372,'Customer Data'!$A:$G,5,FALSE)</f>
        <v>City A</v>
      </c>
      <c r="K372" t="str">
        <f>VLOOKUP($A372,'Customer Data'!$A:$G,6,FALSE)</f>
        <v>Adult</v>
      </c>
      <c r="L372" t="str">
        <f>VLOOKUP($A372,'Customer Data'!$A:$G,7,FALSE)</f>
        <v>High</v>
      </c>
    </row>
    <row r="373" spans="1:12" x14ac:dyDescent="0.3">
      <c r="A373">
        <v>1181</v>
      </c>
      <c r="B373">
        <v>372</v>
      </c>
      <c r="C373">
        <v>67</v>
      </c>
      <c r="D373">
        <v>8</v>
      </c>
      <c r="E373" s="4" t="s">
        <v>98</v>
      </c>
      <c r="F373" s="6" t="s">
        <v>71</v>
      </c>
      <c r="G373">
        <f>VLOOKUP(A373,'Customer Data'!$A:$G,2,FALSE)</f>
        <v>52</v>
      </c>
      <c r="H373" t="str">
        <f>VLOOKUP($A373,'Customer Data'!$A:$G,3,FALSE)</f>
        <v>Male</v>
      </c>
      <c r="I373" s="18">
        <f>VLOOKUP($A373,'Customer Data'!$A:$G,4,FALSE)</f>
        <v>102183</v>
      </c>
      <c r="J373" t="str">
        <f>VLOOKUP($A373,'Customer Data'!$A:$G,5,FALSE)</f>
        <v>City C</v>
      </c>
      <c r="K373" t="str">
        <f>VLOOKUP($A373,'Customer Data'!$A:$G,6,FALSE)</f>
        <v>Middle-aged</v>
      </c>
      <c r="L373" t="str">
        <f>VLOOKUP($A373,'Customer Data'!$A:$G,7,FALSE)</f>
        <v>High</v>
      </c>
    </row>
    <row r="374" spans="1:12" x14ac:dyDescent="0.3">
      <c r="A374">
        <v>242</v>
      </c>
      <c r="B374">
        <v>373</v>
      </c>
      <c r="C374">
        <v>67</v>
      </c>
      <c r="D374">
        <v>1</v>
      </c>
      <c r="E374" s="4" t="s">
        <v>98</v>
      </c>
      <c r="F374" s="6" t="s">
        <v>72</v>
      </c>
      <c r="G374">
        <f>VLOOKUP(A374,'Customer Data'!$A:$G,2,FALSE)</f>
        <v>19</v>
      </c>
      <c r="H374" t="str">
        <f>VLOOKUP($A374,'Customer Data'!$A:$G,3,FALSE)</f>
        <v>Female</v>
      </c>
      <c r="I374" s="18">
        <f>VLOOKUP($A374,'Customer Data'!$A:$G,4,FALSE)</f>
        <v>63727</v>
      </c>
      <c r="J374" t="str">
        <f>VLOOKUP($A374,'Customer Data'!$A:$G,5,FALSE)</f>
        <v>City A</v>
      </c>
      <c r="K374" t="str">
        <f>VLOOKUP($A374,'Customer Data'!$A:$G,6,FALSE)</f>
        <v>Adult</v>
      </c>
      <c r="L374" t="str">
        <f>VLOOKUP($A374,'Customer Data'!$A:$G,7,FALSE)</f>
        <v>Low</v>
      </c>
    </row>
    <row r="375" spans="1:12" x14ac:dyDescent="0.3">
      <c r="A375">
        <v>1468</v>
      </c>
      <c r="B375">
        <v>374</v>
      </c>
      <c r="C375">
        <v>46</v>
      </c>
      <c r="D375">
        <v>5</v>
      </c>
      <c r="E375" s="4" t="s">
        <v>98</v>
      </c>
      <c r="F375" s="6" t="s">
        <v>73</v>
      </c>
      <c r="G375">
        <f>VLOOKUP(A375,'Customer Data'!$A:$G,2,FALSE)</f>
        <v>53</v>
      </c>
      <c r="H375" t="str">
        <f>VLOOKUP($A375,'Customer Data'!$A:$G,3,FALSE)</f>
        <v>Female</v>
      </c>
      <c r="I375" s="18">
        <f>VLOOKUP($A375,'Customer Data'!$A:$G,4,FALSE)</f>
        <v>41192</v>
      </c>
      <c r="J375" t="str">
        <f>VLOOKUP($A375,'Customer Data'!$A:$G,5,FALSE)</f>
        <v>City C</v>
      </c>
      <c r="K375" t="str">
        <f>VLOOKUP($A375,'Customer Data'!$A:$G,6,FALSE)</f>
        <v>Middle-aged</v>
      </c>
      <c r="L375" t="str">
        <f>VLOOKUP($A375,'Customer Data'!$A:$G,7,FALSE)</f>
        <v>Low</v>
      </c>
    </row>
    <row r="376" spans="1:12" x14ac:dyDescent="0.3">
      <c r="A376">
        <v>1411</v>
      </c>
      <c r="B376">
        <v>375</v>
      </c>
      <c r="C376">
        <v>13</v>
      </c>
      <c r="D376">
        <v>1</v>
      </c>
      <c r="E376" s="4" t="s">
        <v>98</v>
      </c>
      <c r="F376" s="6" t="s">
        <v>74</v>
      </c>
      <c r="G376">
        <f>VLOOKUP(A376,'Customer Data'!$A:$G,2,FALSE)</f>
        <v>55</v>
      </c>
      <c r="H376" t="str">
        <f>VLOOKUP($A376,'Customer Data'!$A:$G,3,FALSE)</f>
        <v>Female</v>
      </c>
      <c r="I376" s="18">
        <f>VLOOKUP($A376,'Customer Data'!$A:$G,4,FALSE)</f>
        <v>116349</v>
      </c>
      <c r="J376" t="str">
        <f>VLOOKUP($A376,'Customer Data'!$A:$G,5,FALSE)</f>
        <v>City A</v>
      </c>
      <c r="K376" t="str">
        <f>VLOOKUP($A376,'Customer Data'!$A:$G,6,FALSE)</f>
        <v>Middle-aged</v>
      </c>
      <c r="L376" t="str">
        <f>VLOOKUP($A376,'Customer Data'!$A:$G,7,FALSE)</f>
        <v>High</v>
      </c>
    </row>
    <row r="377" spans="1:12" x14ac:dyDescent="0.3">
      <c r="A377">
        <v>473</v>
      </c>
      <c r="B377">
        <v>376</v>
      </c>
      <c r="C377">
        <v>39</v>
      </c>
      <c r="D377">
        <v>8</v>
      </c>
      <c r="E377" s="4" t="s">
        <v>98</v>
      </c>
      <c r="F377" s="6" t="s">
        <v>75</v>
      </c>
      <c r="G377">
        <f>VLOOKUP(A377,'Customer Data'!$A:$G,2,FALSE)</f>
        <v>64</v>
      </c>
      <c r="H377" t="str">
        <f>VLOOKUP($A377,'Customer Data'!$A:$G,3,FALSE)</f>
        <v>Female</v>
      </c>
      <c r="I377" s="18">
        <f>VLOOKUP($A377,'Customer Data'!$A:$G,4,FALSE)</f>
        <v>95529</v>
      </c>
      <c r="J377" t="str">
        <f>VLOOKUP($A377,'Customer Data'!$A:$G,5,FALSE)</f>
        <v>City B</v>
      </c>
      <c r="K377" t="str">
        <f>VLOOKUP($A377,'Customer Data'!$A:$G,6,FALSE)</f>
        <v>Seniors</v>
      </c>
      <c r="L377" t="str">
        <f>VLOOKUP($A377,'Customer Data'!$A:$G,7,FALSE)</f>
        <v>High</v>
      </c>
    </row>
    <row r="378" spans="1:12" x14ac:dyDescent="0.3">
      <c r="A378">
        <v>483</v>
      </c>
      <c r="B378">
        <v>377</v>
      </c>
      <c r="C378">
        <v>68</v>
      </c>
      <c r="D378">
        <v>1</v>
      </c>
      <c r="E378" s="4" t="s">
        <v>98</v>
      </c>
      <c r="F378" s="6" t="s">
        <v>76</v>
      </c>
      <c r="G378">
        <f>VLOOKUP(A378,'Customer Data'!$A:$G,2,FALSE)</f>
        <v>69</v>
      </c>
      <c r="H378" t="str">
        <f>VLOOKUP($A378,'Customer Data'!$A:$G,3,FALSE)</f>
        <v>Male</v>
      </c>
      <c r="I378" s="18">
        <f>VLOOKUP($A378,'Customer Data'!$A:$G,4,FALSE)</f>
        <v>84540</v>
      </c>
      <c r="J378" t="str">
        <f>VLOOKUP($A378,'Customer Data'!$A:$G,5,FALSE)</f>
        <v>City A</v>
      </c>
      <c r="K378" t="str">
        <f>VLOOKUP($A378,'Customer Data'!$A:$G,6,FALSE)</f>
        <v>Seniors</v>
      </c>
      <c r="L378" t="str">
        <f>VLOOKUP($A378,'Customer Data'!$A:$G,7,FALSE)</f>
        <v>High</v>
      </c>
    </row>
    <row r="379" spans="1:12" x14ac:dyDescent="0.3">
      <c r="A379">
        <v>68</v>
      </c>
      <c r="B379">
        <v>378</v>
      </c>
      <c r="C379">
        <v>66</v>
      </c>
      <c r="D379">
        <v>8</v>
      </c>
      <c r="E379" s="4" t="s">
        <v>98</v>
      </c>
      <c r="F379" s="6" t="s">
        <v>77</v>
      </c>
      <c r="G379">
        <f>VLOOKUP(A379,'Customer Data'!$A:$G,2,FALSE)</f>
        <v>53</v>
      </c>
      <c r="H379" t="str">
        <f>VLOOKUP($A379,'Customer Data'!$A:$G,3,FALSE)</f>
        <v>Female</v>
      </c>
      <c r="I379" s="18">
        <f>VLOOKUP($A379,'Customer Data'!$A:$G,4,FALSE)</f>
        <v>77634</v>
      </c>
      <c r="J379" t="str">
        <f>VLOOKUP($A379,'Customer Data'!$A:$G,5,FALSE)</f>
        <v>City C</v>
      </c>
      <c r="K379" t="str">
        <f>VLOOKUP($A379,'Customer Data'!$A:$G,6,FALSE)</f>
        <v>Middle-aged</v>
      </c>
      <c r="L379" t="str">
        <f>VLOOKUP($A379,'Customer Data'!$A:$G,7,FALSE)</f>
        <v>High</v>
      </c>
    </row>
    <row r="380" spans="1:12" x14ac:dyDescent="0.3">
      <c r="A380">
        <v>1272</v>
      </c>
      <c r="B380">
        <v>379</v>
      </c>
      <c r="C380">
        <v>21</v>
      </c>
      <c r="D380">
        <v>4</v>
      </c>
      <c r="E380" s="4" t="s">
        <v>98</v>
      </c>
      <c r="F380" s="6" t="s">
        <v>78</v>
      </c>
      <c r="G380">
        <f>VLOOKUP(A380,'Customer Data'!$A:$G,2,FALSE)</f>
        <v>24</v>
      </c>
      <c r="H380" t="str">
        <f>VLOOKUP($A380,'Customer Data'!$A:$G,3,FALSE)</f>
        <v>Female</v>
      </c>
      <c r="I380" s="18">
        <f>VLOOKUP($A380,'Customer Data'!$A:$G,4,FALSE)</f>
        <v>39161</v>
      </c>
      <c r="J380" t="str">
        <f>VLOOKUP($A380,'Customer Data'!$A:$G,5,FALSE)</f>
        <v>City B</v>
      </c>
      <c r="K380" t="str">
        <f>VLOOKUP($A380,'Customer Data'!$A:$G,6,FALSE)</f>
        <v>Adult</v>
      </c>
      <c r="L380" t="str">
        <f>VLOOKUP($A380,'Customer Data'!$A:$G,7,FALSE)</f>
        <v>Low</v>
      </c>
    </row>
    <row r="381" spans="1:12" x14ac:dyDescent="0.3">
      <c r="A381">
        <v>858</v>
      </c>
      <c r="B381">
        <v>380</v>
      </c>
      <c r="C381">
        <v>68</v>
      </c>
      <c r="D381">
        <v>7</v>
      </c>
      <c r="E381" s="4" t="s">
        <v>98</v>
      </c>
      <c r="F381" s="6" t="s">
        <v>79</v>
      </c>
      <c r="G381">
        <f>VLOOKUP(A381,'Customer Data'!$A:$G,2,FALSE)</f>
        <v>54</v>
      </c>
      <c r="H381" t="str">
        <f>VLOOKUP($A381,'Customer Data'!$A:$G,3,FALSE)</f>
        <v>Female</v>
      </c>
      <c r="I381" s="18">
        <f>VLOOKUP($A381,'Customer Data'!$A:$G,4,FALSE)</f>
        <v>75596</v>
      </c>
      <c r="J381" t="str">
        <f>VLOOKUP($A381,'Customer Data'!$A:$G,5,FALSE)</f>
        <v>City A</v>
      </c>
      <c r="K381" t="str">
        <f>VLOOKUP($A381,'Customer Data'!$A:$G,6,FALSE)</f>
        <v>Middle-aged</v>
      </c>
      <c r="L381" t="str">
        <f>VLOOKUP($A381,'Customer Data'!$A:$G,7,FALSE)</f>
        <v>High</v>
      </c>
    </row>
    <row r="382" spans="1:12" x14ac:dyDescent="0.3">
      <c r="A382">
        <v>813</v>
      </c>
      <c r="B382">
        <v>381</v>
      </c>
      <c r="C382">
        <v>69</v>
      </c>
      <c r="D382">
        <v>6</v>
      </c>
      <c r="E382" s="4" t="s">
        <v>98</v>
      </c>
      <c r="F382" s="6" t="s">
        <v>80</v>
      </c>
      <c r="G382">
        <f>VLOOKUP(A382,'Customer Data'!$A:$G,2,FALSE)</f>
        <v>37</v>
      </c>
      <c r="H382" t="str">
        <f>VLOOKUP($A382,'Customer Data'!$A:$G,3,FALSE)</f>
        <v>Male</v>
      </c>
      <c r="I382" s="18">
        <f>VLOOKUP($A382,'Customer Data'!$A:$G,4,FALSE)</f>
        <v>89567</v>
      </c>
      <c r="J382" t="str">
        <f>VLOOKUP($A382,'Customer Data'!$A:$G,5,FALSE)</f>
        <v>City A</v>
      </c>
      <c r="K382" t="str">
        <f>VLOOKUP($A382,'Customer Data'!$A:$G,6,FALSE)</f>
        <v>Adult</v>
      </c>
      <c r="L382" t="str">
        <f>VLOOKUP($A382,'Customer Data'!$A:$G,7,FALSE)</f>
        <v>High</v>
      </c>
    </row>
    <row r="383" spans="1:12" x14ac:dyDescent="0.3">
      <c r="A383">
        <v>289</v>
      </c>
      <c r="B383">
        <v>382</v>
      </c>
      <c r="C383">
        <v>85</v>
      </c>
      <c r="D383">
        <v>8</v>
      </c>
      <c r="E383" s="4" t="s">
        <v>98</v>
      </c>
      <c r="F383" s="6" t="s">
        <v>81</v>
      </c>
      <c r="G383">
        <f>VLOOKUP(A383,'Customer Data'!$A:$G,2,FALSE)</f>
        <v>52</v>
      </c>
      <c r="H383" t="str">
        <f>VLOOKUP($A383,'Customer Data'!$A:$G,3,FALSE)</f>
        <v>Male</v>
      </c>
      <c r="I383" s="18">
        <f>VLOOKUP($A383,'Customer Data'!$A:$G,4,FALSE)</f>
        <v>108498</v>
      </c>
      <c r="J383" t="str">
        <f>VLOOKUP($A383,'Customer Data'!$A:$G,5,FALSE)</f>
        <v>City A</v>
      </c>
      <c r="K383" t="str">
        <f>VLOOKUP($A383,'Customer Data'!$A:$G,6,FALSE)</f>
        <v>Middle-aged</v>
      </c>
      <c r="L383" t="str">
        <f>VLOOKUP($A383,'Customer Data'!$A:$G,7,FALSE)</f>
        <v>High</v>
      </c>
    </row>
    <row r="384" spans="1:12" x14ac:dyDescent="0.3">
      <c r="A384">
        <v>210</v>
      </c>
      <c r="B384">
        <v>383</v>
      </c>
      <c r="C384">
        <v>1</v>
      </c>
      <c r="D384">
        <v>9</v>
      </c>
      <c r="E384" s="4" t="s">
        <v>98</v>
      </c>
      <c r="F384" s="6" t="s">
        <v>82</v>
      </c>
      <c r="G384">
        <f>VLOOKUP(A384,'Customer Data'!$A:$G,2,FALSE)</f>
        <v>56</v>
      </c>
      <c r="H384" t="str">
        <f>VLOOKUP($A384,'Customer Data'!$A:$G,3,FALSE)</f>
        <v>Male</v>
      </c>
      <c r="I384" s="18">
        <f>VLOOKUP($A384,'Customer Data'!$A:$G,4,FALSE)</f>
        <v>27790</v>
      </c>
      <c r="J384" t="str">
        <f>VLOOKUP($A384,'Customer Data'!$A:$G,5,FALSE)</f>
        <v>City A</v>
      </c>
      <c r="K384" t="str">
        <f>VLOOKUP($A384,'Customer Data'!$A:$G,6,FALSE)</f>
        <v>Middle-aged</v>
      </c>
      <c r="L384" t="str">
        <f>VLOOKUP($A384,'Customer Data'!$A:$G,7,FALSE)</f>
        <v>Low</v>
      </c>
    </row>
    <row r="385" spans="1:12" x14ac:dyDescent="0.3">
      <c r="A385">
        <v>530</v>
      </c>
      <c r="B385">
        <v>384</v>
      </c>
      <c r="C385">
        <v>82</v>
      </c>
      <c r="D385">
        <v>3</v>
      </c>
      <c r="E385" s="4" t="s">
        <v>98</v>
      </c>
      <c r="F385" s="6" t="s">
        <v>83</v>
      </c>
      <c r="G385">
        <f>VLOOKUP(A385,'Customer Data'!$A:$G,2,FALSE)</f>
        <v>36</v>
      </c>
      <c r="H385" t="str">
        <f>VLOOKUP($A385,'Customer Data'!$A:$G,3,FALSE)</f>
        <v>Male</v>
      </c>
      <c r="I385" s="18">
        <f>VLOOKUP($A385,'Customer Data'!$A:$G,4,FALSE)</f>
        <v>38017</v>
      </c>
      <c r="J385" t="str">
        <f>VLOOKUP($A385,'Customer Data'!$A:$G,5,FALSE)</f>
        <v>City B</v>
      </c>
      <c r="K385" t="str">
        <f>VLOOKUP($A385,'Customer Data'!$A:$G,6,FALSE)</f>
        <v>Adult</v>
      </c>
      <c r="L385" t="str">
        <f>VLOOKUP($A385,'Customer Data'!$A:$G,7,FALSE)</f>
        <v>Low</v>
      </c>
    </row>
    <row r="386" spans="1:12" x14ac:dyDescent="0.3">
      <c r="A386">
        <v>639</v>
      </c>
      <c r="B386">
        <v>385</v>
      </c>
      <c r="C386">
        <v>25</v>
      </c>
      <c r="D386">
        <v>7</v>
      </c>
      <c r="E386" s="4" t="s">
        <v>99</v>
      </c>
      <c r="F386" s="6" t="s">
        <v>60</v>
      </c>
      <c r="G386">
        <f>VLOOKUP(A386,'Customer Data'!$A:$G,2,FALSE)</f>
        <v>38</v>
      </c>
      <c r="H386" t="str">
        <f>VLOOKUP($A386,'Customer Data'!$A:$G,3,FALSE)</f>
        <v>Female</v>
      </c>
      <c r="I386" s="18">
        <f>VLOOKUP($A386,'Customer Data'!$A:$G,4,FALSE)</f>
        <v>72017</v>
      </c>
      <c r="J386" t="str">
        <f>VLOOKUP($A386,'Customer Data'!$A:$G,5,FALSE)</f>
        <v>City B</v>
      </c>
      <c r="K386" t="str">
        <f>VLOOKUP($A386,'Customer Data'!$A:$G,6,FALSE)</f>
        <v>Adult</v>
      </c>
      <c r="L386" t="str">
        <f>VLOOKUP($A386,'Customer Data'!$A:$G,7,FALSE)</f>
        <v>High</v>
      </c>
    </row>
    <row r="387" spans="1:12" x14ac:dyDescent="0.3">
      <c r="A387">
        <v>1179</v>
      </c>
      <c r="B387">
        <v>386</v>
      </c>
      <c r="C387">
        <v>3</v>
      </c>
      <c r="D387">
        <v>6</v>
      </c>
      <c r="E387" s="4" t="s">
        <v>99</v>
      </c>
      <c r="F387" s="6" t="s">
        <v>61</v>
      </c>
      <c r="G387">
        <f>VLOOKUP(A387,'Customer Data'!$A:$G,2,FALSE)</f>
        <v>40</v>
      </c>
      <c r="H387" t="str">
        <f>VLOOKUP($A387,'Customer Data'!$A:$G,3,FALSE)</f>
        <v>Male</v>
      </c>
      <c r="I387" s="18">
        <f>VLOOKUP($A387,'Customer Data'!$A:$G,4,FALSE)</f>
        <v>49372</v>
      </c>
      <c r="J387" t="str">
        <f>VLOOKUP($A387,'Customer Data'!$A:$G,5,FALSE)</f>
        <v>City B</v>
      </c>
      <c r="K387" t="str">
        <f>VLOOKUP($A387,'Customer Data'!$A:$G,6,FALSE)</f>
        <v>Adult</v>
      </c>
      <c r="L387" t="str">
        <f>VLOOKUP($A387,'Customer Data'!$A:$G,7,FALSE)</f>
        <v>Low</v>
      </c>
    </row>
    <row r="388" spans="1:12" x14ac:dyDescent="0.3">
      <c r="A388">
        <v>1093</v>
      </c>
      <c r="B388">
        <v>387</v>
      </c>
      <c r="C388">
        <v>22</v>
      </c>
      <c r="D388">
        <v>4</v>
      </c>
      <c r="E388" s="4" t="s">
        <v>99</v>
      </c>
      <c r="F388" s="6" t="s">
        <v>62</v>
      </c>
      <c r="G388">
        <f>VLOOKUP(A388,'Customer Data'!$A:$G,2,FALSE)</f>
        <v>43</v>
      </c>
      <c r="H388" t="str">
        <f>VLOOKUP($A388,'Customer Data'!$A:$G,3,FALSE)</f>
        <v>Male</v>
      </c>
      <c r="I388" s="18">
        <f>VLOOKUP($A388,'Customer Data'!$A:$G,4,FALSE)</f>
        <v>139666</v>
      </c>
      <c r="J388" t="str">
        <f>VLOOKUP($A388,'Customer Data'!$A:$G,5,FALSE)</f>
        <v>City A</v>
      </c>
      <c r="K388" t="str">
        <f>VLOOKUP($A388,'Customer Data'!$A:$G,6,FALSE)</f>
        <v>Middle-aged</v>
      </c>
      <c r="L388" t="str">
        <f>VLOOKUP($A388,'Customer Data'!$A:$G,7,FALSE)</f>
        <v>High</v>
      </c>
    </row>
    <row r="389" spans="1:12" x14ac:dyDescent="0.3">
      <c r="A389">
        <v>1209</v>
      </c>
      <c r="B389">
        <v>388</v>
      </c>
      <c r="C389">
        <v>68</v>
      </c>
      <c r="D389">
        <v>4</v>
      </c>
      <c r="E389" s="4" t="s">
        <v>99</v>
      </c>
      <c r="F389" s="6" t="s">
        <v>63</v>
      </c>
      <c r="G389">
        <f>VLOOKUP(A389,'Customer Data'!$A:$G,2,FALSE)</f>
        <v>46</v>
      </c>
      <c r="H389" t="str">
        <f>VLOOKUP($A389,'Customer Data'!$A:$G,3,FALSE)</f>
        <v>Female</v>
      </c>
      <c r="I389" s="18">
        <f>VLOOKUP($A389,'Customer Data'!$A:$G,4,FALSE)</f>
        <v>48698</v>
      </c>
      <c r="J389" t="str">
        <f>VLOOKUP($A389,'Customer Data'!$A:$G,5,FALSE)</f>
        <v>City B</v>
      </c>
      <c r="K389" t="str">
        <f>VLOOKUP($A389,'Customer Data'!$A:$G,6,FALSE)</f>
        <v>Middle-aged</v>
      </c>
      <c r="L389" t="str">
        <f>VLOOKUP($A389,'Customer Data'!$A:$G,7,FALSE)</f>
        <v>Low</v>
      </c>
    </row>
    <row r="390" spans="1:12" x14ac:dyDescent="0.3">
      <c r="A390">
        <v>567</v>
      </c>
      <c r="B390">
        <v>389</v>
      </c>
      <c r="C390">
        <v>42</v>
      </c>
      <c r="D390">
        <v>6</v>
      </c>
      <c r="E390" s="4" t="s">
        <v>99</v>
      </c>
      <c r="F390" s="6" t="s">
        <v>64</v>
      </c>
      <c r="G390">
        <f>VLOOKUP(A390,'Customer Data'!$A:$G,2,FALSE)</f>
        <v>54</v>
      </c>
      <c r="H390" t="str">
        <f>VLOOKUP($A390,'Customer Data'!$A:$G,3,FALSE)</f>
        <v>Female</v>
      </c>
      <c r="I390" s="18">
        <f>VLOOKUP($A390,'Customer Data'!$A:$G,4,FALSE)</f>
        <v>101209</v>
      </c>
      <c r="J390" t="str">
        <f>VLOOKUP($A390,'Customer Data'!$A:$G,5,FALSE)</f>
        <v>City B</v>
      </c>
      <c r="K390" t="str">
        <f>VLOOKUP($A390,'Customer Data'!$A:$G,6,FALSE)</f>
        <v>Middle-aged</v>
      </c>
      <c r="L390" t="str">
        <f>VLOOKUP($A390,'Customer Data'!$A:$G,7,FALSE)</f>
        <v>High</v>
      </c>
    </row>
    <row r="391" spans="1:12" x14ac:dyDescent="0.3">
      <c r="A391">
        <v>423</v>
      </c>
      <c r="B391">
        <v>390</v>
      </c>
      <c r="C391">
        <v>35</v>
      </c>
      <c r="D391">
        <v>5</v>
      </c>
      <c r="E391" s="4" t="s">
        <v>99</v>
      </c>
      <c r="F391" s="6" t="s">
        <v>65</v>
      </c>
      <c r="G391">
        <f>VLOOKUP(A391,'Customer Data'!$A:$G,2,FALSE)</f>
        <v>41</v>
      </c>
      <c r="H391" t="str">
        <f>VLOOKUP($A391,'Customer Data'!$A:$G,3,FALSE)</f>
        <v>Female</v>
      </c>
      <c r="I391" s="18">
        <f>VLOOKUP($A391,'Customer Data'!$A:$G,4,FALSE)</f>
        <v>121440</v>
      </c>
      <c r="J391" t="str">
        <f>VLOOKUP($A391,'Customer Data'!$A:$G,5,FALSE)</f>
        <v>City A</v>
      </c>
      <c r="K391" t="str">
        <f>VLOOKUP($A391,'Customer Data'!$A:$G,6,FALSE)</f>
        <v>Middle-aged</v>
      </c>
      <c r="L391" t="str">
        <f>VLOOKUP($A391,'Customer Data'!$A:$G,7,FALSE)</f>
        <v>High</v>
      </c>
    </row>
    <row r="392" spans="1:12" x14ac:dyDescent="0.3">
      <c r="A392">
        <v>101</v>
      </c>
      <c r="B392">
        <v>391</v>
      </c>
      <c r="C392">
        <v>91</v>
      </c>
      <c r="D392">
        <v>2</v>
      </c>
      <c r="E392" s="4" t="s">
        <v>99</v>
      </c>
      <c r="F392" s="6" t="s">
        <v>66</v>
      </c>
      <c r="G392">
        <f>VLOOKUP(A392,'Customer Data'!$A:$G,2,FALSE)</f>
        <v>67</v>
      </c>
      <c r="H392" t="str">
        <f>VLOOKUP($A392,'Customer Data'!$A:$G,3,FALSE)</f>
        <v>Female</v>
      </c>
      <c r="I392" s="18">
        <f>VLOOKUP($A392,'Customer Data'!$A:$G,4,FALSE)</f>
        <v>92051</v>
      </c>
      <c r="J392" t="str">
        <f>VLOOKUP($A392,'Customer Data'!$A:$G,5,FALSE)</f>
        <v>City A</v>
      </c>
      <c r="K392" t="str">
        <f>VLOOKUP($A392,'Customer Data'!$A:$G,6,FALSE)</f>
        <v>Seniors</v>
      </c>
      <c r="L392" t="str">
        <f>VLOOKUP($A392,'Customer Data'!$A:$G,7,FALSE)</f>
        <v>High</v>
      </c>
    </row>
    <row r="393" spans="1:12" x14ac:dyDescent="0.3">
      <c r="A393">
        <v>496</v>
      </c>
      <c r="B393">
        <v>392</v>
      </c>
      <c r="C393">
        <v>54</v>
      </c>
      <c r="D393">
        <v>6</v>
      </c>
      <c r="E393" s="4" t="s">
        <v>99</v>
      </c>
      <c r="F393" s="6" t="s">
        <v>67</v>
      </c>
      <c r="G393">
        <f>VLOOKUP(A393,'Customer Data'!$A:$G,2,FALSE)</f>
        <v>30</v>
      </c>
      <c r="H393" t="str">
        <f>VLOOKUP($A393,'Customer Data'!$A:$G,3,FALSE)</f>
        <v>Male</v>
      </c>
      <c r="I393" s="18">
        <f>VLOOKUP($A393,'Customer Data'!$A:$G,4,FALSE)</f>
        <v>57965</v>
      </c>
      <c r="J393" t="str">
        <f>VLOOKUP($A393,'Customer Data'!$A:$G,5,FALSE)</f>
        <v>City A</v>
      </c>
      <c r="K393" t="str">
        <f>VLOOKUP($A393,'Customer Data'!$A:$G,6,FALSE)</f>
        <v>Adult</v>
      </c>
      <c r="L393" t="str">
        <f>VLOOKUP($A393,'Customer Data'!$A:$G,7,FALSE)</f>
        <v>Low</v>
      </c>
    </row>
    <row r="394" spans="1:12" x14ac:dyDescent="0.3">
      <c r="A394">
        <v>973</v>
      </c>
      <c r="B394">
        <v>393</v>
      </c>
      <c r="C394">
        <v>51</v>
      </c>
      <c r="D394">
        <v>4</v>
      </c>
      <c r="E394" s="4" t="s">
        <v>99</v>
      </c>
      <c r="F394" s="6" t="s">
        <v>68</v>
      </c>
      <c r="G394">
        <f>VLOOKUP(A394,'Customer Data'!$A:$G,2,FALSE)</f>
        <v>58</v>
      </c>
      <c r="H394" t="str">
        <f>VLOOKUP($A394,'Customer Data'!$A:$G,3,FALSE)</f>
        <v>Male</v>
      </c>
      <c r="I394" s="18">
        <f>VLOOKUP($A394,'Customer Data'!$A:$G,4,FALSE)</f>
        <v>81208</v>
      </c>
      <c r="J394" t="str">
        <f>VLOOKUP($A394,'Customer Data'!$A:$G,5,FALSE)</f>
        <v>City C</v>
      </c>
      <c r="K394" t="str">
        <f>VLOOKUP($A394,'Customer Data'!$A:$G,6,FALSE)</f>
        <v>Middle-aged</v>
      </c>
      <c r="L394" t="str">
        <f>VLOOKUP($A394,'Customer Data'!$A:$G,7,FALSE)</f>
        <v>High</v>
      </c>
    </row>
    <row r="395" spans="1:12" x14ac:dyDescent="0.3">
      <c r="A395">
        <v>1160</v>
      </c>
      <c r="B395">
        <v>394</v>
      </c>
      <c r="C395">
        <v>91</v>
      </c>
      <c r="D395">
        <v>6</v>
      </c>
      <c r="E395" s="4" t="s">
        <v>99</v>
      </c>
      <c r="F395" s="6" t="s">
        <v>69</v>
      </c>
      <c r="G395">
        <f>VLOOKUP(A395,'Customer Data'!$A:$G,2,FALSE)</f>
        <v>51</v>
      </c>
      <c r="H395" t="str">
        <f>VLOOKUP($A395,'Customer Data'!$A:$G,3,FALSE)</f>
        <v>Male</v>
      </c>
      <c r="I395" s="18">
        <f>VLOOKUP($A395,'Customer Data'!$A:$G,4,FALSE)</f>
        <v>149973</v>
      </c>
      <c r="J395" t="str">
        <f>VLOOKUP($A395,'Customer Data'!$A:$G,5,FALSE)</f>
        <v>City C</v>
      </c>
      <c r="K395" t="str">
        <f>VLOOKUP($A395,'Customer Data'!$A:$G,6,FALSE)</f>
        <v>Middle-aged</v>
      </c>
      <c r="L395" t="str">
        <f>VLOOKUP($A395,'Customer Data'!$A:$G,7,FALSE)</f>
        <v>High</v>
      </c>
    </row>
    <row r="396" spans="1:12" x14ac:dyDescent="0.3">
      <c r="A396">
        <v>899</v>
      </c>
      <c r="B396">
        <v>395</v>
      </c>
      <c r="C396">
        <v>47</v>
      </c>
      <c r="D396">
        <v>9</v>
      </c>
      <c r="E396" s="4" t="s">
        <v>99</v>
      </c>
      <c r="F396" s="6" t="s">
        <v>70</v>
      </c>
      <c r="G396">
        <f>VLOOKUP(A396,'Customer Data'!$A:$G,2,FALSE)</f>
        <v>28</v>
      </c>
      <c r="H396" t="str">
        <f>VLOOKUP($A396,'Customer Data'!$A:$G,3,FALSE)</f>
        <v>Male</v>
      </c>
      <c r="I396" s="18">
        <f>VLOOKUP($A396,'Customer Data'!$A:$G,4,FALSE)</f>
        <v>72802</v>
      </c>
      <c r="J396" t="str">
        <f>VLOOKUP($A396,'Customer Data'!$A:$G,5,FALSE)</f>
        <v>City C</v>
      </c>
      <c r="K396" t="str">
        <f>VLOOKUP($A396,'Customer Data'!$A:$G,6,FALSE)</f>
        <v>Adult</v>
      </c>
      <c r="L396" t="str">
        <f>VLOOKUP($A396,'Customer Data'!$A:$G,7,FALSE)</f>
        <v>High</v>
      </c>
    </row>
    <row r="397" spans="1:12" x14ac:dyDescent="0.3">
      <c r="A397">
        <v>877</v>
      </c>
      <c r="B397">
        <v>396</v>
      </c>
      <c r="C397">
        <v>91</v>
      </c>
      <c r="D397">
        <v>7</v>
      </c>
      <c r="E397" s="4" t="s">
        <v>99</v>
      </c>
      <c r="F397" s="6" t="s">
        <v>71</v>
      </c>
      <c r="G397">
        <f>VLOOKUP(A397,'Customer Data'!$A:$G,2,FALSE)</f>
        <v>34</v>
      </c>
      <c r="H397" t="str">
        <f>VLOOKUP($A397,'Customer Data'!$A:$G,3,FALSE)</f>
        <v>Female</v>
      </c>
      <c r="I397" s="18">
        <f>VLOOKUP($A397,'Customer Data'!$A:$G,4,FALSE)</f>
        <v>65208</v>
      </c>
      <c r="J397" t="str">
        <f>VLOOKUP($A397,'Customer Data'!$A:$G,5,FALSE)</f>
        <v>City B</v>
      </c>
      <c r="K397" t="str">
        <f>VLOOKUP($A397,'Customer Data'!$A:$G,6,FALSE)</f>
        <v>Adult</v>
      </c>
      <c r="L397" t="str">
        <f>VLOOKUP($A397,'Customer Data'!$A:$G,7,FALSE)</f>
        <v>Low</v>
      </c>
    </row>
    <row r="398" spans="1:12" x14ac:dyDescent="0.3">
      <c r="A398">
        <v>171</v>
      </c>
      <c r="B398">
        <v>397</v>
      </c>
      <c r="C398">
        <v>46</v>
      </c>
      <c r="D398">
        <v>7</v>
      </c>
      <c r="E398" s="4" t="s">
        <v>99</v>
      </c>
      <c r="F398" s="6" t="s">
        <v>72</v>
      </c>
      <c r="G398">
        <f>VLOOKUP(A398,'Customer Data'!$A:$G,2,FALSE)</f>
        <v>39</v>
      </c>
      <c r="H398" t="str">
        <f>VLOOKUP($A398,'Customer Data'!$A:$G,3,FALSE)</f>
        <v>Male</v>
      </c>
      <c r="I398" s="18">
        <f>VLOOKUP($A398,'Customer Data'!$A:$G,4,FALSE)</f>
        <v>143896</v>
      </c>
      <c r="J398" t="str">
        <f>VLOOKUP($A398,'Customer Data'!$A:$G,5,FALSE)</f>
        <v>City A</v>
      </c>
      <c r="K398" t="str">
        <f>VLOOKUP($A398,'Customer Data'!$A:$G,6,FALSE)</f>
        <v>Adult</v>
      </c>
      <c r="L398" t="str">
        <f>VLOOKUP($A398,'Customer Data'!$A:$G,7,FALSE)</f>
        <v>High</v>
      </c>
    </row>
    <row r="399" spans="1:12" x14ac:dyDescent="0.3">
      <c r="A399">
        <v>854</v>
      </c>
      <c r="B399">
        <v>398</v>
      </c>
      <c r="C399">
        <v>36</v>
      </c>
      <c r="D399">
        <v>6</v>
      </c>
      <c r="E399" s="4" t="s">
        <v>99</v>
      </c>
      <c r="F399" s="6" t="s">
        <v>73</v>
      </c>
      <c r="G399">
        <f>VLOOKUP(A399,'Customer Data'!$A:$G,2,FALSE)</f>
        <v>22</v>
      </c>
      <c r="H399" t="str">
        <f>VLOOKUP($A399,'Customer Data'!$A:$G,3,FALSE)</f>
        <v>Male</v>
      </c>
      <c r="I399" s="18">
        <f>VLOOKUP($A399,'Customer Data'!$A:$G,4,FALSE)</f>
        <v>25042</v>
      </c>
      <c r="J399" t="str">
        <f>VLOOKUP($A399,'Customer Data'!$A:$G,5,FALSE)</f>
        <v>City A</v>
      </c>
      <c r="K399" t="str">
        <f>VLOOKUP($A399,'Customer Data'!$A:$G,6,FALSE)</f>
        <v>Adult</v>
      </c>
      <c r="L399" t="str">
        <f>VLOOKUP($A399,'Customer Data'!$A:$G,7,FALSE)</f>
        <v>Low</v>
      </c>
    </row>
    <row r="400" spans="1:12" x14ac:dyDescent="0.3">
      <c r="A400">
        <v>403</v>
      </c>
      <c r="B400">
        <v>399</v>
      </c>
      <c r="C400">
        <v>57</v>
      </c>
      <c r="D400">
        <v>3</v>
      </c>
      <c r="E400" s="4" t="s">
        <v>99</v>
      </c>
      <c r="F400" s="6" t="s">
        <v>74</v>
      </c>
      <c r="G400">
        <f>VLOOKUP(A400,'Customer Data'!$A:$G,2,FALSE)</f>
        <v>55</v>
      </c>
      <c r="H400" t="str">
        <f>VLOOKUP($A400,'Customer Data'!$A:$G,3,FALSE)</f>
        <v>Male</v>
      </c>
      <c r="I400" s="18">
        <f>VLOOKUP($A400,'Customer Data'!$A:$G,4,FALSE)</f>
        <v>120445</v>
      </c>
      <c r="J400" t="str">
        <f>VLOOKUP($A400,'Customer Data'!$A:$G,5,FALSE)</f>
        <v>City C</v>
      </c>
      <c r="K400" t="str">
        <f>VLOOKUP($A400,'Customer Data'!$A:$G,6,FALSE)</f>
        <v>Middle-aged</v>
      </c>
      <c r="L400" t="str">
        <f>VLOOKUP($A400,'Customer Data'!$A:$G,7,FALSE)</f>
        <v>High</v>
      </c>
    </row>
    <row r="401" spans="1:12" x14ac:dyDescent="0.3">
      <c r="A401">
        <v>1070</v>
      </c>
      <c r="B401">
        <v>400</v>
      </c>
      <c r="C401">
        <v>31</v>
      </c>
      <c r="D401">
        <v>5</v>
      </c>
      <c r="E401" s="4" t="s">
        <v>99</v>
      </c>
      <c r="F401" s="6" t="s">
        <v>75</v>
      </c>
      <c r="G401">
        <f>VLOOKUP(A401,'Customer Data'!$A:$G,2,FALSE)</f>
        <v>26</v>
      </c>
      <c r="H401" t="str">
        <f>VLOOKUP($A401,'Customer Data'!$A:$G,3,FALSE)</f>
        <v>Female</v>
      </c>
      <c r="I401" s="18">
        <f>VLOOKUP($A401,'Customer Data'!$A:$G,4,FALSE)</f>
        <v>133710</v>
      </c>
      <c r="J401" t="str">
        <f>VLOOKUP($A401,'Customer Data'!$A:$G,5,FALSE)</f>
        <v>City B</v>
      </c>
      <c r="K401" t="str">
        <f>VLOOKUP($A401,'Customer Data'!$A:$G,6,FALSE)</f>
        <v>Adult</v>
      </c>
      <c r="L401" t="str">
        <f>VLOOKUP($A401,'Customer Data'!$A:$G,7,FALSE)</f>
        <v>High</v>
      </c>
    </row>
    <row r="402" spans="1:12" x14ac:dyDescent="0.3">
      <c r="A402">
        <v>85</v>
      </c>
      <c r="B402">
        <v>401</v>
      </c>
      <c r="C402">
        <v>26</v>
      </c>
      <c r="D402">
        <v>7</v>
      </c>
      <c r="E402" s="4" t="s">
        <v>99</v>
      </c>
      <c r="F402" s="6" t="s">
        <v>76</v>
      </c>
      <c r="G402">
        <f>VLOOKUP(A402,'Customer Data'!$A:$G,2,FALSE)</f>
        <v>43</v>
      </c>
      <c r="H402" t="str">
        <f>VLOOKUP($A402,'Customer Data'!$A:$G,3,FALSE)</f>
        <v>Male</v>
      </c>
      <c r="I402" s="18">
        <f>VLOOKUP($A402,'Customer Data'!$A:$G,4,FALSE)</f>
        <v>38952</v>
      </c>
      <c r="J402" t="str">
        <f>VLOOKUP($A402,'Customer Data'!$A:$G,5,FALSE)</f>
        <v>City A</v>
      </c>
      <c r="K402" t="str">
        <f>VLOOKUP($A402,'Customer Data'!$A:$G,6,FALSE)</f>
        <v>Middle-aged</v>
      </c>
      <c r="L402" t="str">
        <f>VLOOKUP($A402,'Customer Data'!$A:$G,7,FALSE)</f>
        <v>Low</v>
      </c>
    </row>
    <row r="403" spans="1:12" x14ac:dyDescent="0.3">
      <c r="A403">
        <v>110</v>
      </c>
      <c r="B403">
        <v>402</v>
      </c>
      <c r="C403">
        <v>90</v>
      </c>
      <c r="D403">
        <v>3</v>
      </c>
      <c r="E403" s="4" t="s">
        <v>99</v>
      </c>
      <c r="F403" s="6" t="s">
        <v>77</v>
      </c>
      <c r="G403">
        <f>VLOOKUP(A403,'Customer Data'!$A:$G,2,FALSE)</f>
        <v>25</v>
      </c>
      <c r="H403" t="str">
        <f>VLOOKUP($A403,'Customer Data'!$A:$G,3,FALSE)</f>
        <v>Male</v>
      </c>
      <c r="I403" s="18">
        <f>VLOOKUP($A403,'Customer Data'!$A:$G,4,FALSE)</f>
        <v>50278</v>
      </c>
      <c r="J403" t="str">
        <f>VLOOKUP($A403,'Customer Data'!$A:$G,5,FALSE)</f>
        <v>City A</v>
      </c>
      <c r="K403" t="str">
        <f>VLOOKUP($A403,'Customer Data'!$A:$G,6,FALSE)</f>
        <v>Adult</v>
      </c>
      <c r="L403" t="str">
        <f>VLOOKUP($A403,'Customer Data'!$A:$G,7,FALSE)</f>
        <v>Low</v>
      </c>
    </row>
    <row r="404" spans="1:12" x14ac:dyDescent="0.3">
      <c r="A404">
        <v>176</v>
      </c>
      <c r="B404">
        <v>403</v>
      </c>
      <c r="C404">
        <v>47</v>
      </c>
      <c r="D404">
        <v>1</v>
      </c>
      <c r="E404" s="4" t="s">
        <v>99</v>
      </c>
      <c r="F404" s="6" t="s">
        <v>78</v>
      </c>
      <c r="G404">
        <f>VLOOKUP(A404,'Customer Data'!$A:$G,2,FALSE)</f>
        <v>63</v>
      </c>
      <c r="H404" t="str">
        <f>VLOOKUP($A404,'Customer Data'!$A:$G,3,FALSE)</f>
        <v>Male</v>
      </c>
      <c r="I404" s="18">
        <f>VLOOKUP($A404,'Customer Data'!$A:$G,4,FALSE)</f>
        <v>35067</v>
      </c>
      <c r="J404" t="str">
        <f>VLOOKUP($A404,'Customer Data'!$A:$G,5,FALSE)</f>
        <v>City C</v>
      </c>
      <c r="K404" t="str">
        <f>VLOOKUP($A404,'Customer Data'!$A:$G,6,FALSE)</f>
        <v>Seniors</v>
      </c>
      <c r="L404" t="str">
        <f>VLOOKUP($A404,'Customer Data'!$A:$G,7,FALSE)</f>
        <v>Low</v>
      </c>
    </row>
    <row r="405" spans="1:12" x14ac:dyDescent="0.3">
      <c r="A405">
        <v>445</v>
      </c>
      <c r="B405">
        <v>404</v>
      </c>
      <c r="C405">
        <v>2</v>
      </c>
      <c r="D405">
        <v>6</v>
      </c>
      <c r="E405" s="4" t="s">
        <v>99</v>
      </c>
      <c r="F405" s="6" t="s">
        <v>79</v>
      </c>
      <c r="G405">
        <f>VLOOKUP(A405,'Customer Data'!$A:$G,2,FALSE)</f>
        <v>52</v>
      </c>
      <c r="H405" t="str">
        <f>VLOOKUP($A405,'Customer Data'!$A:$G,3,FALSE)</f>
        <v>Male</v>
      </c>
      <c r="I405" s="18">
        <f>VLOOKUP($A405,'Customer Data'!$A:$G,4,FALSE)</f>
        <v>148534</v>
      </c>
      <c r="J405" t="str">
        <f>VLOOKUP($A405,'Customer Data'!$A:$G,5,FALSE)</f>
        <v>City B</v>
      </c>
      <c r="K405" t="str">
        <f>VLOOKUP($A405,'Customer Data'!$A:$G,6,FALSE)</f>
        <v>Middle-aged</v>
      </c>
      <c r="L405" t="str">
        <f>VLOOKUP($A405,'Customer Data'!$A:$G,7,FALSE)</f>
        <v>High</v>
      </c>
    </row>
    <row r="406" spans="1:12" x14ac:dyDescent="0.3">
      <c r="A406">
        <v>1</v>
      </c>
      <c r="B406">
        <v>405</v>
      </c>
      <c r="C406">
        <v>33</v>
      </c>
      <c r="D406">
        <v>3</v>
      </c>
      <c r="E406" s="4" t="s">
        <v>99</v>
      </c>
      <c r="F406" s="6" t="s">
        <v>80</v>
      </c>
      <c r="G406">
        <f>VLOOKUP(A406,'Customer Data'!$A:$G,2,FALSE)</f>
        <v>25</v>
      </c>
      <c r="H406" t="str">
        <f>VLOOKUP($A406,'Customer Data'!$A:$G,3,FALSE)</f>
        <v>Male</v>
      </c>
      <c r="I406" s="18">
        <f>VLOOKUP($A406,'Customer Data'!$A:$G,4,FALSE)</f>
        <v>124127</v>
      </c>
      <c r="J406" t="str">
        <f>VLOOKUP($A406,'Customer Data'!$A:$G,5,FALSE)</f>
        <v>City B</v>
      </c>
      <c r="K406" t="str">
        <f>VLOOKUP($A406,'Customer Data'!$A:$G,6,FALSE)</f>
        <v>Adult</v>
      </c>
      <c r="L406" t="str">
        <f>VLOOKUP($A406,'Customer Data'!$A:$G,7,FALSE)</f>
        <v>High</v>
      </c>
    </row>
    <row r="407" spans="1:12" x14ac:dyDescent="0.3">
      <c r="A407">
        <v>601</v>
      </c>
      <c r="B407">
        <v>406</v>
      </c>
      <c r="C407">
        <v>26</v>
      </c>
      <c r="D407">
        <v>9</v>
      </c>
      <c r="E407" s="4" t="s">
        <v>99</v>
      </c>
      <c r="F407" s="6" t="s">
        <v>81</v>
      </c>
      <c r="G407">
        <f>VLOOKUP(A407,'Customer Data'!$A:$G,2,FALSE)</f>
        <v>25</v>
      </c>
      <c r="H407" t="str">
        <f>VLOOKUP($A407,'Customer Data'!$A:$G,3,FALSE)</f>
        <v>Male</v>
      </c>
      <c r="I407" s="18">
        <f>VLOOKUP($A407,'Customer Data'!$A:$G,4,FALSE)</f>
        <v>66567</v>
      </c>
      <c r="J407" t="str">
        <f>VLOOKUP($A407,'Customer Data'!$A:$G,5,FALSE)</f>
        <v>City A</v>
      </c>
      <c r="K407" t="str">
        <f>VLOOKUP($A407,'Customer Data'!$A:$G,6,FALSE)</f>
        <v>Adult</v>
      </c>
      <c r="L407" t="str">
        <f>VLOOKUP($A407,'Customer Data'!$A:$G,7,FALSE)</f>
        <v>High</v>
      </c>
    </row>
    <row r="408" spans="1:12" x14ac:dyDescent="0.3">
      <c r="A408">
        <v>965</v>
      </c>
      <c r="B408">
        <v>407</v>
      </c>
      <c r="C408">
        <v>8</v>
      </c>
      <c r="D408">
        <v>7</v>
      </c>
      <c r="E408" s="4" t="s">
        <v>99</v>
      </c>
      <c r="F408" s="6" t="s">
        <v>82</v>
      </c>
      <c r="G408">
        <f>VLOOKUP(A408,'Customer Data'!$A:$G,2,FALSE)</f>
        <v>55</v>
      </c>
      <c r="H408" t="str">
        <f>VLOOKUP($A408,'Customer Data'!$A:$G,3,FALSE)</f>
        <v>Female</v>
      </c>
      <c r="I408" s="18">
        <f>VLOOKUP($A408,'Customer Data'!$A:$G,4,FALSE)</f>
        <v>24242</v>
      </c>
      <c r="J408" t="str">
        <f>VLOOKUP($A408,'Customer Data'!$A:$G,5,FALSE)</f>
        <v>City C</v>
      </c>
      <c r="K408" t="str">
        <f>VLOOKUP($A408,'Customer Data'!$A:$G,6,FALSE)</f>
        <v>Middle-aged</v>
      </c>
      <c r="L408" t="str">
        <f>VLOOKUP($A408,'Customer Data'!$A:$G,7,FALSE)</f>
        <v>Low</v>
      </c>
    </row>
    <row r="409" spans="1:12" x14ac:dyDescent="0.3">
      <c r="A409">
        <v>359</v>
      </c>
      <c r="B409">
        <v>408</v>
      </c>
      <c r="C409">
        <v>21</v>
      </c>
      <c r="D409">
        <v>9</v>
      </c>
      <c r="E409" s="4" t="s">
        <v>99</v>
      </c>
      <c r="F409" s="6" t="s">
        <v>83</v>
      </c>
      <c r="G409">
        <f>VLOOKUP(A409,'Customer Data'!$A:$G,2,FALSE)</f>
        <v>40</v>
      </c>
      <c r="H409" t="str">
        <f>VLOOKUP($A409,'Customer Data'!$A:$G,3,FALSE)</f>
        <v>Male</v>
      </c>
      <c r="I409" s="18">
        <f>VLOOKUP($A409,'Customer Data'!$A:$G,4,FALSE)</f>
        <v>36118</v>
      </c>
      <c r="J409" t="str">
        <f>VLOOKUP($A409,'Customer Data'!$A:$G,5,FALSE)</f>
        <v>City B</v>
      </c>
      <c r="K409" t="str">
        <f>VLOOKUP($A409,'Customer Data'!$A:$G,6,FALSE)</f>
        <v>Adult</v>
      </c>
      <c r="L409" t="str">
        <f>VLOOKUP($A409,'Customer Data'!$A:$G,7,FALSE)</f>
        <v>Low</v>
      </c>
    </row>
    <row r="410" spans="1:12" x14ac:dyDescent="0.3">
      <c r="A410">
        <v>424</v>
      </c>
      <c r="B410">
        <v>409</v>
      </c>
      <c r="C410">
        <v>90</v>
      </c>
      <c r="D410">
        <v>6</v>
      </c>
      <c r="E410" s="4" t="s">
        <v>100</v>
      </c>
      <c r="F410" s="6" t="s">
        <v>60</v>
      </c>
      <c r="G410">
        <f>VLOOKUP(A410,'Customer Data'!$A:$G,2,FALSE)</f>
        <v>59</v>
      </c>
      <c r="H410" t="str">
        <f>VLOOKUP($A410,'Customer Data'!$A:$G,3,FALSE)</f>
        <v>Male</v>
      </c>
      <c r="I410" s="18">
        <f>VLOOKUP($A410,'Customer Data'!$A:$G,4,FALSE)</f>
        <v>102356</v>
      </c>
      <c r="J410" t="str">
        <f>VLOOKUP($A410,'Customer Data'!$A:$G,5,FALSE)</f>
        <v>City A</v>
      </c>
      <c r="K410" t="str">
        <f>VLOOKUP($A410,'Customer Data'!$A:$G,6,FALSE)</f>
        <v>Middle-aged</v>
      </c>
      <c r="L410" t="str">
        <f>VLOOKUP($A410,'Customer Data'!$A:$G,7,FALSE)</f>
        <v>High</v>
      </c>
    </row>
    <row r="411" spans="1:12" x14ac:dyDescent="0.3">
      <c r="A411">
        <v>1333</v>
      </c>
      <c r="B411">
        <v>410</v>
      </c>
      <c r="C411">
        <v>2</v>
      </c>
      <c r="D411">
        <v>9</v>
      </c>
      <c r="E411" s="4" t="s">
        <v>100</v>
      </c>
      <c r="F411" s="6" t="s">
        <v>61</v>
      </c>
      <c r="G411">
        <f>VLOOKUP(A411,'Customer Data'!$A:$G,2,FALSE)</f>
        <v>57</v>
      </c>
      <c r="H411" t="str">
        <f>VLOOKUP($A411,'Customer Data'!$A:$G,3,FALSE)</f>
        <v>Female</v>
      </c>
      <c r="I411" s="18">
        <f>VLOOKUP($A411,'Customer Data'!$A:$G,4,FALSE)</f>
        <v>88727</v>
      </c>
      <c r="J411" t="str">
        <f>VLOOKUP($A411,'Customer Data'!$A:$G,5,FALSE)</f>
        <v>City C</v>
      </c>
      <c r="K411" t="str">
        <f>VLOOKUP($A411,'Customer Data'!$A:$G,6,FALSE)</f>
        <v>Middle-aged</v>
      </c>
      <c r="L411" t="str">
        <f>VLOOKUP($A411,'Customer Data'!$A:$G,7,FALSE)</f>
        <v>High</v>
      </c>
    </row>
    <row r="412" spans="1:12" x14ac:dyDescent="0.3">
      <c r="A412">
        <v>1301</v>
      </c>
      <c r="B412">
        <v>411</v>
      </c>
      <c r="C412">
        <v>77</v>
      </c>
      <c r="D412">
        <v>6</v>
      </c>
      <c r="E412" s="4" t="s">
        <v>100</v>
      </c>
      <c r="F412" s="6" t="s">
        <v>62</v>
      </c>
      <c r="G412">
        <f>VLOOKUP(A412,'Customer Data'!$A:$G,2,FALSE)</f>
        <v>64</v>
      </c>
      <c r="H412" t="str">
        <f>VLOOKUP($A412,'Customer Data'!$A:$G,3,FALSE)</f>
        <v>Female</v>
      </c>
      <c r="I412" s="18">
        <f>VLOOKUP($A412,'Customer Data'!$A:$G,4,FALSE)</f>
        <v>47258</v>
      </c>
      <c r="J412" t="str">
        <f>VLOOKUP($A412,'Customer Data'!$A:$G,5,FALSE)</f>
        <v>City C</v>
      </c>
      <c r="K412" t="str">
        <f>VLOOKUP($A412,'Customer Data'!$A:$G,6,FALSE)</f>
        <v>Seniors</v>
      </c>
      <c r="L412" t="str">
        <f>VLOOKUP($A412,'Customer Data'!$A:$G,7,FALSE)</f>
        <v>Low</v>
      </c>
    </row>
    <row r="413" spans="1:12" x14ac:dyDescent="0.3">
      <c r="A413">
        <v>1090</v>
      </c>
      <c r="B413">
        <v>412</v>
      </c>
      <c r="C413">
        <v>90</v>
      </c>
      <c r="D413">
        <v>6</v>
      </c>
      <c r="E413" s="4" t="s">
        <v>100</v>
      </c>
      <c r="F413" s="6" t="s">
        <v>63</v>
      </c>
      <c r="G413">
        <f>VLOOKUP(A413,'Customer Data'!$A:$G,2,FALSE)</f>
        <v>23</v>
      </c>
      <c r="H413" t="str">
        <f>VLOOKUP($A413,'Customer Data'!$A:$G,3,FALSE)</f>
        <v>Female</v>
      </c>
      <c r="I413" s="18">
        <f>VLOOKUP($A413,'Customer Data'!$A:$G,4,FALSE)</f>
        <v>93281</v>
      </c>
      <c r="J413" t="str">
        <f>VLOOKUP($A413,'Customer Data'!$A:$G,5,FALSE)</f>
        <v>City A</v>
      </c>
      <c r="K413" t="str">
        <f>VLOOKUP($A413,'Customer Data'!$A:$G,6,FALSE)</f>
        <v>Adult</v>
      </c>
      <c r="L413" t="str">
        <f>VLOOKUP($A413,'Customer Data'!$A:$G,7,FALSE)</f>
        <v>High</v>
      </c>
    </row>
    <row r="414" spans="1:12" x14ac:dyDescent="0.3">
      <c r="A414">
        <v>952</v>
      </c>
      <c r="B414">
        <v>413</v>
      </c>
      <c r="C414">
        <v>49</v>
      </c>
      <c r="D414">
        <v>8</v>
      </c>
      <c r="E414" s="4" t="s">
        <v>100</v>
      </c>
      <c r="F414" s="6" t="s">
        <v>64</v>
      </c>
      <c r="G414">
        <f>VLOOKUP(A414,'Customer Data'!$A:$G,2,FALSE)</f>
        <v>66</v>
      </c>
      <c r="H414" t="str">
        <f>VLOOKUP($A414,'Customer Data'!$A:$G,3,FALSE)</f>
        <v>Male</v>
      </c>
      <c r="I414" s="18">
        <f>VLOOKUP($A414,'Customer Data'!$A:$G,4,FALSE)</f>
        <v>109925</v>
      </c>
      <c r="J414" t="str">
        <f>VLOOKUP($A414,'Customer Data'!$A:$G,5,FALSE)</f>
        <v>City B</v>
      </c>
      <c r="K414" t="str">
        <f>VLOOKUP($A414,'Customer Data'!$A:$G,6,FALSE)</f>
        <v>Seniors</v>
      </c>
      <c r="L414" t="str">
        <f>VLOOKUP($A414,'Customer Data'!$A:$G,7,FALSE)</f>
        <v>High</v>
      </c>
    </row>
    <row r="415" spans="1:12" x14ac:dyDescent="0.3">
      <c r="A415">
        <v>740</v>
      </c>
      <c r="B415">
        <v>414</v>
      </c>
      <c r="C415">
        <v>67</v>
      </c>
      <c r="D415">
        <v>7</v>
      </c>
      <c r="E415" s="4" t="s">
        <v>100</v>
      </c>
      <c r="F415" s="6" t="s">
        <v>65</v>
      </c>
      <c r="G415">
        <f>VLOOKUP(A415,'Customer Data'!$A:$G,2,FALSE)</f>
        <v>48</v>
      </c>
      <c r="H415" t="str">
        <f>VLOOKUP($A415,'Customer Data'!$A:$G,3,FALSE)</f>
        <v>Male</v>
      </c>
      <c r="I415" s="18">
        <f>VLOOKUP($A415,'Customer Data'!$A:$G,4,FALSE)</f>
        <v>36919</v>
      </c>
      <c r="J415" t="str">
        <f>VLOOKUP($A415,'Customer Data'!$A:$G,5,FALSE)</f>
        <v>City C</v>
      </c>
      <c r="K415" t="str">
        <f>VLOOKUP($A415,'Customer Data'!$A:$G,6,FALSE)</f>
        <v>Middle-aged</v>
      </c>
      <c r="L415" t="str">
        <f>VLOOKUP($A415,'Customer Data'!$A:$G,7,FALSE)</f>
        <v>Low</v>
      </c>
    </row>
    <row r="416" spans="1:12" x14ac:dyDescent="0.3">
      <c r="A416">
        <v>1252</v>
      </c>
      <c r="B416">
        <v>415</v>
      </c>
      <c r="C416">
        <v>17</v>
      </c>
      <c r="D416">
        <v>9</v>
      </c>
      <c r="E416" s="4" t="s">
        <v>100</v>
      </c>
      <c r="F416" s="6" t="s">
        <v>66</v>
      </c>
      <c r="G416">
        <f>VLOOKUP(A416,'Customer Data'!$A:$G,2,FALSE)</f>
        <v>22</v>
      </c>
      <c r="H416" t="str">
        <f>VLOOKUP($A416,'Customer Data'!$A:$G,3,FALSE)</f>
        <v>Female</v>
      </c>
      <c r="I416" s="18">
        <f>VLOOKUP($A416,'Customer Data'!$A:$G,4,FALSE)</f>
        <v>135101</v>
      </c>
      <c r="J416" t="str">
        <f>VLOOKUP($A416,'Customer Data'!$A:$G,5,FALSE)</f>
        <v>City A</v>
      </c>
      <c r="K416" t="str">
        <f>VLOOKUP($A416,'Customer Data'!$A:$G,6,FALSE)</f>
        <v>Adult</v>
      </c>
      <c r="L416" t="str">
        <f>VLOOKUP($A416,'Customer Data'!$A:$G,7,FALSE)</f>
        <v>High</v>
      </c>
    </row>
    <row r="417" spans="1:12" x14ac:dyDescent="0.3">
      <c r="A417">
        <v>632</v>
      </c>
      <c r="B417">
        <v>416</v>
      </c>
      <c r="C417">
        <v>81</v>
      </c>
      <c r="D417">
        <v>2</v>
      </c>
      <c r="E417" s="4" t="s">
        <v>100</v>
      </c>
      <c r="F417" s="6" t="s">
        <v>67</v>
      </c>
      <c r="G417">
        <f>VLOOKUP(A417,'Customer Data'!$A:$G,2,FALSE)</f>
        <v>54</v>
      </c>
      <c r="H417" t="str">
        <f>VLOOKUP($A417,'Customer Data'!$A:$G,3,FALSE)</f>
        <v>Male</v>
      </c>
      <c r="I417" s="18">
        <f>VLOOKUP($A417,'Customer Data'!$A:$G,4,FALSE)</f>
        <v>101186</v>
      </c>
      <c r="J417" t="str">
        <f>VLOOKUP($A417,'Customer Data'!$A:$G,5,FALSE)</f>
        <v>City C</v>
      </c>
      <c r="K417" t="str">
        <f>VLOOKUP($A417,'Customer Data'!$A:$G,6,FALSE)</f>
        <v>Middle-aged</v>
      </c>
      <c r="L417" t="str">
        <f>VLOOKUP($A417,'Customer Data'!$A:$G,7,FALSE)</f>
        <v>High</v>
      </c>
    </row>
    <row r="418" spans="1:12" x14ac:dyDescent="0.3">
      <c r="A418">
        <v>9</v>
      </c>
      <c r="B418">
        <v>417</v>
      </c>
      <c r="C418">
        <v>29</v>
      </c>
      <c r="D418">
        <v>8</v>
      </c>
      <c r="E418" s="4" t="s">
        <v>100</v>
      </c>
      <c r="F418" s="6" t="s">
        <v>68</v>
      </c>
      <c r="G418">
        <f>VLOOKUP(A418,'Customer Data'!$A:$G,2,FALSE)</f>
        <v>32</v>
      </c>
      <c r="H418" t="str">
        <f>VLOOKUP($A418,'Customer Data'!$A:$G,3,FALSE)</f>
        <v>Male</v>
      </c>
      <c r="I418" s="18">
        <f>VLOOKUP($A418,'Customer Data'!$A:$G,4,FALSE)</f>
        <v>144852</v>
      </c>
      <c r="J418" t="str">
        <f>VLOOKUP($A418,'Customer Data'!$A:$G,5,FALSE)</f>
        <v>City B</v>
      </c>
      <c r="K418" t="str">
        <f>VLOOKUP($A418,'Customer Data'!$A:$G,6,FALSE)</f>
        <v>Adult</v>
      </c>
      <c r="L418" t="str">
        <f>VLOOKUP($A418,'Customer Data'!$A:$G,7,FALSE)</f>
        <v>High</v>
      </c>
    </row>
    <row r="419" spans="1:12" x14ac:dyDescent="0.3">
      <c r="A419">
        <v>1378</v>
      </c>
      <c r="B419">
        <v>418</v>
      </c>
      <c r="C419">
        <v>12</v>
      </c>
      <c r="D419">
        <v>9</v>
      </c>
      <c r="E419" s="4" t="s">
        <v>100</v>
      </c>
      <c r="F419" s="6" t="s">
        <v>69</v>
      </c>
      <c r="G419">
        <f>VLOOKUP(A419,'Customer Data'!$A:$G,2,FALSE)</f>
        <v>28</v>
      </c>
      <c r="H419" t="str">
        <f>VLOOKUP($A419,'Customer Data'!$A:$G,3,FALSE)</f>
        <v>Female</v>
      </c>
      <c r="I419" s="18">
        <f>VLOOKUP($A419,'Customer Data'!$A:$G,4,FALSE)</f>
        <v>69946</v>
      </c>
      <c r="J419" t="str">
        <f>VLOOKUP($A419,'Customer Data'!$A:$G,5,FALSE)</f>
        <v>City C</v>
      </c>
      <c r="K419" t="str">
        <f>VLOOKUP($A419,'Customer Data'!$A:$G,6,FALSE)</f>
        <v>Adult</v>
      </c>
      <c r="L419" t="str">
        <f>VLOOKUP($A419,'Customer Data'!$A:$G,7,FALSE)</f>
        <v>High</v>
      </c>
    </row>
    <row r="420" spans="1:12" x14ac:dyDescent="0.3">
      <c r="A420">
        <v>328</v>
      </c>
      <c r="B420">
        <v>419</v>
      </c>
      <c r="C420">
        <v>22</v>
      </c>
      <c r="D420">
        <v>1</v>
      </c>
      <c r="E420" s="4" t="s">
        <v>100</v>
      </c>
      <c r="F420" s="6" t="s">
        <v>70</v>
      </c>
      <c r="G420">
        <f>VLOOKUP(A420,'Customer Data'!$A:$G,2,FALSE)</f>
        <v>31</v>
      </c>
      <c r="H420" t="str">
        <f>VLOOKUP($A420,'Customer Data'!$A:$G,3,FALSE)</f>
        <v>Male</v>
      </c>
      <c r="I420" s="18">
        <f>VLOOKUP($A420,'Customer Data'!$A:$G,4,FALSE)</f>
        <v>114212</v>
      </c>
      <c r="J420" t="str">
        <f>VLOOKUP($A420,'Customer Data'!$A:$G,5,FALSE)</f>
        <v>City B</v>
      </c>
      <c r="K420" t="str">
        <f>VLOOKUP($A420,'Customer Data'!$A:$G,6,FALSE)</f>
        <v>Adult</v>
      </c>
      <c r="L420" t="str">
        <f>VLOOKUP($A420,'Customer Data'!$A:$G,7,FALSE)</f>
        <v>High</v>
      </c>
    </row>
    <row r="421" spans="1:12" x14ac:dyDescent="0.3">
      <c r="A421">
        <v>743</v>
      </c>
      <c r="B421">
        <v>420</v>
      </c>
      <c r="C421">
        <v>70</v>
      </c>
      <c r="D421">
        <v>7</v>
      </c>
      <c r="E421" s="4" t="s">
        <v>100</v>
      </c>
      <c r="F421" s="6" t="s">
        <v>71</v>
      </c>
      <c r="G421">
        <f>VLOOKUP(A421,'Customer Data'!$A:$G,2,FALSE)</f>
        <v>33</v>
      </c>
      <c r="H421" t="str">
        <f>VLOOKUP($A421,'Customer Data'!$A:$G,3,FALSE)</f>
        <v>Male</v>
      </c>
      <c r="I421" s="18">
        <f>VLOOKUP($A421,'Customer Data'!$A:$G,4,FALSE)</f>
        <v>23408</v>
      </c>
      <c r="J421" t="str">
        <f>VLOOKUP($A421,'Customer Data'!$A:$G,5,FALSE)</f>
        <v>City C</v>
      </c>
      <c r="K421" t="str">
        <f>VLOOKUP($A421,'Customer Data'!$A:$G,6,FALSE)</f>
        <v>Adult</v>
      </c>
      <c r="L421" t="str">
        <f>VLOOKUP($A421,'Customer Data'!$A:$G,7,FALSE)</f>
        <v>Low</v>
      </c>
    </row>
    <row r="422" spans="1:12" x14ac:dyDescent="0.3">
      <c r="A422">
        <v>870</v>
      </c>
      <c r="B422">
        <v>421</v>
      </c>
      <c r="C422">
        <v>50</v>
      </c>
      <c r="D422">
        <v>1</v>
      </c>
      <c r="E422" s="4" t="s">
        <v>100</v>
      </c>
      <c r="F422" s="6" t="s">
        <v>72</v>
      </c>
      <c r="G422">
        <f>VLOOKUP(A422,'Customer Data'!$A:$G,2,FALSE)</f>
        <v>62</v>
      </c>
      <c r="H422" t="str">
        <f>VLOOKUP($A422,'Customer Data'!$A:$G,3,FALSE)</f>
        <v>Male</v>
      </c>
      <c r="I422" s="18">
        <f>VLOOKUP($A422,'Customer Data'!$A:$G,4,FALSE)</f>
        <v>54612</v>
      </c>
      <c r="J422" t="str">
        <f>VLOOKUP($A422,'Customer Data'!$A:$G,5,FALSE)</f>
        <v>City B</v>
      </c>
      <c r="K422" t="str">
        <f>VLOOKUP($A422,'Customer Data'!$A:$G,6,FALSE)</f>
        <v>Seniors</v>
      </c>
      <c r="L422" t="str">
        <f>VLOOKUP($A422,'Customer Data'!$A:$G,7,FALSE)</f>
        <v>Low</v>
      </c>
    </row>
    <row r="423" spans="1:12" x14ac:dyDescent="0.3">
      <c r="A423">
        <v>513</v>
      </c>
      <c r="B423">
        <v>422</v>
      </c>
      <c r="C423">
        <v>42</v>
      </c>
      <c r="D423">
        <v>2</v>
      </c>
      <c r="E423" s="4" t="s">
        <v>100</v>
      </c>
      <c r="F423" s="6" t="s">
        <v>73</v>
      </c>
      <c r="G423">
        <f>VLOOKUP(A423,'Customer Data'!$A:$G,2,FALSE)</f>
        <v>49</v>
      </c>
      <c r="H423" t="str">
        <f>VLOOKUP($A423,'Customer Data'!$A:$G,3,FALSE)</f>
        <v>Male</v>
      </c>
      <c r="I423" s="18">
        <f>VLOOKUP($A423,'Customer Data'!$A:$G,4,FALSE)</f>
        <v>66045</v>
      </c>
      <c r="J423" t="str">
        <f>VLOOKUP($A423,'Customer Data'!$A:$G,5,FALSE)</f>
        <v>City B</v>
      </c>
      <c r="K423" t="str">
        <f>VLOOKUP($A423,'Customer Data'!$A:$G,6,FALSE)</f>
        <v>Middle-aged</v>
      </c>
      <c r="L423" t="str">
        <f>VLOOKUP($A423,'Customer Data'!$A:$G,7,FALSE)</f>
        <v>High</v>
      </c>
    </row>
    <row r="424" spans="1:12" x14ac:dyDescent="0.3">
      <c r="A424">
        <v>1452</v>
      </c>
      <c r="B424">
        <v>423</v>
      </c>
      <c r="C424">
        <v>32</v>
      </c>
      <c r="D424">
        <v>6</v>
      </c>
      <c r="E424" s="4" t="s">
        <v>100</v>
      </c>
      <c r="F424" s="6" t="s">
        <v>74</v>
      </c>
      <c r="G424">
        <f>VLOOKUP(A424,'Customer Data'!$A:$G,2,FALSE)</f>
        <v>53</v>
      </c>
      <c r="H424" t="str">
        <f>VLOOKUP($A424,'Customer Data'!$A:$G,3,FALSE)</f>
        <v>Female</v>
      </c>
      <c r="I424" s="18">
        <f>VLOOKUP($A424,'Customer Data'!$A:$G,4,FALSE)</f>
        <v>130623</v>
      </c>
      <c r="J424" t="str">
        <f>VLOOKUP($A424,'Customer Data'!$A:$G,5,FALSE)</f>
        <v>City B</v>
      </c>
      <c r="K424" t="str">
        <f>VLOOKUP($A424,'Customer Data'!$A:$G,6,FALSE)</f>
        <v>Middle-aged</v>
      </c>
      <c r="L424" t="str">
        <f>VLOOKUP($A424,'Customer Data'!$A:$G,7,FALSE)</f>
        <v>High</v>
      </c>
    </row>
    <row r="425" spans="1:12" x14ac:dyDescent="0.3">
      <c r="A425">
        <v>1169</v>
      </c>
      <c r="B425">
        <v>424</v>
      </c>
      <c r="C425">
        <v>40</v>
      </c>
      <c r="D425">
        <v>4</v>
      </c>
      <c r="E425" s="4" t="s">
        <v>100</v>
      </c>
      <c r="F425" s="6" t="s">
        <v>75</v>
      </c>
      <c r="G425">
        <f>VLOOKUP(A425,'Customer Data'!$A:$G,2,FALSE)</f>
        <v>54</v>
      </c>
      <c r="H425" t="str">
        <f>VLOOKUP($A425,'Customer Data'!$A:$G,3,FALSE)</f>
        <v>Female</v>
      </c>
      <c r="I425" s="18">
        <f>VLOOKUP($A425,'Customer Data'!$A:$G,4,FALSE)</f>
        <v>53932</v>
      </c>
      <c r="J425" t="str">
        <f>VLOOKUP($A425,'Customer Data'!$A:$G,5,FALSE)</f>
        <v>City C</v>
      </c>
      <c r="K425" t="str">
        <f>VLOOKUP($A425,'Customer Data'!$A:$G,6,FALSE)</f>
        <v>Middle-aged</v>
      </c>
      <c r="L425" t="str">
        <f>VLOOKUP($A425,'Customer Data'!$A:$G,7,FALSE)</f>
        <v>Low</v>
      </c>
    </row>
    <row r="426" spans="1:12" x14ac:dyDescent="0.3">
      <c r="A426">
        <v>1106</v>
      </c>
      <c r="B426">
        <v>425</v>
      </c>
      <c r="C426">
        <v>33</v>
      </c>
      <c r="D426">
        <v>1</v>
      </c>
      <c r="E426" s="4" t="s">
        <v>100</v>
      </c>
      <c r="F426" s="6" t="s">
        <v>76</v>
      </c>
      <c r="G426">
        <f>VLOOKUP(A426,'Customer Data'!$A:$G,2,FALSE)</f>
        <v>18</v>
      </c>
      <c r="H426" t="str">
        <f>VLOOKUP($A426,'Customer Data'!$A:$G,3,FALSE)</f>
        <v>Male</v>
      </c>
      <c r="I426" s="18">
        <f>VLOOKUP($A426,'Customer Data'!$A:$G,4,FALSE)</f>
        <v>41149</v>
      </c>
      <c r="J426" t="str">
        <f>VLOOKUP($A426,'Customer Data'!$A:$G,5,FALSE)</f>
        <v>City A</v>
      </c>
      <c r="K426" t="str">
        <f>VLOOKUP($A426,'Customer Data'!$A:$G,6,FALSE)</f>
        <v>Adult</v>
      </c>
      <c r="L426" t="str">
        <f>VLOOKUP($A426,'Customer Data'!$A:$G,7,FALSE)</f>
        <v>Low</v>
      </c>
    </row>
    <row r="427" spans="1:12" x14ac:dyDescent="0.3">
      <c r="A427">
        <v>438</v>
      </c>
      <c r="B427">
        <v>426</v>
      </c>
      <c r="C427">
        <v>61</v>
      </c>
      <c r="D427">
        <v>2</v>
      </c>
      <c r="E427" s="4" t="s">
        <v>100</v>
      </c>
      <c r="F427" s="6" t="s">
        <v>77</v>
      </c>
      <c r="G427">
        <f>VLOOKUP(A427,'Customer Data'!$A:$G,2,FALSE)</f>
        <v>23</v>
      </c>
      <c r="H427" t="str">
        <f>VLOOKUP($A427,'Customer Data'!$A:$G,3,FALSE)</f>
        <v>Male</v>
      </c>
      <c r="I427" s="18">
        <f>VLOOKUP($A427,'Customer Data'!$A:$G,4,FALSE)</f>
        <v>106969</v>
      </c>
      <c r="J427" t="str">
        <f>VLOOKUP($A427,'Customer Data'!$A:$G,5,FALSE)</f>
        <v>City A</v>
      </c>
      <c r="K427" t="str">
        <f>VLOOKUP($A427,'Customer Data'!$A:$G,6,FALSE)</f>
        <v>Adult</v>
      </c>
      <c r="L427" t="str">
        <f>VLOOKUP($A427,'Customer Data'!$A:$G,7,FALSE)</f>
        <v>High</v>
      </c>
    </row>
    <row r="428" spans="1:12" x14ac:dyDescent="0.3">
      <c r="A428">
        <v>359</v>
      </c>
      <c r="B428">
        <v>427</v>
      </c>
      <c r="C428">
        <v>74</v>
      </c>
      <c r="D428">
        <v>4</v>
      </c>
      <c r="E428" s="4" t="s">
        <v>100</v>
      </c>
      <c r="F428" s="6" t="s">
        <v>78</v>
      </c>
      <c r="G428">
        <f>VLOOKUP(A428,'Customer Data'!$A:$G,2,FALSE)</f>
        <v>40</v>
      </c>
      <c r="H428" t="str">
        <f>VLOOKUP($A428,'Customer Data'!$A:$G,3,FALSE)</f>
        <v>Male</v>
      </c>
      <c r="I428" s="18">
        <f>VLOOKUP($A428,'Customer Data'!$A:$G,4,FALSE)</f>
        <v>36118</v>
      </c>
      <c r="J428" t="str">
        <f>VLOOKUP($A428,'Customer Data'!$A:$G,5,FALSE)</f>
        <v>City B</v>
      </c>
      <c r="K428" t="str">
        <f>VLOOKUP($A428,'Customer Data'!$A:$G,6,FALSE)</f>
        <v>Adult</v>
      </c>
      <c r="L428" t="str">
        <f>VLOOKUP($A428,'Customer Data'!$A:$G,7,FALSE)</f>
        <v>Low</v>
      </c>
    </row>
    <row r="429" spans="1:12" x14ac:dyDescent="0.3">
      <c r="A429">
        <v>65</v>
      </c>
      <c r="B429">
        <v>428</v>
      </c>
      <c r="C429">
        <v>31</v>
      </c>
      <c r="D429">
        <v>7</v>
      </c>
      <c r="E429" s="4" t="s">
        <v>100</v>
      </c>
      <c r="F429" s="6" t="s">
        <v>79</v>
      </c>
      <c r="G429">
        <f>VLOOKUP(A429,'Customer Data'!$A:$G,2,FALSE)</f>
        <v>67</v>
      </c>
      <c r="H429" t="str">
        <f>VLOOKUP($A429,'Customer Data'!$A:$G,3,FALSE)</f>
        <v>Female</v>
      </c>
      <c r="I429" s="18">
        <f>VLOOKUP($A429,'Customer Data'!$A:$G,4,FALSE)</f>
        <v>21976</v>
      </c>
      <c r="J429" t="str">
        <f>VLOOKUP($A429,'Customer Data'!$A:$G,5,FALSE)</f>
        <v>City C</v>
      </c>
      <c r="K429" t="str">
        <f>VLOOKUP($A429,'Customer Data'!$A:$G,6,FALSE)</f>
        <v>Seniors</v>
      </c>
      <c r="L429" t="str">
        <f>VLOOKUP($A429,'Customer Data'!$A:$G,7,FALSE)</f>
        <v>Low</v>
      </c>
    </row>
    <row r="430" spans="1:12" x14ac:dyDescent="0.3">
      <c r="A430">
        <v>268</v>
      </c>
      <c r="B430">
        <v>429</v>
      </c>
      <c r="C430">
        <v>70</v>
      </c>
      <c r="D430">
        <v>1</v>
      </c>
      <c r="E430" s="4" t="s">
        <v>100</v>
      </c>
      <c r="F430" s="6" t="s">
        <v>80</v>
      </c>
      <c r="G430">
        <f>VLOOKUP(A430,'Customer Data'!$A:$G,2,FALSE)</f>
        <v>24</v>
      </c>
      <c r="H430" t="str">
        <f>VLOOKUP($A430,'Customer Data'!$A:$G,3,FALSE)</f>
        <v>Male</v>
      </c>
      <c r="I430" s="18">
        <f>VLOOKUP($A430,'Customer Data'!$A:$G,4,FALSE)</f>
        <v>138772</v>
      </c>
      <c r="J430" t="str">
        <f>VLOOKUP($A430,'Customer Data'!$A:$G,5,FALSE)</f>
        <v>City B</v>
      </c>
      <c r="K430" t="str">
        <f>VLOOKUP($A430,'Customer Data'!$A:$G,6,FALSE)</f>
        <v>Adult</v>
      </c>
      <c r="L430" t="str">
        <f>VLOOKUP($A430,'Customer Data'!$A:$G,7,FALSE)</f>
        <v>High</v>
      </c>
    </row>
    <row r="431" spans="1:12" x14ac:dyDescent="0.3">
      <c r="A431">
        <v>419</v>
      </c>
      <c r="B431">
        <v>430</v>
      </c>
      <c r="C431">
        <v>17</v>
      </c>
      <c r="D431">
        <v>3</v>
      </c>
      <c r="E431" s="4" t="s">
        <v>100</v>
      </c>
      <c r="F431" s="6" t="s">
        <v>81</v>
      </c>
      <c r="G431">
        <f>VLOOKUP(A431,'Customer Data'!$A:$G,2,FALSE)</f>
        <v>37</v>
      </c>
      <c r="H431" t="str">
        <f>VLOOKUP($A431,'Customer Data'!$A:$G,3,FALSE)</f>
        <v>Male</v>
      </c>
      <c r="I431" s="18">
        <f>VLOOKUP($A431,'Customer Data'!$A:$G,4,FALSE)</f>
        <v>103110</v>
      </c>
      <c r="J431" t="str">
        <f>VLOOKUP($A431,'Customer Data'!$A:$G,5,FALSE)</f>
        <v>City A</v>
      </c>
      <c r="K431" t="str">
        <f>VLOOKUP($A431,'Customer Data'!$A:$G,6,FALSE)</f>
        <v>Adult</v>
      </c>
      <c r="L431" t="str">
        <f>VLOOKUP($A431,'Customer Data'!$A:$G,7,FALSE)</f>
        <v>High</v>
      </c>
    </row>
    <row r="432" spans="1:12" x14ac:dyDescent="0.3">
      <c r="A432">
        <v>704</v>
      </c>
      <c r="B432">
        <v>431</v>
      </c>
      <c r="C432">
        <v>13</v>
      </c>
      <c r="D432">
        <v>2</v>
      </c>
      <c r="E432" s="4" t="s">
        <v>100</v>
      </c>
      <c r="F432" s="6" t="s">
        <v>82</v>
      </c>
      <c r="G432">
        <f>VLOOKUP(A432,'Customer Data'!$A:$G,2,FALSE)</f>
        <v>22</v>
      </c>
      <c r="H432" t="str">
        <f>VLOOKUP($A432,'Customer Data'!$A:$G,3,FALSE)</f>
        <v>Male</v>
      </c>
      <c r="I432" s="18">
        <f>VLOOKUP($A432,'Customer Data'!$A:$G,4,FALSE)</f>
        <v>53669</v>
      </c>
      <c r="J432" t="str">
        <f>VLOOKUP($A432,'Customer Data'!$A:$G,5,FALSE)</f>
        <v>City B</v>
      </c>
      <c r="K432" t="str">
        <f>VLOOKUP($A432,'Customer Data'!$A:$G,6,FALSE)</f>
        <v>Adult</v>
      </c>
      <c r="L432" t="str">
        <f>VLOOKUP($A432,'Customer Data'!$A:$G,7,FALSE)</f>
        <v>Low</v>
      </c>
    </row>
    <row r="433" spans="1:12" x14ac:dyDescent="0.3">
      <c r="A433">
        <v>689</v>
      </c>
      <c r="B433">
        <v>432</v>
      </c>
      <c r="C433">
        <v>52</v>
      </c>
      <c r="D433">
        <v>4</v>
      </c>
      <c r="E433" s="4" t="s">
        <v>100</v>
      </c>
      <c r="F433" s="6" t="s">
        <v>83</v>
      </c>
      <c r="G433">
        <f>VLOOKUP(A433,'Customer Data'!$A:$G,2,FALSE)</f>
        <v>35</v>
      </c>
      <c r="H433" t="str">
        <f>VLOOKUP($A433,'Customer Data'!$A:$G,3,FALSE)</f>
        <v>Female</v>
      </c>
      <c r="I433" s="18">
        <f>VLOOKUP($A433,'Customer Data'!$A:$G,4,FALSE)</f>
        <v>138067</v>
      </c>
      <c r="J433" t="str">
        <f>VLOOKUP($A433,'Customer Data'!$A:$G,5,FALSE)</f>
        <v>City B</v>
      </c>
      <c r="K433" t="str">
        <f>VLOOKUP($A433,'Customer Data'!$A:$G,6,FALSE)</f>
        <v>Adult</v>
      </c>
      <c r="L433" t="str">
        <f>VLOOKUP($A433,'Customer Data'!$A:$G,7,FALSE)</f>
        <v>High</v>
      </c>
    </row>
    <row r="434" spans="1:12" x14ac:dyDescent="0.3">
      <c r="A434">
        <v>685</v>
      </c>
      <c r="B434">
        <v>433</v>
      </c>
      <c r="C434">
        <v>7</v>
      </c>
      <c r="D434">
        <v>5</v>
      </c>
      <c r="E434" s="4" t="s">
        <v>101</v>
      </c>
      <c r="F434" s="6" t="s">
        <v>60</v>
      </c>
      <c r="G434">
        <f>VLOOKUP(A434,'Customer Data'!$A:$G,2,FALSE)</f>
        <v>31</v>
      </c>
      <c r="H434" t="str">
        <f>VLOOKUP($A434,'Customer Data'!$A:$G,3,FALSE)</f>
        <v>Male</v>
      </c>
      <c r="I434" s="18">
        <f>VLOOKUP($A434,'Customer Data'!$A:$G,4,FALSE)</f>
        <v>27567</v>
      </c>
      <c r="J434" t="str">
        <f>VLOOKUP($A434,'Customer Data'!$A:$G,5,FALSE)</f>
        <v>City A</v>
      </c>
      <c r="K434" t="str">
        <f>VLOOKUP($A434,'Customer Data'!$A:$G,6,FALSE)</f>
        <v>Adult</v>
      </c>
      <c r="L434" t="str">
        <f>VLOOKUP($A434,'Customer Data'!$A:$G,7,FALSE)</f>
        <v>Low</v>
      </c>
    </row>
    <row r="435" spans="1:12" x14ac:dyDescent="0.3">
      <c r="A435">
        <v>605</v>
      </c>
      <c r="B435">
        <v>434</v>
      </c>
      <c r="C435">
        <v>95</v>
      </c>
      <c r="D435">
        <v>1</v>
      </c>
      <c r="E435" s="4" t="s">
        <v>101</v>
      </c>
      <c r="F435" s="6" t="s">
        <v>61</v>
      </c>
      <c r="G435">
        <f>VLOOKUP(A435,'Customer Data'!$A:$G,2,FALSE)</f>
        <v>47</v>
      </c>
      <c r="H435" t="str">
        <f>VLOOKUP($A435,'Customer Data'!$A:$G,3,FALSE)</f>
        <v>Male</v>
      </c>
      <c r="I435" s="18">
        <f>VLOOKUP($A435,'Customer Data'!$A:$G,4,FALSE)</f>
        <v>35743</v>
      </c>
      <c r="J435" t="str">
        <f>VLOOKUP($A435,'Customer Data'!$A:$G,5,FALSE)</f>
        <v>City C</v>
      </c>
      <c r="K435" t="str">
        <f>VLOOKUP($A435,'Customer Data'!$A:$G,6,FALSE)</f>
        <v>Middle-aged</v>
      </c>
      <c r="L435" t="str">
        <f>VLOOKUP($A435,'Customer Data'!$A:$G,7,FALSE)</f>
        <v>Low</v>
      </c>
    </row>
    <row r="436" spans="1:12" x14ac:dyDescent="0.3">
      <c r="A436">
        <v>511</v>
      </c>
      <c r="B436">
        <v>435</v>
      </c>
      <c r="C436">
        <v>12</v>
      </c>
      <c r="D436">
        <v>4</v>
      </c>
      <c r="E436" s="4" t="s">
        <v>101</v>
      </c>
      <c r="F436" s="6" t="s">
        <v>62</v>
      </c>
      <c r="G436">
        <f>VLOOKUP(A436,'Customer Data'!$A:$G,2,FALSE)</f>
        <v>64</v>
      </c>
      <c r="H436" t="str">
        <f>VLOOKUP($A436,'Customer Data'!$A:$G,3,FALSE)</f>
        <v>Male</v>
      </c>
      <c r="I436" s="18">
        <f>VLOOKUP($A436,'Customer Data'!$A:$G,4,FALSE)</f>
        <v>93859</v>
      </c>
      <c r="J436" t="str">
        <f>VLOOKUP($A436,'Customer Data'!$A:$G,5,FALSE)</f>
        <v>City A</v>
      </c>
      <c r="K436" t="str">
        <f>VLOOKUP($A436,'Customer Data'!$A:$G,6,FALSE)</f>
        <v>Seniors</v>
      </c>
      <c r="L436" t="str">
        <f>VLOOKUP($A436,'Customer Data'!$A:$G,7,FALSE)</f>
        <v>High</v>
      </c>
    </row>
    <row r="437" spans="1:12" x14ac:dyDescent="0.3">
      <c r="A437">
        <v>553</v>
      </c>
      <c r="B437">
        <v>436</v>
      </c>
      <c r="C437">
        <v>26</v>
      </c>
      <c r="D437">
        <v>1</v>
      </c>
      <c r="E437" s="4" t="s">
        <v>101</v>
      </c>
      <c r="F437" s="6" t="s">
        <v>63</v>
      </c>
      <c r="G437">
        <f>VLOOKUP(A437,'Customer Data'!$A:$G,2,FALSE)</f>
        <v>44</v>
      </c>
      <c r="H437" t="str">
        <f>VLOOKUP($A437,'Customer Data'!$A:$G,3,FALSE)</f>
        <v>Male</v>
      </c>
      <c r="I437" s="18">
        <f>VLOOKUP($A437,'Customer Data'!$A:$G,4,FALSE)</f>
        <v>56666</v>
      </c>
      <c r="J437" t="str">
        <f>VLOOKUP($A437,'Customer Data'!$A:$G,5,FALSE)</f>
        <v>City C</v>
      </c>
      <c r="K437" t="str">
        <f>VLOOKUP($A437,'Customer Data'!$A:$G,6,FALSE)</f>
        <v>Middle-aged</v>
      </c>
      <c r="L437" t="str">
        <f>VLOOKUP($A437,'Customer Data'!$A:$G,7,FALSE)</f>
        <v>Low</v>
      </c>
    </row>
    <row r="438" spans="1:12" x14ac:dyDescent="0.3">
      <c r="A438">
        <v>1181</v>
      </c>
      <c r="B438">
        <v>437</v>
      </c>
      <c r="C438">
        <v>76</v>
      </c>
      <c r="D438">
        <v>8</v>
      </c>
      <c r="E438" s="4" t="s">
        <v>101</v>
      </c>
      <c r="F438" s="6" t="s">
        <v>64</v>
      </c>
      <c r="G438">
        <f>VLOOKUP(A438,'Customer Data'!$A:$G,2,FALSE)</f>
        <v>52</v>
      </c>
      <c r="H438" t="str">
        <f>VLOOKUP($A438,'Customer Data'!$A:$G,3,FALSE)</f>
        <v>Male</v>
      </c>
      <c r="I438" s="18">
        <f>VLOOKUP($A438,'Customer Data'!$A:$G,4,FALSE)</f>
        <v>102183</v>
      </c>
      <c r="J438" t="str">
        <f>VLOOKUP($A438,'Customer Data'!$A:$G,5,FALSE)</f>
        <v>City C</v>
      </c>
      <c r="K438" t="str">
        <f>VLOOKUP($A438,'Customer Data'!$A:$G,6,FALSE)</f>
        <v>Middle-aged</v>
      </c>
      <c r="L438" t="str">
        <f>VLOOKUP($A438,'Customer Data'!$A:$G,7,FALSE)</f>
        <v>High</v>
      </c>
    </row>
    <row r="439" spans="1:12" x14ac:dyDescent="0.3">
      <c r="A439">
        <v>1100</v>
      </c>
      <c r="B439">
        <v>438</v>
      </c>
      <c r="C439">
        <v>85</v>
      </c>
      <c r="D439">
        <v>3</v>
      </c>
      <c r="E439" s="4" t="s">
        <v>101</v>
      </c>
      <c r="F439" s="6" t="s">
        <v>65</v>
      </c>
      <c r="G439">
        <f>VLOOKUP(A439,'Customer Data'!$A:$G,2,FALSE)</f>
        <v>40</v>
      </c>
      <c r="H439" t="str">
        <f>VLOOKUP($A439,'Customer Data'!$A:$G,3,FALSE)</f>
        <v>Male</v>
      </c>
      <c r="I439" s="18">
        <f>VLOOKUP($A439,'Customer Data'!$A:$G,4,FALSE)</f>
        <v>143513</v>
      </c>
      <c r="J439" t="str">
        <f>VLOOKUP($A439,'Customer Data'!$A:$G,5,FALSE)</f>
        <v>City B</v>
      </c>
      <c r="K439" t="str">
        <f>VLOOKUP($A439,'Customer Data'!$A:$G,6,FALSE)</f>
        <v>Adult</v>
      </c>
      <c r="L439" t="str">
        <f>VLOOKUP($A439,'Customer Data'!$A:$G,7,FALSE)</f>
        <v>High</v>
      </c>
    </row>
    <row r="440" spans="1:12" x14ac:dyDescent="0.3">
      <c r="A440">
        <v>1040</v>
      </c>
      <c r="B440">
        <v>439</v>
      </c>
      <c r="C440">
        <v>20</v>
      </c>
      <c r="D440">
        <v>6</v>
      </c>
      <c r="E440" s="4" t="s">
        <v>101</v>
      </c>
      <c r="F440" s="6" t="s">
        <v>66</v>
      </c>
      <c r="G440">
        <f>VLOOKUP(A440,'Customer Data'!$A:$G,2,FALSE)</f>
        <v>34</v>
      </c>
      <c r="H440" t="str">
        <f>VLOOKUP($A440,'Customer Data'!$A:$G,3,FALSE)</f>
        <v>Male</v>
      </c>
      <c r="I440" s="18">
        <f>VLOOKUP($A440,'Customer Data'!$A:$G,4,FALSE)</f>
        <v>76544</v>
      </c>
      <c r="J440" t="str">
        <f>VLOOKUP($A440,'Customer Data'!$A:$G,5,FALSE)</f>
        <v>City B</v>
      </c>
      <c r="K440" t="str">
        <f>VLOOKUP($A440,'Customer Data'!$A:$G,6,FALSE)</f>
        <v>Adult</v>
      </c>
      <c r="L440" t="str">
        <f>VLOOKUP($A440,'Customer Data'!$A:$G,7,FALSE)</f>
        <v>High</v>
      </c>
    </row>
    <row r="441" spans="1:12" x14ac:dyDescent="0.3">
      <c r="A441">
        <v>1459</v>
      </c>
      <c r="B441">
        <v>440</v>
      </c>
      <c r="C441">
        <v>68</v>
      </c>
      <c r="D441">
        <v>6</v>
      </c>
      <c r="E441" s="4" t="s">
        <v>101</v>
      </c>
      <c r="F441" s="6" t="s">
        <v>67</v>
      </c>
      <c r="G441">
        <f>VLOOKUP(A441,'Customer Data'!$A:$G,2,FALSE)</f>
        <v>61</v>
      </c>
      <c r="H441" t="str">
        <f>VLOOKUP($A441,'Customer Data'!$A:$G,3,FALSE)</f>
        <v>Female</v>
      </c>
      <c r="I441" s="18">
        <f>VLOOKUP($A441,'Customer Data'!$A:$G,4,FALSE)</f>
        <v>22363</v>
      </c>
      <c r="J441" t="str">
        <f>VLOOKUP($A441,'Customer Data'!$A:$G,5,FALSE)</f>
        <v>City C</v>
      </c>
      <c r="K441" t="str">
        <f>VLOOKUP($A441,'Customer Data'!$A:$G,6,FALSE)</f>
        <v>Seniors</v>
      </c>
      <c r="L441" t="str">
        <f>VLOOKUP($A441,'Customer Data'!$A:$G,7,FALSE)</f>
        <v>Low</v>
      </c>
    </row>
    <row r="442" spans="1:12" x14ac:dyDescent="0.3">
      <c r="A442">
        <v>515</v>
      </c>
      <c r="B442">
        <v>441</v>
      </c>
      <c r="C442">
        <v>79</v>
      </c>
      <c r="D442">
        <v>9</v>
      </c>
      <c r="E442" s="4" t="s">
        <v>101</v>
      </c>
      <c r="F442" s="6" t="s">
        <v>68</v>
      </c>
      <c r="G442">
        <f>VLOOKUP(A442,'Customer Data'!$A:$G,2,FALSE)</f>
        <v>35</v>
      </c>
      <c r="H442" t="str">
        <f>VLOOKUP($A442,'Customer Data'!$A:$G,3,FALSE)</f>
        <v>Male</v>
      </c>
      <c r="I442" s="18">
        <f>VLOOKUP($A442,'Customer Data'!$A:$G,4,FALSE)</f>
        <v>22290</v>
      </c>
      <c r="J442" t="str">
        <f>VLOOKUP($A442,'Customer Data'!$A:$G,5,FALSE)</f>
        <v>City C</v>
      </c>
      <c r="K442" t="str">
        <f>VLOOKUP($A442,'Customer Data'!$A:$G,6,FALSE)</f>
        <v>Adult</v>
      </c>
      <c r="L442" t="str">
        <f>VLOOKUP($A442,'Customer Data'!$A:$G,7,FALSE)</f>
        <v>Low</v>
      </c>
    </row>
    <row r="443" spans="1:12" x14ac:dyDescent="0.3">
      <c r="A443">
        <v>277</v>
      </c>
      <c r="B443">
        <v>442</v>
      </c>
      <c r="C443">
        <v>69</v>
      </c>
      <c r="D443">
        <v>2</v>
      </c>
      <c r="E443" s="4" t="s">
        <v>101</v>
      </c>
      <c r="F443" s="6" t="s">
        <v>69</v>
      </c>
      <c r="G443">
        <f>VLOOKUP(A443,'Customer Data'!$A:$G,2,FALSE)</f>
        <v>37</v>
      </c>
      <c r="H443" t="str">
        <f>VLOOKUP($A443,'Customer Data'!$A:$G,3,FALSE)</f>
        <v>Male</v>
      </c>
      <c r="I443" s="18">
        <f>VLOOKUP($A443,'Customer Data'!$A:$G,4,FALSE)</f>
        <v>63040</v>
      </c>
      <c r="J443" t="str">
        <f>VLOOKUP($A443,'Customer Data'!$A:$G,5,FALSE)</f>
        <v>City C</v>
      </c>
      <c r="K443" t="str">
        <f>VLOOKUP($A443,'Customer Data'!$A:$G,6,FALSE)</f>
        <v>Adult</v>
      </c>
      <c r="L443" t="str">
        <f>VLOOKUP($A443,'Customer Data'!$A:$G,7,FALSE)</f>
        <v>Low</v>
      </c>
    </row>
    <row r="444" spans="1:12" x14ac:dyDescent="0.3">
      <c r="A444">
        <v>1218</v>
      </c>
      <c r="B444">
        <v>443</v>
      </c>
      <c r="C444">
        <v>72</v>
      </c>
      <c r="D444">
        <v>8</v>
      </c>
      <c r="E444" s="4" t="s">
        <v>101</v>
      </c>
      <c r="F444" s="6" t="s">
        <v>70</v>
      </c>
      <c r="G444">
        <f>VLOOKUP(A444,'Customer Data'!$A:$G,2,FALSE)</f>
        <v>25</v>
      </c>
      <c r="H444" t="str">
        <f>VLOOKUP($A444,'Customer Data'!$A:$G,3,FALSE)</f>
        <v>Male</v>
      </c>
      <c r="I444" s="18">
        <f>VLOOKUP($A444,'Customer Data'!$A:$G,4,FALSE)</f>
        <v>110701</v>
      </c>
      <c r="J444" t="str">
        <f>VLOOKUP($A444,'Customer Data'!$A:$G,5,FALSE)</f>
        <v>City C</v>
      </c>
      <c r="K444" t="str">
        <f>VLOOKUP($A444,'Customer Data'!$A:$G,6,FALSE)</f>
        <v>Adult</v>
      </c>
      <c r="L444" t="str">
        <f>VLOOKUP($A444,'Customer Data'!$A:$G,7,FALSE)</f>
        <v>High</v>
      </c>
    </row>
    <row r="445" spans="1:12" x14ac:dyDescent="0.3">
      <c r="A445">
        <v>945</v>
      </c>
      <c r="B445">
        <v>444</v>
      </c>
      <c r="C445">
        <v>14</v>
      </c>
      <c r="D445">
        <v>9</v>
      </c>
      <c r="E445" s="4" t="s">
        <v>101</v>
      </c>
      <c r="F445" s="6" t="s">
        <v>71</v>
      </c>
      <c r="G445">
        <f>VLOOKUP(A445,'Customer Data'!$A:$G,2,FALSE)</f>
        <v>47</v>
      </c>
      <c r="H445" t="str">
        <f>VLOOKUP($A445,'Customer Data'!$A:$G,3,FALSE)</f>
        <v>Female</v>
      </c>
      <c r="I445" s="18">
        <f>VLOOKUP($A445,'Customer Data'!$A:$G,4,FALSE)</f>
        <v>69916</v>
      </c>
      <c r="J445" t="str">
        <f>VLOOKUP($A445,'Customer Data'!$A:$G,5,FALSE)</f>
        <v>City A</v>
      </c>
      <c r="K445" t="str">
        <f>VLOOKUP($A445,'Customer Data'!$A:$G,6,FALSE)</f>
        <v>Middle-aged</v>
      </c>
      <c r="L445" t="str">
        <f>VLOOKUP($A445,'Customer Data'!$A:$G,7,FALSE)</f>
        <v>High</v>
      </c>
    </row>
    <row r="446" spans="1:12" x14ac:dyDescent="0.3">
      <c r="A446">
        <v>116</v>
      </c>
      <c r="B446">
        <v>445</v>
      </c>
      <c r="C446">
        <v>90</v>
      </c>
      <c r="D446">
        <v>2</v>
      </c>
      <c r="E446" s="4" t="s">
        <v>101</v>
      </c>
      <c r="F446" s="6" t="s">
        <v>72</v>
      </c>
      <c r="G446">
        <f>VLOOKUP(A446,'Customer Data'!$A:$G,2,FALSE)</f>
        <v>20</v>
      </c>
      <c r="H446" t="str">
        <f>VLOOKUP($A446,'Customer Data'!$A:$G,3,FALSE)</f>
        <v>Female</v>
      </c>
      <c r="I446" s="18">
        <f>VLOOKUP($A446,'Customer Data'!$A:$G,4,FALSE)</f>
        <v>45351</v>
      </c>
      <c r="J446" t="str">
        <f>VLOOKUP($A446,'Customer Data'!$A:$G,5,FALSE)</f>
        <v>City A</v>
      </c>
      <c r="K446" t="str">
        <f>VLOOKUP($A446,'Customer Data'!$A:$G,6,FALSE)</f>
        <v>Adult</v>
      </c>
      <c r="L446" t="str">
        <f>VLOOKUP($A446,'Customer Data'!$A:$G,7,FALSE)</f>
        <v>Low</v>
      </c>
    </row>
    <row r="447" spans="1:12" x14ac:dyDescent="0.3">
      <c r="A447">
        <v>401</v>
      </c>
      <c r="B447">
        <v>446</v>
      </c>
      <c r="C447">
        <v>25</v>
      </c>
      <c r="D447">
        <v>8</v>
      </c>
      <c r="E447" s="4" t="s">
        <v>101</v>
      </c>
      <c r="F447" s="6" t="s">
        <v>73</v>
      </c>
      <c r="G447">
        <f>VLOOKUP(A447,'Customer Data'!$A:$G,2,FALSE)</f>
        <v>41</v>
      </c>
      <c r="H447" t="str">
        <f>VLOOKUP($A447,'Customer Data'!$A:$G,3,FALSE)</f>
        <v>Male</v>
      </c>
      <c r="I447" s="18">
        <f>VLOOKUP($A447,'Customer Data'!$A:$G,4,FALSE)</f>
        <v>144947</v>
      </c>
      <c r="J447" t="str">
        <f>VLOOKUP($A447,'Customer Data'!$A:$G,5,FALSE)</f>
        <v>City B</v>
      </c>
      <c r="K447" t="str">
        <f>VLOOKUP($A447,'Customer Data'!$A:$G,6,FALSE)</f>
        <v>Middle-aged</v>
      </c>
      <c r="L447" t="str">
        <f>VLOOKUP($A447,'Customer Data'!$A:$G,7,FALSE)</f>
        <v>High</v>
      </c>
    </row>
    <row r="448" spans="1:12" x14ac:dyDescent="0.3">
      <c r="A448">
        <v>413</v>
      </c>
      <c r="B448">
        <v>447</v>
      </c>
      <c r="C448">
        <v>45</v>
      </c>
      <c r="D448">
        <v>1</v>
      </c>
      <c r="E448" s="4" t="s">
        <v>101</v>
      </c>
      <c r="F448" s="6" t="s">
        <v>74</v>
      </c>
      <c r="G448">
        <f>VLOOKUP(A448,'Customer Data'!$A:$G,2,FALSE)</f>
        <v>33</v>
      </c>
      <c r="H448" t="str">
        <f>VLOOKUP($A448,'Customer Data'!$A:$G,3,FALSE)</f>
        <v>Female</v>
      </c>
      <c r="I448" s="18">
        <f>VLOOKUP($A448,'Customer Data'!$A:$G,4,FALSE)</f>
        <v>34681</v>
      </c>
      <c r="J448" t="str">
        <f>VLOOKUP($A448,'Customer Data'!$A:$G,5,FALSE)</f>
        <v>City B</v>
      </c>
      <c r="K448" t="str">
        <f>VLOOKUP($A448,'Customer Data'!$A:$G,6,FALSE)</f>
        <v>Adult</v>
      </c>
      <c r="L448" t="str">
        <f>VLOOKUP($A448,'Customer Data'!$A:$G,7,FALSE)</f>
        <v>Low</v>
      </c>
    </row>
    <row r="449" spans="1:12" x14ac:dyDescent="0.3">
      <c r="A449">
        <v>437</v>
      </c>
      <c r="B449">
        <v>448</v>
      </c>
      <c r="C449">
        <v>79</v>
      </c>
      <c r="D449">
        <v>4</v>
      </c>
      <c r="E449" s="4" t="s">
        <v>101</v>
      </c>
      <c r="F449" s="6" t="s">
        <v>75</v>
      </c>
      <c r="G449">
        <f>VLOOKUP(A449,'Customer Data'!$A:$G,2,FALSE)</f>
        <v>36</v>
      </c>
      <c r="H449" t="str">
        <f>VLOOKUP($A449,'Customer Data'!$A:$G,3,FALSE)</f>
        <v>Male</v>
      </c>
      <c r="I449" s="18">
        <f>VLOOKUP($A449,'Customer Data'!$A:$G,4,FALSE)</f>
        <v>114642</v>
      </c>
      <c r="J449" t="str">
        <f>VLOOKUP($A449,'Customer Data'!$A:$G,5,FALSE)</f>
        <v>City A</v>
      </c>
      <c r="K449" t="str">
        <f>VLOOKUP($A449,'Customer Data'!$A:$G,6,FALSE)</f>
        <v>Adult</v>
      </c>
      <c r="L449" t="str">
        <f>VLOOKUP($A449,'Customer Data'!$A:$G,7,FALSE)</f>
        <v>High</v>
      </c>
    </row>
    <row r="450" spans="1:12" x14ac:dyDescent="0.3">
      <c r="A450">
        <v>698</v>
      </c>
      <c r="B450">
        <v>449</v>
      </c>
      <c r="C450">
        <v>93</v>
      </c>
      <c r="D450">
        <v>3</v>
      </c>
      <c r="E450" s="4" t="s">
        <v>101</v>
      </c>
      <c r="F450" s="6" t="s">
        <v>76</v>
      </c>
      <c r="G450">
        <f>VLOOKUP(A450,'Customer Data'!$A:$G,2,FALSE)</f>
        <v>31</v>
      </c>
      <c r="H450" t="str">
        <f>VLOOKUP($A450,'Customer Data'!$A:$G,3,FALSE)</f>
        <v>Male</v>
      </c>
      <c r="I450" s="18">
        <f>VLOOKUP($A450,'Customer Data'!$A:$G,4,FALSE)</f>
        <v>88637</v>
      </c>
      <c r="J450" t="str">
        <f>VLOOKUP($A450,'Customer Data'!$A:$G,5,FALSE)</f>
        <v>City C</v>
      </c>
      <c r="K450" t="str">
        <f>VLOOKUP($A450,'Customer Data'!$A:$G,6,FALSE)</f>
        <v>Adult</v>
      </c>
      <c r="L450" t="str">
        <f>VLOOKUP($A450,'Customer Data'!$A:$G,7,FALSE)</f>
        <v>High</v>
      </c>
    </row>
    <row r="451" spans="1:12" x14ac:dyDescent="0.3">
      <c r="A451">
        <v>1452</v>
      </c>
      <c r="B451">
        <v>450</v>
      </c>
      <c r="C451">
        <v>19</v>
      </c>
      <c r="D451">
        <v>7</v>
      </c>
      <c r="E451" s="4" t="s">
        <v>101</v>
      </c>
      <c r="F451" s="6" t="s">
        <v>77</v>
      </c>
      <c r="G451">
        <f>VLOOKUP(A451,'Customer Data'!$A:$G,2,FALSE)</f>
        <v>53</v>
      </c>
      <c r="H451" t="str">
        <f>VLOOKUP($A451,'Customer Data'!$A:$G,3,FALSE)</f>
        <v>Female</v>
      </c>
      <c r="I451" s="18">
        <f>VLOOKUP($A451,'Customer Data'!$A:$G,4,FALSE)</f>
        <v>130623</v>
      </c>
      <c r="J451" t="str">
        <f>VLOOKUP($A451,'Customer Data'!$A:$G,5,FALSE)</f>
        <v>City B</v>
      </c>
      <c r="K451" t="str">
        <f>VLOOKUP($A451,'Customer Data'!$A:$G,6,FALSE)</f>
        <v>Middle-aged</v>
      </c>
      <c r="L451" t="str">
        <f>VLOOKUP($A451,'Customer Data'!$A:$G,7,FALSE)</f>
        <v>High</v>
      </c>
    </row>
    <row r="452" spans="1:12" x14ac:dyDescent="0.3">
      <c r="A452">
        <v>1394</v>
      </c>
      <c r="B452">
        <v>451</v>
      </c>
      <c r="C452">
        <v>34</v>
      </c>
      <c r="D452">
        <v>5</v>
      </c>
      <c r="E452" s="4" t="s">
        <v>101</v>
      </c>
      <c r="F452" s="6" t="s">
        <v>78</v>
      </c>
      <c r="G452">
        <f>VLOOKUP(A452,'Customer Data'!$A:$G,2,FALSE)</f>
        <v>53</v>
      </c>
      <c r="H452" t="str">
        <f>VLOOKUP($A452,'Customer Data'!$A:$G,3,FALSE)</f>
        <v>Female</v>
      </c>
      <c r="I452" s="18">
        <f>VLOOKUP($A452,'Customer Data'!$A:$G,4,FALSE)</f>
        <v>33220</v>
      </c>
      <c r="J452" t="str">
        <f>VLOOKUP($A452,'Customer Data'!$A:$G,5,FALSE)</f>
        <v>City B</v>
      </c>
      <c r="K452" t="str">
        <f>VLOOKUP($A452,'Customer Data'!$A:$G,6,FALSE)</f>
        <v>Middle-aged</v>
      </c>
      <c r="L452" t="str">
        <f>VLOOKUP($A452,'Customer Data'!$A:$G,7,FALSE)</f>
        <v>Low</v>
      </c>
    </row>
    <row r="453" spans="1:12" x14ac:dyDescent="0.3">
      <c r="A453">
        <v>1334</v>
      </c>
      <c r="B453">
        <v>452</v>
      </c>
      <c r="C453">
        <v>56</v>
      </c>
      <c r="D453">
        <v>3</v>
      </c>
      <c r="E453" s="4" t="s">
        <v>101</v>
      </c>
      <c r="F453" s="6" t="s">
        <v>79</v>
      </c>
      <c r="G453">
        <f>VLOOKUP(A453,'Customer Data'!$A:$G,2,FALSE)</f>
        <v>26</v>
      </c>
      <c r="H453" t="str">
        <f>VLOOKUP($A453,'Customer Data'!$A:$G,3,FALSE)</f>
        <v>Female</v>
      </c>
      <c r="I453" s="18">
        <f>VLOOKUP($A453,'Customer Data'!$A:$G,4,FALSE)</f>
        <v>143317</v>
      </c>
      <c r="J453" t="str">
        <f>VLOOKUP($A453,'Customer Data'!$A:$G,5,FALSE)</f>
        <v>City A</v>
      </c>
      <c r="K453" t="str">
        <f>VLOOKUP($A453,'Customer Data'!$A:$G,6,FALSE)</f>
        <v>Adult</v>
      </c>
      <c r="L453" t="str">
        <f>VLOOKUP($A453,'Customer Data'!$A:$G,7,FALSE)</f>
        <v>High</v>
      </c>
    </row>
    <row r="454" spans="1:12" x14ac:dyDescent="0.3">
      <c r="A454">
        <v>604</v>
      </c>
      <c r="B454">
        <v>453</v>
      </c>
      <c r="C454">
        <v>72</v>
      </c>
      <c r="D454">
        <v>3</v>
      </c>
      <c r="E454" s="4" t="s">
        <v>101</v>
      </c>
      <c r="F454" s="6" t="s">
        <v>80</v>
      </c>
      <c r="G454">
        <f>VLOOKUP(A454,'Customer Data'!$A:$G,2,FALSE)</f>
        <v>58</v>
      </c>
      <c r="H454" t="str">
        <f>VLOOKUP($A454,'Customer Data'!$A:$G,3,FALSE)</f>
        <v>Male</v>
      </c>
      <c r="I454" s="18">
        <f>VLOOKUP($A454,'Customer Data'!$A:$G,4,FALSE)</f>
        <v>51808</v>
      </c>
      <c r="J454" t="str">
        <f>VLOOKUP($A454,'Customer Data'!$A:$G,5,FALSE)</f>
        <v>City C</v>
      </c>
      <c r="K454" t="str">
        <f>VLOOKUP($A454,'Customer Data'!$A:$G,6,FALSE)</f>
        <v>Middle-aged</v>
      </c>
      <c r="L454" t="str">
        <f>VLOOKUP($A454,'Customer Data'!$A:$G,7,FALSE)</f>
        <v>Low</v>
      </c>
    </row>
    <row r="455" spans="1:12" x14ac:dyDescent="0.3">
      <c r="A455">
        <v>622</v>
      </c>
      <c r="B455">
        <v>454</v>
      </c>
      <c r="C455">
        <v>90</v>
      </c>
      <c r="D455">
        <v>7</v>
      </c>
      <c r="E455" s="4" t="s">
        <v>101</v>
      </c>
      <c r="F455" s="6" t="s">
        <v>81</v>
      </c>
      <c r="G455">
        <f>VLOOKUP(A455,'Customer Data'!$A:$G,2,FALSE)</f>
        <v>40</v>
      </c>
      <c r="H455" t="str">
        <f>VLOOKUP($A455,'Customer Data'!$A:$G,3,FALSE)</f>
        <v>Male</v>
      </c>
      <c r="I455" s="18">
        <f>VLOOKUP($A455,'Customer Data'!$A:$G,4,FALSE)</f>
        <v>25075</v>
      </c>
      <c r="J455" t="str">
        <f>VLOOKUP($A455,'Customer Data'!$A:$G,5,FALSE)</f>
        <v>City B</v>
      </c>
      <c r="K455" t="str">
        <f>VLOOKUP($A455,'Customer Data'!$A:$G,6,FALSE)</f>
        <v>Adult</v>
      </c>
      <c r="L455" t="str">
        <f>VLOOKUP($A455,'Customer Data'!$A:$G,7,FALSE)</f>
        <v>Low</v>
      </c>
    </row>
    <row r="456" spans="1:12" x14ac:dyDescent="0.3">
      <c r="A456">
        <v>1208</v>
      </c>
      <c r="B456">
        <v>455</v>
      </c>
      <c r="C456">
        <v>25</v>
      </c>
      <c r="D456">
        <v>5</v>
      </c>
      <c r="E456" s="4" t="s">
        <v>101</v>
      </c>
      <c r="F456" s="6" t="s">
        <v>82</v>
      </c>
      <c r="G456">
        <f>VLOOKUP(A456,'Customer Data'!$A:$G,2,FALSE)</f>
        <v>20</v>
      </c>
      <c r="H456" t="str">
        <f>VLOOKUP($A456,'Customer Data'!$A:$G,3,FALSE)</f>
        <v>Male</v>
      </c>
      <c r="I456" s="18">
        <f>VLOOKUP($A456,'Customer Data'!$A:$G,4,FALSE)</f>
        <v>38511</v>
      </c>
      <c r="J456" t="str">
        <f>VLOOKUP($A456,'Customer Data'!$A:$G,5,FALSE)</f>
        <v>City C</v>
      </c>
      <c r="K456" t="str">
        <f>VLOOKUP($A456,'Customer Data'!$A:$G,6,FALSE)</f>
        <v>Adult</v>
      </c>
      <c r="L456" t="str">
        <f>VLOOKUP($A456,'Customer Data'!$A:$G,7,FALSE)</f>
        <v>Low</v>
      </c>
    </row>
    <row r="457" spans="1:12" x14ac:dyDescent="0.3">
      <c r="A457">
        <v>168</v>
      </c>
      <c r="B457">
        <v>456</v>
      </c>
      <c r="C457">
        <v>35</v>
      </c>
      <c r="D457">
        <v>2</v>
      </c>
      <c r="E457" s="4" t="s">
        <v>101</v>
      </c>
      <c r="F457" s="6" t="s">
        <v>83</v>
      </c>
      <c r="G457">
        <f>VLOOKUP(A457,'Customer Data'!$A:$G,2,FALSE)</f>
        <v>24</v>
      </c>
      <c r="H457" t="str">
        <f>VLOOKUP($A457,'Customer Data'!$A:$G,3,FALSE)</f>
        <v>Female</v>
      </c>
      <c r="I457" s="18">
        <f>VLOOKUP($A457,'Customer Data'!$A:$G,4,FALSE)</f>
        <v>79284</v>
      </c>
      <c r="J457" t="str">
        <f>VLOOKUP($A457,'Customer Data'!$A:$G,5,FALSE)</f>
        <v>City A</v>
      </c>
      <c r="K457" t="str">
        <f>VLOOKUP($A457,'Customer Data'!$A:$G,6,FALSE)</f>
        <v>Adult</v>
      </c>
      <c r="L457" t="str">
        <f>VLOOKUP($A457,'Customer Data'!$A:$G,7,FALSE)</f>
        <v>High</v>
      </c>
    </row>
    <row r="458" spans="1:12" x14ac:dyDescent="0.3">
      <c r="A458">
        <v>986</v>
      </c>
      <c r="B458">
        <v>457</v>
      </c>
      <c r="C458">
        <v>49</v>
      </c>
      <c r="D458">
        <v>7</v>
      </c>
      <c r="E458" s="4" t="s">
        <v>102</v>
      </c>
      <c r="F458" s="6" t="s">
        <v>60</v>
      </c>
      <c r="G458">
        <f>VLOOKUP(A458,'Customer Data'!$A:$G,2,FALSE)</f>
        <v>18</v>
      </c>
      <c r="H458" t="str">
        <f>VLOOKUP($A458,'Customer Data'!$A:$G,3,FALSE)</f>
        <v>Male</v>
      </c>
      <c r="I458" s="18">
        <f>VLOOKUP($A458,'Customer Data'!$A:$G,4,FALSE)</f>
        <v>42132</v>
      </c>
      <c r="J458" t="str">
        <f>VLOOKUP($A458,'Customer Data'!$A:$G,5,FALSE)</f>
        <v>City B</v>
      </c>
      <c r="K458" t="str">
        <f>VLOOKUP($A458,'Customer Data'!$A:$G,6,FALSE)</f>
        <v>Adult</v>
      </c>
      <c r="L458" t="str">
        <f>VLOOKUP($A458,'Customer Data'!$A:$G,7,FALSE)</f>
        <v>Low</v>
      </c>
    </row>
    <row r="459" spans="1:12" x14ac:dyDescent="0.3">
      <c r="A459">
        <v>998</v>
      </c>
      <c r="B459">
        <v>458</v>
      </c>
      <c r="C459">
        <v>53</v>
      </c>
      <c r="D459">
        <v>7</v>
      </c>
      <c r="E459" s="4" t="s">
        <v>102</v>
      </c>
      <c r="F459" s="6" t="s">
        <v>61</v>
      </c>
      <c r="G459">
        <f>VLOOKUP(A459,'Customer Data'!$A:$G,2,FALSE)</f>
        <v>27</v>
      </c>
      <c r="H459" t="str">
        <f>VLOOKUP($A459,'Customer Data'!$A:$G,3,FALSE)</f>
        <v>Male</v>
      </c>
      <c r="I459" s="18">
        <f>VLOOKUP($A459,'Customer Data'!$A:$G,4,FALSE)</f>
        <v>89532</v>
      </c>
      <c r="J459" t="str">
        <f>VLOOKUP($A459,'Customer Data'!$A:$G,5,FALSE)</f>
        <v>City B</v>
      </c>
      <c r="K459" t="str">
        <f>VLOOKUP($A459,'Customer Data'!$A:$G,6,FALSE)</f>
        <v>Adult</v>
      </c>
      <c r="L459" t="str">
        <f>VLOOKUP($A459,'Customer Data'!$A:$G,7,FALSE)</f>
        <v>High</v>
      </c>
    </row>
    <row r="460" spans="1:12" x14ac:dyDescent="0.3">
      <c r="A460">
        <v>701</v>
      </c>
      <c r="B460">
        <v>459</v>
      </c>
      <c r="C460">
        <v>43</v>
      </c>
      <c r="D460">
        <v>3</v>
      </c>
      <c r="E460" s="4" t="s">
        <v>102</v>
      </c>
      <c r="F460" s="6" t="s">
        <v>62</v>
      </c>
      <c r="G460">
        <f>VLOOKUP(A460,'Customer Data'!$A:$G,2,FALSE)</f>
        <v>26</v>
      </c>
      <c r="H460" t="str">
        <f>VLOOKUP($A460,'Customer Data'!$A:$G,3,FALSE)</f>
        <v>Male</v>
      </c>
      <c r="I460" s="18">
        <f>VLOOKUP($A460,'Customer Data'!$A:$G,4,FALSE)</f>
        <v>65929</v>
      </c>
      <c r="J460" t="str">
        <f>VLOOKUP($A460,'Customer Data'!$A:$G,5,FALSE)</f>
        <v>City B</v>
      </c>
      <c r="K460" t="str">
        <f>VLOOKUP($A460,'Customer Data'!$A:$G,6,FALSE)</f>
        <v>Adult</v>
      </c>
      <c r="L460" t="str">
        <f>VLOOKUP($A460,'Customer Data'!$A:$G,7,FALSE)</f>
        <v>High</v>
      </c>
    </row>
    <row r="461" spans="1:12" x14ac:dyDescent="0.3">
      <c r="A461">
        <v>1453</v>
      </c>
      <c r="B461">
        <v>460</v>
      </c>
      <c r="C461">
        <v>55</v>
      </c>
      <c r="D461">
        <v>2</v>
      </c>
      <c r="E461" s="4" t="s">
        <v>102</v>
      </c>
      <c r="F461" s="6" t="s">
        <v>63</v>
      </c>
      <c r="G461">
        <f>VLOOKUP(A461,'Customer Data'!$A:$G,2,FALSE)</f>
        <v>19</v>
      </c>
      <c r="H461" t="str">
        <f>VLOOKUP($A461,'Customer Data'!$A:$G,3,FALSE)</f>
        <v>Female</v>
      </c>
      <c r="I461" s="18">
        <f>VLOOKUP($A461,'Customer Data'!$A:$G,4,FALSE)</f>
        <v>124046</v>
      </c>
      <c r="J461" t="str">
        <f>VLOOKUP($A461,'Customer Data'!$A:$G,5,FALSE)</f>
        <v>City C</v>
      </c>
      <c r="K461" t="str">
        <f>VLOOKUP($A461,'Customer Data'!$A:$G,6,FALSE)</f>
        <v>Adult</v>
      </c>
      <c r="L461" t="str">
        <f>VLOOKUP($A461,'Customer Data'!$A:$G,7,FALSE)</f>
        <v>High</v>
      </c>
    </row>
    <row r="462" spans="1:12" x14ac:dyDescent="0.3">
      <c r="A462">
        <v>502</v>
      </c>
      <c r="B462">
        <v>461</v>
      </c>
      <c r="C462">
        <v>47</v>
      </c>
      <c r="D462">
        <v>6</v>
      </c>
      <c r="E462" s="4" t="s">
        <v>102</v>
      </c>
      <c r="F462" s="6" t="s">
        <v>64</v>
      </c>
      <c r="G462">
        <f>VLOOKUP(A462,'Customer Data'!$A:$G,2,FALSE)</f>
        <v>22</v>
      </c>
      <c r="H462" t="str">
        <f>VLOOKUP($A462,'Customer Data'!$A:$G,3,FALSE)</f>
        <v>Female</v>
      </c>
      <c r="I462" s="18">
        <f>VLOOKUP($A462,'Customer Data'!$A:$G,4,FALSE)</f>
        <v>117503</v>
      </c>
      <c r="J462" t="str">
        <f>VLOOKUP($A462,'Customer Data'!$A:$G,5,FALSE)</f>
        <v>City C</v>
      </c>
      <c r="K462" t="str">
        <f>VLOOKUP($A462,'Customer Data'!$A:$G,6,FALSE)</f>
        <v>Adult</v>
      </c>
      <c r="L462" t="str">
        <f>VLOOKUP($A462,'Customer Data'!$A:$G,7,FALSE)</f>
        <v>High</v>
      </c>
    </row>
    <row r="463" spans="1:12" x14ac:dyDescent="0.3">
      <c r="A463">
        <v>803</v>
      </c>
      <c r="B463">
        <v>462</v>
      </c>
      <c r="C463">
        <v>7</v>
      </c>
      <c r="D463">
        <v>6</v>
      </c>
      <c r="E463" s="4" t="s">
        <v>102</v>
      </c>
      <c r="F463" s="6" t="s">
        <v>65</v>
      </c>
      <c r="G463">
        <f>VLOOKUP(A463,'Customer Data'!$A:$G,2,FALSE)</f>
        <v>37</v>
      </c>
      <c r="H463" t="str">
        <f>VLOOKUP($A463,'Customer Data'!$A:$G,3,FALSE)</f>
        <v>Female</v>
      </c>
      <c r="I463" s="18">
        <f>VLOOKUP($A463,'Customer Data'!$A:$G,4,FALSE)</f>
        <v>62818</v>
      </c>
      <c r="J463" t="str">
        <f>VLOOKUP($A463,'Customer Data'!$A:$G,5,FALSE)</f>
        <v>City C</v>
      </c>
      <c r="K463" t="str">
        <f>VLOOKUP($A463,'Customer Data'!$A:$G,6,FALSE)</f>
        <v>Adult</v>
      </c>
      <c r="L463" t="str">
        <f>VLOOKUP($A463,'Customer Data'!$A:$G,7,FALSE)</f>
        <v>Low</v>
      </c>
    </row>
    <row r="464" spans="1:12" x14ac:dyDescent="0.3">
      <c r="A464">
        <v>720</v>
      </c>
      <c r="B464">
        <v>463</v>
      </c>
      <c r="C464">
        <v>65</v>
      </c>
      <c r="D464">
        <v>2</v>
      </c>
      <c r="E464" s="4" t="s">
        <v>102</v>
      </c>
      <c r="F464" s="6" t="s">
        <v>66</v>
      </c>
      <c r="G464">
        <f>VLOOKUP(A464,'Customer Data'!$A:$G,2,FALSE)</f>
        <v>58</v>
      </c>
      <c r="H464" t="str">
        <f>VLOOKUP($A464,'Customer Data'!$A:$G,3,FALSE)</f>
        <v>Female</v>
      </c>
      <c r="I464" s="18">
        <f>VLOOKUP($A464,'Customer Data'!$A:$G,4,FALSE)</f>
        <v>106463</v>
      </c>
      <c r="J464" t="str">
        <f>VLOOKUP($A464,'Customer Data'!$A:$G,5,FALSE)</f>
        <v>City C</v>
      </c>
      <c r="K464" t="str">
        <f>VLOOKUP($A464,'Customer Data'!$A:$G,6,FALSE)</f>
        <v>Middle-aged</v>
      </c>
      <c r="L464" t="str">
        <f>VLOOKUP($A464,'Customer Data'!$A:$G,7,FALSE)</f>
        <v>High</v>
      </c>
    </row>
    <row r="465" spans="1:12" x14ac:dyDescent="0.3">
      <c r="A465">
        <v>1438</v>
      </c>
      <c r="B465">
        <v>464</v>
      </c>
      <c r="C465">
        <v>78</v>
      </c>
      <c r="D465">
        <v>7</v>
      </c>
      <c r="E465" s="4" t="s">
        <v>102</v>
      </c>
      <c r="F465" s="6" t="s">
        <v>67</v>
      </c>
      <c r="G465">
        <f>VLOOKUP(A465,'Customer Data'!$A:$G,2,FALSE)</f>
        <v>26</v>
      </c>
      <c r="H465" t="str">
        <f>VLOOKUP($A465,'Customer Data'!$A:$G,3,FALSE)</f>
        <v>Female</v>
      </c>
      <c r="I465" s="18">
        <f>VLOOKUP($A465,'Customer Data'!$A:$G,4,FALSE)</f>
        <v>79874</v>
      </c>
      <c r="J465" t="str">
        <f>VLOOKUP($A465,'Customer Data'!$A:$G,5,FALSE)</f>
        <v>City B</v>
      </c>
      <c r="K465" t="str">
        <f>VLOOKUP($A465,'Customer Data'!$A:$G,6,FALSE)</f>
        <v>Adult</v>
      </c>
      <c r="L465" t="str">
        <f>VLOOKUP($A465,'Customer Data'!$A:$G,7,FALSE)</f>
        <v>High</v>
      </c>
    </row>
    <row r="466" spans="1:12" x14ac:dyDescent="0.3">
      <c r="A466">
        <v>836</v>
      </c>
      <c r="B466">
        <v>465</v>
      </c>
      <c r="C466">
        <v>11</v>
      </c>
      <c r="D466">
        <v>7</v>
      </c>
      <c r="E466" s="4" t="s">
        <v>102</v>
      </c>
      <c r="F466" s="6" t="s">
        <v>68</v>
      </c>
      <c r="G466">
        <f>VLOOKUP(A466,'Customer Data'!$A:$G,2,FALSE)</f>
        <v>29</v>
      </c>
      <c r="H466" t="str">
        <f>VLOOKUP($A466,'Customer Data'!$A:$G,3,FALSE)</f>
        <v>Female</v>
      </c>
      <c r="I466" s="18">
        <f>VLOOKUP($A466,'Customer Data'!$A:$G,4,FALSE)</f>
        <v>80751</v>
      </c>
      <c r="J466" t="str">
        <f>VLOOKUP($A466,'Customer Data'!$A:$G,5,FALSE)</f>
        <v>City C</v>
      </c>
      <c r="K466" t="str">
        <f>VLOOKUP($A466,'Customer Data'!$A:$G,6,FALSE)</f>
        <v>Adult</v>
      </c>
      <c r="L466" t="str">
        <f>VLOOKUP($A466,'Customer Data'!$A:$G,7,FALSE)</f>
        <v>High</v>
      </c>
    </row>
    <row r="467" spans="1:12" x14ac:dyDescent="0.3">
      <c r="A467">
        <v>1166</v>
      </c>
      <c r="B467">
        <v>466</v>
      </c>
      <c r="C467">
        <v>79</v>
      </c>
      <c r="D467">
        <v>3</v>
      </c>
      <c r="E467" s="4" t="s">
        <v>102</v>
      </c>
      <c r="F467" s="6" t="s">
        <v>69</v>
      </c>
      <c r="G467">
        <f>VLOOKUP(A467,'Customer Data'!$A:$G,2,FALSE)</f>
        <v>43</v>
      </c>
      <c r="H467" t="str">
        <f>VLOOKUP($A467,'Customer Data'!$A:$G,3,FALSE)</f>
        <v>Male</v>
      </c>
      <c r="I467" s="18">
        <f>VLOOKUP($A467,'Customer Data'!$A:$G,4,FALSE)</f>
        <v>111647</v>
      </c>
      <c r="J467" t="str">
        <f>VLOOKUP($A467,'Customer Data'!$A:$G,5,FALSE)</f>
        <v>City B</v>
      </c>
      <c r="K467" t="str">
        <f>VLOOKUP($A467,'Customer Data'!$A:$G,6,FALSE)</f>
        <v>Middle-aged</v>
      </c>
      <c r="L467" t="str">
        <f>VLOOKUP($A467,'Customer Data'!$A:$G,7,FALSE)</f>
        <v>High</v>
      </c>
    </row>
    <row r="468" spans="1:12" x14ac:dyDescent="0.3">
      <c r="A468">
        <v>1490</v>
      </c>
      <c r="B468">
        <v>467</v>
      </c>
      <c r="C468">
        <v>92</v>
      </c>
      <c r="D468">
        <v>1</v>
      </c>
      <c r="E468" s="4" t="s">
        <v>102</v>
      </c>
      <c r="F468" s="6" t="s">
        <v>70</v>
      </c>
      <c r="G468">
        <f>VLOOKUP(A468,'Customer Data'!$A:$G,2,FALSE)</f>
        <v>57</v>
      </c>
      <c r="H468" t="str">
        <f>VLOOKUP($A468,'Customer Data'!$A:$G,3,FALSE)</f>
        <v>Female</v>
      </c>
      <c r="I468" s="18">
        <f>VLOOKUP($A468,'Customer Data'!$A:$G,4,FALSE)</f>
        <v>125867</v>
      </c>
      <c r="J468" t="str">
        <f>VLOOKUP($A468,'Customer Data'!$A:$G,5,FALSE)</f>
        <v>City B</v>
      </c>
      <c r="K468" t="str">
        <f>VLOOKUP($A468,'Customer Data'!$A:$G,6,FALSE)</f>
        <v>Middle-aged</v>
      </c>
      <c r="L468" t="str">
        <f>VLOOKUP($A468,'Customer Data'!$A:$G,7,FALSE)</f>
        <v>High</v>
      </c>
    </row>
    <row r="469" spans="1:12" x14ac:dyDescent="0.3">
      <c r="A469">
        <v>228</v>
      </c>
      <c r="B469">
        <v>468</v>
      </c>
      <c r="C469">
        <v>21</v>
      </c>
      <c r="D469">
        <v>4</v>
      </c>
      <c r="E469" s="4" t="s">
        <v>102</v>
      </c>
      <c r="F469" s="6" t="s">
        <v>71</v>
      </c>
      <c r="G469">
        <f>VLOOKUP(A469,'Customer Data'!$A:$G,2,FALSE)</f>
        <v>25</v>
      </c>
      <c r="H469" t="str">
        <f>VLOOKUP($A469,'Customer Data'!$A:$G,3,FALSE)</f>
        <v>Male</v>
      </c>
      <c r="I469" s="18">
        <f>VLOOKUP($A469,'Customer Data'!$A:$G,4,FALSE)</f>
        <v>59684</v>
      </c>
      <c r="J469" t="str">
        <f>VLOOKUP($A469,'Customer Data'!$A:$G,5,FALSE)</f>
        <v>City C</v>
      </c>
      <c r="K469" t="str">
        <f>VLOOKUP($A469,'Customer Data'!$A:$G,6,FALSE)</f>
        <v>Adult</v>
      </c>
      <c r="L469" t="str">
        <f>VLOOKUP($A469,'Customer Data'!$A:$G,7,FALSE)</f>
        <v>Low</v>
      </c>
    </row>
    <row r="470" spans="1:12" x14ac:dyDescent="0.3">
      <c r="A470">
        <v>376</v>
      </c>
      <c r="B470">
        <v>469</v>
      </c>
      <c r="C470">
        <v>83</v>
      </c>
      <c r="D470">
        <v>4</v>
      </c>
      <c r="E470" s="4" t="s">
        <v>102</v>
      </c>
      <c r="F470" s="6" t="s">
        <v>72</v>
      </c>
      <c r="G470">
        <f>VLOOKUP(A470,'Customer Data'!$A:$G,2,FALSE)</f>
        <v>28</v>
      </c>
      <c r="H470" t="str">
        <f>VLOOKUP($A470,'Customer Data'!$A:$G,3,FALSE)</f>
        <v>Male</v>
      </c>
      <c r="I470" s="18">
        <f>VLOOKUP($A470,'Customer Data'!$A:$G,4,FALSE)</f>
        <v>117978</v>
      </c>
      <c r="J470" t="str">
        <f>VLOOKUP($A470,'Customer Data'!$A:$G,5,FALSE)</f>
        <v>City B</v>
      </c>
      <c r="K470" t="str">
        <f>VLOOKUP($A470,'Customer Data'!$A:$G,6,FALSE)</f>
        <v>Adult</v>
      </c>
      <c r="L470" t="str">
        <f>VLOOKUP($A470,'Customer Data'!$A:$G,7,FALSE)</f>
        <v>High</v>
      </c>
    </row>
    <row r="471" spans="1:12" x14ac:dyDescent="0.3">
      <c r="A471">
        <v>811</v>
      </c>
      <c r="B471">
        <v>470</v>
      </c>
      <c r="C471">
        <v>11</v>
      </c>
      <c r="D471">
        <v>2</v>
      </c>
      <c r="E471" s="4" t="s">
        <v>102</v>
      </c>
      <c r="F471" s="6" t="s">
        <v>73</v>
      </c>
      <c r="G471">
        <f>VLOOKUP(A471,'Customer Data'!$A:$G,2,FALSE)</f>
        <v>60</v>
      </c>
      <c r="H471" t="str">
        <f>VLOOKUP($A471,'Customer Data'!$A:$G,3,FALSE)</f>
        <v>Female</v>
      </c>
      <c r="I471" s="18">
        <f>VLOOKUP($A471,'Customer Data'!$A:$G,4,FALSE)</f>
        <v>126035</v>
      </c>
      <c r="J471" t="str">
        <f>VLOOKUP($A471,'Customer Data'!$A:$G,5,FALSE)</f>
        <v>City B</v>
      </c>
      <c r="K471" t="str">
        <f>VLOOKUP($A471,'Customer Data'!$A:$G,6,FALSE)</f>
        <v>Seniors</v>
      </c>
      <c r="L471" t="str">
        <f>VLOOKUP($A471,'Customer Data'!$A:$G,7,FALSE)</f>
        <v>High</v>
      </c>
    </row>
    <row r="472" spans="1:12" x14ac:dyDescent="0.3">
      <c r="A472">
        <v>287</v>
      </c>
      <c r="B472">
        <v>471</v>
      </c>
      <c r="C472">
        <v>81</v>
      </c>
      <c r="D472">
        <v>1</v>
      </c>
      <c r="E472" s="4" t="s">
        <v>102</v>
      </c>
      <c r="F472" s="6" t="s">
        <v>74</v>
      </c>
      <c r="G472">
        <f>VLOOKUP(A472,'Customer Data'!$A:$G,2,FALSE)</f>
        <v>67</v>
      </c>
      <c r="H472" t="str">
        <f>VLOOKUP($A472,'Customer Data'!$A:$G,3,FALSE)</f>
        <v>Male</v>
      </c>
      <c r="I472" s="18">
        <f>VLOOKUP($A472,'Customer Data'!$A:$G,4,FALSE)</f>
        <v>68335</v>
      </c>
      <c r="J472" t="str">
        <f>VLOOKUP($A472,'Customer Data'!$A:$G,5,FALSE)</f>
        <v>City B</v>
      </c>
      <c r="K472" t="str">
        <f>VLOOKUP($A472,'Customer Data'!$A:$G,6,FALSE)</f>
        <v>Seniors</v>
      </c>
      <c r="L472" t="str">
        <f>VLOOKUP($A472,'Customer Data'!$A:$G,7,FALSE)</f>
        <v>High</v>
      </c>
    </row>
    <row r="473" spans="1:12" x14ac:dyDescent="0.3">
      <c r="A473">
        <v>1436</v>
      </c>
      <c r="B473">
        <v>472</v>
      </c>
      <c r="C473">
        <v>85</v>
      </c>
      <c r="D473">
        <v>4</v>
      </c>
      <c r="E473" s="4" t="s">
        <v>102</v>
      </c>
      <c r="F473" s="6" t="s">
        <v>75</v>
      </c>
      <c r="G473">
        <f>VLOOKUP(A473,'Customer Data'!$A:$G,2,FALSE)</f>
        <v>36</v>
      </c>
      <c r="H473" t="str">
        <f>VLOOKUP($A473,'Customer Data'!$A:$G,3,FALSE)</f>
        <v>Female</v>
      </c>
      <c r="I473" s="18">
        <f>VLOOKUP($A473,'Customer Data'!$A:$G,4,FALSE)</f>
        <v>92002</v>
      </c>
      <c r="J473" t="str">
        <f>VLOOKUP($A473,'Customer Data'!$A:$G,5,FALSE)</f>
        <v>City B</v>
      </c>
      <c r="K473" t="str">
        <f>VLOOKUP($A473,'Customer Data'!$A:$G,6,FALSE)</f>
        <v>Adult</v>
      </c>
      <c r="L473" t="str">
        <f>VLOOKUP($A473,'Customer Data'!$A:$G,7,FALSE)</f>
        <v>High</v>
      </c>
    </row>
    <row r="474" spans="1:12" x14ac:dyDescent="0.3">
      <c r="A474">
        <v>43</v>
      </c>
      <c r="B474">
        <v>473</v>
      </c>
      <c r="C474">
        <v>77</v>
      </c>
      <c r="D474">
        <v>5</v>
      </c>
      <c r="E474" s="4" t="s">
        <v>102</v>
      </c>
      <c r="F474" s="6" t="s">
        <v>76</v>
      </c>
      <c r="G474">
        <f>VLOOKUP(A474,'Customer Data'!$A:$G,2,FALSE)</f>
        <v>33</v>
      </c>
      <c r="H474" t="str">
        <f>VLOOKUP($A474,'Customer Data'!$A:$G,3,FALSE)</f>
        <v>Female</v>
      </c>
      <c r="I474" s="18">
        <f>VLOOKUP($A474,'Customer Data'!$A:$G,4,FALSE)</f>
        <v>26511</v>
      </c>
      <c r="J474" t="str">
        <f>VLOOKUP($A474,'Customer Data'!$A:$G,5,FALSE)</f>
        <v>City A</v>
      </c>
      <c r="K474" t="str">
        <f>VLOOKUP($A474,'Customer Data'!$A:$G,6,FALSE)</f>
        <v>Adult</v>
      </c>
      <c r="L474" t="str">
        <f>VLOOKUP($A474,'Customer Data'!$A:$G,7,FALSE)</f>
        <v>Low</v>
      </c>
    </row>
    <row r="475" spans="1:12" x14ac:dyDescent="0.3">
      <c r="A475">
        <v>886</v>
      </c>
      <c r="B475">
        <v>474</v>
      </c>
      <c r="C475">
        <v>34</v>
      </c>
      <c r="D475">
        <v>7</v>
      </c>
      <c r="E475" s="4" t="s">
        <v>102</v>
      </c>
      <c r="F475" s="6" t="s">
        <v>77</v>
      </c>
      <c r="G475">
        <f>VLOOKUP(A475,'Customer Data'!$A:$G,2,FALSE)</f>
        <v>36</v>
      </c>
      <c r="H475" t="str">
        <f>VLOOKUP($A475,'Customer Data'!$A:$G,3,FALSE)</f>
        <v>Male</v>
      </c>
      <c r="I475" s="18">
        <f>VLOOKUP($A475,'Customer Data'!$A:$G,4,FALSE)</f>
        <v>65960</v>
      </c>
      <c r="J475" t="str">
        <f>VLOOKUP($A475,'Customer Data'!$A:$G,5,FALSE)</f>
        <v>City B</v>
      </c>
      <c r="K475" t="str">
        <f>VLOOKUP($A475,'Customer Data'!$A:$G,6,FALSE)</f>
        <v>Adult</v>
      </c>
      <c r="L475" t="str">
        <f>VLOOKUP($A475,'Customer Data'!$A:$G,7,FALSE)</f>
        <v>High</v>
      </c>
    </row>
    <row r="476" spans="1:12" x14ac:dyDescent="0.3">
      <c r="A476">
        <v>585</v>
      </c>
      <c r="B476">
        <v>475</v>
      </c>
      <c r="C476">
        <v>97</v>
      </c>
      <c r="D476">
        <v>5</v>
      </c>
      <c r="E476" s="4" t="s">
        <v>102</v>
      </c>
      <c r="F476" s="6" t="s">
        <v>78</v>
      </c>
      <c r="G476">
        <f>VLOOKUP(A476,'Customer Data'!$A:$G,2,FALSE)</f>
        <v>66</v>
      </c>
      <c r="H476" t="str">
        <f>VLOOKUP($A476,'Customer Data'!$A:$G,3,FALSE)</f>
        <v>Male</v>
      </c>
      <c r="I476" s="18">
        <f>VLOOKUP($A476,'Customer Data'!$A:$G,4,FALSE)</f>
        <v>40834</v>
      </c>
      <c r="J476" t="str">
        <f>VLOOKUP($A476,'Customer Data'!$A:$G,5,FALSE)</f>
        <v>City C</v>
      </c>
      <c r="K476" t="str">
        <f>VLOOKUP($A476,'Customer Data'!$A:$G,6,FALSE)</f>
        <v>Seniors</v>
      </c>
      <c r="L476" t="str">
        <f>VLOOKUP($A476,'Customer Data'!$A:$G,7,FALSE)</f>
        <v>Low</v>
      </c>
    </row>
    <row r="477" spans="1:12" x14ac:dyDescent="0.3">
      <c r="A477">
        <v>300</v>
      </c>
      <c r="B477">
        <v>476</v>
      </c>
      <c r="C477">
        <v>17</v>
      </c>
      <c r="D477">
        <v>8</v>
      </c>
      <c r="E477" s="4" t="s">
        <v>102</v>
      </c>
      <c r="F477" s="6" t="s">
        <v>79</v>
      </c>
      <c r="G477">
        <f>VLOOKUP(A477,'Customer Data'!$A:$G,2,FALSE)</f>
        <v>26</v>
      </c>
      <c r="H477" t="str">
        <f>VLOOKUP($A477,'Customer Data'!$A:$G,3,FALSE)</f>
        <v>Female</v>
      </c>
      <c r="I477" s="18">
        <f>VLOOKUP($A477,'Customer Data'!$A:$G,4,FALSE)</f>
        <v>64472</v>
      </c>
      <c r="J477" t="str">
        <f>VLOOKUP($A477,'Customer Data'!$A:$G,5,FALSE)</f>
        <v>City B</v>
      </c>
      <c r="K477" t="str">
        <f>VLOOKUP($A477,'Customer Data'!$A:$G,6,FALSE)</f>
        <v>Adult</v>
      </c>
      <c r="L477" t="str">
        <f>VLOOKUP($A477,'Customer Data'!$A:$G,7,FALSE)</f>
        <v>Low</v>
      </c>
    </row>
    <row r="478" spans="1:12" x14ac:dyDescent="0.3">
      <c r="A478">
        <v>652</v>
      </c>
      <c r="B478">
        <v>477</v>
      </c>
      <c r="C478">
        <v>47</v>
      </c>
      <c r="D478">
        <v>9</v>
      </c>
      <c r="E478" s="4" t="s">
        <v>102</v>
      </c>
      <c r="F478" s="6" t="s">
        <v>80</v>
      </c>
      <c r="G478">
        <f>VLOOKUP(A478,'Customer Data'!$A:$G,2,FALSE)</f>
        <v>29</v>
      </c>
      <c r="H478" t="str">
        <f>VLOOKUP($A478,'Customer Data'!$A:$G,3,FALSE)</f>
        <v>Male</v>
      </c>
      <c r="I478" s="18">
        <f>VLOOKUP($A478,'Customer Data'!$A:$G,4,FALSE)</f>
        <v>137109</v>
      </c>
      <c r="J478" t="str">
        <f>VLOOKUP($A478,'Customer Data'!$A:$G,5,FALSE)</f>
        <v>City B</v>
      </c>
      <c r="K478" t="str">
        <f>VLOOKUP($A478,'Customer Data'!$A:$G,6,FALSE)</f>
        <v>Adult</v>
      </c>
      <c r="L478" t="str">
        <f>VLOOKUP($A478,'Customer Data'!$A:$G,7,FALSE)</f>
        <v>High</v>
      </c>
    </row>
    <row r="479" spans="1:12" x14ac:dyDescent="0.3">
      <c r="A479">
        <v>1064</v>
      </c>
      <c r="B479">
        <v>478</v>
      </c>
      <c r="C479">
        <v>32</v>
      </c>
      <c r="D479">
        <v>6</v>
      </c>
      <c r="E479" s="4" t="s">
        <v>102</v>
      </c>
      <c r="F479" s="6" t="s">
        <v>81</v>
      </c>
      <c r="G479">
        <f>VLOOKUP(A479,'Customer Data'!$A:$G,2,FALSE)</f>
        <v>38</v>
      </c>
      <c r="H479" t="str">
        <f>VLOOKUP($A479,'Customer Data'!$A:$G,3,FALSE)</f>
        <v>Male</v>
      </c>
      <c r="I479" s="18">
        <f>VLOOKUP($A479,'Customer Data'!$A:$G,4,FALSE)</f>
        <v>82954</v>
      </c>
      <c r="J479" t="str">
        <f>VLOOKUP($A479,'Customer Data'!$A:$G,5,FALSE)</f>
        <v>City B</v>
      </c>
      <c r="K479" t="str">
        <f>VLOOKUP($A479,'Customer Data'!$A:$G,6,FALSE)</f>
        <v>Adult</v>
      </c>
      <c r="L479" t="str">
        <f>VLOOKUP($A479,'Customer Data'!$A:$G,7,FALSE)</f>
        <v>High</v>
      </c>
    </row>
    <row r="480" spans="1:12" x14ac:dyDescent="0.3">
      <c r="A480">
        <v>956</v>
      </c>
      <c r="B480">
        <v>479</v>
      </c>
      <c r="C480">
        <v>41</v>
      </c>
      <c r="D480">
        <v>5</v>
      </c>
      <c r="E480" s="4" t="s">
        <v>102</v>
      </c>
      <c r="F480" s="6" t="s">
        <v>82</v>
      </c>
      <c r="G480">
        <f>VLOOKUP(A480,'Customer Data'!$A:$G,2,FALSE)</f>
        <v>38</v>
      </c>
      <c r="H480" t="str">
        <f>VLOOKUP($A480,'Customer Data'!$A:$G,3,FALSE)</f>
        <v>Male</v>
      </c>
      <c r="I480" s="18">
        <f>VLOOKUP($A480,'Customer Data'!$A:$G,4,FALSE)</f>
        <v>135288</v>
      </c>
      <c r="J480" t="str">
        <f>VLOOKUP($A480,'Customer Data'!$A:$G,5,FALSE)</f>
        <v>City C</v>
      </c>
      <c r="K480" t="str">
        <f>VLOOKUP($A480,'Customer Data'!$A:$G,6,FALSE)</f>
        <v>Adult</v>
      </c>
      <c r="L480" t="str">
        <f>VLOOKUP($A480,'Customer Data'!$A:$G,7,FALSE)</f>
        <v>High</v>
      </c>
    </row>
    <row r="481" spans="1:12" x14ac:dyDescent="0.3">
      <c r="A481">
        <v>798</v>
      </c>
      <c r="B481">
        <v>480</v>
      </c>
      <c r="C481">
        <v>69</v>
      </c>
      <c r="D481">
        <v>8</v>
      </c>
      <c r="E481" s="4" t="s">
        <v>102</v>
      </c>
      <c r="F481" s="6" t="s">
        <v>83</v>
      </c>
      <c r="G481">
        <f>VLOOKUP(A481,'Customer Data'!$A:$G,2,FALSE)</f>
        <v>39</v>
      </c>
      <c r="H481" t="str">
        <f>VLOOKUP($A481,'Customer Data'!$A:$G,3,FALSE)</f>
        <v>Female</v>
      </c>
      <c r="I481" s="18">
        <f>VLOOKUP($A481,'Customer Data'!$A:$G,4,FALSE)</f>
        <v>36066</v>
      </c>
      <c r="J481" t="str">
        <f>VLOOKUP($A481,'Customer Data'!$A:$G,5,FALSE)</f>
        <v>City C</v>
      </c>
      <c r="K481" t="str">
        <f>VLOOKUP($A481,'Customer Data'!$A:$G,6,FALSE)</f>
        <v>Adult</v>
      </c>
      <c r="L481" t="str">
        <f>VLOOKUP($A481,'Customer Data'!$A:$G,7,FALSE)</f>
        <v>Low</v>
      </c>
    </row>
    <row r="482" spans="1:12" x14ac:dyDescent="0.3">
      <c r="A482">
        <v>618</v>
      </c>
      <c r="B482">
        <v>481</v>
      </c>
      <c r="C482">
        <v>56</v>
      </c>
      <c r="D482">
        <v>3</v>
      </c>
      <c r="E482" s="4" t="s">
        <v>103</v>
      </c>
      <c r="F482" s="6" t="s">
        <v>60</v>
      </c>
      <c r="G482">
        <f>VLOOKUP(A482,'Customer Data'!$A:$G,2,FALSE)</f>
        <v>40</v>
      </c>
      <c r="H482" t="str">
        <f>VLOOKUP($A482,'Customer Data'!$A:$G,3,FALSE)</f>
        <v>Male</v>
      </c>
      <c r="I482" s="18">
        <f>VLOOKUP($A482,'Customer Data'!$A:$G,4,FALSE)</f>
        <v>85272</v>
      </c>
      <c r="J482" t="str">
        <f>VLOOKUP($A482,'Customer Data'!$A:$G,5,FALSE)</f>
        <v>City A</v>
      </c>
      <c r="K482" t="str">
        <f>VLOOKUP($A482,'Customer Data'!$A:$G,6,FALSE)</f>
        <v>Adult</v>
      </c>
      <c r="L482" t="str">
        <f>VLOOKUP($A482,'Customer Data'!$A:$G,7,FALSE)</f>
        <v>High</v>
      </c>
    </row>
    <row r="483" spans="1:12" x14ac:dyDescent="0.3">
      <c r="A483">
        <v>258</v>
      </c>
      <c r="B483">
        <v>482</v>
      </c>
      <c r="C483">
        <v>23</v>
      </c>
      <c r="D483">
        <v>7</v>
      </c>
      <c r="E483" s="4" t="s">
        <v>103</v>
      </c>
      <c r="F483" s="6" t="s">
        <v>61</v>
      </c>
      <c r="G483">
        <f>VLOOKUP(A483,'Customer Data'!$A:$G,2,FALSE)</f>
        <v>42</v>
      </c>
      <c r="H483" t="str">
        <f>VLOOKUP($A483,'Customer Data'!$A:$G,3,FALSE)</f>
        <v>Male</v>
      </c>
      <c r="I483" s="18">
        <f>VLOOKUP($A483,'Customer Data'!$A:$G,4,FALSE)</f>
        <v>139222</v>
      </c>
      <c r="J483" t="str">
        <f>VLOOKUP($A483,'Customer Data'!$A:$G,5,FALSE)</f>
        <v>City B</v>
      </c>
      <c r="K483" t="str">
        <f>VLOOKUP($A483,'Customer Data'!$A:$G,6,FALSE)</f>
        <v>Middle-aged</v>
      </c>
      <c r="L483" t="str">
        <f>VLOOKUP($A483,'Customer Data'!$A:$G,7,FALSE)</f>
        <v>High</v>
      </c>
    </row>
    <row r="484" spans="1:12" x14ac:dyDescent="0.3">
      <c r="A484">
        <v>666</v>
      </c>
      <c r="B484">
        <v>483</v>
      </c>
      <c r="C484">
        <v>6</v>
      </c>
      <c r="D484">
        <v>3</v>
      </c>
      <c r="E484" s="4" t="s">
        <v>103</v>
      </c>
      <c r="F484" s="6" t="s">
        <v>62</v>
      </c>
      <c r="G484">
        <f>VLOOKUP(A484,'Customer Data'!$A:$G,2,FALSE)</f>
        <v>32</v>
      </c>
      <c r="H484" t="str">
        <f>VLOOKUP($A484,'Customer Data'!$A:$G,3,FALSE)</f>
        <v>Male</v>
      </c>
      <c r="I484" s="18">
        <f>VLOOKUP($A484,'Customer Data'!$A:$G,4,FALSE)</f>
        <v>104718</v>
      </c>
      <c r="J484" t="str">
        <f>VLOOKUP($A484,'Customer Data'!$A:$G,5,FALSE)</f>
        <v>City B</v>
      </c>
      <c r="K484" t="str">
        <f>VLOOKUP($A484,'Customer Data'!$A:$G,6,FALSE)</f>
        <v>Adult</v>
      </c>
      <c r="L484" t="str">
        <f>VLOOKUP($A484,'Customer Data'!$A:$G,7,FALSE)</f>
        <v>High</v>
      </c>
    </row>
    <row r="485" spans="1:12" x14ac:dyDescent="0.3">
      <c r="A485">
        <v>384</v>
      </c>
      <c r="B485">
        <v>484</v>
      </c>
      <c r="C485">
        <v>46</v>
      </c>
      <c r="D485">
        <v>1</v>
      </c>
      <c r="E485" s="4" t="s">
        <v>103</v>
      </c>
      <c r="F485" s="6" t="s">
        <v>63</v>
      </c>
      <c r="G485">
        <f>VLOOKUP(A485,'Customer Data'!$A:$G,2,FALSE)</f>
        <v>28</v>
      </c>
      <c r="H485" t="str">
        <f>VLOOKUP($A485,'Customer Data'!$A:$G,3,FALSE)</f>
        <v>Male</v>
      </c>
      <c r="I485" s="18">
        <f>VLOOKUP($A485,'Customer Data'!$A:$G,4,FALSE)</f>
        <v>86843</v>
      </c>
      <c r="J485" t="str">
        <f>VLOOKUP($A485,'Customer Data'!$A:$G,5,FALSE)</f>
        <v>City A</v>
      </c>
      <c r="K485" t="str">
        <f>VLOOKUP($A485,'Customer Data'!$A:$G,6,FALSE)</f>
        <v>Adult</v>
      </c>
      <c r="L485" t="str">
        <f>VLOOKUP($A485,'Customer Data'!$A:$G,7,FALSE)</f>
        <v>High</v>
      </c>
    </row>
    <row r="486" spans="1:12" x14ac:dyDescent="0.3">
      <c r="A486">
        <v>586</v>
      </c>
      <c r="B486">
        <v>485</v>
      </c>
      <c r="C486">
        <v>77</v>
      </c>
      <c r="D486">
        <v>4</v>
      </c>
      <c r="E486" s="4" t="s">
        <v>103</v>
      </c>
      <c r="F486" s="6" t="s">
        <v>64</v>
      </c>
      <c r="G486">
        <f>VLOOKUP(A486,'Customer Data'!$A:$G,2,FALSE)</f>
        <v>52</v>
      </c>
      <c r="H486" t="str">
        <f>VLOOKUP($A486,'Customer Data'!$A:$G,3,FALSE)</f>
        <v>Male</v>
      </c>
      <c r="I486" s="18">
        <f>VLOOKUP($A486,'Customer Data'!$A:$G,4,FALSE)</f>
        <v>75953</v>
      </c>
      <c r="J486" t="str">
        <f>VLOOKUP($A486,'Customer Data'!$A:$G,5,FALSE)</f>
        <v>City C</v>
      </c>
      <c r="K486" t="str">
        <f>VLOOKUP($A486,'Customer Data'!$A:$G,6,FALSE)</f>
        <v>Middle-aged</v>
      </c>
      <c r="L486" t="str">
        <f>VLOOKUP($A486,'Customer Data'!$A:$G,7,FALSE)</f>
        <v>High</v>
      </c>
    </row>
    <row r="487" spans="1:12" x14ac:dyDescent="0.3">
      <c r="A487">
        <v>53</v>
      </c>
      <c r="B487">
        <v>486</v>
      </c>
      <c r="C487">
        <v>94</v>
      </c>
      <c r="D487">
        <v>9</v>
      </c>
      <c r="E487" s="4" t="s">
        <v>103</v>
      </c>
      <c r="F487" s="6" t="s">
        <v>65</v>
      </c>
      <c r="G487">
        <f>VLOOKUP(A487,'Customer Data'!$A:$G,2,FALSE)</f>
        <v>65</v>
      </c>
      <c r="H487" t="str">
        <f>VLOOKUP($A487,'Customer Data'!$A:$G,3,FALSE)</f>
        <v>Female</v>
      </c>
      <c r="I487" s="18">
        <f>VLOOKUP($A487,'Customer Data'!$A:$G,4,FALSE)</f>
        <v>24122</v>
      </c>
      <c r="J487" t="str">
        <f>VLOOKUP($A487,'Customer Data'!$A:$G,5,FALSE)</f>
        <v>City B</v>
      </c>
      <c r="K487" t="str">
        <f>VLOOKUP($A487,'Customer Data'!$A:$G,6,FALSE)</f>
        <v>Seniors</v>
      </c>
      <c r="L487" t="str">
        <f>VLOOKUP($A487,'Customer Data'!$A:$G,7,FALSE)</f>
        <v>Low</v>
      </c>
    </row>
    <row r="488" spans="1:12" x14ac:dyDescent="0.3">
      <c r="A488">
        <v>18</v>
      </c>
      <c r="B488">
        <v>487</v>
      </c>
      <c r="C488">
        <v>57</v>
      </c>
      <c r="D488">
        <v>5</v>
      </c>
      <c r="E488" s="4" t="s">
        <v>103</v>
      </c>
      <c r="F488" s="6" t="s">
        <v>66</v>
      </c>
      <c r="G488">
        <f>VLOOKUP(A488,'Customer Data'!$A:$G,2,FALSE)</f>
        <v>67</v>
      </c>
      <c r="H488" t="str">
        <f>VLOOKUP($A488,'Customer Data'!$A:$G,3,FALSE)</f>
        <v>Female</v>
      </c>
      <c r="I488" s="18">
        <f>VLOOKUP($A488,'Customer Data'!$A:$G,4,FALSE)</f>
        <v>128510</v>
      </c>
      <c r="J488" t="str">
        <f>VLOOKUP($A488,'Customer Data'!$A:$G,5,FALSE)</f>
        <v>City C</v>
      </c>
      <c r="K488" t="str">
        <f>VLOOKUP($A488,'Customer Data'!$A:$G,6,FALSE)</f>
        <v>Seniors</v>
      </c>
      <c r="L488" t="str">
        <f>VLOOKUP($A488,'Customer Data'!$A:$G,7,FALSE)</f>
        <v>High</v>
      </c>
    </row>
    <row r="489" spans="1:12" x14ac:dyDescent="0.3">
      <c r="A489">
        <v>507</v>
      </c>
      <c r="B489">
        <v>488</v>
      </c>
      <c r="C489">
        <v>68</v>
      </c>
      <c r="D489">
        <v>9</v>
      </c>
      <c r="E489" s="4" t="s">
        <v>103</v>
      </c>
      <c r="F489" s="6" t="s">
        <v>67</v>
      </c>
      <c r="G489">
        <f>VLOOKUP(A489,'Customer Data'!$A:$G,2,FALSE)</f>
        <v>56</v>
      </c>
      <c r="H489" t="str">
        <f>VLOOKUP($A489,'Customer Data'!$A:$G,3,FALSE)</f>
        <v>Female</v>
      </c>
      <c r="I489" s="18">
        <f>VLOOKUP($A489,'Customer Data'!$A:$G,4,FALSE)</f>
        <v>22368</v>
      </c>
      <c r="J489" t="str">
        <f>VLOOKUP($A489,'Customer Data'!$A:$G,5,FALSE)</f>
        <v>City A</v>
      </c>
      <c r="K489" t="str">
        <f>VLOOKUP($A489,'Customer Data'!$A:$G,6,FALSE)</f>
        <v>Middle-aged</v>
      </c>
      <c r="L489" t="str">
        <f>VLOOKUP($A489,'Customer Data'!$A:$G,7,FALSE)</f>
        <v>Low</v>
      </c>
    </row>
    <row r="490" spans="1:12" x14ac:dyDescent="0.3">
      <c r="A490">
        <v>1467</v>
      </c>
      <c r="B490">
        <v>489</v>
      </c>
      <c r="C490">
        <v>6</v>
      </c>
      <c r="D490">
        <v>1</v>
      </c>
      <c r="E490" s="4" t="s">
        <v>103</v>
      </c>
      <c r="F490" s="6" t="s">
        <v>68</v>
      </c>
      <c r="G490">
        <f>VLOOKUP(A490,'Customer Data'!$A:$G,2,FALSE)</f>
        <v>51</v>
      </c>
      <c r="H490" t="str">
        <f>VLOOKUP($A490,'Customer Data'!$A:$G,3,FALSE)</f>
        <v>Female</v>
      </c>
      <c r="I490" s="18">
        <f>VLOOKUP($A490,'Customer Data'!$A:$G,4,FALSE)</f>
        <v>116645</v>
      </c>
      <c r="J490" t="str">
        <f>VLOOKUP($A490,'Customer Data'!$A:$G,5,FALSE)</f>
        <v>City B</v>
      </c>
      <c r="K490" t="str">
        <f>VLOOKUP($A490,'Customer Data'!$A:$G,6,FALSE)</f>
        <v>Middle-aged</v>
      </c>
      <c r="L490" t="str">
        <f>VLOOKUP($A490,'Customer Data'!$A:$G,7,FALSE)</f>
        <v>High</v>
      </c>
    </row>
    <row r="491" spans="1:12" x14ac:dyDescent="0.3">
      <c r="A491">
        <v>744</v>
      </c>
      <c r="B491">
        <v>490</v>
      </c>
      <c r="C491">
        <v>10</v>
      </c>
      <c r="D491">
        <v>5</v>
      </c>
      <c r="E491" s="4" t="s">
        <v>103</v>
      </c>
      <c r="F491" s="6" t="s">
        <v>69</v>
      </c>
      <c r="G491">
        <f>VLOOKUP(A491,'Customer Data'!$A:$G,2,FALSE)</f>
        <v>24</v>
      </c>
      <c r="H491" t="str">
        <f>VLOOKUP($A491,'Customer Data'!$A:$G,3,FALSE)</f>
        <v>Male</v>
      </c>
      <c r="I491" s="18">
        <f>VLOOKUP($A491,'Customer Data'!$A:$G,4,FALSE)</f>
        <v>72388</v>
      </c>
      <c r="J491" t="str">
        <f>VLOOKUP($A491,'Customer Data'!$A:$G,5,FALSE)</f>
        <v>City B</v>
      </c>
      <c r="K491" t="str">
        <f>VLOOKUP($A491,'Customer Data'!$A:$G,6,FALSE)</f>
        <v>Adult</v>
      </c>
      <c r="L491" t="str">
        <f>VLOOKUP($A491,'Customer Data'!$A:$G,7,FALSE)</f>
        <v>High</v>
      </c>
    </row>
    <row r="492" spans="1:12" x14ac:dyDescent="0.3">
      <c r="A492">
        <v>643</v>
      </c>
      <c r="B492">
        <v>491</v>
      </c>
      <c r="C492">
        <v>51</v>
      </c>
      <c r="D492">
        <v>4</v>
      </c>
      <c r="E492" s="4" t="s">
        <v>103</v>
      </c>
      <c r="F492" s="6" t="s">
        <v>70</v>
      </c>
      <c r="G492">
        <f>VLOOKUP(A492,'Customer Data'!$A:$G,2,FALSE)</f>
        <v>68</v>
      </c>
      <c r="H492" t="str">
        <f>VLOOKUP($A492,'Customer Data'!$A:$G,3,FALSE)</f>
        <v>Male</v>
      </c>
      <c r="I492" s="18">
        <f>VLOOKUP($A492,'Customer Data'!$A:$G,4,FALSE)</f>
        <v>91784</v>
      </c>
      <c r="J492" t="str">
        <f>VLOOKUP($A492,'Customer Data'!$A:$G,5,FALSE)</f>
        <v>City A</v>
      </c>
      <c r="K492" t="str">
        <f>VLOOKUP($A492,'Customer Data'!$A:$G,6,FALSE)</f>
        <v>Seniors</v>
      </c>
      <c r="L492" t="str">
        <f>VLOOKUP($A492,'Customer Data'!$A:$G,7,FALSE)</f>
        <v>High</v>
      </c>
    </row>
    <row r="493" spans="1:12" x14ac:dyDescent="0.3">
      <c r="A493">
        <v>1265</v>
      </c>
      <c r="B493">
        <v>492</v>
      </c>
      <c r="C493">
        <v>15</v>
      </c>
      <c r="D493">
        <v>8</v>
      </c>
      <c r="E493" s="4" t="s">
        <v>103</v>
      </c>
      <c r="F493" s="6" t="s">
        <v>71</v>
      </c>
      <c r="G493">
        <f>VLOOKUP(A493,'Customer Data'!$A:$G,2,FALSE)</f>
        <v>45</v>
      </c>
      <c r="H493" t="str">
        <f>VLOOKUP($A493,'Customer Data'!$A:$G,3,FALSE)</f>
        <v>Female</v>
      </c>
      <c r="I493" s="18">
        <f>VLOOKUP($A493,'Customer Data'!$A:$G,4,FALSE)</f>
        <v>84668</v>
      </c>
      <c r="J493" t="str">
        <f>VLOOKUP($A493,'Customer Data'!$A:$G,5,FALSE)</f>
        <v>City C</v>
      </c>
      <c r="K493" t="str">
        <f>VLOOKUP($A493,'Customer Data'!$A:$G,6,FALSE)</f>
        <v>Middle-aged</v>
      </c>
      <c r="L493" t="str">
        <f>VLOOKUP($A493,'Customer Data'!$A:$G,7,FALSE)</f>
        <v>High</v>
      </c>
    </row>
    <row r="494" spans="1:12" x14ac:dyDescent="0.3">
      <c r="A494">
        <v>235</v>
      </c>
      <c r="B494">
        <v>493</v>
      </c>
      <c r="C494">
        <v>11</v>
      </c>
      <c r="D494">
        <v>3</v>
      </c>
      <c r="E494" s="4" t="s">
        <v>103</v>
      </c>
      <c r="F494" s="6" t="s">
        <v>72</v>
      </c>
      <c r="G494">
        <f>VLOOKUP(A494,'Customer Data'!$A:$G,2,FALSE)</f>
        <v>28</v>
      </c>
      <c r="H494" t="str">
        <f>VLOOKUP($A494,'Customer Data'!$A:$G,3,FALSE)</f>
        <v>Female</v>
      </c>
      <c r="I494" s="18">
        <f>VLOOKUP($A494,'Customer Data'!$A:$G,4,FALSE)</f>
        <v>50196</v>
      </c>
      <c r="J494" t="str">
        <f>VLOOKUP($A494,'Customer Data'!$A:$G,5,FALSE)</f>
        <v>City B</v>
      </c>
      <c r="K494" t="str">
        <f>VLOOKUP($A494,'Customer Data'!$A:$G,6,FALSE)</f>
        <v>Adult</v>
      </c>
      <c r="L494" t="str">
        <f>VLOOKUP($A494,'Customer Data'!$A:$G,7,FALSE)</f>
        <v>Low</v>
      </c>
    </row>
    <row r="495" spans="1:12" x14ac:dyDescent="0.3">
      <c r="A495">
        <v>368</v>
      </c>
      <c r="B495">
        <v>494</v>
      </c>
      <c r="C495">
        <v>53</v>
      </c>
      <c r="D495">
        <v>9</v>
      </c>
      <c r="E495" s="4" t="s">
        <v>103</v>
      </c>
      <c r="F495" s="6" t="s">
        <v>73</v>
      </c>
      <c r="G495">
        <f>VLOOKUP(A495,'Customer Data'!$A:$G,2,FALSE)</f>
        <v>60</v>
      </c>
      <c r="H495" t="str">
        <f>VLOOKUP($A495,'Customer Data'!$A:$G,3,FALSE)</f>
        <v>Female</v>
      </c>
      <c r="I495" s="18">
        <f>VLOOKUP($A495,'Customer Data'!$A:$G,4,FALSE)</f>
        <v>52285</v>
      </c>
      <c r="J495" t="str">
        <f>VLOOKUP($A495,'Customer Data'!$A:$G,5,FALSE)</f>
        <v>City B</v>
      </c>
      <c r="K495" t="str">
        <f>VLOOKUP($A495,'Customer Data'!$A:$G,6,FALSE)</f>
        <v>Seniors</v>
      </c>
      <c r="L495" t="str">
        <f>VLOOKUP($A495,'Customer Data'!$A:$G,7,FALSE)</f>
        <v>Low</v>
      </c>
    </row>
    <row r="496" spans="1:12" x14ac:dyDescent="0.3">
      <c r="A496">
        <v>1316</v>
      </c>
      <c r="B496">
        <v>495</v>
      </c>
      <c r="C496">
        <v>61</v>
      </c>
      <c r="D496">
        <v>2</v>
      </c>
      <c r="E496" s="4" t="s">
        <v>103</v>
      </c>
      <c r="F496" s="6" t="s">
        <v>74</v>
      </c>
      <c r="G496">
        <f>VLOOKUP(A496,'Customer Data'!$A:$G,2,FALSE)</f>
        <v>29</v>
      </c>
      <c r="H496" t="str">
        <f>VLOOKUP($A496,'Customer Data'!$A:$G,3,FALSE)</f>
        <v>Female</v>
      </c>
      <c r="I496" s="18">
        <f>VLOOKUP($A496,'Customer Data'!$A:$G,4,FALSE)</f>
        <v>144251</v>
      </c>
      <c r="J496" t="str">
        <f>VLOOKUP($A496,'Customer Data'!$A:$G,5,FALSE)</f>
        <v>City B</v>
      </c>
      <c r="K496" t="str">
        <f>VLOOKUP($A496,'Customer Data'!$A:$G,6,FALSE)</f>
        <v>Adult</v>
      </c>
      <c r="L496" t="str">
        <f>VLOOKUP($A496,'Customer Data'!$A:$G,7,FALSE)</f>
        <v>High</v>
      </c>
    </row>
    <row r="497" spans="1:12" x14ac:dyDescent="0.3">
      <c r="A497">
        <v>28</v>
      </c>
      <c r="B497">
        <v>496</v>
      </c>
      <c r="C497">
        <v>96</v>
      </c>
      <c r="D497">
        <v>7</v>
      </c>
      <c r="E497" s="4" t="s">
        <v>103</v>
      </c>
      <c r="F497" s="6" t="s">
        <v>75</v>
      </c>
      <c r="G497">
        <f>VLOOKUP(A497,'Customer Data'!$A:$G,2,FALSE)</f>
        <v>18</v>
      </c>
      <c r="H497" t="str">
        <f>VLOOKUP($A497,'Customer Data'!$A:$G,3,FALSE)</f>
        <v>Female</v>
      </c>
      <c r="I497" s="18">
        <f>VLOOKUP($A497,'Customer Data'!$A:$G,4,FALSE)</f>
        <v>129986</v>
      </c>
      <c r="J497" t="str">
        <f>VLOOKUP($A497,'Customer Data'!$A:$G,5,FALSE)</f>
        <v>City B</v>
      </c>
      <c r="K497" t="str">
        <f>VLOOKUP($A497,'Customer Data'!$A:$G,6,FALSE)</f>
        <v>Adult</v>
      </c>
      <c r="L497" t="str">
        <f>VLOOKUP($A497,'Customer Data'!$A:$G,7,FALSE)</f>
        <v>High</v>
      </c>
    </row>
    <row r="498" spans="1:12" x14ac:dyDescent="0.3">
      <c r="A498">
        <v>740</v>
      </c>
      <c r="B498">
        <v>497</v>
      </c>
      <c r="C498">
        <v>90</v>
      </c>
      <c r="D498">
        <v>3</v>
      </c>
      <c r="E498" s="4" t="s">
        <v>103</v>
      </c>
      <c r="F498" s="6" t="s">
        <v>76</v>
      </c>
      <c r="G498">
        <f>VLOOKUP(A498,'Customer Data'!$A:$G,2,FALSE)</f>
        <v>48</v>
      </c>
      <c r="H498" t="str">
        <f>VLOOKUP($A498,'Customer Data'!$A:$G,3,FALSE)</f>
        <v>Male</v>
      </c>
      <c r="I498" s="18">
        <f>VLOOKUP($A498,'Customer Data'!$A:$G,4,FALSE)</f>
        <v>36919</v>
      </c>
      <c r="J498" t="str">
        <f>VLOOKUP($A498,'Customer Data'!$A:$G,5,FALSE)</f>
        <v>City C</v>
      </c>
      <c r="K498" t="str">
        <f>VLOOKUP($A498,'Customer Data'!$A:$G,6,FALSE)</f>
        <v>Middle-aged</v>
      </c>
      <c r="L498" t="str">
        <f>VLOOKUP($A498,'Customer Data'!$A:$G,7,FALSE)</f>
        <v>Low</v>
      </c>
    </row>
    <row r="499" spans="1:12" x14ac:dyDescent="0.3">
      <c r="A499">
        <v>952</v>
      </c>
      <c r="B499">
        <v>498</v>
      </c>
      <c r="C499">
        <v>53</v>
      </c>
      <c r="D499">
        <v>5</v>
      </c>
      <c r="E499" s="4" t="s">
        <v>103</v>
      </c>
      <c r="F499" s="6" t="s">
        <v>77</v>
      </c>
      <c r="G499">
        <f>VLOOKUP(A499,'Customer Data'!$A:$G,2,FALSE)</f>
        <v>66</v>
      </c>
      <c r="H499" t="str">
        <f>VLOOKUP($A499,'Customer Data'!$A:$G,3,FALSE)</f>
        <v>Male</v>
      </c>
      <c r="I499" s="18">
        <f>VLOOKUP($A499,'Customer Data'!$A:$G,4,FALSE)</f>
        <v>109925</v>
      </c>
      <c r="J499" t="str">
        <f>VLOOKUP($A499,'Customer Data'!$A:$G,5,FALSE)</f>
        <v>City B</v>
      </c>
      <c r="K499" t="str">
        <f>VLOOKUP($A499,'Customer Data'!$A:$G,6,FALSE)</f>
        <v>Seniors</v>
      </c>
      <c r="L499" t="str">
        <f>VLOOKUP($A499,'Customer Data'!$A:$G,7,FALSE)</f>
        <v>High</v>
      </c>
    </row>
    <row r="500" spans="1:12" x14ac:dyDescent="0.3">
      <c r="A500">
        <v>377</v>
      </c>
      <c r="B500">
        <v>499</v>
      </c>
      <c r="C500">
        <v>68</v>
      </c>
      <c r="D500">
        <v>7</v>
      </c>
      <c r="E500" s="4" t="s">
        <v>103</v>
      </c>
      <c r="F500" s="6" t="s">
        <v>78</v>
      </c>
      <c r="G500">
        <f>VLOOKUP(A500,'Customer Data'!$A:$G,2,FALSE)</f>
        <v>21</v>
      </c>
      <c r="H500" t="str">
        <f>VLOOKUP($A500,'Customer Data'!$A:$G,3,FALSE)</f>
        <v>Male</v>
      </c>
      <c r="I500" s="18">
        <f>VLOOKUP($A500,'Customer Data'!$A:$G,4,FALSE)</f>
        <v>84914</v>
      </c>
      <c r="J500" t="str">
        <f>VLOOKUP($A500,'Customer Data'!$A:$G,5,FALSE)</f>
        <v>City A</v>
      </c>
      <c r="K500" t="str">
        <f>VLOOKUP($A500,'Customer Data'!$A:$G,6,FALSE)</f>
        <v>Adult</v>
      </c>
      <c r="L500" t="str">
        <f>VLOOKUP($A500,'Customer Data'!$A:$G,7,FALSE)</f>
        <v>High</v>
      </c>
    </row>
    <row r="501" spans="1:12" x14ac:dyDescent="0.3">
      <c r="A501">
        <v>955</v>
      </c>
      <c r="B501">
        <v>500</v>
      </c>
      <c r="C501">
        <v>38</v>
      </c>
      <c r="D501">
        <v>6</v>
      </c>
      <c r="E501" s="4" t="s">
        <v>103</v>
      </c>
      <c r="F501" s="6" t="s">
        <v>79</v>
      </c>
      <c r="G501">
        <f>VLOOKUP(A501,'Customer Data'!$A:$G,2,FALSE)</f>
        <v>25</v>
      </c>
      <c r="H501" t="str">
        <f>VLOOKUP($A501,'Customer Data'!$A:$G,3,FALSE)</f>
        <v>Male</v>
      </c>
      <c r="I501" s="18">
        <f>VLOOKUP($A501,'Customer Data'!$A:$G,4,FALSE)</f>
        <v>120889</v>
      </c>
      <c r="J501" t="str">
        <f>VLOOKUP($A501,'Customer Data'!$A:$G,5,FALSE)</f>
        <v>City A</v>
      </c>
      <c r="K501" t="str">
        <f>VLOOKUP($A501,'Customer Data'!$A:$G,6,FALSE)</f>
        <v>Adult</v>
      </c>
      <c r="L501" t="str">
        <f>VLOOKUP($A501,'Customer Data'!$A:$G,7,FALSE)</f>
        <v>High</v>
      </c>
    </row>
    <row r="502" spans="1:12" x14ac:dyDescent="0.3">
      <c r="A502">
        <v>425</v>
      </c>
      <c r="B502">
        <v>501</v>
      </c>
      <c r="C502">
        <v>78</v>
      </c>
      <c r="D502">
        <v>4</v>
      </c>
      <c r="E502" s="4" t="s">
        <v>103</v>
      </c>
      <c r="F502" s="6" t="s">
        <v>80</v>
      </c>
      <c r="G502">
        <f>VLOOKUP(A502,'Customer Data'!$A:$G,2,FALSE)</f>
        <v>46</v>
      </c>
      <c r="H502" t="str">
        <f>VLOOKUP($A502,'Customer Data'!$A:$G,3,FALSE)</f>
        <v>Female</v>
      </c>
      <c r="I502" s="18">
        <f>VLOOKUP($A502,'Customer Data'!$A:$G,4,FALSE)</f>
        <v>46333</v>
      </c>
      <c r="J502" t="str">
        <f>VLOOKUP($A502,'Customer Data'!$A:$G,5,FALSE)</f>
        <v>City B</v>
      </c>
      <c r="K502" t="str">
        <f>VLOOKUP($A502,'Customer Data'!$A:$G,6,FALSE)</f>
        <v>Middle-aged</v>
      </c>
      <c r="L502" t="str">
        <f>VLOOKUP($A502,'Customer Data'!$A:$G,7,FALSE)</f>
        <v>Low</v>
      </c>
    </row>
    <row r="503" spans="1:12" x14ac:dyDescent="0.3">
      <c r="A503">
        <v>1240</v>
      </c>
      <c r="B503">
        <v>502</v>
      </c>
      <c r="C503">
        <v>15</v>
      </c>
      <c r="D503">
        <v>7</v>
      </c>
      <c r="E503" s="4" t="s">
        <v>103</v>
      </c>
      <c r="F503" s="6" t="s">
        <v>81</v>
      </c>
      <c r="G503">
        <f>VLOOKUP(A503,'Customer Data'!$A:$G,2,FALSE)</f>
        <v>51</v>
      </c>
      <c r="H503" t="str">
        <f>VLOOKUP($A503,'Customer Data'!$A:$G,3,FALSE)</f>
        <v>Female</v>
      </c>
      <c r="I503" s="18">
        <f>VLOOKUP($A503,'Customer Data'!$A:$G,4,FALSE)</f>
        <v>35802</v>
      </c>
      <c r="J503" t="str">
        <f>VLOOKUP($A503,'Customer Data'!$A:$G,5,FALSE)</f>
        <v>City B</v>
      </c>
      <c r="K503" t="str">
        <f>VLOOKUP($A503,'Customer Data'!$A:$G,6,FALSE)</f>
        <v>Middle-aged</v>
      </c>
      <c r="L503" t="str">
        <f>VLOOKUP($A503,'Customer Data'!$A:$G,7,FALSE)</f>
        <v>Low</v>
      </c>
    </row>
    <row r="504" spans="1:12" x14ac:dyDescent="0.3">
      <c r="A504">
        <v>86</v>
      </c>
      <c r="B504">
        <v>503</v>
      </c>
      <c r="C504">
        <v>97</v>
      </c>
      <c r="D504">
        <v>6</v>
      </c>
      <c r="E504" s="4" t="s">
        <v>103</v>
      </c>
      <c r="F504" s="6" t="s">
        <v>82</v>
      </c>
      <c r="G504">
        <f>VLOOKUP(A504,'Customer Data'!$A:$G,2,FALSE)</f>
        <v>46</v>
      </c>
      <c r="H504" t="str">
        <f>VLOOKUP($A504,'Customer Data'!$A:$G,3,FALSE)</f>
        <v>Female</v>
      </c>
      <c r="I504" s="18">
        <f>VLOOKUP($A504,'Customer Data'!$A:$G,4,FALSE)</f>
        <v>117142</v>
      </c>
      <c r="J504" t="str">
        <f>VLOOKUP($A504,'Customer Data'!$A:$G,5,FALSE)</f>
        <v>City C</v>
      </c>
      <c r="K504" t="str">
        <f>VLOOKUP($A504,'Customer Data'!$A:$G,6,FALSE)</f>
        <v>Middle-aged</v>
      </c>
      <c r="L504" t="str">
        <f>VLOOKUP($A504,'Customer Data'!$A:$G,7,FALSE)</f>
        <v>High</v>
      </c>
    </row>
    <row r="505" spans="1:12" x14ac:dyDescent="0.3">
      <c r="A505">
        <v>731</v>
      </c>
      <c r="B505">
        <v>504</v>
      </c>
      <c r="C505">
        <v>47</v>
      </c>
      <c r="D505">
        <v>1</v>
      </c>
      <c r="E505" s="4" t="s">
        <v>103</v>
      </c>
      <c r="F505" s="6" t="s">
        <v>83</v>
      </c>
      <c r="G505">
        <f>VLOOKUP(A505,'Customer Data'!$A:$G,2,FALSE)</f>
        <v>61</v>
      </c>
      <c r="H505" t="str">
        <f>VLOOKUP($A505,'Customer Data'!$A:$G,3,FALSE)</f>
        <v>Male</v>
      </c>
      <c r="I505" s="18">
        <f>VLOOKUP($A505,'Customer Data'!$A:$G,4,FALSE)</f>
        <v>30748</v>
      </c>
      <c r="J505" t="str">
        <f>VLOOKUP($A505,'Customer Data'!$A:$G,5,FALSE)</f>
        <v>City B</v>
      </c>
      <c r="K505" t="str">
        <f>VLOOKUP($A505,'Customer Data'!$A:$G,6,FALSE)</f>
        <v>Seniors</v>
      </c>
      <c r="L505" t="str">
        <f>VLOOKUP($A505,'Customer Data'!$A:$G,7,FALSE)</f>
        <v>Low</v>
      </c>
    </row>
    <row r="506" spans="1:12" x14ac:dyDescent="0.3">
      <c r="A506">
        <v>617</v>
      </c>
      <c r="B506">
        <v>505</v>
      </c>
      <c r="C506">
        <v>59</v>
      </c>
      <c r="D506">
        <v>3</v>
      </c>
      <c r="E506" s="4" t="s">
        <v>104</v>
      </c>
      <c r="F506" s="6" t="s">
        <v>60</v>
      </c>
      <c r="G506">
        <f>VLOOKUP(A506,'Customer Data'!$A:$G,2,FALSE)</f>
        <v>46</v>
      </c>
      <c r="H506" t="str">
        <f>VLOOKUP($A506,'Customer Data'!$A:$G,3,FALSE)</f>
        <v>Male</v>
      </c>
      <c r="I506" s="18">
        <f>VLOOKUP($A506,'Customer Data'!$A:$G,4,FALSE)</f>
        <v>95128</v>
      </c>
      <c r="J506" t="str">
        <f>VLOOKUP($A506,'Customer Data'!$A:$G,5,FALSE)</f>
        <v>City A</v>
      </c>
      <c r="K506" t="str">
        <f>VLOOKUP($A506,'Customer Data'!$A:$G,6,FALSE)</f>
        <v>Middle-aged</v>
      </c>
      <c r="L506" t="str">
        <f>VLOOKUP($A506,'Customer Data'!$A:$G,7,FALSE)</f>
        <v>High</v>
      </c>
    </row>
    <row r="507" spans="1:12" x14ac:dyDescent="0.3">
      <c r="A507">
        <v>159</v>
      </c>
      <c r="B507">
        <v>506</v>
      </c>
      <c r="C507">
        <v>88</v>
      </c>
      <c r="D507">
        <v>3</v>
      </c>
      <c r="E507" s="4" t="s">
        <v>104</v>
      </c>
      <c r="F507" s="6" t="s">
        <v>61</v>
      </c>
      <c r="G507">
        <f>VLOOKUP(A507,'Customer Data'!$A:$G,2,FALSE)</f>
        <v>18</v>
      </c>
      <c r="H507" t="str">
        <f>VLOOKUP($A507,'Customer Data'!$A:$G,3,FALSE)</f>
        <v>Male</v>
      </c>
      <c r="I507" s="18">
        <f>VLOOKUP($A507,'Customer Data'!$A:$G,4,FALSE)</f>
        <v>78908</v>
      </c>
      <c r="J507" t="str">
        <f>VLOOKUP($A507,'Customer Data'!$A:$G,5,FALSE)</f>
        <v>City B</v>
      </c>
      <c r="K507" t="str">
        <f>VLOOKUP($A507,'Customer Data'!$A:$G,6,FALSE)</f>
        <v>Adult</v>
      </c>
      <c r="L507" t="str">
        <f>VLOOKUP($A507,'Customer Data'!$A:$G,7,FALSE)</f>
        <v>High</v>
      </c>
    </row>
    <row r="508" spans="1:12" x14ac:dyDescent="0.3">
      <c r="A508">
        <v>663</v>
      </c>
      <c r="B508">
        <v>507</v>
      </c>
      <c r="C508">
        <v>19</v>
      </c>
      <c r="D508">
        <v>4</v>
      </c>
      <c r="E508" s="4" t="s">
        <v>104</v>
      </c>
      <c r="F508" s="6" t="s">
        <v>62</v>
      </c>
      <c r="G508">
        <f>VLOOKUP(A508,'Customer Data'!$A:$G,2,FALSE)</f>
        <v>61</v>
      </c>
      <c r="H508" t="str">
        <f>VLOOKUP($A508,'Customer Data'!$A:$G,3,FALSE)</f>
        <v>Male</v>
      </c>
      <c r="I508" s="18">
        <f>VLOOKUP($A508,'Customer Data'!$A:$G,4,FALSE)</f>
        <v>30604</v>
      </c>
      <c r="J508" t="str">
        <f>VLOOKUP($A508,'Customer Data'!$A:$G,5,FALSE)</f>
        <v>City C</v>
      </c>
      <c r="K508" t="str">
        <f>VLOOKUP($A508,'Customer Data'!$A:$G,6,FALSE)</f>
        <v>Seniors</v>
      </c>
      <c r="L508" t="str">
        <f>VLOOKUP($A508,'Customer Data'!$A:$G,7,FALSE)</f>
        <v>Low</v>
      </c>
    </row>
    <row r="509" spans="1:12" x14ac:dyDescent="0.3">
      <c r="A509">
        <v>1446</v>
      </c>
      <c r="B509">
        <v>508</v>
      </c>
      <c r="C509">
        <v>93</v>
      </c>
      <c r="D509">
        <v>8</v>
      </c>
      <c r="E509" s="4" t="s">
        <v>104</v>
      </c>
      <c r="F509" s="6" t="s">
        <v>63</v>
      </c>
      <c r="G509">
        <f>VLOOKUP(A509,'Customer Data'!$A:$G,2,FALSE)</f>
        <v>24</v>
      </c>
      <c r="H509" t="str">
        <f>VLOOKUP($A509,'Customer Data'!$A:$G,3,FALSE)</f>
        <v>Female</v>
      </c>
      <c r="I509" s="18">
        <f>VLOOKUP($A509,'Customer Data'!$A:$G,4,FALSE)</f>
        <v>93209</v>
      </c>
      <c r="J509" t="str">
        <f>VLOOKUP($A509,'Customer Data'!$A:$G,5,FALSE)</f>
        <v>City C</v>
      </c>
      <c r="K509" t="str">
        <f>VLOOKUP($A509,'Customer Data'!$A:$G,6,FALSE)</f>
        <v>Adult</v>
      </c>
      <c r="L509" t="str">
        <f>VLOOKUP($A509,'Customer Data'!$A:$G,7,FALSE)</f>
        <v>High</v>
      </c>
    </row>
    <row r="510" spans="1:12" x14ac:dyDescent="0.3">
      <c r="A510">
        <v>1184</v>
      </c>
      <c r="B510">
        <v>509</v>
      </c>
      <c r="C510">
        <v>68</v>
      </c>
      <c r="D510">
        <v>5</v>
      </c>
      <c r="E510" s="4" t="s">
        <v>104</v>
      </c>
      <c r="F510" s="6" t="s">
        <v>64</v>
      </c>
      <c r="G510">
        <f>VLOOKUP(A510,'Customer Data'!$A:$G,2,FALSE)</f>
        <v>21</v>
      </c>
      <c r="H510" t="str">
        <f>VLOOKUP($A510,'Customer Data'!$A:$G,3,FALSE)</f>
        <v>Female</v>
      </c>
      <c r="I510" s="18">
        <f>VLOOKUP($A510,'Customer Data'!$A:$G,4,FALSE)</f>
        <v>63448</v>
      </c>
      <c r="J510" t="str">
        <f>VLOOKUP($A510,'Customer Data'!$A:$G,5,FALSE)</f>
        <v>City A</v>
      </c>
      <c r="K510" t="str">
        <f>VLOOKUP($A510,'Customer Data'!$A:$G,6,FALSE)</f>
        <v>Adult</v>
      </c>
      <c r="L510" t="str">
        <f>VLOOKUP($A510,'Customer Data'!$A:$G,7,FALSE)</f>
        <v>Low</v>
      </c>
    </row>
    <row r="511" spans="1:12" x14ac:dyDescent="0.3">
      <c r="A511">
        <v>1113</v>
      </c>
      <c r="B511">
        <v>510</v>
      </c>
      <c r="C511">
        <v>93</v>
      </c>
      <c r="D511">
        <v>3</v>
      </c>
      <c r="E511" s="4" t="s">
        <v>104</v>
      </c>
      <c r="F511" s="6" t="s">
        <v>65</v>
      </c>
      <c r="G511">
        <f>VLOOKUP(A511,'Customer Data'!$A:$G,2,FALSE)</f>
        <v>28</v>
      </c>
      <c r="H511" t="str">
        <f>VLOOKUP($A511,'Customer Data'!$A:$G,3,FALSE)</f>
        <v>Female</v>
      </c>
      <c r="I511" s="18">
        <f>VLOOKUP($A511,'Customer Data'!$A:$G,4,FALSE)</f>
        <v>113358</v>
      </c>
      <c r="J511" t="str">
        <f>VLOOKUP($A511,'Customer Data'!$A:$G,5,FALSE)</f>
        <v>City A</v>
      </c>
      <c r="K511" t="str">
        <f>VLOOKUP($A511,'Customer Data'!$A:$G,6,FALSE)</f>
        <v>Adult</v>
      </c>
      <c r="L511" t="str">
        <f>VLOOKUP($A511,'Customer Data'!$A:$G,7,FALSE)</f>
        <v>High</v>
      </c>
    </row>
    <row r="512" spans="1:12" x14ac:dyDescent="0.3">
      <c r="A512">
        <v>972</v>
      </c>
      <c r="B512">
        <v>511</v>
      </c>
      <c r="C512">
        <v>43</v>
      </c>
      <c r="D512">
        <v>6</v>
      </c>
      <c r="E512" s="4" t="s">
        <v>104</v>
      </c>
      <c r="F512" s="6" t="s">
        <v>66</v>
      </c>
      <c r="G512">
        <f>VLOOKUP(A512,'Customer Data'!$A:$G,2,FALSE)</f>
        <v>49</v>
      </c>
      <c r="H512" t="str">
        <f>VLOOKUP($A512,'Customer Data'!$A:$G,3,FALSE)</f>
        <v>Male</v>
      </c>
      <c r="I512" s="18">
        <f>VLOOKUP($A512,'Customer Data'!$A:$G,4,FALSE)</f>
        <v>82200</v>
      </c>
      <c r="J512" t="str">
        <f>VLOOKUP($A512,'Customer Data'!$A:$G,5,FALSE)</f>
        <v>City B</v>
      </c>
      <c r="K512" t="str">
        <f>VLOOKUP($A512,'Customer Data'!$A:$G,6,FALSE)</f>
        <v>Middle-aged</v>
      </c>
      <c r="L512" t="str">
        <f>VLOOKUP($A512,'Customer Data'!$A:$G,7,FALSE)</f>
        <v>High</v>
      </c>
    </row>
    <row r="513" spans="1:12" x14ac:dyDescent="0.3">
      <c r="A513">
        <v>1387</v>
      </c>
      <c r="B513">
        <v>512</v>
      </c>
      <c r="C513">
        <v>87</v>
      </c>
      <c r="D513">
        <v>2</v>
      </c>
      <c r="E513" s="4" t="s">
        <v>104</v>
      </c>
      <c r="F513" s="6" t="s">
        <v>67</v>
      </c>
      <c r="G513">
        <f>VLOOKUP(A513,'Customer Data'!$A:$G,2,FALSE)</f>
        <v>38</v>
      </c>
      <c r="H513" t="str">
        <f>VLOOKUP($A513,'Customer Data'!$A:$G,3,FALSE)</f>
        <v>Female</v>
      </c>
      <c r="I513" s="18">
        <f>VLOOKUP($A513,'Customer Data'!$A:$G,4,FALSE)</f>
        <v>33550</v>
      </c>
      <c r="J513" t="str">
        <f>VLOOKUP($A513,'Customer Data'!$A:$G,5,FALSE)</f>
        <v>City A</v>
      </c>
      <c r="K513" t="str">
        <f>VLOOKUP($A513,'Customer Data'!$A:$G,6,FALSE)</f>
        <v>Adult</v>
      </c>
      <c r="L513" t="str">
        <f>VLOOKUP($A513,'Customer Data'!$A:$G,7,FALSE)</f>
        <v>Low</v>
      </c>
    </row>
    <row r="514" spans="1:12" x14ac:dyDescent="0.3">
      <c r="A514">
        <v>705</v>
      </c>
      <c r="B514">
        <v>513</v>
      </c>
      <c r="C514">
        <v>31</v>
      </c>
      <c r="D514">
        <v>2</v>
      </c>
      <c r="E514" s="4" t="s">
        <v>104</v>
      </c>
      <c r="F514" s="6" t="s">
        <v>68</v>
      </c>
      <c r="G514">
        <f>VLOOKUP(A514,'Customer Data'!$A:$G,2,FALSE)</f>
        <v>27</v>
      </c>
      <c r="H514" t="str">
        <f>VLOOKUP($A514,'Customer Data'!$A:$G,3,FALSE)</f>
        <v>Female</v>
      </c>
      <c r="I514" s="18">
        <f>VLOOKUP($A514,'Customer Data'!$A:$G,4,FALSE)</f>
        <v>106125</v>
      </c>
      <c r="J514" t="str">
        <f>VLOOKUP($A514,'Customer Data'!$A:$G,5,FALSE)</f>
        <v>City B</v>
      </c>
      <c r="K514" t="str">
        <f>VLOOKUP($A514,'Customer Data'!$A:$G,6,FALSE)</f>
        <v>Adult</v>
      </c>
      <c r="L514" t="str">
        <f>VLOOKUP($A514,'Customer Data'!$A:$G,7,FALSE)</f>
        <v>High</v>
      </c>
    </row>
    <row r="515" spans="1:12" x14ac:dyDescent="0.3">
      <c r="A515">
        <v>1031</v>
      </c>
      <c r="B515">
        <v>514</v>
      </c>
      <c r="C515">
        <v>75</v>
      </c>
      <c r="D515">
        <v>7</v>
      </c>
      <c r="E515" s="4" t="s">
        <v>104</v>
      </c>
      <c r="F515" s="6" t="s">
        <v>69</v>
      </c>
      <c r="G515">
        <f>VLOOKUP(A515,'Customer Data'!$A:$G,2,FALSE)</f>
        <v>43</v>
      </c>
      <c r="H515" t="str">
        <f>VLOOKUP($A515,'Customer Data'!$A:$G,3,FALSE)</f>
        <v>Male</v>
      </c>
      <c r="I515" s="18">
        <f>VLOOKUP($A515,'Customer Data'!$A:$G,4,FALSE)</f>
        <v>96016</v>
      </c>
      <c r="J515" t="str">
        <f>VLOOKUP($A515,'Customer Data'!$A:$G,5,FALSE)</f>
        <v>City A</v>
      </c>
      <c r="K515" t="str">
        <f>VLOOKUP($A515,'Customer Data'!$A:$G,6,FALSE)</f>
        <v>Middle-aged</v>
      </c>
      <c r="L515" t="str">
        <f>VLOOKUP($A515,'Customer Data'!$A:$G,7,FALSE)</f>
        <v>High</v>
      </c>
    </row>
    <row r="516" spans="1:12" x14ac:dyDescent="0.3">
      <c r="A516">
        <v>475</v>
      </c>
      <c r="B516">
        <v>515</v>
      </c>
      <c r="C516">
        <v>65</v>
      </c>
      <c r="D516">
        <v>1</v>
      </c>
      <c r="E516" s="4" t="s">
        <v>104</v>
      </c>
      <c r="F516" s="6" t="s">
        <v>70</v>
      </c>
      <c r="G516">
        <f>VLOOKUP(A516,'Customer Data'!$A:$G,2,FALSE)</f>
        <v>56</v>
      </c>
      <c r="H516" t="str">
        <f>VLOOKUP($A516,'Customer Data'!$A:$G,3,FALSE)</f>
        <v>Male</v>
      </c>
      <c r="I516" s="18">
        <f>VLOOKUP($A516,'Customer Data'!$A:$G,4,FALSE)</f>
        <v>21681</v>
      </c>
      <c r="J516" t="str">
        <f>VLOOKUP($A516,'Customer Data'!$A:$G,5,FALSE)</f>
        <v>City B</v>
      </c>
      <c r="K516" t="str">
        <f>VLOOKUP($A516,'Customer Data'!$A:$G,6,FALSE)</f>
        <v>Middle-aged</v>
      </c>
      <c r="L516" t="str">
        <f>VLOOKUP($A516,'Customer Data'!$A:$G,7,FALSE)</f>
        <v>Low</v>
      </c>
    </row>
    <row r="517" spans="1:12" x14ac:dyDescent="0.3">
      <c r="A517">
        <v>777</v>
      </c>
      <c r="B517">
        <v>516</v>
      </c>
      <c r="C517">
        <v>61</v>
      </c>
      <c r="D517">
        <v>7</v>
      </c>
      <c r="E517" s="4" t="s">
        <v>104</v>
      </c>
      <c r="F517" s="6" t="s">
        <v>71</v>
      </c>
      <c r="G517">
        <f>VLOOKUP(A517,'Customer Data'!$A:$G,2,FALSE)</f>
        <v>50</v>
      </c>
      <c r="H517" t="str">
        <f>VLOOKUP($A517,'Customer Data'!$A:$G,3,FALSE)</f>
        <v>Male</v>
      </c>
      <c r="I517" s="18">
        <f>VLOOKUP($A517,'Customer Data'!$A:$G,4,FALSE)</f>
        <v>149898</v>
      </c>
      <c r="J517" t="str">
        <f>VLOOKUP($A517,'Customer Data'!$A:$G,5,FALSE)</f>
        <v>City B</v>
      </c>
      <c r="K517" t="str">
        <f>VLOOKUP($A517,'Customer Data'!$A:$G,6,FALSE)</f>
        <v>Middle-aged</v>
      </c>
      <c r="L517" t="str">
        <f>VLOOKUP($A517,'Customer Data'!$A:$G,7,FALSE)</f>
        <v>High</v>
      </c>
    </row>
    <row r="518" spans="1:12" x14ac:dyDescent="0.3">
      <c r="A518">
        <v>791</v>
      </c>
      <c r="B518">
        <v>517</v>
      </c>
      <c r="C518">
        <v>51</v>
      </c>
      <c r="D518">
        <v>8</v>
      </c>
      <c r="E518" s="4" t="s">
        <v>104</v>
      </c>
      <c r="F518" s="6" t="s">
        <v>72</v>
      </c>
      <c r="G518">
        <f>VLOOKUP(A518,'Customer Data'!$A:$G,2,FALSE)</f>
        <v>29</v>
      </c>
      <c r="H518" t="str">
        <f>VLOOKUP($A518,'Customer Data'!$A:$G,3,FALSE)</f>
        <v>Male</v>
      </c>
      <c r="I518" s="18">
        <f>VLOOKUP($A518,'Customer Data'!$A:$G,4,FALSE)</f>
        <v>110396</v>
      </c>
      <c r="J518" t="str">
        <f>VLOOKUP($A518,'Customer Data'!$A:$G,5,FALSE)</f>
        <v>City B</v>
      </c>
      <c r="K518" t="str">
        <f>VLOOKUP($A518,'Customer Data'!$A:$G,6,FALSE)</f>
        <v>Adult</v>
      </c>
      <c r="L518" t="str">
        <f>VLOOKUP($A518,'Customer Data'!$A:$G,7,FALSE)</f>
        <v>High</v>
      </c>
    </row>
    <row r="519" spans="1:12" x14ac:dyDescent="0.3">
      <c r="A519">
        <v>705</v>
      </c>
      <c r="B519">
        <v>518</v>
      </c>
      <c r="C519">
        <v>46</v>
      </c>
      <c r="D519">
        <v>3</v>
      </c>
      <c r="E519" s="4" t="s">
        <v>104</v>
      </c>
      <c r="F519" s="6" t="s">
        <v>73</v>
      </c>
      <c r="G519">
        <f>VLOOKUP(A519,'Customer Data'!$A:$G,2,FALSE)</f>
        <v>27</v>
      </c>
      <c r="H519" t="str">
        <f>VLOOKUP($A519,'Customer Data'!$A:$G,3,FALSE)</f>
        <v>Female</v>
      </c>
      <c r="I519" s="18">
        <f>VLOOKUP($A519,'Customer Data'!$A:$G,4,FALSE)</f>
        <v>106125</v>
      </c>
      <c r="J519" t="str">
        <f>VLOOKUP($A519,'Customer Data'!$A:$G,5,FALSE)</f>
        <v>City B</v>
      </c>
      <c r="K519" t="str">
        <f>VLOOKUP($A519,'Customer Data'!$A:$G,6,FALSE)</f>
        <v>Adult</v>
      </c>
      <c r="L519" t="str">
        <f>VLOOKUP($A519,'Customer Data'!$A:$G,7,FALSE)</f>
        <v>High</v>
      </c>
    </row>
    <row r="520" spans="1:12" x14ac:dyDescent="0.3">
      <c r="A520">
        <v>1496</v>
      </c>
      <c r="B520">
        <v>519</v>
      </c>
      <c r="C520">
        <v>69</v>
      </c>
      <c r="D520">
        <v>5</v>
      </c>
      <c r="E520" s="4" t="s">
        <v>104</v>
      </c>
      <c r="F520" s="6" t="s">
        <v>74</v>
      </c>
      <c r="G520">
        <f>VLOOKUP(A520,'Customer Data'!$A:$G,2,FALSE)</f>
        <v>55</v>
      </c>
      <c r="H520" t="str">
        <f>VLOOKUP($A520,'Customer Data'!$A:$G,3,FALSE)</f>
        <v>Female</v>
      </c>
      <c r="I520" s="18">
        <f>VLOOKUP($A520,'Customer Data'!$A:$G,4,FALSE)</f>
        <v>45965</v>
      </c>
      <c r="J520" t="str">
        <f>VLOOKUP($A520,'Customer Data'!$A:$G,5,FALSE)</f>
        <v>City A</v>
      </c>
      <c r="K520" t="str">
        <f>VLOOKUP($A520,'Customer Data'!$A:$G,6,FALSE)</f>
        <v>Middle-aged</v>
      </c>
      <c r="L520" t="str">
        <f>VLOOKUP($A520,'Customer Data'!$A:$G,7,FALSE)</f>
        <v>Low</v>
      </c>
    </row>
    <row r="521" spans="1:12" x14ac:dyDescent="0.3">
      <c r="A521">
        <v>781</v>
      </c>
      <c r="B521">
        <v>520</v>
      </c>
      <c r="C521">
        <v>14</v>
      </c>
      <c r="D521">
        <v>2</v>
      </c>
      <c r="E521" s="4" t="s">
        <v>104</v>
      </c>
      <c r="F521" s="6" t="s">
        <v>75</v>
      </c>
      <c r="G521">
        <f>VLOOKUP(A521,'Customer Data'!$A:$G,2,FALSE)</f>
        <v>46</v>
      </c>
      <c r="H521" t="str">
        <f>VLOOKUP($A521,'Customer Data'!$A:$G,3,FALSE)</f>
        <v>Male</v>
      </c>
      <c r="I521" s="18">
        <f>VLOOKUP($A521,'Customer Data'!$A:$G,4,FALSE)</f>
        <v>48827</v>
      </c>
      <c r="J521" t="str">
        <f>VLOOKUP($A521,'Customer Data'!$A:$G,5,FALSE)</f>
        <v>City C</v>
      </c>
      <c r="K521" t="str">
        <f>VLOOKUP($A521,'Customer Data'!$A:$G,6,FALSE)</f>
        <v>Middle-aged</v>
      </c>
      <c r="L521" t="str">
        <f>VLOOKUP($A521,'Customer Data'!$A:$G,7,FALSE)</f>
        <v>Low</v>
      </c>
    </row>
    <row r="522" spans="1:12" x14ac:dyDescent="0.3">
      <c r="A522">
        <v>1150</v>
      </c>
      <c r="B522">
        <v>521</v>
      </c>
      <c r="C522">
        <v>47</v>
      </c>
      <c r="D522">
        <v>5</v>
      </c>
      <c r="E522" s="4" t="s">
        <v>104</v>
      </c>
      <c r="F522" s="6" t="s">
        <v>76</v>
      </c>
      <c r="G522">
        <f>VLOOKUP(A522,'Customer Data'!$A:$G,2,FALSE)</f>
        <v>32</v>
      </c>
      <c r="H522" t="str">
        <f>VLOOKUP($A522,'Customer Data'!$A:$G,3,FALSE)</f>
        <v>Female</v>
      </c>
      <c r="I522" s="18">
        <f>VLOOKUP($A522,'Customer Data'!$A:$G,4,FALSE)</f>
        <v>144022</v>
      </c>
      <c r="J522" t="str">
        <f>VLOOKUP($A522,'Customer Data'!$A:$G,5,FALSE)</f>
        <v>City C</v>
      </c>
      <c r="K522" t="str">
        <f>VLOOKUP($A522,'Customer Data'!$A:$G,6,FALSE)</f>
        <v>Adult</v>
      </c>
      <c r="L522" t="str">
        <f>VLOOKUP($A522,'Customer Data'!$A:$G,7,FALSE)</f>
        <v>High</v>
      </c>
    </row>
    <row r="523" spans="1:12" x14ac:dyDescent="0.3">
      <c r="A523">
        <v>43</v>
      </c>
      <c r="B523">
        <v>522</v>
      </c>
      <c r="C523">
        <v>8</v>
      </c>
      <c r="D523">
        <v>3</v>
      </c>
      <c r="E523" s="4" t="s">
        <v>104</v>
      </c>
      <c r="F523" s="6" t="s">
        <v>77</v>
      </c>
      <c r="G523">
        <f>VLOOKUP(A523,'Customer Data'!$A:$G,2,FALSE)</f>
        <v>33</v>
      </c>
      <c r="H523" t="str">
        <f>VLOOKUP($A523,'Customer Data'!$A:$G,3,FALSE)</f>
        <v>Female</v>
      </c>
      <c r="I523" s="18">
        <f>VLOOKUP($A523,'Customer Data'!$A:$G,4,FALSE)</f>
        <v>26511</v>
      </c>
      <c r="J523" t="str">
        <f>VLOOKUP($A523,'Customer Data'!$A:$G,5,FALSE)</f>
        <v>City A</v>
      </c>
      <c r="K523" t="str">
        <f>VLOOKUP($A523,'Customer Data'!$A:$G,6,FALSE)</f>
        <v>Adult</v>
      </c>
      <c r="L523" t="str">
        <f>VLOOKUP($A523,'Customer Data'!$A:$G,7,FALSE)</f>
        <v>Low</v>
      </c>
    </row>
    <row r="524" spans="1:12" x14ac:dyDescent="0.3">
      <c r="A524">
        <v>1494</v>
      </c>
      <c r="B524">
        <v>523</v>
      </c>
      <c r="C524">
        <v>51</v>
      </c>
      <c r="D524">
        <v>4</v>
      </c>
      <c r="E524" s="4" t="s">
        <v>104</v>
      </c>
      <c r="F524" s="6" t="s">
        <v>78</v>
      </c>
      <c r="G524">
        <f>VLOOKUP(A524,'Customer Data'!$A:$G,2,FALSE)</f>
        <v>19</v>
      </c>
      <c r="H524" t="str">
        <f>VLOOKUP($A524,'Customer Data'!$A:$G,3,FALSE)</f>
        <v>Female</v>
      </c>
      <c r="I524" s="18">
        <f>VLOOKUP($A524,'Customer Data'!$A:$G,4,FALSE)</f>
        <v>53648</v>
      </c>
      <c r="J524" t="str">
        <f>VLOOKUP($A524,'Customer Data'!$A:$G,5,FALSE)</f>
        <v>City A</v>
      </c>
      <c r="K524" t="str">
        <f>VLOOKUP($A524,'Customer Data'!$A:$G,6,FALSE)</f>
        <v>Adult</v>
      </c>
      <c r="L524" t="str">
        <f>VLOOKUP($A524,'Customer Data'!$A:$G,7,FALSE)</f>
        <v>Low</v>
      </c>
    </row>
    <row r="525" spans="1:12" x14ac:dyDescent="0.3">
      <c r="A525">
        <v>83</v>
      </c>
      <c r="B525">
        <v>524</v>
      </c>
      <c r="C525">
        <v>26</v>
      </c>
      <c r="D525">
        <v>2</v>
      </c>
      <c r="E525" s="4" t="s">
        <v>104</v>
      </c>
      <c r="F525" s="6" t="s">
        <v>79</v>
      </c>
      <c r="G525">
        <f>VLOOKUP(A525,'Customer Data'!$A:$G,2,FALSE)</f>
        <v>33</v>
      </c>
      <c r="H525" t="str">
        <f>VLOOKUP($A525,'Customer Data'!$A:$G,3,FALSE)</f>
        <v>Female</v>
      </c>
      <c r="I525" s="18">
        <f>VLOOKUP($A525,'Customer Data'!$A:$G,4,FALSE)</f>
        <v>98217</v>
      </c>
      <c r="J525" t="str">
        <f>VLOOKUP($A525,'Customer Data'!$A:$G,5,FALSE)</f>
        <v>City B</v>
      </c>
      <c r="K525" t="str">
        <f>VLOOKUP($A525,'Customer Data'!$A:$G,6,FALSE)</f>
        <v>Adult</v>
      </c>
      <c r="L525" t="str">
        <f>VLOOKUP($A525,'Customer Data'!$A:$G,7,FALSE)</f>
        <v>High</v>
      </c>
    </row>
    <row r="526" spans="1:12" x14ac:dyDescent="0.3">
      <c r="A526">
        <v>1156</v>
      </c>
      <c r="B526">
        <v>525</v>
      </c>
      <c r="C526">
        <v>58</v>
      </c>
      <c r="D526">
        <v>8</v>
      </c>
      <c r="E526" s="4" t="s">
        <v>104</v>
      </c>
      <c r="F526" s="6" t="s">
        <v>80</v>
      </c>
      <c r="G526">
        <f>VLOOKUP(A526,'Customer Data'!$A:$G,2,FALSE)</f>
        <v>18</v>
      </c>
      <c r="H526" t="str">
        <f>VLOOKUP($A526,'Customer Data'!$A:$G,3,FALSE)</f>
        <v>Female</v>
      </c>
      <c r="I526" s="18">
        <f>VLOOKUP($A526,'Customer Data'!$A:$G,4,FALSE)</f>
        <v>27996</v>
      </c>
      <c r="J526" t="str">
        <f>VLOOKUP($A526,'Customer Data'!$A:$G,5,FALSE)</f>
        <v>City B</v>
      </c>
      <c r="K526" t="str">
        <f>VLOOKUP($A526,'Customer Data'!$A:$G,6,FALSE)</f>
        <v>Adult</v>
      </c>
      <c r="L526" t="str">
        <f>VLOOKUP($A526,'Customer Data'!$A:$G,7,FALSE)</f>
        <v>Low</v>
      </c>
    </row>
    <row r="527" spans="1:12" x14ac:dyDescent="0.3">
      <c r="A527">
        <v>1327</v>
      </c>
      <c r="B527">
        <v>526</v>
      </c>
      <c r="C527">
        <v>82</v>
      </c>
      <c r="D527">
        <v>5</v>
      </c>
      <c r="E527" s="4" t="s">
        <v>104</v>
      </c>
      <c r="F527" s="6" t="s">
        <v>81</v>
      </c>
      <c r="G527">
        <f>VLOOKUP(A527,'Customer Data'!$A:$G,2,FALSE)</f>
        <v>59</v>
      </c>
      <c r="H527" t="str">
        <f>VLOOKUP($A527,'Customer Data'!$A:$G,3,FALSE)</f>
        <v>Female</v>
      </c>
      <c r="I527" s="18">
        <f>VLOOKUP($A527,'Customer Data'!$A:$G,4,FALSE)</f>
        <v>71625</v>
      </c>
      <c r="J527" t="str">
        <f>VLOOKUP($A527,'Customer Data'!$A:$G,5,FALSE)</f>
        <v>City B</v>
      </c>
      <c r="K527" t="str">
        <f>VLOOKUP($A527,'Customer Data'!$A:$G,6,FALSE)</f>
        <v>Middle-aged</v>
      </c>
      <c r="L527" t="str">
        <f>VLOOKUP($A527,'Customer Data'!$A:$G,7,FALSE)</f>
        <v>High</v>
      </c>
    </row>
    <row r="528" spans="1:12" x14ac:dyDescent="0.3">
      <c r="A528">
        <v>1395</v>
      </c>
      <c r="B528">
        <v>527</v>
      </c>
      <c r="C528">
        <v>83</v>
      </c>
      <c r="D528">
        <v>8</v>
      </c>
      <c r="E528" s="4" t="s">
        <v>104</v>
      </c>
      <c r="F528" s="6" t="s">
        <v>82</v>
      </c>
      <c r="G528">
        <f>VLOOKUP(A528,'Customer Data'!$A:$G,2,FALSE)</f>
        <v>57</v>
      </c>
      <c r="H528" t="str">
        <f>VLOOKUP($A528,'Customer Data'!$A:$G,3,FALSE)</f>
        <v>Female</v>
      </c>
      <c r="I528" s="18">
        <f>VLOOKUP($A528,'Customer Data'!$A:$G,4,FALSE)</f>
        <v>46208</v>
      </c>
      <c r="J528" t="str">
        <f>VLOOKUP($A528,'Customer Data'!$A:$G,5,FALSE)</f>
        <v>City C</v>
      </c>
      <c r="K528" t="str">
        <f>VLOOKUP($A528,'Customer Data'!$A:$G,6,FALSE)</f>
        <v>Middle-aged</v>
      </c>
      <c r="L528" t="str">
        <f>VLOOKUP($A528,'Customer Data'!$A:$G,7,FALSE)</f>
        <v>Low</v>
      </c>
    </row>
    <row r="529" spans="1:12" x14ac:dyDescent="0.3">
      <c r="A529">
        <v>991</v>
      </c>
      <c r="B529">
        <v>528</v>
      </c>
      <c r="C529">
        <v>63</v>
      </c>
      <c r="D529">
        <v>1</v>
      </c>
      <c r="E529" s="4" t="s">
        <v>104</v>
      </c>
      <c r="F529" s="6" t="s">
        <v>83</v>
      </c>
      <c r="G529">
        <f>VLOOKUP(A529,'Customer Data'!$A:$G,2,FALSE)</f>
        <v>60</v>
      </c>
      <c r="H529" t="str">
        <f>VLOOKUP($A529,'Customer Data'!$A:$G,3,FALSE)</f>
        <v>Male</v>
      </c>
      <c r="I529" s="18">
        <f>VLOOKUP($A529,'Customer Data'!$A:$G,4,FALSE)</f>
        <v>110541</v>
      </c>
      <c r="J529" t="str">
        <f>VLOOKUP($A529,'Customer Data'!$A:$G,5,FALSE)</f>
        <v>City C</v>
      </c>
      <c r="K529" t="str">
        <f>VLOOKUP($A529,'Customer Data'!$A:$G,6,FALSE)</f>
        <v>Seniors</v>
      </c>
      <c r="L529" t="str">
        <f>VLOOKUP($A529,'Customer Data'!$A:$G,7,FALSE)</f>
        <v>High</v>
      </c>
    </row>
    <row r="530" spans="1:12" x14ac:dyDescent="0.3">
      <c r="A530">
        <v>1084</v>
      </c>
      <c r="B530">
        <v>529</v>
      </c>
      <c r="C530">
        <v>40</v>
      </c>
      <c r="D530">
        <v>6</v>
      </c>
      <c r="E530" s="4" t="s">
        <v>105</v>
      </c>
      <c r="F530" s="6" t="s">
        <v>60</v>
      </c>
      <c r="G530">
        <f>VLOOKUP(A530,'Customer Data'!$A:$G,2,FALSE)</f>
        <v>21</v>
      </c>
      <c r="H530" t="str">
        <f>VLOOKUP($A530,'Customer Data'!$A:$G,3,FALSE)</f>
        <v>Male</v>
      </c>
      <c r="I530" s="18">
        <f>VLOOKUP($A530,'Customer Data'!$A:$G,4,FALSE)</f>
        <v>125683</v>
      </c>
      <c r="J530" t="str">
        <f>VLOOKUP($A530,'Customer Data'!$A:$G,5,FALSE)</f>
        <v>City C</v>
      </c>
      <c r="K530" t="str">
        <f>VLOOKUP($A530,'Customer Data'!$A:$G,6,FALSE)</f>
        <v>Adult</v>
      </c>
      <c r="L530" t="str">
        <f>VLOOKUP($A530,'Customer Data'!$A:$G,7,FALSE)</f>
        <v>High</v>
      </c>
    </row>
    <row r="531" spans="1:12" x14ac:dyDescent="0.3">
      <c r="A531">
        <v>358</v>
      </c>
      <c r="B531">
        <v>530</v>
      </c>
      <c r="C531">
        <v>11</v>
      </c>
      <c r="D531">
        <v>8</v>
      </c>
      <c r="E531" s="4" t="s">
        <v>105</v>
      </c>
      <c r="F531" s="6" t="s">
        <v>61</v>
      </c>
      <c r="G531">
        <f>VLOOKUP(A531,'Customer Data'!$A:$G,2,FALSE)</f>
        <v>59</v>
      </c>
      <c r="H531" t="str">
        <f>VLOOKUP($A531,'Customer Data'!$A:$G,3,FALSE)</f>
        <v>Male</v>
      </c>
      <c r="I531" s="18">
        <f>VLOOKUP($A531,'Customer Data'!$A:$G,4,FALSE)</f>
        <v>88429</v>
      </c>
      <c r="J531" t="str">
        <f>VLOOKUP($A531,'Customer Data'!$A:$G,5,FALSE)</f>
        <v>City A</v>
      </c>
      <c r="K531" t="str">
        <f>VLOOKUP($A531,'Customer Data'!$A:$G,6,FALSE)</f>
        <v>Middle-aged</v>
      </c>
      <c r="L531" t="str">
        <f>VLOOKUP($A531,'Customer Data'!$A:$G,7,FALSE)</f>
        <v>High</v>
      </c>
    </row>
    <row r="532" spans="1:12" x14ac:dyDescent="0.3">
      <c r="A532">
        <v>301</v>
      </c>
      <c r="B532">
        <v>531</v>
      </c>
      <c r="C532">
        <v>11</v>
      </c>
      <c r="D532">
        <v>4</v>
      </c>
      <c r="E532" s="4" t="s">
        <v>105</v>
      </c>
      <c r="F532" s="6" t="s">
        <v>62</v>
      </c>
      <c r="G532">
        <f>VLOOKUP(A532,'Customer Data'!$A:$G,2,FALSE)</f>
        <v>64</v>
      </c>
      <c r="H532" t="str">
        <f>VLOOKUP($A532,'Customer Data'!$A:$G,3,FALSE)</f>
        <v>Female</v>
      </c>
      <c r="I532" s="18">
        <f>VLOOKUP($A532,'Customer Data'!$A:$G,4,FALSE)</f>
        <v>25825</v>
      </c>
      <c r="J532" t="str">
        <f>VLOOKUP($A532,'Customer Data'!$A:$G,5,FALSE)</f>
        <v>City B</v>
      </c>
      <c r="K532" t="str">
        <f>VLOOKUP($A532,'Customer Data'!$A:$G,6,FALSE)</f>
        <v>Seniors</v>
      </c>
      <c r="L532" t="str">
        <f>VLOOKUP($A532,'Customer Data'!$A:$G,7,FALSE)</f>
        <v>Low</v>
      </c>
    </row>
    <row r="533" spans="1:12" x14ac:dyDescent="0.3">
      <c r="A533">
        <v>345</v>
      </c>
      <c r="B533">
        <v>532</v>
      </c>
      <c r="C533">
        <v>98</v>
      </c>
      <c r="D533">
        <v>7</v>
      </c>
      <c r="E533" s="4" t="s">
        <v>105</v>
      </c>
      <c r="F533" s="6" t="s">
        <v>63</v>
      </c>
      <c r="G533">
        <f>VLOOKUP(A533,'Customer Data'!$A:$G,2,FALSE)</f>
        <v>42</v>
      </c>
      <c r="H533" t="str">
        <f>VLOOKUP($A533,'Customer Data'!$A:$G,3,FALSE)</f>
        <v>Male</v>
      </c>
      <c r="I533" s="18">
        <f>VLOOKUP($A533,'Customer Data'!$A:$G,4,FALSE)</f>
        <v>21979</v>
      </c>
      <c r="J533" t="str">
        <f>VLOOKUP($A533,'Customer Data'!$A:$G,5,FALSE)</f>
        <v>City B</v>
      </c>
      <c r="K533" t="str">
        <f>VLOOKUP($A533,'Customer Data'!$A:$G,6,FALSE)</f>
        <v>Middle-aged</v>
      </c>
      <c r="L533" t="str">
        <f>VLOOKUP($A533,'Customer Data'!$A:$G,7,FALSE)</f>
        <v>Low</v>
      </c>
    </row>
    <row r="534" spans="1:12" x14ac:dyDescent="0.3">
      <c r="A534">
        <v>1023</v>
      </c>
      <c r="B534">
        <v>533</v>
      </c>
      <c r="C534">
        <v>15</v>
      </c>
      <c r="D534">
        <v>5</v>
      </c>
      <c r="E534" s="4" t="s">
        <v>105</v>
      </c>
      <c r="F534" s="6" t="s">
        <v>64</v>
      </c>
      <c r="G534">
        <f>VLOOKUP(A534,'Customer Data'!$A:$G,2,FALSE)</f>
        <v>69</v>
      </c>
      <c r="H534" t="str">
        <f>VLOOKUP($A534,'Customer Data'!$A:$G,3,FALSE)</f>
        <v>Female</v>
      </c>
      <c r="I534" s="18">
        <f>VLOOKUP($A534,'Customer Data'!$A:$G,4,FALSE)</f>
        <v>107597</v>
      </c>
      <c r="J534" t="str">
        <f>VLOOKUP($A534,'Customer Data'!$A:$G,5,FALSE)</f>
        <v>City B</v>
      </c>
      <c r="K534" t="str">
        <f>VLOOKUP($A534,'Customer Data'!$A:$G,6,FALSE)</f>
        <v>Seniors</v>
      </c>
      <c r="L534" t="str">
        <f>VLOOKUP($A534,'Customer Data'!$A:$G,7,FALSE)</f>
        <v>High</v>
      </c>
    </row>
    <row r="535" spans="1:12" x14ac:dyDescent="0.3">
      <c r="A535">
        <v>576</v>
      </c>
      <c r="B535">
        <v>534</v>
      </c>
      <c r="C535">
        <v>42</v>
      </c>
      <c r="D535">
        <v>5</v>
      </c>
      <c r="E535" s="4" t="s">
        <v>105</v>
      </c>
      <c r="F535" s="6" t="s">
        <v>65</v>
      </c>
      <c r="G535">
        <f>VLOOKUP(A535,'Customer Data'!$A:$G,2,FALSE)</f>
        <v>37</v>
      </c>
      <c r="H535" t="str">
        <f>VLOOKUP($A535,'Customer Data'!$A:$G,3,FALSE)</f>
        <v>Female</v>
      </c>
      <c r="I535" s="18">
        <f>VLOOKUP($A535,'Customer Data'!$A:$G,4,FALSE)</f>
        <v>111921</v>
      </c>
      <c r="J535" t="str">
        <f>VLOOKUP($A535,'Customer Data'!$A:$G,5,FALSE)</f>
        <v>City C</v>
      </c>
      <c r="K535" t="str">
        <f>VLOOKUP($A535,'Customer Data'!$A:$G,6,FALSE)</f>
        <v>Adult</v>
      </c>
      <c r="L535" t="str">
        <f>VLOOKUP($A535,'Customer Data'!$A:$G,7,FALSE)</f>
        <v>High</v>
      </c>
    </row>
    <row r="536" spans="1:12" x14ac:dyDescent="0.3">
      <c r="A536">
        <v>784</v>
      </c>
      <c r="B536">
        <v>535</v>
      </c>
      <c r="C536">
        <v>88</v>
      </c>
      <c r="D536">
        <v>1</v>
      </c>
      <c r="E536" s="4" t="s">
        <v>105</v>
      </c>
      <c r="F536" s="6" t="s">
        <v>66</v>
      </c>
      <c r="G536">
        <f>VLOOKUP(A536,'Customer Data'!$A:$G,2,FALSE)</f>
        <v>53</v>
      </c>
      <c r="H536" t="str">
        <f>VLOOKUP($A536,'Customer Data'!$A:$G,3,FALSE)</f>
        <v>Female</v>
      </c>
      <c r="I536" s="18">
        <f>VLOOKUP($A536,'Customer Data'!$A:$G,4,FALSE)</f>
        <v>86069</v>
      </c>
      <c r="J536" t="str">
        <f>VLOOKUP($A536,'Customer Data'!$A:$G,5,FALSE)</f>
        <v>City C</v>
      </c>
      <c r="K536" t="str">
        <f>VLOOKUP($A536,'Customer Data'!$A:$G,6,FALSE)</f>
        <v>Middle-aged</v>
      </c>
      <c r="L536" t="str">
        <f>VLOOKUP($A536,'Customer Data'!$A:$G,7,FALSE)</f>
        <v>High</v>
      </c>
    </row>
    <row r="537" spans="1:12" x14ac:dyDescent="0.3">
      <c r="A537">
        <v>1296</v>
      </c>
      <c r="B537">
        <v>536</v>
      </c>
      <c r="C537">
        <v>83</v>
      </c>
      <c r="D537">
        <v>1</v>
      </c>
      <c r="E537" s="4" t="s">
        <v>105</v>
      </c>
      <c r="F537" s="6" t="s">
        <v>67</v>
      </c>
      <c r="G537">
        <f>VLOOKUP(A537,'Customer Data'!$A:$G,2,FALSE)</f>
        <v>67</v>
      </c>
      <c r="H537" t="str">
        <f>VLOOKUP($A537,'Customer Data'!$A:$G,3,FALSE)</f>
        <v>Female</v>
      </c>
      <c r="I537" s="18">
        <f>VLOOKUP($A537,'Customer Data'!$A:$G,4,FALSE)</f>
        <v>148516</v>
      </c>
      <c r="J537" t="str">
        <f>VLOOKUP($A537,'Customer Data'!$A:$G,5,FALSE)</f>
        <v>City C</v>
      </c>
      <c r="K537" t="str">
        <f>VLOOKUP($A537,'Customer Data'!$A:$G,6,FALSE)</f>
        <v>Seniors</v>
      </c>
      <c r="L537" t="str">
        <f>VLOOKUP($A537,'Customer Data'!$A:$G,7,FALSE)</f>
        <v>High</v>
      </c>
    </row>
    <row r="538" spans="1:12" x14ac:dyDescent="0.3">
      <c r="A538">
        <v>742</v>
      </c>
      <c r="B538">
        <v>537</v>
      </c>
      <c r="C538">
        <v>79</v>
      </c>
      <c r="D538">
        <v>7</v>
      </c>
      <c r="E538" s="4" t="s">
        <v>105</v>
      </c>
      <c r="F538" s="6" t="s">
        <v>68</v>
      </c>
      <c r="G538">
        <f>VLOOKUP(A538,'Customer Data'!$A:$G,2,FALSE)</f>
        <v>49</v>
      </c>
      <c r="H538" t="str">
        <f>VLOOKUP($A538,'Customer Data'!$A:$G,3,FALSE)</f>
        <v>Male</v>
      </c>
      <c r="I538" s="18">
        <f>VLOOKUP($A538,'Customer Data'!$A:$G,4,FALSE)</f>
        <v>68754</v>
      </c>
      <c r="J538" t="str">
        <f>VLOOKUP($A538,'Customer Data'!$A:$G,5,FALSE)</f>
        <v>City C</v>
      </c>
      <c r="K538" t="str">
        <f>VLOOKUP($A538,'Customer Data'!$A:$G,6,FALSE)</f>
        <v>Middle-aged</v>
      </c>
      <c r="L538" t="str">
        <f>VLOOKUP($A538,'Customer Data'!$A:$G,7,FALSE)</f>
        <v>High</v>
      </c>
    </row>
    <row r="539" spans="1:12" x14ac:dyDescent="0.3">
      <c r="A539">
        <v>946</v>
      </c>
      <c r="B539">
        <v>538</v>
      </c>
      <c r="C539">
        <v>40</v>
      </c>
      <c r="D539">
        <v>4</v>
      </c>
      <c r="E539" s="4" t="s">
        <v>105</v>
      </c>
      <c r="F539" s="6" t="s">
        <v>69</v>
      </c>
      <c r="G539">
        <f>VLOOKUP(A539,'Customer Data'!$A:$G,2,FALSE)</f>
        <v>38</v>
      </c>
      <c r="H539" t="str">
        <f>VLOOKUP($A539,'Customer Data'!$A:$G,3,FALSE)</f>
        <v>Female</v>
      </c>
      <c r="I539" s="18">
        <f>VLOOKUP($A539,'Customer Data'!$A:$G,4,FALSE)</f>
        <v>51485</v>
      </c>
      <c r="J539" t="str">
        <f>VLOOKUP($A539,'Customer Data'!$A:$G,5,FALSE)</f>
        <v>City C</v>
      </c>
      <c r="K539" t="str">
        <f>VLOOKUP($A539,'Customer Data'!$A:$G,6,FALSE)</f>
        <v>Adult</v>
      </c>
      <c r="L539" t="str">
        <f>VLOOKUP($A539,'Customer Data'!$A:$G,7,FALSE)</f>
        <v>Low</v>
      </c>
    </row>
    <row r="540" spans="1:12" x14ac:dyDescent="0.3">
      <c r="A540">
        <v>101</v>
      </c>
      <c r="B540">
        <v>539</v>
      </c>
      <c r="C540">
        <v>90</v>
      </c>
      <c r="D540">
        <v>1</v>
      </c>
      <c r="E540" s="4" t="s">
        <v>105</v>
      </c>
      <c r="F540" s="6" t="s">
        <v>70</v>
      </c>
      <c r="G540">
        <f>VLOOKUP(A540,'Customer Data'!$A:$G,2,FALSE)</f>
        <v>67</v>
      </c>
      <c r="H540" t="str">
        <f>VLOOKUP($A540,'Customer Data'!$A:$G,3,FALSE)</f>
        <v>Female</v>
      </c>
      <c r="I540" s="18">
        <f>VLOOKUP($A540,'Customer Data'!$A:$G,4,FALSE)</f>
        <v>92051</v>
      </c>
      <c r="J540" t="str">
        <f>VLOOKUP($A540,'Customer Data'!$A:$G,5,FALSE)</f>
        <v>City A</v>
      </c>
      <c r="K540" t="str">
        <f>VLOOKUP($A540,'Customer Data'!$A:$G,6,FALSE)</f>
        <v>Seniors</v>
      </c>
      <c r="L540" t="str">
        <f>VLOOKUP($A540,'Customer Data'!$A:$G,7,FALSE)</f>
        <v>High</v>
      </c>
    </row>
    <row r="541" spans="1:12" x14ac:dyDescent="0.3">
      <c r="A541">
        <v>834</v>
      </c>
      <c r="B541">
        <v>540</v>
      </c>
      <c r="C541">
        <v>93</v>
      </c>
      <c r="D541">
        <v>5</v>
      </c>
      <c r="E541" s="4" t="s">
        <v>105</v>
      </c>
      <c r="F541" s="6" t="s">
        <v>71</v>
      </c>
      <c r="G541">
        <f>VLOOKUP(A541,'Customer Data'!$A:$G,2,FALSE)</f>
        <v>65</v>
      </c>
      <c r="H541" t="str">
        <f>VLOOKUP($A541,'Customer Data'!$A:$G,3,FALSE)</f>
        <v>Female</v>
      </c>
      <c r="I541" s="18">
        <f>VLOOKUP($A541,'Customer Data'!$A:$G,4,FALSE)</f>
        <v>31762</v>
      </c>
      <c r="J541" t="str">
        <f>VLOOKUP($A541,'Customer Data'!$A:$G,5,FALSE)</f>
        <v>City A</v>
      </c>
      <c r="K541" t="str">
        <f>VLOOKUP($A541,'Customer Data'!$A:$G,6,FALSE)</f>
        <v>Seniors</v>
      </c>
      <c r="L541" t="str">
        <f>VLOOKUP($A541,'Customer Data'!$A:$G,7,FALSE)</f>
        <v>Low</v>
      </c>
    </row>
    <row r="542" spans="1:12" x14ac:dyDescent="0.3">
      <c r="A542">
        <v>944</v>
      </c>
      <c r="B542">
        <v>541</v>
      </c>
      <c r="C542">
        <v>58</v>
      </c>
      <c r="D542">
        <v>7</v>
      </c>
      <c r="E542" s="4" t="s">
        <v>105</v>
      </c>
      <c r="F542" s="6" t="s">
        <v>72</v>
      </c>
      <c r="G542">
        <f>VLOOKUP(A542,'Customer Data'!$A:$G,2,FALSE)</f>
        <v>23</v>
      </c>
      <c r="H542" t="str">
        <f>VLOOKUP($A542,'Customer Data'!$A:$G,3,FALSE)</f>
        <v>Male</v>
      </c>
      <c r="I542" s="18">
        <f>VLOOKUP($A542,'Customer Data'!$A:$G,4,FALSE)</f>
        <v>114194</v>
      </c>
      <c r="J542" t="str">
        <f>VLOOKUP($A542,'Customer Data'!$A:$G,5,FALSE)</f>
        <v>City C</v>
      </c>
      <c r="K542" t="str">
        <f>VLOOKUP($A542,'Customer Data'!$A:$G,6,FALSE)</f>
        <v>Adult</v>
      </c>
      <c r="L542" t="str">
        <f>VLOOKUP($A542,'Customer Data'!$A:$G,7,FALSE)</f>
        <v>High</v>
      </c>
    </row>
    <row r="543" spans="1:12" x14ac:dyDescent="0.3">
      <c r="A543">
        <v>333</v>
      </c>
      <c r="B543">
        <v>542</v>
      </c>
      <c r="C543">
        <v>81</v>
      </c>
      <c r="D543">
        <v>8</v>
      </c>
      <c r="E543" s="4" t="s">
        <v>105</v>
      </c>
      <c r="F543" s="6" t="s">
        <v>73</v>
      </c>
      <c r="G543">
        <f>VLOOKUP(A543,'Customer Data'!$A:$G,2,FALSE)</f>
        <v>29</v>
      </c>
      <c r="H543" t="str">
        <f>VLOOKUP($A543,'Customer Data'!$A:$G,3,FALSE)</f>
        <v>Male</v>
      </c>
      <c r="I543" s="18">
        <f>VLOOKUP($A543,'Customer Data'!$A:$G,4,FALSE)</f>
        <v>148058</v>
      </c>
      <c r="J543" t="str">
        <f>VLOOKUP($A543,'Customer Data'!$A:$G,5,FALSE)</f>
        <v>City C</v>
      </c>
      <c r="K543" t="str">
        <f>VLOOKUP($A543,'Customer Data'!$A:$G,6,FALSE)</f>
        <v>Adult</v>
      </c>
      <c r="L543" t="str">
        <f>VLOOKUP($A543,'Customer Data'!$A:$G,7,FALSE)</f>
        <v>High</v>
      </c>
    </row>
    <row r="544" spans="1:12" x14ac:dyDescent="0.3">
      <c r="A544">
        <v>281</v>
      </c>
      <c r="B544">
        <v>543</v>
      </c>
      <c r="C544">
        <v>49</v>
      </c>
      <c r="D544">
        <v>1</v>
      </c>
      <c r="E544" s="4" t="s">
        <v>105</v>
      </c>
      <c r="F544" s="6" t="s">
        <v>74</v>
      </c>
      <c r="G544">
        <f>VLOOKUP(A544,'Customer Data'!$A:$G,2,FALSE)</f>
        <v>53</v>
      </c>
      <c r="H544" t="str">
        <f>VLOOKUP($A544,'Customer Data'!$A:$G,3,FALSE)</f>
        <v>Male</v>
      </c>
      <c r="I544" s="18">
        <f>VLOOKUP($A544,'Customer Data'!$A:$G,4,FALSE)</f>
        <v>134265</v>
      </c>
      <c r="J544" t="str">
        <f>VLOOKUP($A544,'Customer Data'!$A:$G,5,FALSE)</f>
        <v>City C</v>
      </c>
      <c r="K544" t="str">
        <f>VLOOKUP($A544,'Customer Data'!$A:$G,6,FALSE)</f>
        <v>Middle-aged</v>
      </c>
      <c r="L544" t="str">
        <f>VLOOKUP($A544,'Customer Data'!$A:$G,7,FALSE)</f>
        <v>High</v>
      </c>
    </row>
    <row r="545" spans="1:12" x14ac:dyDescent="0.3">
      <c r="A545">
        <v>1028</v>
      </c>
      <c r="B545">
        <v>544</v>
      </c>
      <c r="C545">
        <v>74</v>
      </c>
      <c r="D545">
        <v>9</v>
      </c>
      <c r="E545" s="4" t="s">
        <v>105</v>
      </c>
      <c r="F545" s="6" t="s">
        <v>75</v>
      </c>
      <c r="G545">
        <f>VLOOKUP(A545,'Customer Data'!$A:$G,2,FALSE)</f>
        <v>49</v>
      </c>
      <c r="H545" t="str">
        <f>VLOOKUP($A545,'Customer Data'!$A:$G,3,FALSE)</f>
        <v>Male</v>
      </c>
      <c r="I545" s="18">
        <f>VLOOKUP($A545,'Customer Data'!$A:$G,4,FALSE)</f>
        <v>25038</v>
      </c>
      <c r="J545" t="str">
        <f>VLOOKUP($A545,'Customer Data'!$A:$G,5,FALSE)</f>
        <v>City A</v>
      </c>
      <c r="K545" t="str">
        <f>VLOOKUP($A545,'Customer Data'!$A:$G,6,FALSE)</f>
        <v>Middle-aged</v>
      </c>
      <c r="L545" t="str">
        <f>VLOOKUP($A545,'Customer Data'!$A:$G,7,FALSE)</f>
        <v>Low</v>
      </c>
    </row>
    <row r="546" spans="1:12" x14ac:dyDescent="0.3">
      <c r="A546">
        <v>1187</v>
      </c>
      <c r="B546">
        <v>545</v>
      </c>
      <c r="C546">
        <v>48</v>
      </c>
      <c r="D546">
        <v>6</v>
      </c>
      <c r="E546" s="4" t="s">
        <v>105</v>
      </c>
      <c r="F546" s="6" t="s">
        <v>76</v>
      </c>
      <c r="G546">
        <f>VLOOKUP(A546,'Customer Data'!$A:$G,2,FALSE)</f>
        <v>67</v>
      </c>
      <c r="H546" t="str">
        <f>VLOOKUP($A546,'Customer Data'!$A:$G,3,FALSE)</f>
        <v>Female</v>
      </c>
      <c r="I546" s="18">
        <f>VLOOKUP($A546,'Customer Data'!$A:$G,4,FALSE)</f>
        <v>67449</v>
      </c>
      <c r="J546" t="str">
        <f>VLOOKUP($A546,'Customer Data'!$A:$G,5,FALSE)</f>
        <v>City A</v>
      </c>
      <c r="K546" t="str">
        <f>VLOOKUP($A546,'Customer Data'!$A:$G,6,FALSE)</f>
        <v>Seniors</v>
      </c>
      <c r="L546" t="str">
        <f>VLOOKUP($A546,'Customer Data'!$A:$G,7,FALSE)</f>
        <v>High</v>
      </c>
    </row>
    <row r="547" spans="1:12" x14ac:dyDescent="0.3">
      <c r="A547">
        <v>934</v>
      </c>
      <c r="B547">
        <v>546</v>
      </c>
      <c r="C547">
        <v>41</v>
      </c>
      <c r="D547">
        <v>7</v>
      </c>
      <c r="E547" s="4" t="s">
        <v>105</v>
      </c>
      <c r="F547" s="6" t="s">
        <v>77</v>
      </c>
      <c r="G547">
        <f>VLOOKUP(A547,'Customer Data'!$A:$G,2,FALSE)</f>
        <v>28</v>
      </c>
      <c r="H547" t="str">
        <f>VLOOKUP($A547,'Customer Data'!$A:$G,3,FALSE)</f>
        <v>Male</v>
      </c>
      <c r="I547" s="18">
        <f>VLOOKUP($A547,'Customer Data'!$A:$G,4,FALSE)</f>
        <v>100367</v>
      </c>
      <c r="J547" t="str">
        <f>VLOOKUP($A547,'Customer Data'!$A:$G,5,FALSE)</f>
        <v>City B</v>
      </c>
      <c r="K547" t="str">
        <f>VLOOKUP($A547,'Customer Data'!$A:$G,6,FALSE)</f>
        <v>Adult</v>
      </c>
      <c r="L547" t="str">
        <f>VLOOKUP($A547,'Customer Data'!$A:$G,7,FALSE)</f>
        <v>High</v>
      </c>
    </row>
    <row r="548" spans="1:12" x14ac:dyDescent="0.3">
      <c r="A548">
        <v>105</v>
      </c>
      <c r="B548">
        <v>547</v>
      </c>
      <c r="C548">
        <v>86</v>
      </c>
      <c r="D548">
        <v>7</v>
      </c>
      <c r="E548" s="4" t="s">
        <v>105</v>
      </c>
      <c r="F548" s="6" t="s">
        <v>78</v>
      </c>
      <c r="G548">
        <f>VLOOKUP(A548,'Customer Data'!$A:$G,2,FALSE)</f>
        <v>50</v>
      </c>
      <c r="H548" t="str">
        <f>VLOOKUP($A548,'Customer Data'!$A:$G,3,FALSE)</f>
        <v>Male</v>
      </c>
      <c r="I548" s="18">
        <f>VLOOKUP($A548,'Customer Data'!$A:$G,4,FALSE)</f>
        <v>66996</v>
      </c>
      <c r="J548" t="str">
        <f>VLOOKUP($A548,'Customer Data'!$A:$G,5,FALSE)</f>
        <v>City C</v>
      </c>
      <c r="K548" t="str">
        <f>VLOOKUP($A548,'Customer Data'!$A:$G,6,FALSE)</f>
        <v>Middle-aged</v>
      </c>
      <c r="L548" t="str">
        <f>VLOOKUP($A548,'Customer Data'!$A:$G,7,FALSE)</f>
        <v>High</v>
      </c>
    </row>
    <row r="549" spans="1:12" x14ac:dyDescent="0.3">
      <c r="A549">
        <v>1071</v>
      </c>
      <c r="B549">
        <v>548</v>
      </c>
      <c r="C549">
        <v>59</v>
      </c>
      <c r="D549">
        <v>8</v>
      </c>
      <c r="E549" s="4" t="s">
        <v>105</v>
      </c>
      <c r="F549" s="6" t="s">
        <v>79</v>
      </c>
      <c r="G549">
        <f>VLOOKUP(A549,'Customer Data'!$A:$G,2,FALSE)</f>
        <v>40</v>
      </c>
      <c r="H549" t="str">
        <f>VLOOKUP($A549,'Customer Data'!$A:$G,3,FALSE)</f>
        <v>Female</v>
      </c>
      <c r="I549" s="18">
        <f>VLOOKUP($A549,'Customer Data'!$A:$G,4,FALSE)</f>
        <v>65811</v>
      </c>
      <c r="J549" t="str">
        <f>VLOOKUP($A549,'Customer Data'!$A:$G,5,FALSE)</f>
        <v>City A</v>
      </c>
      <c r="K549" t="str">
        <f>VLOOKUP($A549,'Customer Data'!$A:$G,6,FALSE)</f>
        <v>Adult</v>
      </c>
      <c r="L549" t="str">
        <f>VLOOKUP($A549,'Customer Data'!$A:$G,7,FALSE)</f>
        <v>High</v>
      </c>
    </row>
    <row r="550" spans="1:12" x14ac:dyDescent="0.3">
      <c r="A550">
        <v>560</v>
      </c>
      <c r="B550">
        <v>549</v>
      </c>
      <c r="C550">
        <v>7</v>
      </c>
      <c r="D550">
        <v>3</v>
      </c>
      <c r="E550" s="4" t="s">
        <v>105</v>
      </c>
      <c r="F550" s="6" t="s">
        <v>80</v>
      </c>
      <c r="G550">
        <f>VLOOKUP(A550,'Customer Data'!$A:$G,2,FALSE)</f>
        <v>23</v>
      </c>
      <c r="H550" t="str">
        <f>VLOOKUP($A550,'Customer Data'!$A:$G,3,FALSE)</f>
        <v>Female</v>
      </c>
      <c r="I550" s="18">
        <f>VLOOKUP($A550,'Customer Data'!$A:$G,4,FALSE)</f>
        <v>22176</v>
      </c>
      <c r="J550" t="str">
        <f>VLOOKUP($A550,'Customer Data'!$A:$G,5,FALSE)</f>
        <v>City C</v>
      </c>
      <c r="K550" t="str">
        <f>VLOOKUP($A550,'Customer Data'!$A:$G,6,FALSE)</f>
        <v>Adult</v>
      </c>
      <c r="L550" t="str">
        <f>VLOOKUP($A550,'Customer Data'!$A:$G,7,FALSE)</f>
        <v>Low</v>
      </c>
    </row>
    <row r="551" spans="1:12" x14ac:dyDescent="0.3">
      <c r="A551">
        <v>1418</v>
      </c>
      <c r="B551">
        <v>550</v>
      </c>
      <c r="C551">
        <v>34</v>
      </c>
      <c r="D551">
        <v>9</v>
      </c>
      <c r="E551" s="4" t="s">
        <v>105</v>
      </c>
      <c r="F551" s="6" t="s">
        <v>81</v>
      </c>
      <c r="G551">
        <f>VLOOKUP(A551,'Customer Data'!$A:$G,2,FALSE)</f>
        <v>53</v>
      </c>
      <c r="H551" t="str">
        <f>VLOOKUP($A551,'Customer Data'!$A:$G,3,FALSE)</f>
        <v>Female</v>
      </c>
      <c r="I551" s="18">
        <f>VLOOKUP($A551,'Customer Data'!$A:$G,4,FALSE)</f>
        <v>34082</v>
      </c>
      <c r="J551" t="str">
        <f>VLOOKUP($A551,'Customer Data'!$A:$G,5,FALSE)</f>
        <v>City A</v>
      </c>
      <c r="K551" t="str">
        <f>VLOOKUP($A551,'Customer Data'!$A:$G,6,FALSE)</f>
        <v>Middle-aged</v>
      </c>
      <c r="L551" t="str">
        <f>VLOOKUP($A551,'Customer Data'!$A:$G,7,FALSE)</f>
        <v>Low</v>
      </c>
    </row>
    <row r="552" spans="1:12" x14ac:dyDescent="0.3">
      <c r="A552">
        <v>1088</v>
      </c>
      <c r="B552">
        <v>551</v>
      </c>
      <c r="C552">
        <v>62</v>
      </c>
      <c r="D552">
        <v>4</v>
      </c>
      <c r="E552" s="4" t="s">
        <v>105</v>
      </c>
      <c r="F552" s="6" t="s">
        <v>82</v>
      </c>
      <c r="G552">
        <f>VLOOKUP(A552,'Customer Data'!$A:$G,2,FALSE)</f>
        <v>36</v>
      </c>
      <c r="H552" t="str">
        <f>VLOOKUP($A552,'Customer Data'!$A:$G,3,FALSE)</f>
        <v>Male</v>
      </c>
      <c r="I552" s="18">
        <f>VLOOKUP($A552,'Customer Data'!$A:$G,4,FALSE)</f>
        <v>84619</v>
      </c>
      <c r="J552" t="str">
        <f>VLOOKUP($A552,'Customer Data'!$A:$G,5,FALSE)</f>
        <v>City A</v>
      </c>
      <c r="K552" t="str">
        <f>VLOOKUP($A552,'Customer Data'!$A:$G,6,FALSE)</f>
        <v>Adult</v>
      </c>
      <c r="L552" t="str">
        <f>VLOOKUP($A552,'Customer Data'!$A:$G,7,FALSE)</f>
        <v>High</v>
      </c>
    </row>
    <row r="553" spans="1:12" x14ac:dyDescent="0.3">
      <c r="A553">
        <v>1394</v>
      </c>
      <c r="B553">
        <v>552</v>
      </c>
      <c r="C553">
        <v>9</v>
      </c>
      <c r="D553">
        <v>4</v>
      </c>
      <c r="E553" s="4" t="s">
        <v>105</v>
      </c>
      <c r="F553" s="6" t="s">
        <v>83</v>
      </c>
      <c r="G553">
        <f>VLOOKUP(A553,'Customer Data'!$A:$G,2,FALSE)</f>
        <v>53</v>
      </c>
      <c r="H553" t="str">
        <f>VLOOKUP($A553,'Customer Data'!$A:$G,3,FALSE)</f>
        <v>Female</v>
      </c>
      <c r="I553" s="18">
        <f>VLOOKUP($A553,'Customer Data'!$A:$G,4,FALSE)</f>
        <v>33220</v>
      </c>
      <c r="J553" t="str">
        <f>VLOOKUP($A553,'Customer Data'!$A:$G,5,FALSE)</f>
        <v>City B</v>
      </c>
      <c r="K553" t="str">
        <f>VLOOKUP($A553,'Customer Data'!$A:$G,6,FALSE)</f>
        <v>Middle-aged</v>
      </c>
      <c r="L553" t="str">
        <f>VLOOKUP($A553,'Customer Data'!$A:$G,7,FALSE)</f>
        <v>Low</v>
      </c>
    </row>
    <row r="554" spans="1:12" x14ac:dyDescent="0.3">
      <c r="A554">
        <v>1332</v>
      </c>
      <c r="B554">
        <v>553</v>
      </c>
      <c r="C554">
        <v>95</v>
      </c>
      <c r="D554">
        <v>4</v>
      </c>
      <c r="E554" s="4" t="s">
        <v>106</v>
      </c>
      <c r="F554" s="6" t="s">
        <v>60</v>
      </c>
      <c r="G554">
        <f>VLOOKUP(A554,'Customer Data'!$A:$G,2,FALSE)</f>
        <v>18</v>
      </c>
      <c r="H554" t="str">
        <f>VLOOKUP($A554,'Customer Data'!$A:$G,3,FALSE)</f>
        <v>Female</v>
      </c>
      <c r="I554" s="18">
        <f>VLOOKUP($A554,'Customer Data'!$A:$G,4,FALSE)</f>
        <v>47094</v>
      </c>
      <c r="J554" t="str">
        <f>VLOOKUP($A554,'Customer Data'!$A:$G,5,FALSE)</f>
        <v>City B</v>
      </c>
      <c r="K554" t="str">
        <f>VLOOKUP($A554,'Customer Data'!$A:$G,6,FALSE)</f>
        <v>Adult</v>
      </c>
      <c r="L554" t="str">
        <f>VLOOKUP($A554,'Customer Data'!$A:$G,7,FALSE)</f>
        <v>Low</v>
      </c>
    </row>
    <row r="555" spans="1:12" x14ac:dyDescent="0.3">
      <c r="A555">
        <v>277</v>
      </c>
      <c r="B555">
        <v>554</v>
      </c>
      <c r="C555">
        <v>44</v>
      </c>
      <c r="D555">
        <v>3</v>
      </c>
      <c r="E555" s="4" t="s">
        <v>106</v>
      </c>
      <c r="F555" s="6" t="s">
        <v>61</v>
      </c>
      <c r="G555">
        <f>VLOOKUP(A555,'Customer Data'!$A:$G,2,FALSE)</f>
        <v>37</v>
      </c>
      <c r="H555" t="str">
        <f>VLOOKUP($A555,'Customer Data'!$A:$G,3,FALSE)</f>
        <v>Male</v>
      </c>
      <c r="I555" s="18">
        <f>VLOOKUP($A555,'Customer Data'!$A:$G,4,FALSE)</f>
        <v>63040</v>
      </c>
      <c r="J555" t="str">
        <f>VLOOKUP($A555,'Customer Data'!$A:$G,5,FALSE)</f>
        <v>City C</v>
      </c>
      <c r="K555" t="str">
        <f>VLOOKUP($A555,'Customer Data'!$A:$G,6,FALSE)</f>
        <v>Adult</v>
      </c>
      <c r="L555" t="str">
        <f>VLOOKUP($A555,'Customer Data'!$A:$G,7,FALSE)</f>
        <v>Low</v>
      </c>
    </row>
    <row r="556" spans="1:12" x14ac:dyDescent="0.3">
      <c r="A556">
        <v>1093</v>
      </c>
      <c r="B556">
        <v>555</v>
      </c>
      <c r="C556">
        <v>54</v>
      </c>
      <c r="D556">
        <v>8</v>
      </c>
      <c r="E556" s="4" t="s">
        <v>106</v>
      </c>
      <c r="F556" s="6" t="s">
        <v>62</v>
      </c>
      <c r="G556">
        <f>VLOOKUP(A556,'Customer Data'!$A:$G,2,FALSE)</f>
        <v>43</v>
      </c>
      <c r="H556" t="str">
        <f>VLOOKUP($A556,'Customer Data'!$A:$G,3,FALSE)</f>
        <v>Male</v>
      </c>
      <c r="I556" s="18">
        <f>VLOOKUP($A556,'Customer Data'!$A:$G,4,FALSE)</f>
        <v>139666</v>
      </c>
      <c r="J556" t="str">
        <f>VLOOKUP($A556,'Customer Data'!$A:$G,5,FALSE)</f>
        <v>City A</v>
      </c>
      <c r="K556" t="str">
        <f>VLOOKUP($A556,'Customer Data'!$A:$G,6,FALSE)</f>
        <v>Middle-aged</v>
      </c>
      <c r="L556" t="str">
        <f>VLOOKUP($A556,'Customer Data'!$A:$G,7,FALSE)</f>
        <v>High</v>
      </c>
    </row>
    <row r="557" spans="1:12" x14ac:dyDescent="0.3">
      <c r="A557">
        <v>472</v>
      </c>
      <c r="B557">
        <v>556</v>
      </c>
      <c r="C557">
        <v>4</v>
      </c>
      <c r="D557">
        <v>3</v>
      </c>
      <c r="E557" s="4" t="s">
        <v>106</v>
      </c>
      <c r="F557" s="6" t="s">
        <v>63</v>
      </c>
      <c r="G557">
        <f>VLOOKUP(A557,'Customer Data'!$A:$G,2,FALSE)</f>
        <v>38</v>
      </c>
      <c r="H557" t="str">
        <f>VLOOKUP($A557,'Customer Data'!$A:$G,3,FALSE)</f>
        <v>Male</v>
      </c>
      <c r="I557" s="18">
        <f>VLOOKUP($A557,'Customer Data'!$A:$G,4,FALSE)</f>
        <v>141138</v>
      </c>
      <c r="J557" t="str">
        <f>VLOOKUP($A557,'Customer Data'!$A:$G,5,FALSE)</f>
        <v>City B</v>
      </c>
      <c r="K557" t="str">
        <f>VLOOKUP($A557,'Customer Data'!$A:$G,6,FALSE)</f>
        <v>Adult</v>
      </c>
      <c r="L557" t="str">
        <f>VLOOKUP($A557,'Customer Data'!$A:$G,7,FALSE)</f>
        <v>High</v>
      </c>
    </row>
    <row r="558" spans="1:12" x14ac:dyDescent="0.3">
      <c r="A558">
        <v>494</v>
      </c>
      <c r="B558">
        <v>557</v>
      </c>
      <c r="C558">
        <v>15</v>
      </c>
      <c r="D558">
        <v>8</v>
      </c>
      <c r="E558" s="4" t="s">
        <v>106</v>
      </c>
      <c r="F558" s="6" t="s">
        <v>64</v>
      </c>
      <c r="G558">
        <f>VLOOKUP(A558,'Customer Data'!$A:$G,2,FALSE)</f>
        <v>27</v>
      </c>
      <c r="H558" t="str">
        <f>VLOOKUP($A558,'Customer Data'!$A:$G,3,FALSE)</f>
        <v>Male</v>
      </c>
      <c r="I558" s="18">
        <f>VLOOKUP($A558,'Customer Data'!$A:$G,4,FALSE)</f>
        <v>137202</v>
      </c>
      <c r="J558" t="str">
        <f>VLOOKUP($A558,'Customer Data'!$A:$G,5,FALSE)</f>
        <v>City A</v>
      </c>
      <c r="K558" t="str">
        <f>VLOOKUP($A558,'Customer Data'!$A:$G,6,FALSE)</f>
        <v>Adult</v>
      </c>
      <c r="L558" t="str">
        <f>VLOOKUP($A558,'Customer Data'!$A:$G,7,FALSE)</f>
        <v>High</v>
      </c>
    </row>
    <row r="559" spans="1:12" x14ac:dyDescent="0.3">
      <c r="A559">
        <v>690</v>
      </c>
      <c r="B559">
        <v>558</v>
      </c>
      <c r="C559">
        <v>79</v>
      </c>
      <c r="D559">
        <v>9</v>
      </c>
      <c r="E559" s="4" t="s">
        <v>106</v>
      </c>
      <c r="F559" s="6" t="s">
        <v>65</v>
      </c>
      <c r="G559">
        <f>VLOOKUP(A559,'Customer Data'!$A:$G,2,FALSE)</f>
        <v>58</v>
      </c>
      <c r="H559" t="str">
        <f>VLOOKUP($A559,'Customer Data'!$A:$G,3,FALSE)</f>
        <v>Male</v>
      </c>
      <c r="I559" s="18">
        <f>VLOOKUP($A559,'Customer Data'!$A:$G,4,FALSE)</f>
        <v>131090</v>
      </c>
      <c r="J559" t="str">
        <f>VLOOKUP($A559,'Customer Data'!$A:$G,5,FALSE)</f>
        <v>City A</v>
      </c>
      <c r="K559" t="str">
        <f>VLOOKUP($A559,'Customer Data'!$A:$G,6,FALSE)</f>
        <v>Middle-aged</v>
      </c>
      <c r="L559" t="str">
        <f>VLOOKUP($A559,'Customer Data'!$A:$G,7,FALSE)</f>
        <v>High</v>
      </c>
    </row>
    <row r="560" spans="1:12" x14ac:dyDescent="0.3">
      <c r="A560">
        <v>1030</v>
      </c>
      <c r="B560">
        <v>559</v>
      </c>
      <c r="C560">
        <v>78</v>
      </c>
      <c r="D560">
        <v>9</v>
      </c>
      <c r="E560" s="4" t="s">
        <v>106</v>
      </c>
      <c r="F560" s="6" t="s">
        <v>66</v>
      </c>
      <c r="G560">
        <f>VLOOKUP(A560,'Customer Data'!$A:$G,2,FALSE)</f>
        <v>49</v>
      </c>
      <c r="H560" t="str">
        <f>VLOOKUP($A560,'Customer Data'!$A:$G,3,FALSE)</f>
        <v>Female</v>
      </c>
      <c r="I560" s="18">
        <f>VLOOKUP($A560,'Customer Data'!$A:$G,4,FALSE)</f>
        <v>73843</v>
      </c>
      <c r="J560" t="str">
        <f>VLOOKUP($A560,'Customer Data'!$A:$G,5,FALSE)</f>
        <v>City B</v>
      </c>
      <c r="K560" t="str">
        <f>VLOOKUP($A560,'Customer Data'!$A:$G,6,FALSE)</f>
        <v>Middle-aged</v>
      </c>
      <c r="L560" t="str">
        <f>VLOOKUP($A560,'Customer Data'!$A:$G,7,FALSE)</f>
        <v>High</v>
      </c>
    </row>
    <row r="561" spans="1:12" x14ac:dyDescent="0.3">
      <c r="A561">
        <v>573</v>
      </c>
      <c r="B561">
        <v>560</v>
      </c>
      <c r="C561">
        <v>88</v>
      </c>
      <c r="D561">
        <v>8</v>
      </c>
      <c r="E561" s="4" t="s">
        <v>106</v>
      </c>
      <c r="F561" s="6" t="s">
        <v>67</v>
      </c>
      <c r="G561">
        <f>VLOOKUP(A561,'Customer Data'!$A:$G,2,FALSE)</f>
        <v>51</v>
      </c>
      <c r="H561" t="str">
        <f>VLOOKUP($A561,'Customer Data'!$A:$G,3,FALSE)</f>
        <v>Male</v>
      </c>
      <c r="I561" s="18">
        <f>VLOOKUP($A561,'Customer Data'!$A:$G,4,FALSE)</f>
        <v>91301</v>
      </c>
      <c r="J561" t="str">
        <f>VLOOKUP($A561,'Customer Data'!$A:$G,5,FALSE)</f>
        <v>City C</v>
      </c>
      <c r="K561" t="str">
        <f>VLOOKUP($A561,'Customer Data'!$A:$G,6,FALSE)</f>
        <v>Middle-aged</v>
      </c>
      <c r="L561" t="str">
        <f>VLOOKUP($A561,'Customer Data'!$A:$G,7,FALSE)</f>
        <v>High</v>
      </c>
    </row>
    <row r="562" spans="1:12" x14ac:dyDescent="0.3">
      <c r="A562">
        <v>180</v>
      </c>
      <c r="B562">
        <v>561</v>
      </c>
      <c r="C562">
        <v>95</v>
      </c>
      <c r="D562">
        <v>4</v>
      </c>
      <c r="E562" s="4" t="s">
        <v>106</v>
      </c>
      <c r="F562" s="6" t="s">
        <v>68</v>
      </c>
      <c r="G562">
        <f>VLOOKUP(A562,'Customer Data'!$A:$G,2,FALSE)</f>
        <v>66</v>
      </c>
      <c r="H562" t="str">
        <f>VLOOKUP($A562,'Customer Data'!$A:$G,3,FALSE)</f>
        <v>Female</v>
      </c>
      <c r="I562" s="18">
        <f>VLOOKUP($A562,'Customer Data'!$A:$G,4,FALSE)</f>
        <v>139401</v>
      </c>
      <c r="J562" t="str">
        <f>VLOOKUP($A562,'Customer Data'!$A:$G,5,FALSE)</f>
        <v>City C</v>
      </c>
      <c r="K562" t="str">
        <f>VLOOKUP($A562,'Customer Data'!$A:$G,6,FALSE)</f>
        <v>Seniors</v>
      </c>
      <c r="L562" t="str">
        <f>VLOOKUP($A562,'Customer Data'!$A:$G,7,FALSE)</f>
        <v>High</v>
      </c>
    </row>
    <row r="563" spans="1:12" x14ac:dyDescent="0.3">
      <c r="A563">
        <v>782</v>
      </c>
      <c r="B563">
        <v>562</v>
      </c>
      <c r="C563">
        <v>45</v>
      </c>
      <c r="D563">
        <v>4</v>
      </c>
      <c r="E563" s="4" t="s">
        <v>106</v>
      </c>
      <c r="F563" s="6" t="s">
        <v>69</v>
      </c>
      <c r="G563">
        <f>VLOOKUP(A563,'Customer Data'!$A:$G,2,FALSE)</f>
        <v>60</v>
      </c>
      <c r="H563" t="str">
        <f>VLOOKUP($A563,'Customer Data'!$A:$G,3,FALSE)</f>
        <v>Male</v>
      </c>
      <c r="I563" s="18">
        <f>VLOOKUP($A563,'Customer Data'!$A:$G,4,FALSE)</f>
        <v>24047</v>
      </c>
      <c r="J563" t="str">
        <f>VLOOKUP($A563,'Customer Data'!$A:$G,5,FALSE)</f>
        <v>City A</v>
      </c>
      <c r="K563" t="str">
        <f>VLOOKUP($A563,'Customer Data'!$A:$G,6,FALSE)</f>
        <v>Seniors</v>
      </c>
      <c r="L563" t="str">
        <f>VLOOKUP($A563,'Customer Data'!$A:$G,7,FALSE)</f>
        <v>Low</v>
      </c>
    </row>
    <row r="564" spans="1:12" x14ac:dyDescent="0.3">
      <c r="A564">
        <v>779</v>
      </c>
      <c r="B564">
        <v>563</v>
      </c>
      <c r="C564">
        <v>20</v>
      </c>
      <c r="D564">
        <v>5</v>
      </c>
      <c r="E564" s="4" t="s">
        <v>106</v>
      </c>
      <c r="F564" s="6" t="s">
        <v>70</v>
      </c>
      <c r="G564">
        <f>VLOOKUP(A564,'Customer Data'!$A:$G,2,FALSE)</f>
        <v>66</v>
      </c>
      <c r="H564" t="str">
        <f>VLOOKUP($A564,'Customer Data'!$A:$G,3,FALSE)</f>
        <v>Male</v>
      </c>
      <c r="I564" s="18">
        <f>VLOOKUP($A564,'Customer Data'!$A:$G,4,FALSE)</f>
        <v>56345</v>
      </c>
      <c r="J564" t="str">
        <f>VLOOKUP($A564,'Customer Data'!$A:$G,5,FALSE)</f>
        <v>City A</v>
      </c>
      <c r="K564" t="str">
        <f>VLOOKUP($A564,'Customer Data'!$A:$G,6,FALSE)</f>
        <v>Seniors</v>
      </c>
      <c r="L564" t="str">
        <f>VLOOKUP($A564,'Customer Data'!$A:$G,7,FALSE)</f>
        <v>Low</v>
      </c>
    </row>
    <row r="565" spans="1:12" x14ac:dyDescent="0.3">
      <c r="A565">
        <v>739</v>
      </c>
      <c r="B565">
        <v>564</v>
      </c>
      <c r="C565">
        <v>16</v>
      </c>
      <c r="D565">
        <v>3</v>
      </c>
      <c r="E565" s="4" t="s">
        <v>106</v>
      </c>
      <c r="F565" s="6" t="s">
        <v>71</v>
      </c>
      <c r="G565">
        <f>VLOOKUP(A565,'Customer Data'!$A:$G,2,FALSE)</f>
        <v>59</v>
      </c>
      <c r="H565" t="str">
        <f>VLOOKUP($A565,'Customer Data'!$A:$G,3,FALSE)</f>
        <v>Female</v>
      </c>
      <c r="I565" s="18">
        <f>VLOOKUP($A565,'Customer Data'!$A:$G,4,FALSE)</f>
        <v>138496</v>
      </c>
      <c r="J565" t="str">
        <f>VLOOKUP($A565,'Customer Data'!$A:$G,5,FALSE)</f>
        <v>City A</v>
      </c>
      <c r="K565" t="str">
        <f>VLOOKUP($A565,'Customer Data'!$A:$G,6,FALSE)</f>
        <v>Middle-aged</v>
      </c>
      <c r="L565" t="str">
        <f>VLOOKUP($A565,'Customer Data'!$A:$G,7,FALSE)</f>
        <v>High</v>
      </c>
    </row>
    <row r="566" spans="1:12" x14ac:dyDescent="0.3">
      <c r="A566">
        <v>12</v>
      </c>
      <c r="B566">
        <v>565</v>
      </c>
      <c r="C566">
        <v>59</v>
      </c>
      <c r="D566">
        <v>5</v>
      </c>
      <c r="E566" s="4" t="s">
        <v>106</v>
      </c>
      <c r="F566" s="6" t="s">
        <v>72</v>
      </c>
      <c r="G566">
        <f>VLOOKUP(A566,'Customer Data'!$A:$G,2,FALSE)</f>
        <v>43</v>
      </c>
      <c r="H566" t="str">
        <f>VLOOKUP($A566,'Customer Data'!$A:$G,3,FALSE)</f>
        <v>Female</v>
      </c>
      <c r="I566" s="18">
        <f>VLOOKUP($A566,'Customer Data'!$A:$G,4,FALSE)</f>
        <v>91868</v>
      </c>
      <c r="J566" t="str">
        <f>VLOOKUP($A566,'Customer Data'!$A:$G,5,FALSE)</f>
        <v>City A</v>
      </c>
      <c r="K566" t="str">
        <f>VLOOKUP($A566,'Customer Data'!$A:$G,6,FALSE)</f>
        <v>Middle-aged</v>
      </c>
      <c r="L566" t="str">
        <f>VLOOKUP($A566,'Customer Data'!$A:$G,7,FALSE)</f>
        <v>High</v>
      </c>
    </row>
    <row r="567" spans="1:12" x14ac:dyDescent="0.3">
      <c r="A567">
        <v>48</v>
      </c>
      <c r="B567">
        <v>566</v>
      </c>
      <c r="C567">
        <v>30</v>
      </c>
      <c r="D567">
        <v>7</v>
      </c>
      <c r="E567" s="4" t="s">
        <v>106</v>
      </c>
      <c r="F567" s="6" t="s">
        <v>73</v>
      </c>
      <c r="G567">
        <f>VLOOKUP(A567,'Customer Data'!$A:$G,2,FALSE)</f>
        <v>64</v>
      </c>
      <c r="H567" t="str">
        <f>VLOOKUP($A567,'Customer Data'!$A:$G,3,FALSE)</f>
        <v>Male</v>
      </c>
      <c r="I567" s="18">
        <f>VLOOKUP($A567,'Customer Data'!$A:$G,4,FALSE)</f>
        <v>30331</v>
      </c>
      <c r="J567" t="str">
        <f>VLOOKUP($A567,'Customer Data'!$A:$G,5,FALSE)</f>
        <v>City C</v>
      </c>
      <c r="K567" t="str">
        <f>VLOOKUP($A567,'Customer Data'!$A:$G,6,FALSE)</f>
        <v>Seniors</v>
      </c>
      <c r="L567" t="str">
        <f>VLOOKUP($A567,'Customer Data'!$A:$G,7,FALSE)</f>
        <v>Low</v>
      </c>
    </row>
    <row r="568" spans="1:12" x14ac:dyDescent="0.3">
      <c r="A568">
        <v>1049</v>
      </c>
      <c r="B568">
        <v>567</v>
      </c>
      <c r="C568">
        <v>63</v>
      </c>
      <c r="D568">
        <v>9</v>
      </c>
      <c r="E568" s="4" t="s">
        <v>106</v>
      </c>
      <c r="F568" s="6" t="s">
        <v>74</v>
      </c>
      <c r="G568">
        <f>VLOOKUP(A568,'Customer Data'!$A:$G,2,FALSE)</f>
        <v>58</v>
      </c>
      <c r="H568" t="str">
        <f>VLOOKUP($A568,'Customer Data'!$A:$G,3,FALSE)</f>
        <v>Female</v>
      </c>
      <c r="I568" s="18">
        <f>VLOOKUP($A568,'Customer Data'!$A:$G,4,FALSE)</f>
        <v>137673</v>
      </c>
      <c r="J568" t="str">
        <f>VLOOKUP($A568,'Customer Data'!$A:$G,5,FALSE)</f>
        <v>City B</v>
      </c>
      <c r="K568" t="str">
        <f>VLOOKUP($A568,'Customer Data'!$A:$G,6,FALSE)</f>
        <v>Middle-aged</v>
      </c>
      <c r="L568" t="str">
        <f>VLOOKUP($A568,'Customer Data'!$A:$G,7,FALSE)</f>
        <v>High</v>
      </c>
    </row>
    <row r="569" spans="1:12" x14ac:dyDescent="0.3">
      <c r="A569">
        <v>60</v>
      </c>
      <c r="B569">
        <v>568</v>
      </c>
      <c r="C569">
        <v>63</v>
      </c>
      <c r="D569">
        <v>5</v>
      </c>
      <c r="E569" s="4" t="s">
        <v>106</v>
      </c>
      <c r="F569" s="6" t="s">
        <v>75</v>
      </c>
      <c r="G569">
        <f>VLOOKUP(A569,'Customer Data'!$A:$G,2,FALSE)</f>
        <v>41</v>
      </c>
      <c r="H569" t="str">
        <f>VLOOKUP($A569,'Customer Data'!$A:$G,3,FALSE)</f>
        <v>Female</v>
      </c>
      <c r="I569" s="18">
        <f>VLOOKUP($A569,'Customer Data'!$A:$G,4,FALSE)</f>
        <v>145894</v>
      </c>
      <c r="J569" t="str">
        <f>VLOOKUP($A569,'Customer Data'!$A:$G,5,FALSE)</f>
        <v>City C</v>
      </c>
      <c r="K569" t="str">
        <f>VLOOKUP($A569,'Customer Data'!$A:$G,6,FALSE)</f>
        <v>Middle-aged</v>
      </c>
      <c r="L569" t="str">
        <f>VLOOKUP($A569,'Customer Data'!$A:$G,7,FALSE)</f>
        <v>High</v>
      </c>
    </row>
    <row r="570" spans="1:12" x14ac:dyDescent="0.3">
      <c r="A570">
        <v>1379</v>
      </c>
      <c r="B570">
        <v>569</v>
      </c>
      <c r="C570">
        <v>40</v>
      </c>
      <c r="D570">
        <v>1</v>
      </c>
      <c r="E570" s="4" t="s">
        <v>106</v>
      </c>
      <c r="F570" s="6" t="s">
        <v>76</v>
      </c>
      <c r="G570">
        <f>VLOOKUP(A570,'Customer Data'!$A:$G,2,FALSE)</f>
        <v>56</v>
      </c>
      <c r="H570" t="str">
        <f>VLOOKUP($A570,'Customer Data'!$A:$G,3,FALSE)</f>
        <v>Female</v>
      </c>
      <c r="I570" s="18">
        <f>VLOOKUP($A570,'Customer Data'!$A:$G,4,FALSE)</f>
        <v>79877</v>
      </c>
      <c r="J570" t="str">
        <f>VLOOKUP($A570,'Customer Data'!$A:$G,5,FALSE)</f>
        <v>City C</v>
      </c>
      <c r="K570" t="str">
        <f>VLOOKUP($A570,'Customer Data'!$A:$G,6,FALSE)</f>
        <v>Middle-aged</v>
      </c>
      <c r="L570" t="str">
        <f>VLOOKUP($A570,'Customer Data'!$A:$G,7,FALSE)</f>
        <v>High</v>
      </c>
    </row>
    <row r="571" spans="1:12" x14ac:dyDescent="0.3">
      <c r="A571">
        <v>362</v>
      </c>
      <c r="B571">
        <v>570</v>
      </c>
      <c r="C571">
        <v>21</v>
      </c>
      <c r="D571">
        <v>3</v>
      </c>
      <c r="E571" s="4" t="s">
        <v>106</v>
      </c>
      <c r="F571" s="6" t="s">
        <v>77</v>
      </c>
      <c r="G571">
        <f>VLOOKUP(A571,'Customer Data'!$A:$G,2,FALSE)</f>
        <v>35</v>
      </c>
      <c r="H571" t="str">
        <f>VLOOKUP($A571,'Customer Data'!$A:$G,3,FALSE)</f>
        <v>Male</v>
      </c>
      <c r="I571" s="18">
        <f>VLOOKUP($A571,'Customer Data'!$A:$G,4,FALSE)</f>
        <v>81819</v>
      </c>
      <c r="J571" t="str">
        <f>VLOOKUP($A571,'Customer Data'!$A:$G,5,FALSE)</f>
        <v>City A</v>
      </c>
      <c r="K571" t="str">
        <f>VLOOKUP($A571,'Customer Data'!$A:$G,6,FALSE)</f>
        <v>Adult</v>
      </c>
      <c r="L571" t="str">
        <f>VLOOKUP($A571,'Customer Data'!$A:$G,7,FALSE)</f>
        <v>High</v>
      </c>
    </row>
    <row r="572" spans="1:12" x14ac:dyDescent="0.3">
      <c r="A572">
        <v>927</v>
      </c>
      <c r="B572">
        <v>571</v>
      </c>
      <c r="C572">
        <v>90</v>
      </c>
      <c r="D572">
        <v>2</v>
      </c>
      <c r="E572" s="4" t="s">
        <v>106</v>
      </c>
      <c r="F572" s="6" t="s">
        <v>78</v>
      </c>
      <c r="G572">
        <f>VLOOKUP(A572,'Customer Data'!$A:$G,2,FALSE)</f>
        <v>30</v>
      </c>
      <c r="H572" t="str">
        <f>VLOOKUP($A572,'Customer Data'!$A:$G,3,FALSE)</f>
        <v>Male</v>
      </c>
      <c r="I572" s="18">
        <f>VLOOKUP($A572,'Customer Data'!$A:$G,4,FALSE)</f>
        <v>147551</v>
      </c>
      <c r="J572" t="str">
        <f>VLOOKUP($A572,'Customer Data'!$A:$G,5,FALSE)</f>
        <v>City A</v>
      </c>
      <c r="K572" t="str">
        <f>VLOOKUP($A572,'Customer Data'!$A:$G,6,FALSE)</f>
        <v>Adult</v>
      </c>
      <c r="L572" t="str">
        <f>VLOOKUP($A572,'Customer Data'!$A:$G,7,FALSE)</f>
        <v>High</v>
      </c>
    </row>
    <row r="573" spans="1:12" x14ac:dyDescent="0.3">
      <c r="A573">
        <v>597</v>
      </c>
      <c r="B573">
        <v>572</v>
      </c>
      <c r="C573">
        <v>92</v>
      </c>
      <c r="D573">
        <v>2</v>
      </c>
      <c r="E573" s="4" t="s">
        <v>106</v>
      </c>
      <c r="F573" s="6" t="s">
        <v>79</v>
      </c>
      <c r="G573">
        <f>VLOOKUP(A573,'Customer Data'!$A:$G,2,FALSE)</f>
        <v>42</v>
      </c>
      <c r="H573" t="str">
        <f>VLOOKUP($A573,'Customer Data'!$A:$G,3,FALSE)</f>
        <v>Male</v>
      </c>
      <c r="I573" s="18">
        <f>VLOOKUP($A573,'Customer Data'!$A:$G,4,FALSE)</f>
        <v>27296</v>
      </c>
      <c r="J573" t="str">
        <f>VLOOKUP($A573,'Customer Data'!$A:$G,5,FALSE)</f>
        <v>City C</v>
      </c>
      <c r="K573" t="str">
        <f>VLOOKUP($A573,'Customer Data'!$A:$G,6,FALSE)</f>
        <v>Middle-aged</v>
      </c>
      <c r="L573" t="str">
        <f>VLOOKUP($A573,'Customer Data'!$A:$G,7,FALSE)</f>
        <v>Low</v>
      </c>
    </row>
    <row r="574" spans="1:12" x14ac:dyDescent="0.3">
      <c r="A574">
        <v>282</v>
      </c>
      <c r="B574">
        <v>573</v>
      </c>
      <c r="C574">
        <v>7</v>
      </c>
      <c r="D574">
        <v>2</v>
      </c>
      <c r="E574" s="4" t="s">
        <v>106</v>
      </c>
      <c r="F574" s="6" t="s">
        <v>80</v>
      </c>
      <c r="G574">
        <f>VLOOKUP(A574,'Customer Data'!$A:$G,2,FALSE)</f>
        <v>31</v>
      </c>
      <c r="H574" t="str">
        <f>VLOOKUP($A574,'Customer Data'!$A:$G,3,FALSE)</f>
        <v>Male</v>
      </c>
      <c r="I574" s="18">
        <f>VLOOKUP($A574,'Customer Data'!$A:$G,4,FALSE)</f>
        <v>147827</v>
      </c>
      <c r="J574" t="str">
        <f>VLOOKUP($A574,'Customer Data'!$A:$G,5,FALSE)</f>
        <v>City C</v>
      </c>
      <c r="K574" t="str">
        <f>VLOOKUP($A574,'Customer Data'!$A:$G,6,FALSE)</f>
        <v>Adult</v>
      </c>
      <c r="L574" t="str">
        <f>VLOOKUP($A574,'Customer Data'!$A:$G,7,FALSE)</f>
        <v>High</v>
      </c>
    </row>
    <row r="575" spans="1:12" x14ac:dyDescent="0.3">
      <c r="A575">
        <v>1094</v>
      </c>
      <c r="B575">
        <v>574</v>
      </c>
      <c r="C575">
        <v>12</v>
      </c>
      <c r="D575">
        <v>6</v>
      </c>
      <c r="E575" s="4" t="s">
        <v>106</v>
      </c>
      <c r="F575" s="6" t="s">
        <v>81</v>
      </c>
      <c r="G575">
        <f>VLOOKUP(A575,'Customer Data'!$A:$G,2,FALSE)</f>
        <v>59</v>
      </c>
      <c r="H575" t="str">
        <f>VLOOKUP($A575,'Customer Data'!$A:$G,3,FALSE)</f>
        <v>Female</v>
      </c>
      <c r="I575" s="18">
        <f>VLOOKUP($A575,'Customer Data'!$A:$G,4,FALSE)</f>
        <v>57785</v>
      </c>
      <c r="J575" t="str">
        <f>VLOOKUP($A575,'Customer Data'!$A:$G,5,FALSE)</f>
        <v>City B</v>
      </c>
      <c r="K575" t="str">
        <f>VLOOKUP($A575,'Customer Data'!$A:$G,6,FALSE)</f>
        <v>Middle-aged</v>
      </c>
      <c r="L575" t="str">
        <f>VLOOKUP($A575,'Customer Data'!$A:$G,7,FALSE)</f>
        <v>Low</v>
      </c>
    </row>
    <row r="576" spans="1:12" x14ac:dyDescent="0.3">
      <c r="A576">
        <v>249</v>
      </c>
      <c r="B576">
        <v>575</v>
      </c>
      <c r="C576">
        <v>40</v>
      </c>
      <c r="D576">
        <v>3</v>
      </c>
      <c r="E576" s="4" t="s">
        <v>106</v>
      </c>
      <c r="F576" s="6" t="s">
        <v>82</v>
      </c>
      <c r="G576">
        <f>VLOOKUP(A576,'Customer Data'!$A:$G,2,FALSE)</f>
        <v>36</v>
      </c>
      <c r="H576" t="str">
        <f>VLOOKUP($A576,'Customer Data'!$A:$G,3,FALSE)</f>
        <v>Male</v>
      </c>
      <c r="I576" s="18">
        <f>VLOOKUP($A576,'Customer Data'!$A:$G,4,FALSE)</f>
        <v>92990</v>
      </c>
      <c r="J576" t="str">
        <f>VLOOKUP($A576,'Customer Data'!$A:$G,5,FALSE)</f>
        <v>City C</v>
      </c>
      <c r="K576" t="str">
        <f>VLOOKUP($A576,'Customer Data'!$A:$G,6,FALSE)</f>
        <v>Adult</v>
      </c>
      <c r="L576" t="str">
        <f>VLOOKUP($A576,'Customer Data'!$A:$G,7,FALSE)</f>
        <v>High</v>
      </c>
    </row>
    <row r="577" spans="1:12" x14ac:dyDescent="0.3">
      <c r="A577">
        <v>266</v>
      </c>
      <c r="B577">
        <v>576</v>
      </c>
      <c r="C577">
        <v>47</v>
      </c>
      <c r="D577">
        <v>5</v>
      </c>
      <c r="E577" s="4" t="s">
        <v>106</v>
      </c>
      <c r="F577" s="6" t="s">
        <v>83</v>
      </c>
      <c r="G577">
        <f>VLOOKUP(A577,'Customer Data'!$A:$G,2,FALSE)</f>
        <v>42</v>
      </c>
      <c r="H577" t="str">
        <f>VLOOKUP($A577,'Customer Data'!$A:$G,3,FALSE)</f>
        <v>Male</v>
      </c>
      <c r="I577" s="18">
        <f>VLOOKUP($A577,'Customer Data'!$A:$G,4,FALSE)</f>
        <v>147230</v>
      </c>
      <c r="J577" t="str">
        <f>VLOOKUP($A577,'Customer Data'!$A:$G,5,FALSE)</f>
        <v>City B</v>
      </c>
      <c r="K577" t="str">
        <f>VLOOKUP($A577,'Customer Data'!$A:$G,6,FALSE)</f>
        <v>Middle-aged</v>
      </c>
      <c r="L577" t="str">
        <f>VLOOKUP($A577,'Customer Data'!$A:$G,7,FALSE)</f>
        <v>High</v>
      </c>
    </row>
    <row r="578" spans="1:12" x14ac:dyDescent="0.3">
      <c r="A578">
        <v>1276</v>
      </c>
      <c r="B578">
        <v>577</v>
      </c>
      <c r="C578">
        <v>56</v>
      </c>
      <c r="D578">
        <v>8</v>
      </c>
      <c r="E578" s="4" t="s">
        <v>107</v>
      </c>
      <c r="F578" s="6" t="s">
        <v>60</v>
      </c>
      <c r="G578">
        <f>VLOOKUP(A578,'Customer Data'!$A:$G,2,FALSE)</f>
        <v>27</v>
      </c>
      <c r="H578" t="str">
        <f>VLOOKUP($A578,'Customer Data'!$A:$G,3,FALSE)</f>
        <v>Female</v>
      </c>
      <c r="I578" s="18">
        <f>VLOOKUP($A578,'Customer Data'!$A:$G,4,FALSE)</f>
        <v>77154</v>
      </c>
      <c r="J578" t="str">
        <f>VLOOKUP($A578,'Customer Data'!$A:$G,5,FALSE)</f>
        <v>City A</v>
      </c>
      <c r="K578" t="str">
        <f>VLOOKUP($A578,'Customer Data'!$A:$G,6,FALSE)</f>
        <v>Adult</v>
      </c>
      <c r="L578" t="str">
        <f>VLOOKUP($A578,'Customer Data'!$A:$G,7,FALSE)</f>
        <v>High</v>
      </c>
    </row>
    <row r="579" spans="1:12" x14ac:dyDescent="0.3">
      <c r="A579">
        <v>149</v>
      </c>
      <c r="B579">
        <v>578</v>
      </c>
      <c r="C579">
        <v>8</v>
      </c>
      <c r="D579">
        <v>9</v>
      </c>
      <c r="E579" s="4" t="s">
        <v>107</v>
      </c>
      <c r="F579" s="6" t="s">
        <v>61</v>
      </c>
      <c r="G579">
        <f>VLOOKUP(A579,'Customer Data'!$A:$G,2,FALSE)</f>
        <v>28</v>
      </c>
      <c r="H579" t="str">
        <f>VLOOKUP($A579,'Customer Data'!$A:$G,3,FALSE)</f>
        <v>Female</v>
      </c>
      <c r="I579" s="18">
        <f>VLOOKUP($A579,'Customer Data'!$A:$G,4,FALSE)</f>
        <v>57380</v>
      </c>
      <c r="J579" t="str">
        <f>VLOOKUP($A579,'Customer Data'!$A:$G,5,FALSE)</f>
        <v>City C</v>
      </c>
      <c r="K579" t="str">
        <f>VLOOKUP($A579,'Customer Data'!$A:$G,6,FALSE)</f>
        <v>Adult</v>
      </c>
      <c r="L579" t="str">
        <f>VLOOKUP($A579,'Customer Data'!$A:$G,7,FALSE)</f>
        <v>Low</v>
      </c>
    </row>
    <row r="580" spans="1:12" x14ac:dyDescent="0.3">
      <c r="A580">
        <v>735</v>
      </c>
      <c r="B580">
        <v>579</v>
      </c>
      <c r="C580">
        <v>88</v>
      </c>
      <c r="D580">
        <v>2</v>
      </c>
      <c r="E580" s="4" t="s">
        <v>107</v>
      </c>
      <c r="F580" s="6" t="s">
        <v>62</v>
      </c>
      <c r="G580">
        <f>VLOOKUP(A580,'Customer Data'!$A:$G,2,FALSE)</f>
        <v>34</v>
      </c>
      <c r="H580" t="str">
        <f>VLOOKUP($A580,'Customer Data'!$A:$G,3,FALSE)</f>
        <v>Male</v>
      </c>
      <c r="I580" s="18">
        <f>VLOOKUP($A580,'Customer Data'!$A:$G,4,FALSE)</f>
        <v>34949</v>
      </c>
      <c r="J580" t="str">
        <f>VLOOKUP($A580,'Customer Data'!$A:$G,5,FALSE)</f>
        <v>City A</v>
      </c>
      <c r="K580" t="str">
        <f>VLOOKUP($A580,'Customer Data'!$A:$G,6,FALSE)</f>
        <v>Adult</v>
      </c>
      <c r="L580" t="str">
        <f>VLOOKUP($A580,'Customer Data'!$A:$G,7,FALSE)</f>
        <v>Low</v>
      </c>
    </row>
    <row r="581" spans="1:12" x14ac:dyDescent="0.3">
      <c r="A581">
        <v>374</v>
      </c>
      <c r="B581">
        <v>580</v>
      </c>
      <c r="C581">
        <v>58</v>
      </c>
      <c r="D581">
        <v>2</v>
      </c>
      <c r="E581" s="4" t="s">
        <v>107</v>
      </c>
      <c r="F581" s="6" t="s">
        <v>63</v>
      </c>
      <c r="G581">
        <f>VLOOKUP(A581,'Customer Data'!$A:$G,2,FALSE)</f>
        <v>44</v>
      </c>
      <c r="H581" t="str">
        <f>VLOOKUP($A581,'Customer Data'!$A:$G,3,FALSE)</f>
        <v>Male</v>
      </c>
      <c r="I581" s="18">
        <f>VLOOKUP($A581,'Customer Data'!$A:$G,4,FALSE)</f>
        <v>117766</v>
      </c>
      <c r="J581" t="str">
        <f>VLOOKUP($A581,'Customer Data'!$A:$G,5,FALSE)</f>
        <v>City B</v>
      </c>
      <c r="K581" t="str">
        <f>VLOOKUP($A581,'Customer Data'!$A:$G,6,FALSE)</f>
        <v>Middle-aged</v>
      </c>
      <c r="L581" t="str">
        <f>VLOOKUP($A581,'Customer Data'!$A:$G,7,FALSE)</f>
        <v>High</v>
      </c>
    </row>
    <row r="582" spans="1:12" x14ac:dyDescent="0.3">
      <c r="A582">
        <v>1449</v>
      </c>
      <c r="B582">
        <v>581</v>
      </c>
      <c r="C582">
        <v>98</v>
      </c>
      <c r="D582">
        <v>4</v>
      </c>
      <c r="E582" s="4" t="s">
        <v>107</v>
      </c>
      <c r="F582" s="6" t="s">
        <v>64</v>
      </c>
      <c r="G582">
        <f>VLOOKUP(A582,'Customer Data'!$A:$G,2,FALSE)</f>
        <v>50</v>
      </c>
      <c r="H582" t="str">
        <f>VLOOKUP($A582,'Customer Data'!$A:$G,3,FALSE)</f>
        <v>Female</v>
      </c>
      <c r="I582" s="18">
        <f>VLOOKUP($A582,'Customer Data'!$A:$G,4,FALSE)</f>
        <v>96195</v>
      </c>
      <c r="J582" t="str">
        <f>VLOOKUP($A582,'Customer Data'!$A:$G,5,FALSE)</f>
        <v>City B</v>
      </c>
      <c r="K582" t="str">
        <f>VLOOKUP($A582,'Customer Data'!$A:$G,6,FALSE)</f>
        <v>Middle-aged</v>
      </c>
      <c r="L582" t="str">
        <f>VLOOKUP($A582,'Customer Data'!$A:$G,7,FALSE)</f>
        <v>High</v>
      </c>
    </row>
    <row r="583" spans="1:12" x14ac:dyDescent="0.3">
      <c r="A583">
        <v>351</v>
      </c>
      <c r="B583">
        <v>582</v>
      </c>
      <c r="C583">
        <v>45</v>
      </c>
      <c r="D583">
        <v>7</v>
      </c>
      <c r="E583" s="4" t="s">
        <v>107</v>
      </c>
      <c r="F583" s="6" t="s">
        <v>65</v>
      </c>
      <c r="G583">
        <f>VLOOKUP(A583,'Customer Data'!$A:$G,2,FALSE)</f>
        <v>69</v>
      </c>
      <c r="H583" t="str">
        <f>VLOOKUP($A583,'Customer Data'!$A:$G,3,FALSE)</f>
        <v>Male</v>
      </c>
      <c r="I583" s="18">
        <f>VLOOKUP($A583,'Customer Data'!$A:$G,4,FALSE)</f>
        <v>24937</v>
      </c>
      <c r="J583" t="str">
        <f>VLOOKUP($A583,'Customer Data'!$A:$G,5,FALSE)</f>
        <v>City C</v>
      </c>
      <c r="K583" t="str">
        <f>VLOOKUP($A583,'Customer Data'!$A:$G,6,FALSE)</f>
        <v>Seniors</v>
      </c>
      <c r="L583" t="str">
        <f>VLOOKUP($A583,'Customer Data'!$A:$G,7,FALSE)</f>
        <v>Low</v>
      </c>
    </row>
    <row r="584" spans="1:12" x14ac:dyDescent="0.3">
      <c r="A584">
        <v>1299</v>
      </c>
      <c r="B584">
        <v>583</v>
      </c>
      <c r="C584">
        <v>43</v>
      </c>
      <c r="D584">
        <v>4</v>
      </c>
      <c r="E584" s="4" t="s">
        <v>107</v>
      </c>
      <c r="F584" s="6" t="s">
        <v>66</v>
      </c>
      <c r="G584">
        <f>VLOOKUP(A584,'Customer Data'!$A:$G,2,FALSE)</f>
        <v>48</v>
      </c>
      <c r="H584" t="str">
        <f>VLOOKUP($A584,'Customer Data'!$A:$G,3,FALSE)</f>
        <v>Female</v>
      </c>
      <c r="I584" s="18">
        <f>VLOOKUP($A584,'Customer Data'!$A:$G,4,FALSE)</f>
        <v>127561</v>
      </c>
      <c r="J584" t="str">
        <f>VLOOKUP($A584,'Customer Data'!$A:$G,5,FALSE)</f>
        <v>City A</v>
      </c>
      <c r="K584" t="str">
        <f>VLOOKUP($A584,'Customer Data'!$A:$G,6,FALSE)</f>
        <v>Middle-aged</v>
      </c>
      <c r="L584" t="str">
        <f>VLOOKUP($A584,'Customer Data'!$A:$G,7,FALSE)</f>
        <v>High</v>
      </c>
    </row>
    <row r="585" spans="1:12" x14ac:dyDescent="0.3">
      <c r="A585">
        <v>1360</v>
      </c>
      <c r="B585">
        <v>584</v>
      </c>
      <c r="C585">
        <v>97</v>
      </c>
      <c r="D585">
        <v>3</v>
      </c>
      <c r="E585" s="4" t="s">
        <v>107</v>
      </c>
      <c r="F585" s="6" t="s">
        <v>67</v>
      </c>
      <c r="G585">
        <f>VLOOKUP(A585,'Customer Data'!$A:$G,2,FALSE)</f>
        <v>60</v>
      </c>
      <c r="H585" t="str">
        <f>VLOOKUP($A585,'Customer Data'!$A:$G,3,FALSE)</f>
        <v>Female</v>
      </c>
      <c r="I585" s="18">
        <f>VLOOKUP($A585,'Customer Data'!$A:$G,4,FALSE)</f>
        <v>34497</v>
      </c>
      <c r="J585" t="str">
        <f>VLOOKUP($A585,'Customer Data'!$A:$G,5,FALSE)</f>
        <v>City C</v>
      </c>
      <c r="K585" t="str">
        <f>VLOOKUP($A585,'Customer Data'!$A:$G,6,FALSE)</f>
        <v>Seniors</v>
      </c>
      <c r="L585" t="str">
        <f>VLOOKUP($A585,'Customer Data'!$A:$G,7,FALSE)</f>
        <v>Low</v>
      </c>
    </row>
    <row r="586" spans="1:12" x14ac:dyDescent="0.3">
      <c r="A586">
        <v>1478</v>
      </c>
      <c r="B586">
        <v>585</v>
      </c>
      <c r="C586">
        <v>69</v>
      </c>
      <c r="D586">
        <v>6</v>
      </c>
      <c r="E586" s="4" t="s">
        <v>107</v>
      </c>
      <c r="F586" s="6" t="s">
        <v>68</v>
      </c>
      <c r="G586">
        <f>VLOOKUP(A586,'Customer Data'!$A:$G,2,FALSE)</f>
        <v>23</v>
      </c>
      <c r="H586" t="str">
        <f>VLOOKUP($A586,'Customer Data'!$A:$G,3,FALSE)</f>
        <v>Female</v>
      </c>
      <c r="I586" s="18">
        <f>VLOOKUP($A586,'Customer Data'!$A:$G,4,FALSE)</f>
        <v>21524</v>
      </c>
      <c r="J586" t="str">
        <f>VLOOKUP($A586,'Customer Data'!$A:$G,5,FALSE)</f>
        <v>City B</v>
      </c>
      <c r="K586" t="str">
        <f>VLOOKUP($A586,'Customer Data'!$A:$G,6,FALSE)</f>
        <v>Adult</v>
      </c>
      <c r="L586" t="str">
        <f>VLOOKUP($A586,'Customer Data'!$A:$G,7,FALSE)</f>
        <v>Low</v>
      </c>
    </row>
    <row r="587" spans="1:12" x14ac:dyDescent="0.3">
      <c r="A587">
        <v>773</v>
      </c>
      <c r="B587">
        <v>586</v>
      </c>
      <c r="C587">
        <v>67</v>
      </c>
      <c r="D587">
        <v>3</v>
      </c>
      <c r="E587" s="4" t="s">
        <v>107</v>
      </c>
      <c r="F587" s="6" t="s">
        <v>69</v>
      </c>
      <c r="G587">
        <f>VLOOKUP(A587,'Customer Data'!$A:$G,2,FALSE)</f>
        <v>55</v>
      </c>
      <c r="H587" t="str">
        <f>VLOOKUP($A587,'Customer Data'!$A:$G,3,FALSE)</f>
        <v>Male</v>
      </c>
      <c r="I587" s="18">
        <f>VLOOKUP($A587,'Customer Data'!$A:$G,4,FALSE)</f>
        <v>68655</v>
      </c>
      <c r="J587" t="str">
        <f>VLOOKUP($A587,'Customer Data'!$A:$G,5,FALSE)</f>
        <v>City B</v>
      </c>
      <c r="K587" t="str">
        <f>VLOOKUP($A587,'Customer Data'!$A:$G,6,FALSE)</f>
        <v>Middle-aged</v>
      </c>
      <c r="L587" t="str">
        <f>VLOOKUP($A587,'Customer Data'!$A:$G,7,FALSE)</f>
        <v>High</v>
      </c>
    </row>
    <row r="588" spans="1:12" x14ac:dyDescent="0.3">
      <c r="A588">
        <v>75</v>
      </c>
      <c r="B588">
        <v>587</v>
      </c>
      <c r="C588">
        <v>88</v>
      </c>
      <c r="D588">
        <v>4</v>
      </c>
      <c r="E588" s="4" t="s">
        <v>107</v>
      </c>
      <c r="F588" s="6" t="s">
        <v>70</v>
      </c>
      <c r="G588">
        <f>VLOOKUP(A588,'Customer Data'!$A:$G,2,FALSE)</f>
        <v>51</v>
      </c>
      <c r="H588" t="str">
        <f>VLOOKUP($A588,'Customer Data'!$A:$G,3,FALSE)</f>
        <v>Male</v>
      </c>
      <c r="I588" s="18">
        <f>VLOOKUP($A588,'Customer Data'!$A:$G,4,FALSE)</f>
        <v>138437</v>
      </c>
      <c r="J588" t="str">
        <f>VLOOKUP($A588,'Customer Data'!$A:$G,5,FALSE)</f>
        <v>City B</v>
      </c>
      <c r="K588" t="str">
        <f>VLOOKUP($A588,'Customer Data'!$A:$G,6,FALSE)</f>
        <v>Middle-aged</v>
      </c>
      <c r="L588" t="str">
        <f>VLOOKUP($A588,'Customer Data'!$A:$G,7,FALSE)</f>
        <v>High</v>
      </c>
    </row>
    <row r="589" spans="1:12" x14ac:dyDescent="0.3">
      <c r="A589">
        <v>1307</v>
      </c>
      <c r="B589">
        <v>588</v>
      </c>
      <c r="C589">
        <v>43</v>
      </c>
      <c r="D589">
        <v>7</v>
      </c>
      <c r="E589" s="4" t="s">
        <v>107</v>
      </c>
      <c r="F589" s="6" t="s">
        <v>71</v>
      </c>
      <c r="G589">
        <f>VLOOKUP(A589,'Customer Data'!$A:$G,2,FALSE)</f>
        <v>38</v>
      </c>
      <c r="H589" t="str">
        <f>VLOOKUP($A589,'Customer Data'!$A:$G,3,FALSE)</f>
        <v>Female</v>
      </c>
      <c r="I589" s="18">
        <f>VLOOKUP($A589,'Customer Data'!$A:$G,4,FALSE)</f>
        <v>34150</v>
      </c>
      <c r="J589" t="str">
        <f>VLOOKUP($A589,'Customer Data'!$A:$G,5,FALSE)</f>
        <v>City C</v>
      </c>
      <c r="K589" t="str">
        <f>VLOOKUP($A589,'Customer Data'!$A:$G,6,FALSE)</f>
        <v>Adult</v>
      </c>
      <c r="L589" t="str">
        <f>VLOOKUP($A589,'Customer Data'!$A:$G,7,FALSE)</f>
        <v>Low</v>
      </c>
    </row>
    <row r="590" spans="1:12" x14ac:dyDescent="0.3">
      <c r="A590">
        <v>107</v>
      </c>
      <c r="B590">
        <v>589</v>
      </c>
      <c r="C590">
        <v>81</v>
      </c>
      <c r="D590">
        <v>3</v>
      </c>
      <c r="E590" s="4" t="s">
        <v>107</v>
      </c>
      <c r="F590" s="6" t="s">
        <v>72</v>
      </c>
      <c r="G590">
        <f>VLOOKUP(A590,'Customer Data'!$A:$G,2,FALSE)</f>
        <v>62</v>
      </c>
      <c r="H590" t="str">
        <f>VLOOKUP($A590,'Customer Data'!$A:$G,3,FALSE)</f>
        <v>Female</v>
      </c>
      <c r="I590" s="18">
        <f>VLOOKUP($A590,'Customer Data'!$A:$G,4,FALSE)</f>
        <v>115063</v>
      </c>
      <c r="J590" t="str">
        <f>VLOOKUP($A590,'Customer Data'!$A:$G,5,FALSE)</f>
        <v>City A</v>
      </c>
      <c r="K590" t="str">
        <f>VLOOKUP($A590,'Customer Data'!$A:$G,6,FALSE)</f>
        <v>Seniors</v>
      </c>
      <c r="L590" t="str">
        <f>VLOOKUP($A590,'Customer Data'!$A:$G,7,FALSE)</f>
        <v>High</v>
      </c>
    </row>
    <row r="591" spans="1:12" x14ac:dyDescent="0.3">
      <c r="A591">
        <v>276</v>
      </c>
      <c r="B591">
        <v>590</v>
      </c>
      <c r="C591">
        <v>79</v>
      </c>
      <c r="D591">
        <v>1</v>
      </c>
      <c r="E591" s="4" t="s">
        <v>107</v>
      </c>
      <c r="F591" s="6" t="s">
        <v>73</v>
      </c>
      <c r="G591">
        <f>VLOOKUP(A591,'Customer Data'!$A:$G,2,FALSE)</f>
        <v>39</v>
      </c>
      <c r="H591" t="str">
        <f>VLOOKUP($A591,'Customer Data'!$A:$G,3,FALSE)</f>
        <v>Female</v>
      </c>
      <c r="I591" s="18">
        <f>VLOOKUP($A591,'Customer Data'!$A:$G,4,FALSE)</f>
        <v>90422</v>
      </c>
      <c r="J591" t="str">
        <f>VLOOKUP($A591,'Customer Data'!$A:$G,5,FALSE)</f>
        <v>City B</v>
      </c>
      <c r="K591" t="str">
        <f>VLOOKUP($A591,'Customer Data'!$A:$G,6,FALSE)</f>
        <v>Adult</v>
      </c>
      <c r="L591" t="str">
        <f>VLOOKUP($A591,'Customer Data'!$A:$G,7,FALSE)</f>
        <v>High</v>
      </c>
    </row>
    <row r="592" spans="1:12" x14ac:dyDescent="0.3">
      <c r="A592">
        <v>1179</v>
      </c>
      <c r="B592">
        <v>591</v>
      </c>
      <c r="C592">
        <v>74</v>
      </c>
      <c r="D592">
        <v>9</v>
      </c>
      <c r="E592" s="4" t="s">
        <v>107</v>
      </c>
      <c r="F592" s="6" t="s">
        <v>74</v>
      </c>
      <c r="G592">
        <f>VLOOKUP(A592,'Customer Data'!$A:$G,2,FALSE)</f>
        <v>40</v>
      </c>
      <c r="H592" t="str">
        <f>VLOOKUP($A592,'Customer Data'!$A:$G,3,FALSE)</f>
        <v>Male</v>
      </c>
      <c r="I592" s="18">
        <f>VLOOKUP($A592,'Customer Data'!$A:$G,4,FALSE)</f>
        <v>49372</v>
      </c>
      <c r="J592" t="str">
        <f>VLOOKUP($A592,'Customer Data'!$A:$G,5,FALSE)</f>
        <v>City B</v>
      </c>
      <c r="K592" t="str">
        <f>VLOOKUP($A592,'Customer Data'!$A:$G,6,FALSE)</f>
        <v>Adult</v>
      </c>
      <c r="L592" t="str">
        <f>VLOOKUP($A592,'Customer Data'!$A:$G,7,FALSE)</f>
        <v>Low</v>
      </c>
    </row>
    <row r="593" spans="1:12" x14ac:dyDescent="0.3">
      <c r="A593">
        <v>926</v>
      </c>
      <c r="B593">
        <v>592</v>
      </c>
      <c r="C593">
        <v>82</v>
      </c>
      <c r="D593">
        <v>8</v>
      </c>
      <c r="E593" s="4" t="s">
        <v>107</v>
      </c>
      <c r="F593" s="6" t="s">
        <v>75</v>
      </c>
      <c r="G593">
        <f>VLOOKUP(A593,'Customer Data'!$A:$G,2,FALSE)</f>
        <v>39</v>
      </c>
      <c r="H593" t="str">
        <f>VLOOKUP($A593,'Customer Data'!$A:$G,3,FALSE)</f>
        <v>Male</v>
      </c>
      <c r="I593" s="18">
        <f>VLOOKUP($A593,'Customer Data'!$A:$G,4,FALSE)</f>
        <v>52740</v>
      </c>
      <c r="J593" t="str">
        <f>VLOOKUP($A593,'Customer Data'!$A:$G,5,FALSE)</f>
        <v>City A</v>
      </c>
      <c r="K593" t="str">
        <f>VLOOKUP($A593,'Customer Data'!$A:$G,6,FALSE)</f>
        <v>Adult</v>
      </c>
      <c r="L593" t="str">
        <f>VLOOKUP($A593,'Customer Data'!$A:$G,7,FALSE)</f>
        <v>Low</v>
      </c>
    </row>
    <row r="594" spans="1:12" x14ac:dyDescent="0.3">
      <c r="A594">
        <v>1170</v>
      </c>
      <c r="B594">
        <v>593</v>
      </c>
      <c r="C594">
        <v>3</v>
      </c>
      <c r="D594">
        <v>1</v>
      </c>
      <c r="E594" s="4" t="s">
        <v>107</v>
      </c>
      <c r="F594" s="6" t="s">
        <v>76</v>
      </c>
      <c r="G594">
        <f>VLOOKUP(A594,'Customer Data'!$A:$G,2,FALSE)</f>
        <v>32</v>
      </c>
      <c r="H594" t="str">
        <f>VLOOKUP($A594,'Customer Data'!$A:$G,3,FALSE)</f>
        <v>Male</v>
      </c>
      <c r="I594" s="18">
        <f>VLOOKUP($A594,'Customer Data'!$A:$G,4,FALSE)</f>
        <v>123715</v>
      </c>
      <c r="J594" t="str">
        <f>VLOOKUP($A594,'Customer Data'!$A:$G,5,FALSE)</f>
        <v>City C</v>
      </c>
      <c r="K594" t="str">
        <f>VLOOKUP($A594,'Customer Data'!$A:$G,6,FALSE)</f>
        <v>Adult</v>
      </c>
      <c r="L594" t="str">
        <f>VLOOKUP($A594,'Customer Data'!$A:$G,7,FALSE)</f>
        <v>High</v>
      </c>
    </row>
    <row r="595" spans="1:12" x14ac:dyDescent="0.3">
      <c r="A595">
        <v>1070</v>
      </c>
      <c r="B595">
        <v>594</v>
      </c>
      <c r="C595">
        <v>4</v>
      </c>
      <c r="D595">
        <v>3</v>
      </c>
      <c r="E595" s="4" t="s">
        <v>107</v>
      </c>
      <c r="F595" s="6" t="s">
        <v>77</v>
      </c>
      <c r="G595">
        <f>VLOOKUP(A595,'Customer Data'!$A:$G,2,FALSE)</f>
        <v>26</v>
      </c>
      <c r="H595" t="str">
        <f>VLOOKUP($A595,'Customer Data'!$A:$G,3,FALSE)</f>
        <v>Female</v>
      </c>
      <c r="I595" s="18">
        <f>VLOOKUP($A595,'Customer Data'!$A:$G,4,FALSE)</f>
        <v>133710</v>
      </c>
      <c r="J595" t="str">
        <f>VLOOKUP($A595,'Customer Data'!$A:$G,5,FALSE)</f>
        <v>City B</v>
      </c>
      <c r="K595" t="str">
        <f>VLOOKUP($A595,'Customer Data'!$A:$G,6,FALSE)</f>
        <v>Adult</v>
      </c>
      <c r="L595" t="str">
        <f>VLOOKUP($A595,'Customer Data'!$A:$G,7,FALSE)</f>
        <v>High</v>
      </c>
    </row>
    <row r="596" spans="1:12" x14ac:dyDescent="0.3">
      <c r="A596">
        <v>1002</v>
      </c>
      <c r="B596">
        <v>595</v>
      </c>
      <c r="C596">
        <v>56</v>
      </c>
      <c r="D596">
        <v>2</v>
      </c>
      <c r="E596" s="4" t="s">
        <v>107</v>
      </c>
      <c r="F596" s="6" t="s">
        <v>78</v>
      </c>
      <c r="G596">
        <f>VLOOKUP(A596,'Customer Data'!$A:$G,2,FALSE)</f>
        <v>37</v>
      </c>
      <c r="H596" t="str">
        <f>VLOOKUP($A596,'Customer Data'!$A:$G,3,FALSE)</f>
        <v>Female</v>
      </c>
      <c r="I596" s="18">
        <f>VLOOKUP($A596,'Customer Data'!$A:$G,4,FALSE)</f>
        <v>141169</v>
      </c>
      <c r="J596" t="str">
        <f>VLOOKUP($A596,'Customer Data'!$A:$G,5,FALSE)</f>
        <v>City B</v>
      </c>
      <c r="K596" t="str">
        <f>VLOOKUP($A596,'Customer Data'!$A:$G,6,FALSE)</f>
        <v>Adult</v>
      </c>
      <c r="L596" t="str">
        <f>VLOOKUP($A596,'Customer Data'!$A:$G,7,FALSE)</f>
        <v>High</v>
      </c>
    </row>
    <row r="597" spans="1:12" x14ac:dyDescent="0.3">
      <c r="A597">
        <v>486</v>
      </c>
      <c r="B597">
        <v>596</v>
      </c>
      <c r="C597">
        <v>1</v>
      </c>
      <c r="D597">
        <v>3</v>
      </c>
      <c r="E597" s="4" t="s">
        <v>107</v>
      </c>
      <c r="F597" s="6" t="s">
        <v>79</v>
      </c>
      <c r="G597">
        <f>VLOOKUP(A597,'Customer Data'!$A:$G,2,FALSE)</f>
        <v>37</v>
      </c>
      <c r="H597" t="str">
        <f>VLOOKUP($A597,'Customer Data'!$A:$G,3,FALSE)</f>
        <v>Male</v>
      </c>
      <c r="I597" s="18">
        <f>VLOOKUP($A597,'Customer Data'!$A:$G,4,FALSE)</f>
        <v>35980</v>
      </c>
      <c r="J597" t="str">
        <f>VLOOKUP($A597,'Customer Data'!$A:$G,5,FALSE)</f>
        <v>City A</v>
      </c>
      <c r="K597" t="str">
        <f>VLOOKUP($A597,'Customer Data'!$A:$G,6,FALSE)</f>
        <v>Adult</v>
      </c>
      <c r="L597" t="str">
        <f>VLOOKUP($A597,'Customer Data'!$A:$G,7,FALSE)</f>
        <v>Low</v>
      </c>
    </row>
    <row r="598" spans="1:12" x14ac:dyDescent="0.3">
      <c r="A598">
        <v>309</v>
      </c>
      <c r="B598">
        <v>597</v>
      </c>
      <c r="C598">
        <v>86</v>
      </c>
      <c r="D598">
        <v>8</v>
      </c>
      <c r="E598" s="4" t="s">
        <v>107</v>
      </c>
      <c r="F598" s="6" t="s">
        <v>80</v>
      </c>
      <c r="G598">
        <f>VLOOKUP(A598,'Customer Data'!$A:$G,2,FALSE)</f>
        <v>62</v>
      </c>
      <c r="H598" t="str">
        <f>VLOOKUP($A598,'Customer Data'!$A:$G,3,FALSE)</f>
        <v>Female</v>
      </c>
      <c r="I598" s="18">
        <f>VLOOKUP($A598,'Customer Data'!$A:$G,4,FALSE)</f>
        <v>65705</v>
      </c>
      <c r="J598" t="str">
        <f>VLOOKUP($A598,'Customer Data'!$A:$G,5,FALSE)</f>
        <v>City A</v>
      </c>
      <c r="K598" t="str">
        <f>VLOOKUP($A598,'Customer Data'!$A:$G,6,FALSE)</f>
        <v>Seniors</v>
      </c>
      <c r="L598" t="str">
        <f>VLOOKUP($A598,'Customer Data'!$A:$G,7,FALSE)</f>
        <v>High</v>
      </c>
    </row>
    <row r="599" spans="1:12" x14ac:dyDescent="0.3">
      <c r="A599">
        <v>604</v>
      </c>
      <c r="B599">
        <v>598</v>
      </c>
      <c r="C599">
        <v>24</v>
      </c>
      <c r="D599">
        <v>4</v>
      </c>
      <c r="E599" s="4" t="s">
        <v>107</v>
      </c>
      <c r="F599" s="6" t="s">
        <v>81</v>
      </c>
      <c r="G599">
        <f>VLOOKUP(A599,'Customer Data'!$A:$G,2,FALSE)</f>
        <v>58</v>
      </c>
      <c r="H599" t="str">
        <f>VLOOKUP($A599,'Customer Data'!$A:$G,3,FALSE)</f>
        <v>Male</v>
      </c>
      <c r="I599" s="18">
        <f>VLOOKUP($A599,'Customer Data'!$A:$G,4,FALSE)</f>
        <v>51808</v>
      </c>
      <c r="J599" t="str">
        <f>VLOOKUP($A599,'Customer Data'!$A:$G,5,FALSE)</f>
        <v>City C</v>
      </c>
      <c r="K599" t="str">
        <f>VLOOKUP($A599,'Customer Data'!$A:$G,6,FALSE)</f>
        <v>Middle-aged</v>
      </c>
      <c r="L599" t="str">
        <f>VLOOKUP($A599,'Customer Data'!$A:$G,7,FALSE)</f>
        <v>Low</v>
      </c>
    </row>
    <row r="600" spans="1:12" x14ac:dyDescent="0.3">
      <c r="A600">
        <v>466</v>
      </c>
      <c r="B600">
        <v>599</v>
      </c>
      <c r="C600">
        <v>61</v>
      </c>
      <c r="D600">
        <v>3</v>
      </c>
      <c r="E600" s="4" t="s">
        <v>107</v>
      </c>
      <c r="F600" s="6" t="s">
        <v>82</v>
      </c>
      <c r="G600">
        <f>VLOOKUP(A600,'Customer Data'!$A:$G,2,FALSE)</f>
        <v>22</v>
      </c>
      <c r="H600" t="str">
        <f>VLOOKUP($A600,'Customer Data'!$A:$G,3,FALSE)</f>
        <v>Male</v>
      </c>
      <c r="I600" s="18">
        <f>VLOOKUP($A600,'Customer Data'!$A:$G,4,FALSE)</f>
        <v>46089</v>
      </c>
      <c r="J600" t="str">
        <f>VLOOKUP($A600,'Customer Data'!$A:$G,5,FALSE)</f>
        <v>City A</v>
      </c>
      <c r="K600" t="str">
        <f>VLOOKUP($A600,'Customer Data'!$A:$G,6,FALSE)</f>
        <v>Adult</v>
      </c>
      <c r="L600" t="str">
        <f>VLOOKUP($A600,'Customer Data'!$A:$G,7,FALSE)</f>
        <v>Low</v>
      </c>
    </row>
    <row r="601" spans="1:12" x14ac:dyDescent="0.3">
      <c r="A601">
        <v>904</v>
      </c>
      <c r="B601">
        <v>600</v>
      </c>
      <c r="C601">
        <v>20</v>
      </c>
      <c r="D601">
        <v>4</v>
      </c>
      <c r="E601" s="4" t="s">
        <v>107</v>
      </c>
      <c r="F601" s="6" t="s">
        <v>83</v>
      </c>
      <c r="G601">
        <f>VLOOKUP(A601,'Customer Data'!$A:$G,2,FALSE)</f>
        <v>24</v>
      </c>
      <c r="H601" t="str">
        <f>VLOOKUP($A601,'Customer Data'!$A:$G,3,FALSE)</f>
        <v>Male</v>
      </c>
      <c r="I601" s="18">
        <f>VLOOKUP($A601,'Customer Data'!$A:$G,4,FALSE)</f>
        <v>81604</v>
      </c>
      <c r="J601" t="str">
        <f>VLOOKUP($A601,'Customer Data'!$A:$G,5,FALSE)</f>
        <v>City C</v>
      </c>
      <c r="K601" t="str">
        <f>VLOOKUP($A601,'Customer Data'!$A:$G,6,FALSE)</f>
        <v>Adult</v>
      </c>
      <c r="L601" t="str">
        <f>VLOOKUP($A601,'Customer Data'!$A:$G,7,FALSE)</f>
        <v>High</v>
      </c>
    </row>
    <row r="602" spans="1:12" x14ac:dyDescent="0.3">
      <c r="A602">
        <v>670</v>
      </c>
      <c r="B602">
        <v>601</v>
      </c>
      <c r="C602">
        <v>62</v>
      </c>
      <c r="D602">
        <v>8</v>
      </c>
      <c r="E602" s="4" t="s">
        <v>108</v>
      </c>
      <c r="F602" s="6" t="s">
        <v>60</v>
      </c>
      <c r="G602">
        <f>VLOOKUP(A602,'Customer Data'!$A:$G,2,FALSE)</f>
        <v>44</v>
      </c>
      <c r="H602" t="str">
        <f>VLOOKUP($A602,'Customer Data'!$A:$G,3,FALSE)</f>
        <v>Female</v>
      </c>
      <c r="I602" s="18">
        <f>VLOOKUP($A602,'Customer Data'!$A:$G,4,FALSE)</f>
        <v>48401</v>
      </c>
      <c r="J602" t="str">
        <f>VLOOKUP($A602,'Customer Data'!$A:$G,5,FALSE)</f>
        <v>City B</v>
      </c>
      <c r="K602" t="str">
        <f>VLOOKUP($A602,'Customer Data'!$A:$G,6,FALSE)</f>
        <v>Middle-aged</v>
      </c>
      <c r="L602" t="str">
        <f>VLOOKUP($A602,'Customer Data'!$A:$G,7,FALSE)</f>
        <v>Low</v>
      </c>
    </row>
    <row r="603" spans="1:12" x14ac:dyDescent="0.3">
      <c r="A603">
        <v>64</v>
      </c>
      <c r="B603">
        <v>602</v>
      </c>
      <c r="C603">
        <v>97</v>
      </c>
      <c r="D603">
        <v>1</v>
      </c>
      <c r="E603" s="4" t="s">
        <v>108</v>
      </c>
      <c r="F603" s="6" t="s">
        <v>61</v>
      </c>
      <c r="G603">
        <f>VLOOKUP(A603,'Customer Data'!$A:$G,2,FALSE)</f>
        <v>51</v>
      </c>
      <c r="H603" t="str">
        <f>VLOOKUP($A603,'Customer Data'!$A:$G,3,FALSE)</f>
        <v>Female</v>
      </c>
      <c r="I603" s="18">
        <f>VLOOKUP($A603,'Customer Data'!$A:$G,4,FALSE)</f>
        <v>44074</v>
      </c>
      <c r="J603" t="str">
        <f>VLOOKUP($A603,'Customer Data'!$A:$G,5,FALSE)</f>
        <v>City A</v>
      </c>
      <c r="K603" t="str">
        <f>VLOOKUP($A603,'Customer Data'!$A:$G,6,FALSE)</f>
        <v>Middle-aged</v>
      </c>
      <c r="L603" t="str">
        <f>VLOOKUP($A603,'Customer Data'!$A:$G,7,FALSE)</f>
        <v>Low</v>
      </c>
    </row>
    <row r="604" spans="1:12" x14ac:dyDescent="0.3">
      <c r="A604">
        <v>864</v>
      </c>
      <c r="B604">
        <v>603</v>
      </c>
      <c r="C604">
        <v>98</v>
      </c>
      <c r="D604">
        <v>9</v>
      </c>
      <c r="E604" s="4" t="s">
        <v>108</v>
      </c>
      <c r="F604" s="6" t="s">
        <v>62</v>
      </c>
      <c r="G604">
        <f>VLOOKUP(A604,'Customer Data'!$A:$G,2,FALSE)</f>
        <v>62</v>
      </c>
      <c r="H604" t="str">
        <f>VLOOKUP($A604,'Customer Data'!$A:$G,3,FALSE)</f>
        <v>Female</v>
      </c>
      <c r="I604" s="18">
        <f>VLOOKUP($A604,'Customer Data'!$A:$G,4,FALSE)</f>
        <v>104942</v>
      </c>
      <c r="J604" t="str">
        <f>VLOOKUP($A604,'Customer Data'!$A:$G,5,FALSE)</f>
        <v>City A</v>
      </c>
      <c r="K604" t="str">
        <f>VLOOKUP($A604,'Customer Data'!$A:$G,6,FALSE)</f>
        <v>Seniors</v>
      </c>
      <c r="L604" t="str">
        <f>VLOOKUP($A604,'Customer Data'!$A:$G,7,FALSE)</f>
        <v>High</v>
      </c>
    </row>
    <row r="605" spans="1:12" x14ac:dyDescent="0.3">
      <c r="A605">
        <v>695</v>
      </c>
      <c r="B605">
        <v>604</v>
      </c>
      <c r="C605">
        <v>9</v>
      </c>
      <c r="D605">
        <v>4</v>
      </c>
      <c r="E605" s="4" t="s">
        <v>108</v>
      </c>
      <c r="F605" s="6" t="s">
        <v>63</v>
      </c>
      <c r="G605">
        <f>VLOOKUP(A605,'Customer Data'!$A:$G,2,FALSE)</f>
        <v>54</v>
      </c>
      <c r="H605" t="str">
        <f>VLOOKUP($A605,'Customer Data'!$A:$G,3,FALSE)</f>
        <v>Female</v>
      </c>
      <c r="I605" s="18">
        <f>VLOOKUP($A605,'Customer Data'!$A:$G,4,FALSE)</f>
        <v>112662</v>
      </c>
      <c r="J605" t="str">
        <f>VLOOKUP($A605,'Customer Data'!$A:$G,5,FALSE)</f>
        <v>City C</v>
      </c>
      <c r="K605" t="str">
        <f>VLOOKUP($A605,'Customer Data'!$A:$G,6,FALSE)</f>
        <v>Middle-aged</v>
      </c>
      <c r="L605" t="str">
        <f>VLOOKUP($A605,'Customer Data'!$A:$G,7,FALSE)</f>
        <v>High</v>
      </c>
    </row>
    <row r="606" spans="1:12" x14ac:dyDescent="0.3">
      <c r="A606">
        <v>850</v>
      </c>
      <c r="B606">
        <v>605</v>
      </c>
      <c r="C606">
        <v>98</v>
      </c>
      <c r="D606">
        <v>8</v>
      </c>
      <c r="E606" s="4" t="s">
        <v>108</v>
      </c>
      <c r="F606" s="6" t="s">
        <v>64</v>
      </c>
      <c r="G606">
        <f>VLOOKUP(A606,'Customer Data'!$A:$G,2,FALSE)</f>
        <v>43</v>
      </c>
      <c r="H606" t="str">
        <f>VLOOKUP($A606,'Customer Data'!$A:$G,3,FALSE)</f>
        <v>Male</v>
      </c>
      <c r="I606" s="18">
        <f>VLOOKUP($A606,'Customer Data'!$A:$G,4,FALSE)</f>
        <v>84605</v>
      </c>
      <c r="J606" t="str">
        <f>VLOOKUP($A606,'Customer Data'!$A:$G,5,FALSE)</f>
        <v>City A</v>
      </c>
      <c r="K606" t="str">
        <f>VLOOKUP($A606,'Customer Data'!$A:$G,6,FALSE)</f>
        <v>Middle-aged</v>
      </c>
      <c r="L606" t="str">
        <f>VLOOKUP($A606,'Customer Data'!$A:$G,7,FALSE)</f>
        <v>High</v>
      </c>
    </row>
    <row r="607" spans="1:12" x14ac:dyDescent="0.3">
      <c r="A607">
        <v>1315</v>
      </c>
      <c r="B607">
        <v>606</v>
      </c>
      <c r="C607">
        <v>99</v>
      </c>
      <c r="D607">
        <v>2</v>
      </c>
      <c r="E607" s="4" t="s">
        <v>108</v>
      </c>
      <c r="F607" s="6" t="s">
        <v>65</v>
      </c>
      <c r="G607">
        <f>VLOOKUP(A607,'Customer Data'!$A:$G,2,FALSE)</f>
        <v>18</v>
      </c>
      <c r="H607" t="str">
        <f>VLOOKUP($A607,'Customer Data'!$A:$G,3,FALSE)</f>
        <v>Female</v>
      </c>
      <c r="I607" s="18">
        <f>VLOOKUP($A607,'Customer Data'!$A:$G,4,FALSE)</f>
        <v>34275</v>
      </c>
      <c r="J607" t="str">
        <f>VLOOKUP($A607,'Customer Data'!$A:$G,5,FALSE)</f>
        <v>City A</v>
      </c>
      <c r="K607" t="str">
        <f>VLOOKUP($A607,'Customer Data'!$A:$G,6,FALSE)</f>
        <v>Adult</v>
      </c>
      <c r="L607" t="str">
        <f>VLOOKUP($A607,'Customer Data'!$A:$G,7,FALSE)</f>
        <v>Low</v>
      </c>
    </row>
    <row r="608" spans="1:12" x14ac:dyDescent="0.3">
      <c r="A608">
        <v>1287</v>
      </c>
      <c r="B608">
        <v>607</v>
      </c>
      <c r="C608">
        <v>78</v>
      </c>
      <c r="D608">
        <v>4</v>
      </c>
      <c r="E608" s="4" t="s">
        <v>108</v>
      </c>
      <c r="F608" s="6" t="s">
        <v>66</v>
      </c>
      <c r="G608">
        <f>VLOOKUP(A608,'Customer Data'!$A:$G,2,FALSE)</f>
        <v>49</v>
      </c>
      <c r="H608" t="str">
        <f>VLOOKUP($A608,'Customer Data'!$A:$G,3,FALSE)</f>
        <v>Female</v>
      </c>
      <c r="I608" s="18">
        <f>VLOOKUP($A608,'Customer Data'!$A:$G,4,FALSE)</f>
        <v>64721</v>
      </c>
      <c r="J608" t="str">
        <f>VLOOKUP($A608,'Customer Data'!$A:$G,5,FALSE)</f>
        <v>City C</v>
      </c>
      <c r="K608" t="str">
        <f>VLOOKUP($A608,'Customer Data'!$A:$G,6,FALSE)</f>
        <v>Middle-aged</v>
      </c>
      <c r="L608" t="str">
        <f>VLOOKUP($A608,'Customer Data'!$A:$G,7,FALSE)</f>
        <v>Low</v>
      </c>
    </row>
    <row r="609" spans="1:12" x14ac:dyDescent="0.3">
      <c r="A609">
        <v>952</v>
      </c>
      <c r="B609">
        <v>608</v>
      </c>
      <c r="C609">
        <v>29</v>
      </c>
      <c r="D609">
        <v>1</v>
      </c>
      <c r="E609" s="4" t="s">
        <v>108</v>
      </c>
      <c r="F609" s="6" t="s">
        <v>67</v>
      </c>
      <c r="G609">
        <f>VLOOKUP(A609,'Customer Data'!$A:$G,2,FALSE)</f>
        <v>66</v>
      </c>
      <c r="H609" t="str">
        <f>VLOOKUP($A609,'Customer Data'!$A:$G,3,FALSE)</f>
        <v>Male</v>
      </c>
      <c r="I609" s="18">
        <f>VLOOKUP($A609,'Customer Data'!$A:$G,4,FALSE)</f>
        <v>109925</v>
      </c>
      <c r="J609" t="str">
        <f>VLOOKUP($A609,'Customer Data'!$A:$G,5,FALSE)</f>
        <v>City B</v>
      </c>
      <c r="K609" t="str">
        <f>VLOOKUP($A609,'Customer Data'!$A:$G,6,FALSE)</f>
        <v>Seniors</v>
      </c>
      <c r="L609" t="str">
        <f>VLOOKUP($A609,'Customer Data'!$A:$G,7,FALSE)</f>
        <v>High</v>
      </c>
    </row>
    <row r="610" spans="1:12" x14ac:dyDescent="0.3">
      <c r="A610">
        <v>725</v>
      </c>
      <c r="B610">
        <v>609</v>
      </c>
      <c r="C610">
        <v>20</v>
      </c>
      <c r="D610">
        <v>1</v>
      </c>
      <c r="E610" s="4" t="s">
        <v>108</v>
      </c>
      <c r="F610" s="6" t="s">
        <v>68</v>
      </c>
      <c r="G610">
        <f>VLOOKUP(A610,'Customer Data'!$A:$G,2,FALSE)</f>
        <v>42</v>
      </c>
      <c r="H610" t="str">
        <f>VLOOKUP($A610,'Customer Data'!$A:$G,3,FALSE)</f>
        <v>Female</v>
      </c>
      <c r="I610" s="18">
        <f>VLOOKUP($A610,'Customer Data'!$A:$G,4,FALSE)</f>
        <v>144170</v>
      </c>
      <c r="J610" t="str">
        <f>VLOOKUP($A610,'Customer Data'!$A:$G,5,FALSE)</f>
        <v>City C</v>
      </c>
      <c r="K610" t="str">
        <f>VLOOKUP($A610,'Customer Data'!$A:$G,6,FALSE)</f>
        <v>Middle-aged</v>
      </c>
      <c r="L610" t="str">
        <f>VLOOKUP($A610,'Customer Data'!$A:$G,7,FALSE)</f>
        <v>High</v>
      </c>
    </row>
    <row r="611" spans="1:12" x14ac:dyDescent="0.3">
      <c r="A611">
        <v>979</v>
      </c>
      <c r="B611">
        <v>610</v>
      </c>
      <c r="C611">
        <v>85</v>
      </c>
      <c r="D611">
        <v>1</v>
      </c>
      <c r="E611" s="4" t="s">
        <v>108</v>
      </c>
      <c r="F611" s="6" t="s">
        <v>69</v>
      </c>
      <c r="G611">
        <f>VLOOKUP(A611,'Customer Data'!$A:$G,2,FALSE)</f>
        <v>68</v>
      </c>
      <c r="H611" t="str">
        <f>VLOOKUP($A611,'Customer Data'!$A:$G,3,FALSE)</f>
        <v>Male</v>
      </c>
      <c r="I611" s="18">
        <f>VLOOKUP($A611,'Customer Data'!$A:$G,4,FALSE)</f>
        <v>51888</v>
      </c>
      <c r="J611" t="str">
        <f>VLOOKUP($A611,'Customer Data'!$A:$G,5,FALSE)</f>
        <v>City B</v>
      </c>
      <c r="K611" t="str">
        <f>VLOOKUP($A611,'Customer Data'!$A:$G,6,FALSE)</f>
        <v>Seniors</v>
      </c>
      <c r="L611" t="str">
        <f>VLOOKUP($A611,'Customer Data'!$A:$G,7,FALSE)</f>
        <v>Low</v>
      </c>
    </row>
    <row r="612" spans="1:12" x14ac:dyDescent="0.3">
      <c r="A612">
        <v>1473</v>
      </c>
      <c r="B612">
        <v>611</v>
      </c>
      <c r="C612">
        <v>6</v>
      </c>
      <c r="D612">
        <v>6</v>
      </c>
      <c r="E612" s="4" t="s">
        <v>108</v>
      </c>
      <c r="F612" s="6" t="s">
        <v>70</v>
      </c>
      <c r="G612">
        <f>VLOOKUP(A612,'Customer Data'!$A:$G,2,FALSE)</f>
        <v>36</v>
      </c>
      <c r="H612" t="str">
        <f>VLOOKUP($A612,'Customer Data'!$A:$G,3,FALSE)</f>
        <v>Female</v>
      </c>
      <c r="I612" s="18">
        <f>VLOOKUP($A612,'Customer Data'!$A:$G,4,FALSE)</f>
        <v>101312</v>
      </c>
      <c r="J612" t="str">
        <f>VLOOKUP($A612,'Customer Data'!$A:$G,5,FALSE)</f>
        <v>City C</v>
      </c>
      <c r="K612" t="str">
        <f>VLOOKUP($A612,'Customer Data'!$A:$G,6,FALSE)</f>
        <v>Adult</v>
      </c>
      <c r="L612" t="str">
        <f>VLOOKUP($A612,'Customer Data'!$A:$G,7,FALSE)</f>
        <v>High</v>
      </c>
    </row>
    <row r="613" spans="1:12" x14ac:dyDescent="0.3">
      <c r="A613">
        <v>1493</v>
      </c>
      <c r="B613">
        <v>612</v>
      </c>
      <c r="C613">
        <v>2</v>
      </c>
      <c r="D613">
        <v>6</v>
      </c>
      <c r="E613" s="4" t="s">
        <v>108</v>
      </c>
      <c r="F613" s="6" t="s">
        <v>71</v>
      </c>
      <c r="G613">
        <f>VLOOKUP(A613,'Customer Data'!$A:$G,2,FALSE)</f>
        <v>32</v>
      </c>
      <c r="H613" t="str">
        <f>VLOOKUP($A613,'Customer Data'!$A:$G,3,FALSE)</f>
        <v>Female</v>
      </c>
      <c r="I613" s="18">
        <f>VLOOKUP($A613,'Customer Data'!$A:$G,4,FALSE)</f>
        <v>47608</v>
      </c>
      <c r="J613" t="str">
        <f>VLOOKUP($A613,'Customer Data'!$A:$G,5,FALSE)</f>
        <v>City A</v>
      </c>
      <c r="K613" t="str">
        <f>VLOOKUP($A613,'Customer Data'!$A:$G,6,FALSE)</f>
        <v>Adult</v>
      </c>
      <c r="L613" t="str">
        <f>VLOOKUP($A613,'Customer Data'!$A:$G,7,FALSE)</f>
        <v>Low</v>
      </c>
    </row>
    <row r="614" spans="1:12" x14ac:dyDescent="0.3">
      <c r="A614">
        <v>1118</v>
      </c>
      <c r="B614">
        <v>613</v>
      </c>
      <c r="C614">
        <v>65</v>
      </c>
      <c r="D614">
        <v>2</v>
      </c>
      <c r="E614" s="4" t="s">
        <v>108</v>
      </c>
      <c r="F614" s="6" t="s">
        <v>72</v>
      </c>
      <c r="G614">
        <f>VLOOKUP(A614,'Customer Data'!$A:$G,2,FALSE)</f>
        <v>31</v>
      </c>
      <c r="H614" t="str">
        <f>VLOOKUP($A614,'Customer Data'!$A:$G,3,FALSE)</f>
        <v>Female</v>
      </c>
      <c r="I614" s="18">
        <f>VLOOKUP($A614,'Customer Data'!$A:$G,4,FALSE)</f>
        <v>37762</v>
      </c>
      <c r="J614" t="str">
        <f>VLOOKUP($A614,'Customer Data'!$A:$G,5,FALSE)</f>
        <v>City C</v>
      </c>
      <c r="K614" t="str">
        <f>VLOOKUP($A614,'Customer Data'!$A:$G,6,FALSE)</f>
        <v>Adult</v>
      </c>
      <c r="L614" t="str">
        <f>VLOOKUP($A614,'Customer Data'!$A:$G,7,FALSE)</f>
        <v>Low</v>
      </c>
    </row>
    <row r="615" spans="1:12" x14ac:dyDescent="0.3">
      <c r="A615">
        <v>675</v>
      </c>
      <c r="B615">
        <v>614</v>
      </c>
      <c r="C615">
        <v>16</v>
      </c>
      <c r="D615">
        <v>6</v>
      </c>
      <c r="E615" s="4" t="s">
        <v>108</v>
      </c>
      <c r="F615" s="6" t="s">
        <v>73</v>
      </c>
      <c r="G615">
        <f>VLOOKUP(A615,'Customer Data'!$A:$G,2,FALSE)</f>
        <v>31</v>
      </c>
      <c r="H615" t="str">
        <f>VLOOKUP($A615,'Customer Data'!$A:$G,3,FALSE)</f>
        <v>Male</v>
      </c>
      <c r="I615" s="18">
        <f>VLOOKUP($A615,'Customer Data'!$A:$G,4,FALSE)</f>
        <v>74015</v>
      </c>
      <c r="J615" t="str">
        <f>VLOOKUP($A615,'Customer Data'!$A:$G,5,FALSE)</f>
        <v>City C</v>
      </c>
      <c r="K615" t="str">
        <f>VLOOKUP($A615,'Customer Data'!$A:$G,6,FALSE)</f>
        <v>Adult</v>
      </c>
      <c r="L615" t="str">
        <f>VLOOKUP($A615,'Customer Data'!$A:$G,7,FALSE)</f>
        <v>High</v>
      </c>
    </row>
    <row r="616" spans="1:12" x14ac:dyDescent="0.3">
      <c r="A616">
        <v>1066</v>
      </c>
      <c r="B616">
        <v>615</v>
      </c>
      <c r="C616">
        <v>14</v>
      </c>
      <c r="D616">
        <v>9</v>
      </c>
      <c r="E616" s="4" t="s">
        <v>108</v>
      </c>
      <c r="F616" s="6" t="s">
        <v>74</v>
      </c>
      <c r="G616">
        <f>VLOOKUP(A616,'Customer Data'!$A:$G,2,FALSE)</f>
        <v>44</v>
      </c>
      <c r="H616" t="str">
        <f>VLOOKUP($A616,'Customer Data'!$A:$G,3,FALSE)</f>
        <v>Female</v>
      </c>
      <c r="I616" s="18">
        <f>VLOOKUP($A616,'Customer Data'!$A:$G,4,FALSE)</f>
        <v>29422</v>
      </c>
      <c r="J616" t="str">
        <f>VLOOKUP($A616,'Customer Data'!$A:$G,5,FALSE)</f>
        <v>City A</v>
      </c>
      <c r="K616" t="str">
        <f>VLOOKUP($A616,'Customer Data'!$A:$G,6,FALSE)</f>
        <v>Middle-aged</v>
      </c>
      <c r="L616" t="str">
        <f>VLOOKUP($A616,'Customer Data'!$A:$G,7,FALSE)</f>
        <v>Low</v>
      </c>
    </row>
    <row r="617" spans="1:12" x14ac:dyDescent="0.3">
      <c r="A617">
        <v>103</v>
      </c>
      <c r="B617">
        <v>616</v>
      </c>
      <c r="C617">
        <v>68</v>
      </c>
      <c r="D617">
        <v>7</v>
      </c>
      <c r="E617" s="4" t="s">
        <v>108</v>
      </c>
      <c r="F617" s="6" t="s">
        <v>75</v>
      </c>
      <c r="G617">
        <f>VLOOKUP(A617,'Customer Data'!$A:$G,2,FALSE)</f>
        <v>40</v>
      </c>
      <c r="H617" t="str">
        <f>VLOOKUP($A617,'Customer Data'!$A:$G,3,FALSE)</f>
        <v>Male</v>
      </c>
      <c r="I617" s="18">
        <f>VLOOKUP($A617,'Customer Data'!$A:$G,4,FALSE)</f>
        <v>32771</v>
      </c>
      <c r="J617" t="str">
        <f>VLOOKUP($A617,'Customer Data'!$A:$G,5,FALSE)</f>
        <v>City A</v>
      </c>
      <c r="K617" t="str">
        <f>VLOOKUP($A617,'Customer Data'!$A:$G,6,FALSE)</f>
        <v>Adult</v>
      </c>
      <c r="L617" t="str">
        <f>VLOOKUP($A617,'Customer Data'!$A:$G,7,FALSE)</f>
        <v>Low</v>
      </c>
    </row>
    <row r="618" spans="1:12" x14ac:dyDescent="0.3">
      <c r="A618">
        <v>1028</v>
      </c>
      <c r="B618">
        <v>617</v>
      </c>
      <c r="C618">
        <v>71</v>
      </c>
      <c r="D618">
        <v>7</v>
      </c>
      <c r="E618" s="4" t="s">
        <v>108</v>
      </c>
      <c r="F618" s="6" t="s">
        <v>76</v>
      </c>
      <c r="G618">
        <f>VLOOKUP(A618,'Customer Data'!$A:$G,2,FALSE)</f>
        <v>49</v>
      </c>
      <c r="H618" t="str">
        <f>VLOOKUP($A618,'Customer Data'!$A:$G,3,FALSE)</f>
        <v>Male</v>
      </c>
      <c r="I618" s="18">
        <f>VLOOKUP($A618,'Customer Data'!$A:$G,4,FALSE)</f>
        <v>25038</v>
      </c>
      <c r="J618" t="str">
        <f>VLOOKUP($A618,'Customer Data'!$A:$G,5,FALSE)</f>
        <v>City A</v>
      </c>
      <c r="K618" t="str">
        <f>VLOOKUP($A618,'Customer Data'!$A:$G,6,FALSE)</f>
        <v>Middle-aged</v>
      </c>
      <c r="L618" t="str">
        <f>VLOOKUP($A618,'Customer Data'!$A:$G,7,FALSE)</f>
        <v>Low</v>
      </c>
    </row>
    <row r="619" spans="1:12" x14ac:dyDescent="0.3">
      <c r="A619">
        <v>434</v>
      </c>
      <c r="B619">
        <v>618</v>
      </c>
      <c r="C619">
        <v>11</v>
      </c>
      <c r="D619">
        <v>7</v>
      </c>
      <c r="E619" s="4" t="s">
        <v>108</v>
      </c>
      <c r="F619" s="6" t="s">
        <v>77</v>
      </c>
      <c r="G619">
        <f>VLOOKUP(A619,'Customer Data'!$A:$G,2,FALSE)</f>
        <v>22</v>
      </c>
      <c r="H619" t="str">
        <f>VLOOKUP($A619,'Customer Data'!$A:$G,3,FALSE)</f>
        <v>Male</v>
      </c>
      <c r="I619" s="18">
        <f>VLOOKUP($A619,'Customer Data'!$A:$G,4,FALSE)</f>
        <v>93330</v>
      </c>
      <c r="J619" t="str">
        <f>VLOOKUP($A619,'Customer Data'!$A:$G,5,FALSE)</f>
        <v>City A</v>
      </c>
      <c r="K619" t="str">
        <f>VLOOKUP($A619,'Customer Data'!$A:$G,6,FALSE)</f>
        <v>Adult</v>
      </c>
      <c r="L619" t="str">
        <f>VLOOKUP($A619,'Customer Data'!$A:$G,7,FALSE)</f>
        <v>High</v>
      </c>
    </row>
    <row r="620" spans="1:12" x14ac:dyDescent="0.3">
      <c r="A620">
        <v>251</v>
      </c>
      <c r="B620">
        <v>619</v>
      </c>
      <c r="C620">
        <v>6</v>
      </c>
      <c r="D620">
        <v>2</v>
      </c>
      <c r="E620" s="4" t="s">
        <v>108</v>
      </c>
      <c r="F620" s="6" t="s">
        <v>78</v>
      </c>
      <c r="G620">
        <f>VLOOKUP(A620,'Customer Data'!$A:$G,2,FALSE)</f>
        <v>64</v>
      </c>
      <c r="H620" t="str">
        <f>VLOOKUP($A620,'Customer Data'!$A:$G,3,FALSE)</f>
        <v>Male</v>
      </c>
      <c r="I620" s="18">
        <f>VLOOKUP($A620,'Customer Data'!$A:$G,4,FALSE)</f>
        <v>142167</v>
      </c>
      <c r="J620" t="str">
        <f>VLOOKUP($A620,'Customer Data'!$A:$G,5,FALSE)</f>
        <v>City A</v>
      </c>
      <c r="K620" t="str">
        <f>VLOOKUP($A620,'Customer Data'!$A:$G,6,FALSE)</f>
        <v>Seniors</v>
      </c>
      <c r="L620" t="str">
        <f>VLOOKUP($A620,'Customer Data'!$A:$G,7,FALSE)</f>
        <v>High</v>
      </c>
    </row>
    <row r="621" spans="1:12" x14ac:dyDescent="0.3">
      <c r="A621">
        <v>1399</v>
      </c>
      <c r="B621">
        <v>620</v>
      </c>
      <c r="C621">
        <v>94</v>
      </c>
      <c r="D621">
        <v>8</v>
      </c>
      <c r="E621" s="4" t="s">
        <v>108</v>
      </c>
      <c r="F621" s="6" t="s">
        <v>79</v>
      </c>
      <c r="G621">
        <f>VLOOKUP(A621,'Customer Data'!$A:$G,2,FALSE)</f>
        <v>65</v>
      </c>
      <c r="H621" t="str">
        <f>VLOOKUP($A621,'Customer Data'!$A:$G,3,FALSE)</f>
        <v>Female</v>
      </c>
      <c r="I621" s="18">
        <f>VLOOKUP($A621,'Customer Data'!$A:$G,4,FALSE)</f>
        <v>45579</v>
      </c>
      <c r="J621" t="str">
        <f>VLOOKUP($A621,'Customer Data'!$A:$G,5,FALSE)</f>
        <v>City A</v>
      </c>
      <c r="K621" t="str">
        <f>VLOOKUP($A621,'Customer Data'!$A:$G,6,FALSE)</f>
        <v>Seniors</v>
      </c>
      <c r="L621" t="str">
        <f>VLOOKUP($A621,'Customer Data'!$A:$G,7,FALSE)</f>
        <v>Low</v>
      </c>
    </row>
    <row r="622" spans="1:12" x14ac:dyDescent="0.3">
      <c r="A622">
        <v>331</v>
      </c>
      <c r="B622">
        <v>621</v>
      </c>
      <c r="C622">
        <v>63</v>
      </c>
      <c r="D622">
        <v>5</v>
      </c>
      <c r="E622" s="4" t="s">
        <v>108</v>
      </c>
      <c r="F622" s="6" t="s">
        <v>80</v>
      </c>
      <c r="G622">
        <f>VLOOKUP(A622,'Customer Data'!$A:$G,2,FALSE)</f>
        <v>32</v>
      </c>
      <c r="H622" t="str">
        <f>VLOOKUP($A622,'Customer Data'!$A:$G,3,FALSE)</f>
        <v>Male</v>
      </c>
      <c r="I622" s="18">
        <f>VLOOKUP($A622,'Customer Data'!$A:$G,4,FALSE)</f>
        <v>96256</v>
      </c>
      <c r="J622" t="str">
        <f>VLOOKUP($A622,'Customer Data'!$A:$G,5,FALSE)</f>
        <v>City A</v>
      </c>
      <c r="K622" t="str">
        <f>VLOOKUP($A622,'Customer Data'!$A:$G,6,FALSE)</f>
        <v>Adult</v>
      </c>
      <c r="L622" t="str">
        <f>VLOOKUP($A622,'Customer Data'!$A:$G,7,FALSE)</f>
        <v>High</v>
      </c>
    </row>
    <row r="623" spans="1:12" x14ac:dyDescent="0.3">
      <c r="A623">
        <v>403</v>
      </c>
      <c r="B623">
        <v>622</v>
      </c>
      <c r="C623">
        <v>45</v>
      </c>
      <c r="D623">
        <v>2</v>
      </c>
      <c r="E623" s="4" t="s">
        <v>108</v>
      </c>
      <c r="F623" s="6" t="s">
        <v>81</v>
      </c>
      <c r="G623">
        <f>VLOOKUP(A623,'Customer Data'!$A:$G,2,FALSE)</f>
        <v>55</v>
      </c>
      <c r="H623" t="str">
        <f>VLOOKUP($A623,'Customer Data'!$A:$G,3,FALSE)</f>
        <v>Male</v>
      </c>
      <c r="I623" s="18">
        <f>VLOOKUP($A623,'Customer Data'!$A:$G,4,FALSE)</f>
        <v>120445</v>
      </c>
      <c r="J623" t="str">
        <f>VLOOKUP($A623,'Customer Data'!$A:$G,5,FALSE)</f>
        <v>City C</v>
      </c>
      <c r="K623" t="str">
        <f>VLOOKUP($A623,'Customer Data'!$A:$G,6,FALSE)</f>
        <v>Middle-aged</v>
      </c>
      <c r="L623" t="str">
        <f>VLOOKUP($A623,'Customer Data'!$A:$G,7,FALSE)</f>
        <v>High</v>
      </c>
    </row>
    <row r="624" spans="1:12" x14ac:dyDescent="0.3">
      <c r="A624">
        <v>1263</v>
      </c>
      <c r="B624">
        <v>623</v>
      </c>
      <c r="C624">
        <v>22</v>
      </c>
      <c r="D624">
        <v>5</v>
      </c>
      <c r="E624" s="4" t="s">
        <v>108</v>
      </c>
      <c r="F624" s="6" t="s">
        <v>82</v>
      </c>
      <c r="G624">
        <f>VLOOKUP(A624,'Customer Data'!$A:$G,2,FALSE)</f>
        <v>49</v>
      </c>
      <c r="H624" t="str">
        <f>VLOOKUP($A624,'Customer Data'!$A:$G,3,FALSE)</f>
        <v>Female</v>
      </c>
      <c r="I624" s="18">
        <f>VLOOKUP($A624,'Customer Data'!$A:$G,4,FALSE)</f>
        <v>63517</v>
      </c>
      <c r="J624" t="str">
        <f>VLOOKUP($A624,'Customer Data'!$A:$G,5,FALSE)</f>
        <v>City A</v>
      </c>
      <c r="K624" t="str">
        <f>VLOOKUP($A624,'Customer Data'!$A:$G,6,FALSE)</f>
        <v>Middle-aged</v>
      </c>
      <c r="L624" t="str">
        <f>VLOOKUP($A624,'Customer Data'!$A:$G,7,FALSE)</f>
        <v>Low</v>
      </c>
    </row>
    <row r="625" spans="1:12" x14ac:dyDescent="0.3">
      <c r="A625">
        <v>881</v>
      </c>
      <c r="B625">
        <v>624</v>
      </c>
      <c r="C625">
        <v>56</v>
      </c>
      <c r="D625">
        <v>7</v>
      </c>
      <c r="E625" s="4" t="s">
        <v>108</v>
      </c>
      <c r="F625" s="6" t="s">
        <v>83</v>
      </c>
      <c r="G625">
        <f>VLOOKUP(A625,'Customer Data'!$A:$G,2,FALSE)</f>
        <v>21</v>
      </c>
      <c r="H625" t="str">
        <f>VLOOKUP($A625,'Customer Data'!$A:$G,3,FALSE)</f>
        <v>Male</v>
      </c>
      <c r="I625" s="18">
        <f>VLOOKUP($A625,'Customer Data'!$A:$G,4,FALSE)</f>
        <v>75593</v>
      </c>
      <c r="J625" t="str">
        <f>VLOOKUP($A625,'Customer Data'!$A:$G,5,FALSE)</f>
        <v>City A</v>
      </c>
      <c r="K625" t="str">
        <f>VLOOKUP($A625,'Customer Data'!$A:$G,6,FALSE)</f>
        <v>Adult</v>
      </c>
      <c r="L625" t="str">
        <f>VLOOKUP($A625,'Customer Data'!$A:$G,7,FALSE)</f>
        <v>High</v>
      </c>
    </row>
    <row r="626" spans="1:12" x14ac:dyDescent="0.3">
      <c r="A626">
        <v>1279</v>
      </c>
      <c r="B626">
        <v>625</v>
      </c>
      <c r="C626">
        <v>37</v>
      </c>
      <c r="D626">
        <v>6</v>
      </c>
      <c r="E626" s="4" t="s">
        <v>109</v>
      </c>
      <c r="F626" s="6" t="s">
        <v>60</v>
      </c>
      <c r="G626">
        <f>VLOOKUP(A626,'Customer Data'!$A:$G,2,FALSE)</f>
        <v>48</v>
      </c>
      <c r="H626" t="str">
        <f>VLOOKUP($A626,'Customer Data'!$A:$G,3,FALSE)</f>
        <v>Female</v>
      </c>
      <c r="I626" s="18">
        <f>VLOOKUP($A626,'Customer Data'!$A:$G,4,FALSE)</f>
        <v>80115</v>
      </c>
      <c r="J626" t="str">
        <f>VLOOKUP($A626,'Customer Data'!$A:$G,5,FALSE)</f>
        <v>City C</v>
      </c>
      <c r="K626" t="str">
        <f>VLOOKUP($A626,'Customer Data'!$A:$G,6,FALSE)</f>
        <v>Middle-aged</v>
      </c>
      <c r="L626" t="str">
        <f>VLOOKUP($A626,'Customer Data'!$A:$G,7,FALSE)</f>
        <v>High</v>
      </c>
    </row>
    <row r="627" spans="1:12" x14ac:dyDescent="0.3">
      <c r="A627">
        <v>1466</v>
      </c>
      <c r="B627">
        <v>626</v>
      </c>
      <c r="C627">
        <v>40</v>
      </c>
      <c r="D627">
        <v>1</v>
      </c>
      <c r="E627" s="4" t="s">
        <v>109</v>
      </c>
      <c r="F627" s="6" t="s">
        <v>61</v>
      </c>
      <c r="G627">
        <f>VLOOKUP(A627,'Customer Data'!$A:$G,2,FALSE)</f>
        <v>31</v>
      </c>
      <c r="H627" t="str">
        <f>VLOOKUP($A627,'Customer Data'!$A:$G,3,FALSE)</f>
        <v>Female</v>
      </c>
      <c r="I627" s="18">
        <f>VLOOKUP($A627,'Customer Data'!$A:$G,4,FALSE)</f>
        <v>110313</v>
      </c>
      <c r="J627" t="str">
        <f>VLOOKUP($A627,'Customer Data'!$A:$G,5,FALSE)</f>
        <v>City B</v>
      </c>
      <c r="K627" t="str">
        <f>VLOOKUP($A627,'Customer Data'!$A:$G,6,FALSE)</f>
        <v>Adult</v>
      </c>
      <c r="L627" t="str">
        <f>VLOOKUP($A627,'Customer Data'!$A:$G,7,FALSE)</f>
        <v>High</v>
      </c>
    </row>
    <row r="628" spans="1:12" x14ac:dyDescent="0.3">
      <c r="A628">
        <v>1043</v>
      </c>
      <c r="B628">
        <v>627</v>
      </c>
      <c r="C628">
        <v>79</v>
      </c>
      <c r="D628">
        <v>4</v>
      </c>
      <c r="E628" s="4" t="s">
        <v>109</v>
      </c>
      <c r="F628" s="6" t="s">
        <v>62</v>
      </c>
      <c r="G628">
        <f>VLOOKUP(A628,'Customer Data'!$A:$G,2,FALSE)</f>
        <v>56</v>
      </c>
      <c r="H628" t="str">
        <f>VLOOKUP($A628,'Customer Data'!$A:$G,3,FALSE)</f>
        <v>Male</v>
      </c>
      <c r="I628" s="18">
        <f>VLOOKUP($A628,'Customer Data'!$A:$G,4,FALSE)</f>
        <v>103168</v>
      </c>
      <c r="J628" t="str">
        <f>VLOOKUP($A628,'Customer Data'!$A:$G,5,FALSE)</f>
        <v>City B</v>
      </c>
      <c r="K628" t="str">
        <f>VLOOKUP($A628,'Customer Data'!$A:$G,6,FALSE)</f>
        <v>Middle-aged</v>
      </c>
      <c r="L628" t="str">
        <f>VLOOKUP($A628,'Customer Data'!$A:$G,7,FALSE)</f>
        <v>High</v>
      </c>
    </row>
    <row r="629" spans="1:12" x14ac:dyDescent="0.3">
      <c r="A629">
        <v>826</v>
      </c>
      <c r="B629">
        <v>628</v>
      </c>
      <c r="C629">
        <v>68</v>
      </c>
      <c r="D629">
        <v>9</v>
      </c>
      <c r="E629" s="4" t="s">
        <v>109</v>
      </c>
      <c r="F629" s="6" t="s">
        <v>63</v>
      </c>
      <c r="G629">
        <f>VLOOKUP(A629,'Customer Data'!$A:$G,2,FALSE)</f>
        <v>36</v>
      </c>
      <c r="H629" t="str">
        <f>VLOOKUP($A629,'Customer Data'!$A:$G,3,FALSE)</f>
        <v>Male</v>
      </c>
      <c r="I629" s="18">
        <f>VLOOKUP($A629,'Customer Data'!$A:$G,4,FALSE)</f>
        <v>21986</v>
      </c>
      <c r="J629" t="str">
        <f>VLOOKUP($A629,'Customer Data'!$A:$G,5,FALSE)</f>
        <v>City C</v>
      </c>
      <c r="K629" t="str">
        <f>VLOOKUP($A629,'Customer Data'!$A:$G,6,FALSE)</f>
        <v>Adult</v>
      </c>
      <c r="L629" t="str">
        <f>VLOOKUP($A629,'Customer Data'!$A:$G,7,FALSE)</f>
        <v>Low</v>
      </c>
    </row>
    <row r="630" spans="1:12" x14ac:dyDescent="0.3">
      <c r="A630">
        <v>1299</v>
      </c>
      <c r="B630">
        <v>629</v>
      </c>
      <c r="C630">
        <v>91</v>
      </c>
      <c r="D630">
        <v>2</v>
      </c>
      <c r="E630" s="4" t="s">
        <v>109</v>
      </c>
      <c r="F630" s="6" t="s">
        <v>64</v>
      </c>
      <c r="G630">
        <f>VLOOKUP(A630,'Customer Data'!$A:$G,2,FALSE)</f>
        <v>48</v>
      </c>
      <c r="H630" t="str">
        <f>VLOOKUP($A630,'Customer Data'!$A:$G,3,FALSE)</f>
        <v>Female</v>
      </c>
      <c r="I630" s="18">
        <f>VLOOKUP($A630,'Customer Data'!$A:$G,4,FALSE)</f>
        <v>127561</v>
      </c>
      <c r="J630" t="str">
        <f>VLOOKUP($A630,'Customer Data'!$A:$G,5,FALSE)</f>
        <v>City A</v>
      </c>
      <c r="K630" t="str">
        <f>VLOOKUP($A630,'Customer Data'!$A:$G,6,FALSE)</f>
        <v>Middle-aged</v>
      </c>
      <c r="L630" t="str">
        <f>VLOOKUP($A630,'Customer Data'!$A:$G,7,FALSE)</f>
        <v>High</v>
      </c>
    </row>
    <row r="631" spans="1:12" x14ac:dyDescent="0.3">
      <c r="A631">
        <v>1014</v>
      </c>
      <c r="B631">
        <v>630</v>
      </c>
      <c r="C631">
        <v>22</v>
      </c>
      <c r="D631">
        <v>4</v>
      </c>
      <c r="E631" s="4" t="s">
        <v>109</v>
      </c>
      <c r="F631" s="6" t="s">
        <v>65</v>
      </c>
      <c r="G631">
        <f>VLOOKUP(A631,'Customer Data'!$A:$G,2,FALSE)</f>
        <v>20</v>
      </c>
      <c r="H631" t="str">
        <f>VLOOKUP($A631,'Customer Data'!$A:$G,3,FALSE)</f>
        <v>Male</v>
      </c>
      <c r="I631" s="18">
        <f>VLOOKUP($A631,'Customer Data'!$A:$G,4,FALSE)</f>
        <v>33796</v>
      </c>
      <c r="J631" t="str">
        <f>VLOOKUP($A631,'Customer Data'!$A:$G,5,FALSE)</f>
        <v>City C</v>
      </c>
      <c r="K631" t="str">
        <f>VLOOKUP($A631,'Customer Data'!$A:$G,6,FALSE)</f>
        <v>Adult</v>
      </c>
      <c r="L631" t="str">
        <f>VLOOKUP($A631,'Customer Data'!$A:$G,7,FALSE)</f>
        <v>Low</v>
      </c>
    </row>
    <row r="632" spans="1:12" x14ac:dyDescent="0.3">
      <c r="A632">
        <v>1077</v>
      </c>
      <c r="B632">
        <v>631</v>
      </c>
      <c r="C632">
        <v>9</v>
      </c>
      <c r="D632">
        <v>7</v>
      </c>
      <c r="E632" s="4" t="s">
        <v>109</v>
      </c>
      <c r="F632" s="6" t="s">
        <v>66</v>
      </c>
      <c r="G632">
        <f>VLOOKUP(A632,'Customer Data'!$A:$G,2,FALSE)</f>
        <v>56</v>
      </c>
      <c r="H632" t="str">
        <f>VLOOKUP($A632,'Customer Data'!$A:$G,3,FALSE)</f>
        <v>Male</v>
      </c>
      <c r="I632" s="18">
        <f>VLOOKUP($A632,'Customer Data'!$A:$G,4,FALSE)</f>
        <v>121892</v>
      </c>
      <c r="J632" t="str">
        <f>VLOOKUP($A632,'Customer Data'!$A:$G,5,FALSE)</f>
        <v>City A</v>
      </c>
      <c r="K632" t="str">
        <f>VLOOKUP($A632,'Customer Data'!$A:$G,6,FALSE)</f>
        <v>Middle-aged</v>
      </c>
      <c r="L632" t="str">
        <f>VLOOKUP($A632,'Customer Data'!$A:$G,7,FALSE)</f>
        <v>High</v>
      </c>
    </row>
    <row r="633" spans="1:12" x14ac:dyDescent="0.3">
      <c r="A633">
        <v>559</v>
      </c>
      <c r="B633">
        <v>632</v>
      </c>
      <c r="C633">
        <v>2</v>
      </c>
      <c r="D633">
        <v>9</v>
      </c>
      <c r="E633" s="4" t="s">
        <v>109</v>
      </c>
      <c r="F633" s="6" t="s">
        <v>67</v>
      </c>
      <c r="G633">
        <f>VLOOKUP(A633,'Customer Data'!$A:$G,2,FALSE)</f>
        <v>62</v>
      </c>
      <c r="H633" t="str">
        <f>VLOOKUP($A633,'Customer Data'!$A:$G,3,FALSE)</f>
        <v>Female</v>
      </c>
      <c r="I633" s="18">
        <f>VLOOKUP($A633,'Customer Data'!$A:$G,4,FALSE)</f>
        <v>25530</v>
      </c>
      <c r="J633" t="str">
        <f>VLOOKUP($A633,'Customer Data'!$A:$G,5,FALSE)</f>
        <v>City A</v>
      </c>
      <c r="K633" t="str">
        <f>VLOOKUP($A633,'Customer Data'!$A:$G,6,FALSE)</f>
        <v>Seniors</v>
      </c>
      <c r="L633" t="str">
        <f>VLOOKUP($A633,'Customer Data'!$A:$G,7,FALSE)</f>
        <v>Low</v>
      </c>
    </row>
    <row r="634" spans="1:12" x14ac:dyDescent="0.3">
      <c r="A634">
        <v>1485</v>
      </c>
      <c r="B634">
        <v>633</v>
      </c>
      <c r="C634">
        <v>83</v>
      </c>
      <c r="D634">
        <v>7</v>
      </c>
      <c r="E634" s="4" t="s">
        <v>109</v>
      </c>
      <c r="F634" s="6" t="s">
        <v>68</v>
      </c>
      <c r="G634">
        <f>VLOOKUP(A634,'Customer Data'!$A:$G,2,FALSE)</f>
        <v>53</v>
      </c>
      <c r="H634" t="str">
        <f>VLOOKUP($A634,'Customer Data'!$A:$G,3,FALSE)</f>
        <v>Female</v>
      </c>
      <c r="I634" s="18">
        <f>VLOOKUP($A634,'Customer Data'!$A:$G,4,FALSE)</f>
        <v>78983</v>
      </c>
      <c r="J634" t="str">
        <f>VLOOKUP($A634,'Customer Data'!$A:$G,5,FALSE)</f>
        <v>City B</v>
      </c>
      <c r="K634" t="str">
        <f>VLOOKUP($A634,'Customer Data'!$A:$G,6,FALSE)</f>
        <v>Middle-aged</v>
      </c>
      <c r="L634" t="str">
        <f>VLOOKUP($A634,'Customer Data'!$A:$G,7,FALSE)</f>
        <v>High</v>
      </c>
    </row>
    <row r="635" spans="1:12" x14ac:dyDescent="0.3">
      <c r="A635">
        <v>521</v>
      </c>
      <c r="B635">
        <v>634</v>
      </c>
      <c r="C635">
        <v>81</v>
      </c>
      <c r="D635">
        <v>9</v>
      </c>
      <c r="E635" s="4" t="s">
        <v>109</v>
      </c>
      <c r="F635" s="6" t="s">
        <v>69</v>
      </c>
      <c r="G635">
        <f>VLOOKUP(A635,'Customer Data'!$A:$G,2,FALSE)</f>
        <v>36</v>
      </c>
      <c r="H635" t="str">
        <f>VLOOKUP($A635,'Customer Data'!$A:$G,3,FALSE)</f>
        <v>Female</v>
      </c>
      <c r="I635" s="18">
        <f>VLOOKUP($A635,'Customer Data'!$A:$G,4,FALSE)</f>
        <v>112828</v>
      </c>
      <c r="J635" t="str">
        <f>VLOOKUP($A635,'Customer Data'!$A:$G,5,FALSE)</f>
        <v>City B</v>
      </c>
      <c r="K635" t="str">
        <f>VLOOKUP($A635,'Customer Data'!$A:$G,6,FALSE)</f>
        <v>Adult</v>
      </c>
      <c r="L635" t="str">
        <f>VLOOKUP($A635,'Customer Data'!$A:$G,7,FALSE)</f>
        <v>High</v>
      </c>
    </row>
    <row r="636" spans="1:12" x14ac:dyDescent="0.3">
      <c r="A636">
        <v>70</v>
      </c>
      <c r="B636">
        <v>635</v>
      </c>
      <c r="C636">
        <v>10</v>
      </c>
      <c r="D636">
        <v>1</v>
      </c>
      <c r="E636" s="4" t="s">
        <v>109</v>
      </c>
      <c r="F636" s="6" t="s">
        <v>70</v>
      </c>
      <c r="G636">
        <f>VLOOKUP(A636,'Customer Data'!$A:$G,2,FALSE)</f>
        <v>38</v>
      </c>
      <c r="H636" t="str">
        <f>VLOOKUP($A636,'Customer Data'!$A:$G,3,FALSE)</f>
        <v>Female</v>
      </c>
      <c r="I636" s="18">
        <f>VLOOKUP($A636,'Customer Data'!$A:$G,4,FALSE)</f>
        <v>93158</v>
      </c>
      <c r="J636" t="str">
        <f>VLOOKUP($A636,'Customer Data'!$A:$G,5,FALSE)</f>
        <v>City B</v>
      </c>
      <c r="K636" t="str">
        <f>VLOOKUP($A636,'Customer Data'!$A:$G,6,FALSE)</f>
        <v>Adult</v>
      </c>
      <c r="L636" t="str">
        <f>VLOOKUP($A636,'Customer Data'!$A:$G,7,FALSE)</f>
        <v>High</v>
      </c>
    </row>
    <row r="637" spans="1:12" x14ac:dyDescent="0.3">
      <c r="A637">
        <v>397</v>
      </c>
      <c r="B637">
        <v>636</v>
      </c>
      <c r="C637">
        <v>73</v>
      </c>
      <c r="D637">
        <v>7</v>
      </c>
      <c r="E637" s="4" t="s">
        <v>109</v>
      </c>
      <c r="F637" s="6" t="s">
        <v>71</v>
      </c>
      <c r="G637">
        <f>VLOOKUP(A637,'Customer Data'!$A:$G,2,FALSE)</f>
        <v>41</v>
      </c>
      <c r="H637" t="str">
        <f>VLOOKUP($A637,'Customer Data'!$A:$G,3,FALSE)</f>
        <v>Male</v>
      </c>
      <c r="I637" s="18">
        <f>VLOOKUP($A637,'Customer Data'!$A:$G,4,FALSE)</f>
        <v>29457</v>
      </c>
      <c r="J637" t="str">
        <f>VLOOKUP($A637,'Customer Data'!$A:$G,5,FALSE)</f>
        <v>City B</v>
      </c>
      <c r="K637" t="str">
        <f>VLOOKUP($A637,'Customer Data'!$A:$G,6,FALSE)</f>
        <v>Middle-aged</v>
      </c>
      <c r="L637" t="str">
        <f>VLOOKUP($A637,'Customer Data'!$A:$G,7,FALSE)</f>
        <v>Low</v>
      </c>
    </row>
    <row r="638" spans="1:12" x14ac:dyDescent="0.3">
      <c r="A638">
        <v>1293</v>
      </c>
      <c r="B638">
        <v>637</v>
      </c>
      <c r="C638">
        <v>43</v>
      </c>
      <c r="D638">
        <v>9</v>
      </c>
      <c r="E638" s="4" t="s">
        <v>109</v>
      </c>
      <c r="F638" s="6" t="s">
        <v>72</v>
      </c>
      <c r="G638">
        <f>VLOOKUP(A638,'Customer Data'!$A:$G,2,FALSE)</f>
        <v>58</v>
      </c>
      <c r="H638" t="str">
        <f>VLOOKUP($A638,'Customer Data'!$A:$G,3,FALSE)</f>
        <v>Female</v>
      </c>
      <c r="I638" s="18">
        <f>VLOOKUP($A638,'Customer Data'!$A:$G,4,FALSE)</f>
        <v>29821</v>
      </c>
      <c r="J638" t="str">
        <f>VLOOKUP($A638,'Customer Data'!$A:$G,5,FALSE)</f>
        <v>City A</v>
      </c>
      <c r="K638" t="str">
        <f>VLOOKUP($A638,'Customer Data'!$A:$G,6,FALSE)</f>
        <v>Middle-aged</v>
      </c>
      <c r="L638" t="str">
        <f>VLOOKUP($A638,'Customer Data'!$A:$G,7,FALSE)</f>
        <v>Low</v>
      </c>
    </row>
    <row r="639" spans="1:12" x14ac:dyDescent="0.3">
      <c r="A639">
        <v>1304</v>
      </c>
      <c r="B639">
        <v>638</v>
      </c>
      <c r="C639">
        <v>44</v>
      </c>
      <c r="D639">
        <v>5</v>
      </c>
      <c r="E639" s="4" t="s">
        <v>109</v>
      </c>
      <c r="F639" s="6" t="s">
        <v>73</v>
      </c>
      <c r="G639">
        <f>VLOOKUP(A639,'Customer Data'!$A:$G,2,FALSE)</f>
        <v>61</v>
      </c>
      <c r="H639" t="str">
        <f>VLOOKUP($A639,'Customer Data'!$A:$G,3,FALSE)</f>
        <v>Female</v>
      </c>
      <c r="I639" s="18">
        <f>VLOOKUP($A639,'Customer Data'!$A:$G,4,FALSE)</f>
        <v>51411</v>
      </c>
      <c r="J639" t="str">
        <f>VLOOKUP($A639,'Customer Data'!$A:$G,5,FALSE)</f>
        <v>City B</v>
      </c>
      <c r="K639" t="str">
        <f>VLOOKUP($A639,'Customer Data'!$A:$G,6,FALSE)</f>
        <v>Seniors</v>
      </c>
      <c r="L639" t="str">
        <f>VLOOKUP($A639,'Customer Data'!$A:$G,7,FALSE)</f>
        <v>Low</v>
      </c>
    </row>
    <row r="640" spans="1:12" x14ac:dyDescent="0.3">
      <c r="A640">
        <v>331</v>
      </c>
      <c r="B640">
        <v>639</v>
      </c>
      <c r="C640">
        <v>87</v>
      </c>
      <c r="D640">
        <v>3</v>
      </c>
      <c r="E640" s="4" t="s">
        <v>109</v>
      </c>
      <c r="F640" s="6" t="s">
        <v>74</v>
      </c>
      <c r="G640">
        <f>VLOOKUP(A640,'Customer Data'!$A:$G,2,FALSE)</f>
        <v>32</v>
      </c>
      <c r="H640" t="str">
        <f>VLOOKUP($A640,'Customer Data'!$A:$G,3,FALSE)</f>
        <v>Male</v>
      </c>
      <c r="I640" s="18">
        <f>VLOOKUP($A640,'Customer Data'!$A:$G,4,FALSE)</f>
        <v>96256</v>
      </c>
      <c r="J640" t="str">
        <f>VLOOKUP($A640,'Customer Data'!$A:$G,5,FALSE)</f>
        <v>City A</v>
      </c>
      <c r="K640" t="str">
        <f>VLOOKUP($A640,'Customer Data'!$A:$G,6,FALSE)</f>
        <v>Adult</v>
      </c>
      <c r="L640" t="str">
        <f>VLOOKUP($A640,'Customer Data'!$A:$G,7,FALSE)</f>
        <v>High</v>
      </c>
    </row>
    <row r="641" spans="1:12" x14ac:dyDescent="0.3">
      <c r="A641">
        <v>768</v>
      </c>
      <c r="B641">
        <v>640</v>
      </c>
      <c r="C641">
        <v>32</v>
      </c>
      <c r="D641">
        <v>7</v>
      </c>
      <c r="E641" s="4" t="s">
        <v>109</v>
      </c>
      <c r="F641" s="6" t="s">
        <v>75</v>
      </c>
      <c r="G641">
        <f>VLOOKUP(A641,'Customer Data'!$A:$G,2,FALSE)</f>
        <v>26</v>
      </c>
      <c r="H641" t="str">
        <f>VLOOKUP($A641,'Customer Data'!$A:$G,3,FALSE)</f>
        <v>Male</v>
      </c>
      <c r="I641" s="18">
        <f>VLOOKUP($A641,'Customer Data'!$A:$G,4,FALSE)</f>
        <v>132485</v>
      </c>
      <c r="J641" t="str">
        <f>VLOOKUP($A641,'Customer Data'!$A:$G,5,FALSE)</f>
        <v>City A</v>
      </c>
      <c r="K641" t="str">
        <f>VLOOKUP($A641,'Customer Data'!$A:$G,6,FALSE)</f>
        <v>Adult</v>
      </c>
      <c r="L641" t="str">
        <f>VLOOKUP($A641,'Customer Data'!$A:$G,7,FALSE)</f>
        <v>High</v>
      </c>
    </row>
    <row r="642" spans="1:12" x14ac:dyDescent="0.3">
      <c r="A642">
        <v>81</v>
      </c>
      <c r="B642">
        <v>641</v>
      </c>
      <c r="C642">
        <v>2</v>
      </c>
      <c r="D642">
        <v>8</v>
      </c>
      <c r="E642" s="4" t="s">
        <v>109</v>
      </c>
      <c r="F642" s="6" t="s">
        <v>76</v>
      </c>
      <c r="G642">
        <f>VLOOKUP(A642,'Customer Data'!$A:$G,2,FALSE)</f>
        <v>64</v>
      </c>
      <c r="H642" t="str">
        <f>VLOOKUP($A642,'Customer Data'!$A:$G,3,FALSE)</f>
        <v>Male</v>
      </c>
      <c r="I642" s="18">
        <f>VLOOKUP($A642,'Customer Data'!$A:$G,4,FALSE)</f>
        <v>113879</v>
      </c>
      <c r="J642" t="str">
        <f>VLOOKUP($A642,'Customer Data'!$A:$G,5,FALSE)</f>
        <v>City A</v>
      </c>
      <c r="K642" t="str">
        <f>VLOOKUP($A642,'Customer Data'!$A:$G,6,FALSE)</f>
        <v>Seniors</v>
      </c>
      <c r="L642" t="str">
        <f>VLOOKUP($A642,'Customer Data'!$A:$G,7,FALSE)</f>
        <v>High</v>
      </c>
    </row>
    <row r="643" spans="1:12" x14ac:dyDescent="0.3">
      <c r="A643">
        <v>675</v>
      </c>
      <c r="B643">
        <v>642</v>
      </c>
      <c r="C643">
        <v>2</v>
      </c>
      <c r="D643">
        <v>1</v>
      </c>
      <c r="E643" s="4" t="s">
        <v>109</v>
      </c>
      <c r="F643" s="6" t="s">
        <v>77</v>
      </c>
      <c r="G643">
        <f>VLOOKUP(A643,'Customer Data'!$A:$G,2,FALSE)</f>
        <v>31</v>
      </c>
      <c r="H643" t="str">
        <f>VLOOKUP($A643,'Customer Data'!$A:$G,3,FALSE)</f>
        <v>Male</v>
      </c>
      <c r="I643" s="18">
        <f>VLOOKUP($A643,'Customer Data'!$A:$G,4,FALSE)</f>
        <v>74015</v>
      </c>
      <c r="J643" t="str">
        <f>VLOOKUP($A643,'Customer Data'!$A:$G,5,FALSE)</f>
        <v>City C</v>
      </c>
      <c r="K643" t="str">
        <f>VLOOKUP($A643,'Customer Data'!$A:$G,6,FALSE)</f>
        <v>Adult</v>
      </c>
      <c r="L643" t="str">
        <f>VLOOKUP($A643,'Customer Data'!$A:$G,7,FALSE)</f>
        <v>High</v>
      </c>
    </row>
    <row r="644" spans="1:12" x14ac:dyDescent="0.3">
      <c r="A644">
        <v>308</v>
      </c>
      <c r="B644">
        <v>643</v>
      </c>
      <c r="C644">
        <v>78</v>
      </c>
      <c r="D644">
        <v>3</v>
      </c>
      <c r="E644" s="4" t="s">
        <v>109</v>
      </c>
      <c r="F644" s="6" t="s">
        <v>78</v>
      </c>
      <c r="G644">
        <f>VLOOKUP(A644,'Customer Data'!$A:$G,2,FALSE)</f>
        <v>61</v>
      </c>
      <c r="H644" t="str">
        <f>VLOOKUP($A644,'Customer Data'!$A:$G,3,FALSE)</f>
        <v>Male</v>
      </c>
      <c r="I644" s="18">
        <f>VLOOKUP($A644,'Customer Data'!$A:$G,4,FALSE)</f>
        <v>147367</v>
      </c>
      <c r="J644" t="str">
        <f>VLOOKUP($A644,'Customer Data'!$A:$G,5,FALSE)</f>
        <v>City C</v>
      </c>
      <c r="K644" t="str">
        <f>VLOOKUP($A644,'Customer Data'!$A:$G,6,FALSE)</f>
        <v>Seniors</v>
      </c>
      <c r="L644" t="str">
        <f>VLOOKUP($A644,'Customer Data'!$A:$G,7,FALSE)</f>
        <v>High</v>
      </c>
    </row>
    <row r="645" spans="1:12" x14ac:dyDescent="0.3">
      <c r="A645">
        <v>959</v>
      </c>
      <c r="B645">
        <v>644</v>
      </c>
      <c r="C645">
        <v>77</v>
      </c>
      <c r="D645">
        <v>1</v>
      </c>
      <c r="E645" s="4" t="s">
        <v>109</v>
      </c>
      <c r="F645" s="6" t="s">
        <v>79</v>
      </c>
      <c r="G645">
        <f>VLOOKUP(A645,'Customer Data'!$A:$G,2,FALSE)</f>
        <v>30</v>
      </c>
      <c r="H645" t="str">
        <f>VLOOKUP($A645,'Customer Data'!$A:$G,3,FALSE)</f>
        <v>Male</v>
      </c>
      <c r="I645" s="18">
        <f>VLOOKUP($A645,'Customer Data'!$A:$G,4,FALSE)</f>
        <v>121778</v>
      </c>
      <c r="J645" t="str">
        <f>VLOOKUP($A645,'Customer Data'!$A:$G,5,FALSE)</f>
        <v>City B</v>
      </c>
      <c r="K645" t="str">
        <f>VLOOKUP($A645,'Customer Data'!$A:$G,6,FALSE)</f>
        <v>Adult</v>
      </c>
      <c r="L645" t="str">
        <f>VLOOKUP($A645,'Customer Data'!$A:$G,7,FALSE)</f>
        <v>High</v>
      </c>
    </row>
    <row r="646" spans="1:12" x14ac:dyDescent="0.3">
      <c r="A646">
        <v>431</v>
      </c>
      <c r="B646">
        <v>645</v>
      </c>
      <c r="C646">
        <v>81</v>
      </c>
      <c r="D646">
        <v>4</v>
      </c>
      <c r="E646" s="4" t="s">
        <v>109</v>
      </c>
      <c r="F646" s="6" t="s">
        <v>80</v>
      </c>
      <c r="G646">
        <f>VLOOKUP(A646,'Customer Data'!$A:$G,2,FALSE)</f>
        <v>41</v>
      </c>
      <c r="H646" t="str">
        <f>VLOOKUP($A646,'Customer Data'!$A:$G,3,FALSE)</f>
        <v>Female</v>
      </c>
      <c r="I646" s="18">
        <f>VLOOKUP($A646,'Customer Data'!$A:$G,4,FALSE)</f>
        <v>109832</v>
      </c>
      <c r="J646" t="str">
        <f>VLOOKUP($A646,'Customer Data'!$A:$G,5,FALSE)</f>
        <v>City B</v>
      </c>
      <c r="K646" t="str">
        <f>VLOOKUP($A646,'Customer Data'!$A:$G,6,FALSE)</f>
        <v>Middle-aged</v>
      </c>
      <c r="L646" t="str">
        <f>VLOOKUP($A646,'Customer Data'!$A:$G,7,FALSE)</f>
        <v>High</v>
      </c>
    </row>
    <row r="647" spans="1:12" x14ac:dyDescent="0.3">
      <c r="A647">
        <v>771</v>
      </c>
      <c r="B647">
        <v>646</v>
      </c>
      <c r="C647">
        <v>39</v>
      </c>
      <c r="D647">
        <v>3</v>
      </c>
      <c r="E647" s="4" t="s">
        <v>109</v>
      </c>
      <c r="F647" s="6" t="s">
        <v>81</v>
      </c>
      <c r="G647">
        <f>VLOOKUP(A647,'Customer Data'!$A:$G,2,FALSE)</f>
        <v>46</v>
      </c>
      <c r="H647" t="str">
        <f>VLOOKUP($A647,'Customer Data'!$A:$G,3,FALSE)</f>
        <v>Male</v>
      </c>
      <c r="I647" s="18">
        <f>VLOOKUP($A647,'Customer Data'!$A:$G,4,FALSE)</f>
        <v>105847</v>
      </c>
      <c r="J647" t="str">
        <f>VLOOKUP($A647,'Customer Data'!$A:$G,5,FALSE)</f>
        <v>City A</v>
      </c>
      <c r="K647" t="str">
        <f>VLOOKUP($A647,'Customer Data'!$A:$G,6,FALSE)</f>
        <v>Middle-aged</v>
      </c>
      <c r="L647" t="str">
        <f>VLOOKUP($A647,'Customer Data'!$A:$G,7,FALSE)</f>
        <v>High</v>
      </c>
    </row>
    <row r="648" spans="1:12" x14ac:dyDescent="0.3">
      <c r="A648">
        <v>521</v>
      </c>
      <c r="B648">
        <v>647</v>
      </c>
      <c r="C648">
        <v>33</v>
      </c>
      <c r="D648">
        <v>4</v>
      </c>
      <c r="E648" s="4" t="s">
        <v>109</v>
      </c>
      <c r="F648" s="6" t="s">
        <v>82</v>
      </c>
      <c r="G648">
        <f>VLOOKUP(A648,'Customer Data'!$A:$G,2,FALSE)</f>
        <v>36</v>
      </c>
      <c r="H648" t="str">
        <f>VLOOKUP($A648,'Customer Data'!$A:$G,3,FALSE)</f>
        <v>Female</v>
      </c>
      <c r="I648" s="18">
        <f>VLOOKUP($A648,'Customer Data'!$A:$G,4,FALSE)</f>
        <v>112828</v>
      </c>
      <c r="J648" t="str">
        <f>VLOOKUP($A648,'Customer Data'!$A:$G,5,FALSE)</f>
        <v>City B</v>
      </c>
      <c r="K648" t="str">
        <f>VLOOKUP($A648,'Customer Data'!$A:$G,6,FALSE)</f>
        <v>Adult</v>
      </c>
      <c r="L648" t="str">
        <f>VLOOKUP($A648,'Customer Data'!$A:$G,7,FALSE)</f>
        <v>High</v>
      </c>
    </row>
    <row r="649" spans="1:12" x14ac:dyDescent="0.3">
      <c r="A649">
        <v>828</v>
      </c>
      <c r="B649">
        <v>648</v>
      </c>
      <c r="C649">
        <v>85</v>
      </c>
      <c r="D649">
        <v>2</v>
      </c>
      <c r="E649" s="4" t="s">
        <v>109</v>
      </c>
      <c r="F649" s="6" t="s">
        <v>83</v>
      </c>
      <c r="G649">
        <f>VLOOKUP(A649,'Customer Data'!$A:$G,2,FALSE)</f>
        <v>45</v>
      </c>
      <c r="H649" t="str">
        <f>VLOOKUP($A649,'Customer Data'!$A:$G,3,FALSE)</f>
        <v>Female</v>
      </c>
      <c r="I649" s="18">
        <f>VLOOKUP($A649,'Customer Data'!$A:$G,4,FALSE)</f>
        <v>99790</v>
      </c>
      <c r="J649" t="str">
        <f>VLOOKUP($A649,'Customer Data'!$A:$G,5,FALSE)</f>
        <v>City A</v>
      </c>
      <c r="K649" t="str">
        <f>VLOOKUP($A649,'Customer Data'!$A:$G,6,FALSE)</f>
        <v>Middle-aged</v>
      </c>
      <c r="L649" t="str">
        <f>VLOOKUP($A649,'Customer Data'!$A:$G,7,FALSE)</f>
        <v>High</v>
      </c>
    </row>
    <row r="650" spans="1:12" x14ac:dyDescent="0.3">
      <c r="A650">
        <v>952</v>
      </c>
      <c r="B650">
        <v>649</v>
      </c>
      <c r="C650">
        <v>9</v>
      </c>
      <c r="D650">
        <v>3</v>
      </c>
      <c r="E650" s="4" t="s">
        <v>110</v>
      </c>
      <c r="F650" s="6" t="s">
        <v>60</v>
      </c>
      <c r="G650">
        <f>VLOOKUP(A650,'Customer Data'!$A:$G,2,FALSE)</f>
        <v>66</v>
      </c>
      <c r="H650" t="str">
        <f>VLOOKUP($A650,'Customer Data'!$A:$G,3,FALSE)</f>
        <v>Male</v>
      </c>
      <c r="I650" s="18">
        <f>VLOOKUP($A650,'Customer Data'!$A:$G,4,FALSE)</f>
        <v>109925</v>
      </c>
      <c r="J650" t="str">
        <f>VLOOKUP($A650,'Customer Data'!$A:$G,5,FALSE)</f>
        <v>City B</v>
      </c>
      <c r="K650" t="str">
        <f>VLOOKUP($A650,'Customer Data'!$A:$G,6,FALSE)</f>
        <v>Seniors</v>
      </c>
      <c r="L650" t="str">
        <f>VLOOKUP($A650,'Customer Data'!$A:$G,7,FALSE)</f>
        <v>High</v>
      </c>
    </row>
    <row r="651" spans="1:12" x14ac:dyDescent="0.3">
      <c r="A651">
        <v>426</v>
      </c>
      <c r="B651">
        <v>650</v>
      </c>
      <c r="C651">
        <v>44</v>
      </c>
      <c r="D651">
        <v>3</v>
      </c>
      <c r="E651" s="4" t="s">
        <v>110</v>
      </c>
      <c r="F651" s="6" t="s">
        <v>61</v>
      </c>
      <c r="G651">
        <f>VLOOKUP(A651,'Customer Data'!$A:$G,2,FALSE)</f>
        <v>41</v>
      </c>
      <c r="H651" t="str">
        <f>VLOOKUP($A651,'Customer Data'!$A:$G,3,FALSE)</f>
        <v>Male</v>
      </c>
      <c r="I651" s="18">
        <f>VLOOKUP($A651,'Customer Data'!$A:$G,4,FALSE)</f>
        <v>20401</v>
      </c>
      <c r="J651" t="str">
        <f>VLOOKUP($A651,'Customer Data'!$A:$G,5,FALSE)</f>
        <v>City C</v>
      </c>
      <c r="K651" t="str">
        <f>VLOOKUP($A651,'Customer Data'!$A:$G,6,FALSE)</f>
        <v>Middle-aged</v>
      </c>
      <c r="L651" t="str">
        <f>VLOOKUP($A651,'Customer Data'!$A:$G,7,FALSE)</f>
        <v>Low</v>
      </c>
    </row>
    <row r="652" spans="1:12" x14ac:dyDescent="0.3">
      <c r="A652">
        <v>1048</v>
      </c>
      <c r="B652">
        <v>651</v>
      </c>
      <c r="C652">
        <v>33</v>
      </c>
      <c r="D652">
        <v>4</v>
      </c>
      <c r="E652" s="4" t="s">
        <v>110</v>
      </c>
      <c r="F652" s="6" t="s">
        <v>62</v>
      </c>
      <c r="G652">
        <f>VLOOKUP(A652,'Customer Data'!$A:$G,2,FALSE)</f>
        <v>49</v>
      </c>
      <c r="H652" t="str">
        <f>VLOOKUP($A652,'Customer Data'!$A:$G,3,FALSE)</f>
        <v>Female</v>
      </c>
      <c r="I652" s="18">
        <f>VLOOKUP($A652,'Customer Data'!$A:$G,4,FALSE)</f>
        <v>88897</v>
      </c>
      <c r="J652" t="str">
        <f>VLOOKUP($A652,'Customer Data'!$A:$G,5,FALSE)</f>
        <v>City A</v>
      </c>
      <c r="K652" t="str">
        <f>VLOOKUP($A652,'Customer Data'!$A:$G,6,FALSE)</f>
        <v>Middle-aged</v>
      </c>
      <c r="L652" t="str">
        <f>VLOOKUP($A652,'Customer Data'!$A:$G,7,FALSE)</f>
        <v>High</v>
      </c>
    </row>
    <row r="653" spans="1:12" x14ac:dyDescent="0.3">
      <c r="A653">
        <v>1227</v>
      </c>
      <c r="B653">
        <v>652</v>
      </c>
      <c r="C653">
        <v>53</v>
      </c>
      <c r="D653">
        <v>7</v>
      </c>
      <c r="E653" s="4" t="s">
        <v>110</v>
      </c>
      <c r="F653" s="6" t="s">
        <v>63</v>
      </c>
      <c r="G653">
        <f>VLOOKUP(A653,'Customer Data'!$A:$G,2,FALSE)</f>
        <v>65</v>
      </c>
      <c r="H653" t="str">
        <f>VLOOKUP($A653,'Customer Data'!$A:$G,3,FALSE)</f>
        <v>Female</v>
      </c>
      <c r="I653" s="18">
        <f>VLOOKUP($A653,'Customer Data'!$A:$G,4,FALSE)</f>
        <v>61707</v>
      </c>
      <c r="J653" t="str">
        <f>VLOOKUP($A653,'Customer Data'!$A:$G,5,FALSE)</f>
        <v>City B</v>
      </c>
      <c r="K653" t="str">
        <f>VLOOKUP($A653,'Customer Data'!$A:$G,6,FALSE)</f>
        <v>Seniors</v>
      </c>
      <c r="L653" t="str">
        <f>VLOOKUP($A653,'Customer Data'!$A:$G,7,FALSE)</f>
        <v>Low</v>
      </c>
    </row>
    <row r="654" spans="1:12" x14ac:dyDescent="0.3">
      <c r="A654">
        <v>1097</v>
      </c>
      <c r="B654">
        <v>653</v>
      </c>
      <c r="C654">
        <v>92</v>
      </c>
      <c r="D654">
        <v>8</v>
      </c>
      <c r="E654" s="4" t="s">
        <v>110</v>
      </c>
      <c r="F654" s="6" t="s">
        <v>64</v>
      </c>
      <c r="G654">
        <f>VLOOKUP(A654,'Customer Data'!$A:$G,2,FALSE)</f>
        <v>21</v>
      </c>
      <c r="H654" t="str">
        <f>VLOOKUP($A654,'Customer Data'!$A:$G,3,FALSE)</f>
        <v>Male</v>
      </c>
      <c r="I654" s="18">
        <f>VLOOKUP($A654,'Customer Data'!$A:$G,4,FALSE)</f>
        <v>50084</v>
      </c>
      <c r="J654" t="str">
        <f>VLOOKUP($A654,'Customer Data'!$A:$G,5,FALSE)</f>
        <v>City C</v>
      </c>
      <c r="K654" t="str">
        <f>VLOOKUP($A654,'Customer Data'!$A:$G,6,FALSE)</f>
        <v>Adult</v>
      </c>
      <c r="L654" t="str">
        <f>VLOOKUP($A654,'Customer Data'!$A:$G,7,FALSE)</f>
        <v>Low</v>
      </c>
    </row>
    <row r="655" spans="1:12" x14ac:dyDescent="0.3">
      <c r="A655">
        <v>1498</v>
      </c>
      <c r="B655">
        <v>654</v>
      </c>
      <c r="C655">
        <v>1</v>
      </c>
      <c r="D655">
        <v>8</v>
      </c>
      <c r="E655" s="4" t="s">
        <v>110</v>
      </c>
      <c r="F655" s="6" t="s">
        <v>65</v>
      </c>
      <c r="G655">
        <f>VLOOKUP(A655,'Customer Data'!$A:$G,2,FALSE)</f>
        <v>62</v>
      </c>
      <c r="H655" t="str">
        <f>VLOOKUP($A655,'Customer Data'!$A:$G,3,FALSE)</f>
        <v>Female</v>
      </c>
      <c r="I655" s="18">
        <f>VLOOKUP($A655,'Customer Data'!$A:$G,4,FALSE)</f>
        <v>138624</v>
      </c>
      <c r="J655" t="str">
        <f>VLOOKUP($A655,'Customer Data'!$A:$G,5,FALSE)</f>
        <v>City B</v>
      </c>
      <c r="K655" t="str">
        <f>VLOOKUP($A655,'Customer Data'!$A:$G,6,FALSE)</f>
        <v>Seniors</v>
      </c>
      <c r="L655" t="str">
        <f>VLOOKUP($A655,'Customer Data'!$A:$G,7,FALSE)</f>
        <v>High</v>
      </c>
    </row>
    <row r="656" spans="1:12" x14ac:dyDescent="0.3">
      <c r="A656">
        <v>502</v>
      </c>
      <c r="B656">
        <v>655</v>
      </c>
      <c r="C656">
        <v>13</v>
      </c>
      <c r="D656">
        <v>2</v>
      </c>
      <c r="E656" s="4" t="s">
        <v>110</v>
      </c>
      <c r="F656" s="6" t="s">
        <v>66</v>
      </c>
      <c r="G656">
        <f>VLOOKUP(A656,'Customer Data'!$A:$G,2,FALSE)</f>
        <v>22</v>
      </c>
      <c r="H656" t="str">
        <f>VLOOKUP($A656,'Customer Data'!$A:$G,3,FALSE)</f>
        <v>Female</v>
      </c>
      <c r="I656" s="18">
        <f>VLOOKUP($A656,'Customer Data'!$A:$G,4,FALSE)</f>
        <v>117503</v>
      </c>
      <c r="J656" t="str">
        <f>VLOOKUP($A656,'Customer Data'!$A:$G,5,FALSE)</f>
        <v>City C</v>
      </c>
      <c r="K656" t="str">
        <f>VLOOKUP($A656,'Customer Data'!$A:$G,6,FALSE)</f>
        <v>Adult</v>
      </c>
      <c r="L656" t="str">
        <f>VLOOKUP($A656,'Customer Data'!$A:$G,7,FALSE)</f>
        <v>High</v>
      </c>
    </row>
    <row r="657" spans="1:12" x14ac:dyDescent="0.3">
      <c r="A657">
        <v>596</v>
      </c>
      <c r="B657">
        <v>656</v>
      </c>
      <c r="C657">
        <v>86</v>
      </c>
      <c r="D657">
        <v>6</v>
      </c>
      <c r="E657" s="4" t="s">
        <v>110</v>
      </c>
      <c r="F657" s="6" t="s">
        <v>67</v>
      </c>
      <c r="G657">
        <f>VLOOKUP(A657,'Customer Data'!$A:$G,2,FALSE)</f>
        <v>18</v>
      </c>
      <c r="H657" t="str">
        <f>VLOOKUP($A657,'Customer Data'!$A:$G,3,FALSE)</f>
        <v>Female</v>
      </c>
      <c r="I657" s="18">
        <f>VLOOKUP($A657,'Customer Data'!$A:$G,4,FALSE)</f>
        <v>99254</v>
      </c>
      <c r="J657" t="str">
        <f>VLOOKUP($A657,'Customer Data'!$A:$G,5,FALSE)</f>
        <v>City A</v>
      </c>
      <c r="K657" t="str">
        <f>VLOOKUP($A657,'Customer Data'!$A:$G,6,FALSE)</f>
        <v>Adult</v>
      </c>
      <c r="L657" t="str">
        <f>VLOOKUP($A657,'Customer Data'!$A:$G,7,FALSE)</f>
        <v>High</v>
      </c>
    </row>
    <row r="658" spans="1:12" x14ac:dyDescent="0.3">
      <c r="A658">
        <v>1129</v>
      </c>
      <c r="B658">
        <v>657</v>
      </c>
      <c r="C658">
        <v>52</v>
      </c>
      <c r="D658">
        <v>3</v>
      </c>
      <c r="E658" s="4" t="s">
        <v>110</v>
      </c>
      <c r="F658" s="6" t="s">
        <v>68</v>
      </c>
      <c r="G658">
        <f>VLOOKUP(A658,'Customer Data'!$A:$G,2,FALSE)</f>
        <v>62</v>
      </c>
      <c r="H658" t="str">
        <f>VLOOKUP($A658,'Customer Data'!$A:$G,3,FALSE)</f>
        <v>Male</v>
      </c>
      <c r="I658" s="18">
        <f>VLOOKUP($A658,'Customer Data'!$A:$G,4,FALSE)</f>
        <v>28213</v>
      </c>
      <c r="J658" t="str">
        <f>VLOOKUP($A658,'Customer Data'!$A:$G,5,FALSE)</f>
        <v>City A</v>
      </c>
      <c r="K658" t="str">
        <f>VLOOKUP($A658,'Customer Data'!$A:$G,6,FALSE)</f>
        <v>Seniors</v>
      </c>
      <c r="L658" t="str">
        <f>VLOOKUP($A658,'Customer Data'!$A:$G,7,FALSE)</f>
        <v>Low</v>
      </c>
    </row>
    <row r="659" spans="1:12" x14ac:dyDescent="0.3">
      <c r="A659">
        <v>596</v>
      </c>
      <c r="B659">
        <v>658</v>
      </c>
      <c r="C659">
        <v>85</v>
      </c>
      <c r="D659">
        <v>1</v>
      </c>
      <c r="E659" s="4" t="s">
        <v>110</v>
      </c>
      <c r="F659" s="6" t="s">
        <v>69</v>
      </c>
      <c r="G659">
        <f>VLOOKUP(A659,'Customer Data'!$A:$G,2,FALSE)</f>
        <v>18</v>
      </c>
      <c r="H659" t="str">
        <f>VLOOKUP($A659,'Customer Data'!$A:$G,3,FALSE)</f>
        <v>Female</v>
      </c>
      <c r="I659" s="18">
        <f>VLOOKUP($A659,'Customer Data'!$A:$G,4,FALSE)</f>
        <v>99254</v>
      </c>
      <c r="J659" t="str">
        <f>VLOOKUP($A659,'Customer Data'!$A:$G,5,FALSE)</f>
        <v>City A</v>
      </c>
      <c r="K659" t="str">
        <f>VLOOKUP($A659,'Customer Data'!$A:$G,6,FALSE)</f>
        <v>Adult</v>
      </c>
      <c r="L659" t="str">
        <f>VLOOKUP($A659,'Customer Data'!$A:$G,7,FALSE)</f>
        <v>High</v>
      </c>
    </row>
    <row r="660" spans="1:12" x14ac:dyDescent="0.3">
      <c r="A660">
        <v>159</v>
      </c>
      <c r="B660">
        <v>659</v>
      </c>
      <c r="C660">
        <v>13</v>
      </c>
      <c r="D660">
        <v>3</v>
      </c>
      <c r="E660" s="4" t="s">
        <v>110</v>
      </c>
      <c r="F660" s="6" t="s">
        <v>70</v>
      </c>
      <c r="G660">
        <f>VLOOKUP(A660,'Customer Data'!$A:$G,2,FALSE)</f>
        <v>18</v>
      </c>
      <c r="H660" t="str">
        <f>VLOOKUP($A660,'Customer Data'!$A:$G,3,FALSE)</f>
        <v>Male</v>
      </c>
      <c r="I660" s="18">
        <f>VLOOKUP($A660,'Customer Data'!$A:$G,4,FALSE)</f>
        <v>78908</v>
      </c>
      <c r="J660" t="str">
        <f>VLOOKUP($A660,'Customer Data'!$A:$G,5,FALSE)</f>
        <v>City B</v>
      </c>
      <c r="K660" t="str">
        <f>VLOOKUP($A660,'Customer Data'!$A:$G,6,FALSE)</f>
        <v>Adult</v>
      </c>
      <c r="L660" t="str">
        <f>VLOOKUP($A660,'Customer Data'!$A:$G,7,FALSE)</f>
        <v>High</v>
      </c>
    </row>
    <row r="661" spans="1:12" x14ac:dyDescent="0.3">
      <c r="A661">
        <v>1094</v>
      </c>
      <c r="B661">
        <v>660</v>
      </c>
      <c r="C661">
        <v>71</v>
      </c>
      <c r="D661">
        <v>4</v>
      </c>
      <c r="E661" s="4" t="s">
        <v>110</v>
      </c>
      <c r="F661" s="6" t="s">
        <v>71</v>
      </c>
      <c r="G661">
        <f>VLOOKUP(A661,'Customer Data'!$A:$G,2,FALSE)</f>
        <v>59</v>
      </c>
      <c r="H661" t="str">
        <f>VLOOKUP($A661,'Customer Data'!$A:$G,3,FALSE)</f>
        <v>Female</v>
      </c>
      <c r="I661" s="18">
        <f>VLOOKUP($A661,'Customer Data'!$A:$G,4,FALSE)</f>
        <v>57785</v>
      </c>
      <c r="J661" t="str">
        <f>VLOOKUP($A661,'Customer Data'!$A:$G,5,FALSE)</f>
        <v>City B</v>
      </c>
      <c r="K661" t="str">
        <f>VLOOKUP($A661,'Customer Data'!$A:$G,6,FALSE)</f>
        <v>Middle-aged</v>
      </c>
      <c r="L661" t="str">
        <f>VLOOKUP($A661,'Customer Data'!$A:$G,7,FALSE)</f>
        <v>Low</v>
      </c>
    </row>
    <row r="662" spans="1:12" x14ac:dyDescent="0.3">
      <c r="A662">
        <v>986</v>
      </c>
      <c r="B662">
        <v>661</v>
      </c>
      <c r="C662">
        <v>21</v>
      </c>
      <c r="D662">
        <v>1</v>
      </c>
      <c r="E662" s="4" t="s">
        <v>110</v>
      </c>
      <c r="F662" s="6" t="s">
        <v>72</v>
      </c>
      <c r="G662">
        <f>VLOOKUP(A662,'Customer Data'!$A:$G,2,FALSE)</f>
        <v>18</v>
      </c>
      <c r="H662" t="str">
        <f>VLOOKUP($A662,'Customer Data'!$A:$G,3,FALSE)</f>
        <v>Male</v>
      </c>
      <c r="I662" s="18">
        <f>VLOOKUP($A662,'Customer Data'!$A:$G,4,FALSE)</f>
        <v>42132</v>
      </c>
      <c r="J662" t="str">
        <f>VLOOKUP($A662,'Customer Data'!$A:$G,5,FALSE)</f>
        <v>City B</v>
      </c>
      <c r="K662" t="str">
        <f>VLOOKUP($A662,'Customer Data'!$A:$G,6,FALSE)</f>
        <v>Adult</v>
      </c>
      <c r="L662" t="str">
        <f>VLOOKUP($A662,'Customer Data'!$A:$G,7,FALSE)</f>
        <v>Low</v>
      </c>
    </row>
    <row r="663" spans="1:12" x14ac:dyDescent="0.3">
      <c r="A663">
        <v>1320</v>
      </c>
      <c r="B663">
        <v>662</v>
      </c>
      <c r="C663">
        <v>37</v>
      </c>
      <c r="D663">
        <v>2</v>
      </c>
      <c r="E663" s="4" t="s">
        <v>110</v>
      </c>
      <c r="F663" s="6" t="s">
        <v>73</v>
      </c>
      <c r="G663">
        <f>VLOOKUP(A663,'Customer Data'!$A:$G,2,FALSE)</f>
        <v>48</v>
      </c>
      <c r="H663" t="str">
        <f>VLOOKUP($A663,'Customer Data'!$A:$G,3,FALSE)</f>
        <v>Female</v>
      </c>
      <c r="I663" s="18">
        <f>VLOOKUP($A663,'Customer Data'!$A:$G,4,FALSE)</f>
        <v>94427</v>
      </c>
      <c r="J663" t="str">
        <f>VLOOKUP($A663,'Customer Data'!$A:$G,5,FALSE)</f>
        <v>City A</v>
      </c>
      <c r="K663" t="str">
        <f>VLOOKUP($A663,'Customer Data'!$A:$G,6,FALSE)</f>
        <v>Middle-aged</v>
      </c>
      <c r="L663" t="str">
        <f>VLOOKUP($A663,'Customer Data'!$A:$G,7,FALSE)</f>
        <v>High</v>
      </c>
    </row>
    <row r="664" spans="1:12" x14ac:dyDescent="0.3">
      <c r="A664">
        <v>1286</v>
      </c>
      <c r="B664">
        <v>663</v>
      </c>
      <c r="C664">
        <v>56</v>
      </c>
      <c r="D664">
        <v>7</v>
      </c>
      <c r="E664" s="4" t="s">
        <v>110</v>
      </c>
      <c r="F664" s="6" t="s">
        <v>74</v>
      </c>
      <c r="G664">
        <f>VLOOKUP(A664,'Customer Data'!$A:$G,2,FALSE)</f>
        <v>40</v>
      </c>
      <c r="H664" t="str">
        <f>VLOOKUP($A664,'Customer Data'!$A:$G,3,FALSE)</f>
        <v>Female</v>
      </c>
      <c r="I664" s="18">
        <f>VLOOKUP($A664,'Customer Data'!$A:$G,4,FALSE)</f>
        <v>80650</v>
      </c>
      <c r="J664" t="str">
        <f>VLOOKUP($A664,'Customer Data'!$A:$G,5,FALSE)</f>
        <v>City C</v>
      </c>
      <c r="K664" t="str">
        <f>VLOOKUP($A664,'Customer Data'!$A:$G,6,FALSE)</f>
        <v>Adult</v>
      </c>
      <c r="L664" t="str">
        <f>VLOOKUP($A664,'Customer Data'!$A:$G,7,FALSE)</f>
        <v>High</v>
      </c>
    </row>
    <row r="665" spans="1:12" x14ac:dyDescent="0.3">
      <c r="A665">
        <v>1002</v>
      </c>
      <c r="B665">
        <v>664</v>
      </c>
      <c r="C665">
        <v>36</v>
      </c>
      <c r="D665">
        <v>8</v>
      </c>
      <c r="E665" s="4" t="s">
        <v>110</v>
      </c>
      <c r="F665" s="6" t="s">
        <v>75</v>
      </c>
      <c r="G665">
        <f>VLOOKUP(A665,'Customer Data'!$A:$G,2,FALSE)</f>
        <v>37</v>
      </c>
      <c r="H665" t="str">
        <f>VLOOKUP($A665,'Customer Data'!$A:$G,3,FALSE)</f>
        <v>Female</v>
      </c>
      <c r="I665" s="18">
        <f>VLOOKUP($A665,'Customer Data'!$A:$G,4,FALSE)</f>
        <v>141169</v>
      </c>
      <c r="J665" t="str">
        <f>VLOOKUP($A665,'Customer Data'!$A:$G,5,FALSE)</f>
        <v>City B</v>
      </c>
      <c r="K665" t="str">
        <f>VLOOKUP($A665,'Customer Data'!$A:$G,6,FALSE)</f>
        <v>Adult</v>
      </c>
      <c r="L665" t="str">
        <f>VLOOKUP($A665,'Customer Data'!$A:$G,7,FALSE)</f>
        <v>High</v>
      </c>
    </row>
    <row r="666" spans="1:12" x14ac:dyDescent="0.3">
      <c r="A666">
        <v>574</v>
      </c>
      <c r="B666">
        <v>665</v>
      </c>
      <c r="C666">
        <v>60</v>
      </c>
      <c r="D666">
        <v>9</v>
      </c>
      <c r="E666" s="4" t="s">
        <v>110</v>
      </c>
      <c r="F666" s="6" t="s">
        <v>76</v>
      </c>
      <c r="G666">
        <f>VLOOKUP(A666,'Customer Data'!$A:$G,2,FALSE)</f>
        <v>23</v>
      </c>
      <c r="H666" t="str">
        <f>VLOOKUP($A666,'Customer Data'!$A:$G,3,FALSE)</f>
        <v>Male</v>
      </c>
      <c r="I666" s="18">
        <f>VLOOKUP($A666,'Customer Data'!$A:$G,4,FALSE)</f>
        <v>33865</v>
      </c>
      <c r="J666" t="str">
        <f>VLOOKUP($A666,'Customer Data'!$A:$G,5,FALSE)</f>
        <v>City B</v>
      </c>
      <c r="K666" t="str">
        <f>VLOOKUP($A666,'Customer Data'!$A:$G,6,FALSE)</f>
        <v>Adult</v>
      </c>
      <c r="L666" t="str">
        <f>VLOOKUP($A666,'Customer Data'!$A:$G,7,FALSE)</f>
        <v>Low</v>
      </c>
    </row>
    <row r="667" spans="1:12" x14ac:dyDescent="0.3">
      <c r="A667">
        <v>1472</v>
      </c>
      <c r="B667">
        <v>666</v>
      </c>
      <c r="C667">
        <v>30</v>
      </c>
      <c r="D667">
        <v>2</v>
      </c>
      <c r="E667" s="4" t="s">
        <v>110</v>
      </c>
      <c r="F667" s="6" t="s">
        <v>77</v>
      </c>
      <c r="G667">
        <f>VLOOKUP(A667,'Customer Data'!$A:$G,2,FALSE)</f>
        <v>37</v>
      </c>
      <c r="H667" t="str">
        <f>VLOOKUP($A667,'Customer Data'!$A:$G,3,FALSE)</f>
        <v>Female</v>
      </c>
      <c r="I667" s="18">
        <f>VLOOKUP($A667,'Customer Data'!$A:$G,4,FALSE)</f>
        <v>26209</v>
      </c>
      <c r="J667" t="str">
        <f>VLOOKUP($A667,'Customer Data'!$A:$G,5,FALSE)</f>
        <v>City C</v>
      </c>
      <c r="K667" t="str">
        <f>VLOOKUP($A667,'Customer Data'!$A:$G,6,FALSE)</f>
        <v>Adult</v>
      </c>
      <c r="L667" t="str">
        <f>VLOOKUP($A667,'Customer Data'!$A:$G,7,FALSE)</f>
        <v>Low</v>
      </c>
    </row>
    <row r="668" spans="1:12" x14ac:dyDescent="0.3">
      <c r="A668">
        <v>1283</v>
      </c>
      <c r="B668">
        <v>667</v>
      </c>
      <c r="C668">
        <v>35</v>
      </c>
      <c r="D668">
        <v>5</v>
      </c>
      <c r="E668" s="4" t="s">
        <v>110</v>
      </c>
      <c r="F668" s="6" t="s">
        <v>78</v>
      </c>
      <c r="G668">
        <f>VLOOKUP(A668,'Customer Data'!$A:$G,2,FALSE)</f>
        <v>67</v>
      </c>
      <c r="H668" t="str">
        <f>VLOOKUP($A668,'Customer Data'!$A:$G,3,FALSE)</f>
        <v>Female</v>
      </c>
      <c r="I668" s="18">
        <f>VLOOKUP($A668,'Customer Data'!$A:$G,4,FALSE)</f>
        <v>134245</v>
      </c>
      <c r="J668" t="str">
        <f>VLOOKUP($A668,'Customer Data'!$A:$G,5,FALSE)</f>
        <v>City A</v>
      </c>
      <c r="K668" t="str">
        <f>VLOOKUP($A668,'Customer Data'!$A:$G,6,FALSE)</f>
        <v>Seniors</v>
      </c>
      <c r="L668" t="str">
        <f>VLOOKUP($A668,'Customer Data'!$A:$G,7,FALSE)</f>
        <v>High</v>
      </c>
    </row>
    <row r="669" spans="1:12" x14ac:dyDescent="0.3">
      <c r="A669">
        <v>971</v>
      </c>
      <c r="B669">
        <v>668</v>
      </c>
      <c r="C669">
        <v>55</v>
      </c>
      <c r="D669">
        <v>2</v>
      </c>
      <c r="E669" s="4" t="s">
        <v>110</v>
      </c>
      <c r="F669" s="6" t="s">
        <v>79</v>
      </c>
      <c r="G669">
        <f>VLOOKUP(A669,'Customer Data'!$A:$G,2,FALSE)</f>
        <v>28</v>
      </c>
      <c r="H669" t="str">
        <f>VLOOKUP($A669,'Customer Data'!$A:$G,3,FALSE)</f>
        <v>Male</v>
      </c>
      <c r="I669" s="18">
        <f>VLOOKUP($A669,'Customer Data'!$A:$G,4,FALSE)</f>
        <v>28127</v>
      </c>
      <c r="J669" t="str">
        <f>VLOOKUP($A669,'Customer Data'!$A:$G,5,FALSE)</f>
        <v>City C</v>
      </c>
      <c r="K669" t="str">
        <f>VLOOKUP($A669,'Customer Data'!$A:$G,6,FALSE)</f>
        <v>Adult</v>
      </c>
      <c r="L669" t="str">
        <f>VLOOKUP($A669,'Customer Data'!$A:$G,7,FALSE)</f>
        <v>Low</v>
      </c>
    </row>
    <row r="670" spans="1:12" x14ac:dyDescent="0.3">
      <c r="A670">
        <v>1275</v>
      </c>
      <c r="B670">
        <v>669</v>
      </c>
      <c r="C670">
        <v>73</v>
      </c>
      <c r="D670">
        <v>3</v>
      </c>
      <c r="E670" s="4" t="s">
        <v>110</v>
      </c>
      <c r="F670" s="6" t="s">
        <v>80</v>
      </c>
      <c r="G670">
        <f>VLOOKUP(A670,'Customer Data'!$A:$G,2,FALSE)</f>
        <v>53</v>
      </c>
      <c r="H670" t="str">
        <f>VLOOKUP($A670,'Customer Data'!$A:$G,3,FALSE)</f>
        <v>Female</v>
      </c>
      <c r="I670" s="18">
        <f>VLOOKUP($A670,'Customer Data'!$A:$G,4,FALSE)</f>
        <v>56271</v>
      </c>
      <c r="J670" t="str">
        <f>VLOOKUP($A670,'Customer Data'!$A:$G,5,FALSE)</f>
        <v>City B</v>
      </c>
      <c r="K670" t="str">
        <f>VLOOKUP($A670,'Customer Data'!$A:$G,6,FALSE)</f>
        <v>Middle-aged</v>
      </c>
      <c r="L670" t="str">
        <f>VLOOKUP($A670,'Customer Data'!$A:$G,7,FALSE)</f>
        <v>Low</v>
      </c>
    </row>
    <row r="671" spans="1:12" x14ac:dyDescent="0.3">
      <c r="A671">
        <v>913</v>
      </c>
      <c r="B671">
        <v>670</v>
      </c>
      <c r="C671">
        <v>87</v>
      </c>
      <c r="D671">
        <v>3</v>
      </c>
      <c r="E671" s="4" t="s">
        <v>110</v>
      </c>
      <c r="F671" s="6" t="s">
        <v>81</v>
      </c>
      <c r="G671">
        <f>VLOOKUP(A671,'Customer Data'!$A:$G,2,FALSE)</f>
        <v>30</v>
      </c>
      <c r="H671" t="str">
        <f>VLOOKUP($A671,'Customer Data'!$A:$G,3,FALSE)</f>
        <v>Male</v>
      </c>
      <c r="I671" s="18">
        <f>VLOOKUP($A671,'Customer Data'!$A:$G,4,FALSE)</f>
        <v>50016</v>
      </c>
      <c r="J671" t="str">
        <f>VLOOKUP($A671,'Customer Data'!$A:$G,5,FALSE)</f>
        <v>City B</v>
      </c>
      <c r="K671" t="str">
        <f>VLOOKUP($A671,'Customer Data'!$A:$G,6,FALSE)</f>
        <v>Adult</v>
      </c>
      <c r="L671" t="str">
        <f>VLOOKUP($A671,'Customer Data'!$A:$G,7,FALSE)</f>
        <v>Low</v>
      </c>
    </row>
    <row r="672" spans="1:12" x14ac:dyDescent="0.3">
      <c r="A672">
        <v>1251</v>
      </c>
      <c r="B672">
        <v>671</v>
      </c>
      <c r="C672">
        <v>30</v>
      </c>
      <c r="D672">
        <v>5</v>
      </c>
      <c r="E672" s="4" t="s">
        <v>110</v>
      </c>
      <c r="F672" s="6" t="s">
        <v>82</v>
      </c>
      <c r="G672">
        <f>VLOOKUP(A672,'Customer Data'!$A:$G,2,FALSE)</f>
        <v>19</v>
      </c>
      <c r="H672" t="str">
        <f>VLOOKUP($A672,'Customer Data'!$A:$G,3,FALSE)</f>
        <v>Female</v>
      </c>
      <c r="I672" s="18">
        <f>VLOOKUP($A672,'Customer Data'!$A:$G,4,FALSE)</f>
        <v>44317</v>
      </c>
      <c r="J672" t="str">
        <f>VLOOKUP($A672,'Customer Data'!$A:$G,5,FALSE)</f>
        <v>City C</v>
      </c>
      <c r="K672" t="str">
        <f>VLOOKUP($A672,'Customer Data'!$A:$G,6,FALSE)</f>
        <v>Adult</v>
      </c>
      <c r="L672" t="str">
        <f>VLOOKUP($A672,'Customer Data'!$A:$G,7,FALSE)</f>
        <v>Low</v>
      </c>
    </row>
    <row r="673" spans="1:12" x14ac:dyDescent="0.3">
      <c r="A673">
        <v>104</v>
      </c>
      <c r="B673">
        <v>672</v>
      </c>
      <c r="C673">
        <v>92</v>
      </c>
      <c r="D673">
        <v>8</v>
      </c>
      <c r="E673" s="4" t="s">
        <v>110</v>
      </c>
      <c r="F673" s="6" t="s">
        <v>83</v>
      </c>
      <c r="G673">
        <f>VLOOKUP(A673,'Customer Data'!$A:$G,2,FALSE)</f>
        <v>18</v>
      </c>
      <c r="H673" t="str">
        <f>VLOOKUP($A673,'Customer Data'!$A:$G,3,FALSE)</f>
        <v>Male</v>
      </c>
      <c r="I673" s="18">
        <f>VLOOKUP($A673,'Customer Data'!$A:$G,4,FALSE)</f>
        <v>85469</v>
      </c>
      <c r="J673" t="str">
        <f>VLOOKUP($A673,'Customer Data'!$A:$G,5,FALSE)</f>
        <v>City A</v>
      </c>
      <c r="K673" t="str">
        <f>VLOOKUP($A673,'Customer Data'!$A:$G,6,FALSE)</f>
        <v>Adult</v>
      </c>
      <c r="L673" t="str">
        <f>VLOOKUP($A673,'Customer Data'!$A:$G,7,FALSE)</f>
        <v>High</v>
      </c>
    </row>
    <row r="674" spans="1:12" x14ac:dyDescent="0.3">
      <c r="A674">
        <v>738</v>
      </c>
      <c r="B674">
        <v>673</v>
      </c>
      <c r="C674">
        <v>21</v>
      </c>
      <c r="D674">
        <v>6</v>
      </c>
      <c r="E674" s="4" t="s">
        <v>111</v>
      </c>
      <c r="F674" s="6" t="s">
        <v>60</v>
      </c>
      <c r="G674">
        <f>VLOOKUP(A674,'Customer Data'!$A:$G,2,FALSE)</f>
        <v>20</v>
      </c>
      <c r="H674" t="str">
        <f>VLOOKUP($A674,'Customer Data'!$A:$G,3,FALSE)</f>
        <v>Female</v>
      </c>
      <c r="I674" s="18">
        <f>VLOOKUP($A674,'Customer Data'!$A:$G,4,FALSE)</f>
        <v>64687</v>
      </c>
      <c r="J674" t="str">
        <f>VLOOKUP($A674,'Customer Data'!$A:$G,5,FALSE)</f>
        <v>City A</v>
      </c>
      <c r="K674" t="str">
        <f>VLOOKUP($A674,'Customer Data'!$A:$G,6,FALSE)</f>
        <v>Adult</v>
      </c>
      <c r="L674" t="str">
        <f>VLOOKUP($A674,'Customer Data'!$A:$G,7,FALSE)</f>
        <v>Low</v>
      </c>
    </row>
    <row r="675" spans="1:12" x14ac:dyDescent="0.3">
      <c r="A675">
        <v>1058</v>
      </c>
      <c r="B675">
        <v>674</v>
      </c>
      <c r="C675">
        <v>80</v>
      </c>
      <c r="D675">
        <v>1</v>
      </c>
      <c r="E675" s="4" t="s">
        <v>111</v>
      </c>
      <c r="F675" s="6" t="s">
        <v>61</v>
      </c>
      <c r="G675">
        <f>VLOOKUP(A675,'Customer Data'!$A:$G,2,FALSE)</f>
        <v>66</v>
      </c>
      <c r="H675" t="str">
        <f>VLOOKUP($A675,'Customer Data'!$A:$G,3,FALSE)</f>
        <v>Male</v>
      </c>
      <c r="I675" s="18">
        <f>VLOOKUP($A675,'Customer Data'!$A:$G,4,FALSE)</f>
        <v>136414</v>
      </c>
      <c r="J675" t="str">
        <f>VLOOKUP($A675,'Customer Data'!$A:$G,5,FALSE)</f>
        <v>City A</v>
      </c>
      <c r="K675" t="str">
        <f>VLOOKUP($A675,'Customer Data'!$A:$G,6,FALSE)</f>
        <v>Seniors</v>
      </c>
      <c r="L675" t="str">
        <f>VLOOKUP($A675,'Customer Data'!$A:$G,7,FALSE)</f>
        <v>High</v>
      </c>
    </row>
    <row r="676" spans="1:12" x14ac:dyDescent="0.3">
      <c r="A676">
        <v>63</v>
      </c>
      <c r="B676">
        <v>675</v>
      </c>
      <c r="C676">
        <v>32</v>
      </c>
      <c r="D676">
        <v>2</v>
      </c>
      <c r="E676" s="4" t="s">
        <v>111</v>
      </c>
      <c r="F676" s="6" t="s">
        <v>62</v>
      </c>
      <c r="G676">
        <f>VLOOKUP(A676,'Customer Data'!$A:$G,2,FALSE)</f>
        <v>36</v>
      </c>
      <c r="H676" t="str">
        <f>VLOOKUP($A676,'Customer Data'!$A:$G,3,FALSE)</f>
        <v>Male</v>
      </c>
      <c r="I676" s="18">
        <f>VLOOKUP($A676,'Customer Data'!$A:$G,4,FALSE)</f>
        <v>64520</v>
      </c>
      <c r="J676" t="str">
        <f>VLOOKUP($A676,'Customer Data'!$A:$G,5,FALSE)</f>
        <v>City A</v>
      </c>
      <c r="K676" t="str">
        <f>VLOOKUP($A676,'Customer Data'!$A:$G,6,FALSE)</f>
        <v>Adult</v>
      </c>
      <c r="L676" t="str">
        <f>VLOOKUP($A676,'Customer Data'!$A:$G,7,FALSE)</f>
        <v>Low</v>
      </c>
    </row>
    <row r="677" spans="1:12" x14ac:dyDescent="0.3">
      <c r="A677">
        <v>908</v>
      </c>
      <c r="B677">
        <v>676</v>
      </c>
      <c r="C677">
        <v>52</v>
      </c>
      <c r="D677">
        <v>2</v>
      </c>
      <c r="E677" s="4" t="s">
        <v>111</v>
      </c>
      <c r="F677" s="6" t="s">
        <v>63</v>
      </c>
      <c r="G677">
        <f>VLOOKUP(A677,'Customer Data'!$A:$G,2,FALSE)</f>
        <v>69</v>
      </c>
      <c r="H677" t="str">
        <f>VLOOKUP($A677,'Customer Data'!$A:$G,3,FALSE)</f>
        <v>Male</v>
      </c>
      <c r="I677" s="18">
        <f>VLOOKUP($A677,'Customer Data'!$A:$G,4,FALSE)</f>
        <v>120544</v>
      </c>
      <c r="J677" t="str">
        <f>VLOOKUP($A677,'Customer Data'!$A:$G,5,FALSE)</f>
        <v>City A</v>
      </c>
      <c r="K677" t="str">
        <f>VLOOKUP($A677,'Customer Data'!$A:$G,6,FALSE)</f>
        <v>Seniors</v>
      </c>
      <c r="L677" t="str">
        <f>VLOOKUP($A677,'Customer Data'!$A:$G,7,FALSE)</f>
        <v>High</v>
      </c>
    </row>
    <row r="678" spans="1:12" x14ac:dyDescent="0.3">
      <c r="A678">
        <v>563</v>
      </c>
      <c r="B678">
        <v>677</v>
      </c>
      <c r="C678">
        <v>67</v>
      </c>
      <c r="D678">
        <v>5</v>
      </c>
      <c r="E678" s="4" t="s">
        <v>111</v>
      </c>
      <c r="F678" s="6" t="s">
        <v>64</v>
      </c>
      <c r="G678">
        <f>VLOOKUP(A678,'Customer Data'!$A:$G,2,FALSE)</f>
        <v>19</v>
      </c>
      <c r="H678" t="str">
        <f>VLOOKUP($A678,'Customer Data'!$A:$G,3,FALSE)</f>
        <v>Female</v>
      </c>
      <c r="I678" s="18">
        <f>VLOOKUP($A678,'Customer Data'!$A:$G,4,FALSE)</f>
        <v>64378</v>
      </c>
      <c r="J678" t="str">
        <f>VLOOKUP($A678,'Customer Data'!$A:$G,5,FALSE)</f>
        <v>City B</v>
      </c>
      <c r="K678" t="str">
        <f>VLOOKUP($A678,'Customer Data'!$A:$G,6,FALSE)</f>
        <v>Adult</v>
      </c>
      <c r="L678" t="str">
        <f>VLOOKUP($A678,'Customer Data'!$A:$G,7,FALSE)</f>
        <v>Low</v>
      </c>
    </row>
    <row r="679" spans="1:12" x14ac:dyDescent="0.3">
      <c r="A679">
        <v>1378</v>
      </c>
      <c r="B679">
        <v>678</v>
      </c>
      <c r="C679">
        <v>1</v>
      </c>
      <c r="D679">
        <v>7</v>
      </c>
      <c r="E679" s="4" t="s">
        <v>111</v>
      </c>
      <c r="F679" s="6" t="s">
        <v>65</v>
      </c>
      <c r="G679">
        <f>VLOOKUP(A679,'Customer Data'!$A:$G,2,FALSE)</f>
        <v>28</v>
      </c>
      <c r="H679" t="str">
        <f>VLOOKUP($A679,'Customer Data'!$A:$G,3,FALSE)</f>
        <v>Female</v>
      </c>
      <c r="I679" s="18">
        <f>VLOOKUP($A679,'Customer Data'!$A:$G,4,FALSE)</f>
        <v>69946</v>
      </c>
      <c r="J679" t="str">
        <f>VLOOKUP($A679,'Customer Data'!$A:$G,5,FALSE)</f>
        <v>City C</v>
      </c>
      <c r="K679" t="str">
        <f>VLOOKUP($A679,'Customer Data'!$A:$G,6,FALSE)</f>
        <v>Adult</v>
      </c>
      <c r="L679" t="str">
        <f>VLOOKUP($A679,'Customer Data'!$A:$G,7,FALSE)</f>
        <v>High</v>
      </c>
    </row>
    <row r="680" spans="1:12" x14ac:dyDescent="0.3">
      <c r="A680">
        <v>739</v>
      </c>
      <c r="B680">
        <v>679</v>
      </c>
      <c r="C680">
        <v>36</v>
      </c>
      <c r="D680">
        <v>1</v>
      </c>
      <c r="E680" s="4" t="s">
        <v>111</v>
      </c>
      <c r="F680" s="6" t="s">
        <v>66</v>
      </c>
      <c r="G680">
        <f>VLOOKUP(A680,'Customer Data'!$A:$G,2,FALSE)</f>
        <v>59</v>
      </c>
      <c r="H680" t="str">
        <f>VLOOKUP($A680,'Customer Data'!$A:$G,3,FALSE)</f>
        <v>Female</v>
      </c>
      <c r="I680" s="18">
        <f>VLOOKUP($A680,'Customer Data'!$A:$G,4,FALSE)</f>
        <v>138496</v>
      </c>
      <c r="J680" t="str">
        <f>VLOOKUP($A680,'Customer Data'!$A:$G,5,FALSE)</f>
        <v>City A</v>
      </c>
      <c r="K680" t="str">
        <f>VLOOKUP($A680,'Customer Data'!$A:$G,6,FALSE)</f>
        <v>Middle-aged</v>
      </c>
      <c r="L680" t="str">
        <f>VLOOKUP($A680,'Customer Data'!$A:$G,7,FALSE)</f>
        <v>High</v>
      </c>
    </row>
    <row r="681" spans="1:12" x14ac:dyDescent="0.3">
      <c r="A681">
        <v>550</v>
      </c>
      <c r="B681">
        <v>680</v>
      </c>
      <c r="C681">
        <v>55</v>
      </c>
      <c r="D681">
        <v>3</v>
      </c>
      <c r="E681" s="4" t="s">
        <v>111</v>
      </c>
      <c r="F681" s="6" t="s">
        <v>67</v>
      </c>
      <c r="G681">
        <f>VLOOKUP(A681,'Customer Data'!$A:$G,2,FALSE)</f>
        <v>64</v>
      </c>
      <c r="H681" t="str">
        <f>VLOOKUP($A681,'Customer Data'!$A:$G,3,FALSE)</f>
        <v>Male</v>
      </c>
      <c r="I681" s="18">
        <f>VLOOKUP($A681,'Customer Data'!$A:$G,4,FALSE)</f>
        <v>136382</v>
      </c>
      <c r="J681" t="str">
        <f>VLOOKUP($A681,'Customer Data'!$A:$G,5,FALSE)</f>
        <v>City C</v>
      </c>
      <c r="K681" t="str">
        <f>VLOOKUP($A681,'Customer Data'!$A:$G,6,FALSE)</f>
        <v>Seniors</v>
      </c>
      <c r="L681" t="str">
        <f>VLOOKUP($A681,'Customer Data'!$A:$G,7,FALSE)</f>
        <v>High</v>
      </c>
    </row>
    <row r="682" spans="1:12" x14ac:dyDescent="0.3">
      <c r="A682">
        <v>566</v>
      </c>
      <c r="B682">
        <v>681</v>
      </c>
      <c r="C682">
        <v>25</v>
      </c>
      <c r="D682">
        <v>2</v>
      </c>
      <c r="E682" s="4" t="s">
        <v>111</v>
      </c>
      <c r="F682" s="6" t="s">
        <v>68</v>
      </c>
      <c r="G682">
        <f>VLOOKUP(A682,'Customer Data'!$A:$G,2,FALSE)</f>
        <v>24</v>
      </c>
      <c r="H682" t="str">
        <f>VLOOKUP($A682,'Customer Data'!$A:$G,3,FALSE)</f>
        <v>Male</v>
      </c>
      <c r="I682" s="18">
        <f>VLOOKUP($A682,'Customer Data'!$A:$G,4,FALSE)</f>
        <v>24117</v>
      </c>
      <c r="J682" t="str">
        <f>VLOOKUP($A682,'Customer Data'!$A:$G,5,FALSE)</f>
        <v>City C</v>
      </c>
      <c r="K682" t="str">
        <f>VLOOKUP($A682,'Customer Data'!$A:$G,6,FALSE)</f>
        <v>Adult</v>
      </c>
      <c r="L682" t="str">
        <f>VLOOKUP($A682,'Customer Data'!$A:$G,7,FALSE)</f>
        <v>Low</v>
      </c>
    </row>
    <row r="683" spans="1:12" x14ac:dyDescent="0.3">
      <c r="A683">
        <v>252</v>
      </c>
      <c r="B683">
        <v>682</v>
      </c>
      <c r="C683">
        <v>3</v>
      </c>
      <c r="D683">
        <v>5</v>
      </c>
      <c r="E683" s="4" t="s">
        <v>111</v>
      </c>
      <c r="F683" s="6" t="s">
        <v>69</v>
      </c>
      <c r="G683">
        <f>VLOOKUP(A683,'Customer Data'!$A:$G,2,FALSE)</f>
        <v>23</v>
      </c>
      <c r="H683" t="str">
        <f>VLOOKUP($A683,'Customer Data'!$A:$G,3,FALSE)</f>
        <v>Male</v>
      </c>
      <c r="I683" s="18">
        <f>VLOOKUP($A683,'Customer Data'!$A:$G,4,FALSE)</f>
        <v>98163</v>
      </c>
      <c r="J683" t="str">
        <f>VLOOKUP($A683,'Customer Data'!$A:$G,5,FALSE)</f>
        <v>City C</v>
      </c>
      <c r="K683" t="str">
        <f>VLOOKUP($A683,'Customer Data'!$A:$G,6,FALSE)</f>
        <v>Adult</v>
      </c>
      <c r="L683" t="str">
        <f>VLOOKUP($A683,'Customer Data'!$A:$G,7,FALSE)</f>
        <v>High</v>
      </c>
    </row>
    <row r="684" spans="1:12" x14ac:dyDescent="0.3">
      <c r="A684">
        <v>509</v>
      </c>
      <c r="B684">
        <v>683</v>
      </c>
      <c r="C684">
        <v>26</v>
      </c>
      <c r="D684">
        <v>7</v>
      </c>
      <c r="E684" s="4" t="s">
        <v>111</v>
      </c>
      <c r="F684" s="6" t="s">
        <v>70</v>
      </c>
      <c r="G684">
        <f>VLOOKUP(A684,'Customer Data'!$A:$G,2,FALSE)</f>
        <v>24</v>
      </c>
      <c r="H684" t="str">
        <f>VLOOKUP($A684,'Customer Data'!$A:$G,3,FALSE)</f>
        <v>Male</v>
      </c>
      <c r="I684" s="18">
        <f>VLOOKUP($A684,'Customer Data'!$A:$G,4,FALSE)</f>
        <v>54680</v>
      </c>
      <c r="J684" t="str">
        <f>VLOOKUP($A684,'Customer Data'!$A:$G,5,FALSE)</f>
        <v>City C</v>
      </c>
      <c r="K684" t="str">
        <f>VLOOKUP($A684,'Customer Data'!$A:$G,6,FALSE)</f>
        <v>Adult</v>
      </c>
      <c r="L684" t="str">
        <f>VLOOKUP($A684,'Customer Data'!$A:$G,7,FALSE)</f>
        <v>Low</v>
      </c>
    </row>
    <row r="685" spans="1:12" x14ac:dyDescent="0.3">
      <c r="A685">
        <v>1055</v>
      </c>
      <c r="B685">
        <v>684</v>
      </c>
      <c r="C685">
        <v>21</v>
      </c>
      <c r="D685">
        <v>3</v>
      </c>
      <c r="E685" s="4" t="s">
        <v>111</v>
      </c>
      <c r="F685" s="6" t="s">
        <v>71</v>
      </c>
      <c r="G685">
        <f>VLOOKUP(A685,'Customer Data'!$A:$G,2,FALSE)</f>
        <v>52</v>
      </c>
      <c r="H685" t="str">
        <f>VLOOKUP($A685,'Customer Data'!$A:$G,3,FALSE)</f>
        <v>Male</v>
      </c>
      <c r="I685" s="18">
        <f>VLOOKUP($A685,'Customer Data'!$A:$G,4,FALSE)</f>
        <v>139275</v>
      </c>
      <c r="J685" t="str">
        <f>VLOOKUP($A685,'Customer Data'!$A:$G,5,FALSE)</f>
        <v>City B</v>
      </c>
      <c r="K685" t="str">
        <f>VLOOKUP($A685,'Customer Data'!$A:$G,6,FALSE)</f>
        <v>Middle-aged</v>
      </c>
      <c r="L685" t="str">
        <f>VLOOKUP($A685,'Customer Data'!$A:$G,7,FALSE)</f>
        <v>High</v>
      </c>
    </row>
    <row r="686" spans="1:12" x14ac:dyDescent="0.3">
      <c r="A686">
        <v>1124</v>
      </c>
      <c r="B686">
        <v>685</v>
      </c>
      <c r="C686">
        <v>68</v>
      </c>
      <c r="D686">
        <v>7</v>
      </c>
      <c r="E686" s="4" t="s">
        <v>111</v>
      </c>
      <c r="F686" s="6" t="s">
        <v>72</v>
      </c>
      <c r="G686">
        <f>VLOOKUP(A686,'Customer Data'!$A:$G,2,FALSE)</f>
        <v>49</v>
      </c>
      <c r="H686" t="str">
        <f>VLOOKUP($A686,'Customer Data'!$A:$G,3,FALSE)</f>
        <v>Male</v>
      </c>
      <c r="I686" s="18">
        <f>VLOOKUP($A686,'Customer Data'!$A:$G,4,FALSE)</f>
        <v>137365</v>
      </c>
      <c r="J686" t="str">
        <f>VLOOKUP($A686,'Customer Data'!$A:$G,5,FALSE)</f>
        <v>City B</v>
      </c>
      <c r="K686" t="str">
        <f>VLOOKUP($A686,'Customer Data'!$A:$G,6,FALSE)</f>
        <v>Middle-aged</v>
      </c>
      <c r="L686" t="str">
        <f>VLOOKUP($A686,'Customer Data'!$A:$G,7,FALSE)</f>
        <v>High</v>
      </c>
    </row>
    <row r="687" spans="1:12" x14ac:dyDescent="0.3">
      <c r="A687">
        <v>657</v>
      </c>
      <c r="B687">
        <v>686</v>
      </c>
      <c r="C687">
        <v>10</v>
      </c>
      <c r="D687">
        <v>5</v>
      </c>
      <c r="E687" s="4" t="s">
        <v>111</v>
      </c>
      <c r="F687" s="6" t="s">
        <v>73</v>
      </c>
      <c r="G687">
        <f>VLOOKUP(A687,'Customer Data'!$A:$G,2,FALSE)</f>
        <v>32</v>
      </c>
      <c r="H687" t="str">
        <f>VLOOKUP($A687,'Customer Data'!$A:$G,3,FALSE)</f>
        <v>Male</v>
      </c>
      <c r="I687" s="18">
        <f>VLOOKUP($A687,'Customer Data'!$A:$G,4,FALSE)</f>
        <v>79865</v>
      </c>
      <c r="J687" t="str">
        <f>VLOOKUP($A687,'Customer Data'!$A:$G,5,FALSE)</f>
        <v>City C</v>
      </c>
      <c r="K687" t="str">
        <f>VLOOKUP($A687,'Customer Data'!$A:$G,6,FALSE)</f>
        <v>Adult</v>
      </c>
      <c r="L687" t="str">
        <f>VLOOKUP($A687,'Customer Data'!$A:$G,7,FALSE)</f>
        <v>High</v>
      </c>
    </row>
    <row r="688" spans="1:12" x14ac:dyDescent="0.3">
      <c r="A688">
        <v>865</v>
      </c>
      <c r="B688">
        <v>687</v>
      </c>
      <c r="C688">
        <v>64</v>
      </c>
      <c r="D688">
        <v>4</v>
      </c>
      <c r="E688" s="4" t="s">
        <v>111</v>
      </c>
      <c r="F688" s="6" t="s">
        <v>74</v>
      </c>
      <c r="G688">
        <f>VLOOKUP(A688,'Customer Data'!$A:$G,2,FALSE)</f>
        <v>35</v>
      </c>
      <c r="H688" t="str">
        <f>VLOOKUP($A688,'Customer Data'!$A:$G,3,FALSE)</f>
        <v>Male</v>
      </c>
      <c r="I688" s="18">
        <f>VLOOKUP($A688,'Customer Data'!$A:$G,4,FALSE)</f>
        <v>99685</v>
      </c>
      <c r="J688" t="str">
        <f>VLOOKUP($A688,'Customer Data'!$A:$G,5,FALSE)</f>
        <v>City B</v>
      </c>
      <c r="K688" t="str">
        <f>VLOOKUP($A688,'Customer Data'!$A:$G,6,FALSE)</f>
        <v>Adult</v>
      </c>
      <c r="L688" t="str">
        <f>VLOOKUP($A688,'Customer Data'!$A:$G,7,FALSE)</f>
        <v>High</v>
      </c>
    </row>
    <row r="689" spans="1:12" x14ac:dyDescent="0.3">
      <c r="A689">
        <v>1322</v>
      </c>
      <c r="B689">
        <v>688</v>
      </c>
      <c r="C689">
        <v>88</v>
      </c>
      <c r="D689">
        <v>9</v>
      </c>
      <c r="E689" s="4" t="s">
        <v>111</v>
      </c>
      <c r="F689" s="6" t="s">
        <v>75</v>
      </c>
      <c r="G689">
        <f>VLOOKUP(A689,'Customer Data'!$A:$G,2,FALSE)</f>
        <v>41</v>
      </c>
      <c r="H689" t="str">
        <f>VLOOKUP($A689,'Customer Data'!$A:$G,3,FALSE)</f>
        <v>Female</v>
      </c>
      <c r="I689" s="18">
        <f>VLOOKUP($A689,'Customer Data'!$A:$G,4,FALSE)</f>
        <v>61254</v>
      </c>
      <c r="J689" t="str">
        <f>VLOOKUP($A689,'Customer Data'!$A:$G,5,FALSE)</f>
        <v>City C</v>
      </c>
      <c r="K689" t="str">
        <f>VLOOKUP($A689,'Customer Data'!$A:$G,6,FALSE)</f>
        <v>Middle-aged</v>
      </c>
      <c r="L689" t="str">
        <f>VLOOKUP($A689,'Customer Data'!$A:$G,7,FALSE)</f>
        <v>Low</v>
      </c>
    </row>
    <row r="690" spans="1:12" x14ac:dyDescent="0.3">
      <c r="A690">
        <v>1112</v>
      </c>
      <c r="B690">
        <v>689</v>
      </c>
      <c r="C690">
        <v>9</v>
      </c>
      <c r="D690">
        <v>2</v>
      </c>
      <c r="E690" s="4" t="s">
        <v>111</v>
      </c>
      <c r="F690" s="6" t="s">
        <v>76</v>
      </c>
      <c r="G690">
        <f>VLOOKUP(A690,'Customer Data'!$A:$G,2,FALSE)</f>
        <v>58</v>
      </c>
      <c r="H690" t="str">
        <f>VLOOKUP($A690,'Customer Data'!$A:$G,3,FALSE)</f>
        <v>Female</v>
      </c>
      <c r="I690" s="18">
        <f>VLOOKUP($A690,'Customer Data'!$A:$G,4,FALSE)</f>
        <v>108495</v>
      </c>
      <c r="J690" t="str">
        <f>VLOOKUP($A690,'Customer Data'!$A:$G,5,FALSE)</f>
        <v>City C</v>
      </c>
      <c r="K690" t="str">
        <f>VLOOKUP($A690,'Customer Data'!$A:$G,6,FALSE)</f>
        <v>Middle-aged</v>
      </c>
      <c r="L690" t="str">
        <f>VLOOKUP($A690,'Customer Data'!$A:$G,7,FALSE)</f>
        <v>High</v>
      </c>
    </row>
    <row r="691" spans="1:12" x14ac:dyDescent="0.3">
      <c r="A691">
        <v>128</v>
      </c>
      <c r="B691">
        <v>690</v>
      </c>
      <c r="C691">
        <v>44</v>
      </c>
      <c r="D691">
        <v>9</v>
      </c>
      <c r="E691" s="4" t="s">
        <v>111</v>
      </c>
      <c r="F691" s="6" t="s">
        <v>77</v>
      </c>
      <c r="G691">
        <f>VLOOKUP(A691,'Customer Data'!$A:$G,2,FALSE)</f>
        <v>18</v>
      </c>
      <c r="H691" t="str">
        <f>VLOOKUP($A691,'Customer Data'!$A:$G,3,FALSE)</f>
        <v>Female</v>
      </c>
      <c r="I691" s="18">
        <f>VLOOKUP($A691,'Customer Data'!$A:$G,4,FALSE)</f>
        <v>119642</v>
      </c>
      <c r="J691" t="str">
        <f>VLOOKUP($A691,'Customer Data'!$A:$G,5,FALSE)</f>
        <v>City C</v>
      </c>
      <c r="K691" t="str">
        <f>VLOOKUP($A691,'Customer Data'!$A:$G,6,FALSE)</f>
        <v>Adult</v>
      </c>
      <c r="L691" t="str">
        <f>VLOOKUP($A691,'Customer Data'!$A:$G,7,FALSE)</f>
        <v>High</v>
      </c>
    </row>
    <row r="692" spans="1:12" x14ac:dyDescent="0.3">
      <c r="A692">
        <v>816</v>
      </c>
      <c r="B692">
        <v>691</v>
      </c>
      <c r="C692">
        <v>42</v>
      </c>
      <c r="D692">
        <v>3</v>
      </c>
      <c r="E692" s="4" t="s">
        <v>111</v>
      </c>
      <c r="F692" s="6" t="s">
        <v>78</v>
      </c>
      <c r="G692">
        <f>VLOOKUP(A692,'Customer Data'!$A:$G,2,FALSE)</f>
        <v>43</v>
      </c>
      <c r="H692" t="str">
        <f>VLOOKUP($A692,'Customer Data'!$A:$G,3,FALSE)</f>
        <v>Male</v>
      </c>
      <c r="I692" s="18">
        <f>VLOOKUP($A692,'Customer Data'!$A:$G,4,FALSE)</f>
        <v>129322</v>
      </c>
      <c r="J692" t="str">
        <f>VLOOKUP($A692,'Customer Data'!$A:$G,5,FALSE)</f>
        <v>City B</v>
      </c>
      <c r="K692" t="str">
        <f>VLOOKUP($A692,'Customer Data'!$A:$G,6,FALSE)</f>
        <v>Middle-aged</v>
      </c>
      <c r="L692" t="str">
        <f>VLOOKUP($A692,'Customer Data'!$A:$G,7,FALSE)</f>
        <v>High</v>
      </c>
    </row>
    <row r="693" spans="1:12" x14ac:dyDescent="0.3">
      <c r="A693">
        <v>897</v>
      </c>
      <c r="B693">
        <v>692</v>
      </c>
      <c r="C693">
        <v>17</v>
      </c>
      <c r="D693">
        <v>4</v>
      </c>
      <c r="E693" s="4" t="s">
        <v>111</v>
      </c>
      <c r="F693" s="6" t="s">
        <v>79</v>
      </c>
      <c r="G693">
        <f>VLOOKUP(A693,'Customer Data'!$A:$G,2,FALSE)</f>
        <v>56</v>
      </c>
      <c r="H693" t="str">
        <f>VLOOKUP($A693,'Customer Data'!$A:$G,3,FALSE)</f>
        <v>Male</v>
      </c>
      <c r="I693" s="18">
        <f>VLOOKUP($A693,'Customer Data'!$A:$G,4,FALSE)</f>
        <v>68525</v>
      </c>
      <c r="J693" t="str">
        <f>VLOOKUP($A693,'Customer Data'!$A:$G,5,FALSE)</f>
        <v>City A</v>
      </c>
      <c r="K693" t="str">
        <f>VLOOKUP($A693,'Customer Data'!$A:$G,6,FALSE)</f>
        <v>Middle-aged</v>
      </c>
      <c r="L693" t="str">
        <f>VLOOKUP($A693,'Customer Data'!$A:$G,7,FALSE)</f>
        <v>High</v>
      </c>
    </row>
    <row r="694" spans="1:12" x14ac:dyDescent="0.3">
      <c r="A694">
        <v>716</v>
      </c>
      <c r="B694">
        <v>693</v>
      </c>
      <c r="C694">
        <v>71</v>
      </c>
      <c r="D694">
        <v>9</v>
      </c>
      <c r="E694" s="4" t="s">
        <v>111</v>
      </c>
      <c r="F694" s="6" t="s">
        <v>80</v>
      </c>
      <c r="G694">
        <f>VLOOKUP(A694,'Customer Data'!$A:$G,2,FALSE)</f>
        <v>43</v>
      </c>
      <c r="H694" t="str">
        <f>VLOOKUP($A694,'Customer Data'!$A:$G,3,FALSE)</f>
        <v>Male</v>
      </c>
      <c r="I694" s="18">
        <f>VLOOKUP($A694,'Customer Data'!$A:$G,4,FALSE)</f>
        <v>85278</v>
      </c>
      <c r="J694" t="str">
        <f>VLOOKUP($A694,'Customer Data'!$A:$G,5,FALSE)</f>
        <v>City A</v>
      </c>
      <c r="K694" t="str">
        <f>VLOOKUP($A694,'Customer Data'!$A:$G,6,FALSE)</f>
        <v>Middle-aged</v>
      </c>
      <c r="L694" t="str">
        <f>VLOOKUP($A694,'Customer Data'!$A:$G,7,FALSE)</f>
        <v>High</v>
      </c>
    </row>
    <row r="695" spans="1:12" x14ac:dyDescent="0.3">
      <c r="A695">
        <v>1427</v>
      </c>
      <c r="B695">
        <v>694</v>
      </c>
      <c r="C695">
        <v>17</v>
      </c>
      <c r="D695">
        <v>8</v>
      </c>
      <c r="E695" s="4" t="s">
        <v>111</v>
      </c>
      <c r="F695" s="6" t="s">
        <v>81</v>
      </c>
      <c r="G695">
        <f>VLOOKUP(A695,'Customer Data'!$A:$G,2,FALSE)</f>
        <v>56</v>
      </c>
      <c r="H695" t="str">
        <f>VLOOKUP($A695,'Customer Data'!$A:$G,3,FALSE)</f>
        <v>Female</v>
      </c>
      <c r="I695" s="18">
        <f>VLOOKUP($A695,'Customer Data'!$A:$G,4,FALSE)</f>
        <v>72392</v>
      </c>
      <c r="J695" t="str">
        <f>VLOOKUP($A695,'Customer Data'!$A:$G,5,FALSE)</f>
        <v>City B</v>
      </c>
      <c r="K695" t="str">
        <f>VLOOKUP($A695,'Customer Data'!$A:$G,6,FALSE)</f>
        <v>Middle-aged</v>
      </c>
      <c r="L695" t="str">
        <f>VLOOKUP($A695,'Customer Data'!$A:$G,7,FALSE)</f>
        <v>High</v>
      </c>
    </row>
    <row r="696" spans="1:12" x14ac:dyDescent="0.3">
      <c r="A696">
        <v>509</v>
      </c>
      <c r="B696">
        <v>695</v>
      </c>
      <c r="C696">
        <v>97</v>
      </c>
      <c r="D696">
        <v>1</v>
      </c>
      <c r="E696" s="4" t="s">
        <v>111</v>
      </c>
      <c r="F696" s="6" t="s">
        <v>82</v>
      </c>
      <c r="G696">
        <f>VLOOKUP(A696,'Customer Data'!$A:$G,2,FALSE)</f>
        <v>24</v>
      </c>
      <c r="H696" t="str">
        <f>VLOOKUP($A696,'Customer Data'!$A:$G,3,FALSE)</f>
        <v>Male</v>
      </c>
      <c r="I696" s="18">
        <f>VLOOKUP($A696,'Customer Data'!$A:$G,4,FALSE)</f>
        <v>54680</v>
      </c>
      <c r="J696" t="str">
        <f>VLOOKUP($A696,'Customer Data'!$A:$G,5,FALSE)</f>
        <v>City C</v>
      </c>
      <c r="K696" t="str">
        <f>VLOOKUP($A696,'Customer Data'!$A:$G,6,FALSE)</f>
        <v>Adult</v>
      </c>
      <c r="L696" t="str">
        <f>VLOOKUP($A696,'Customer Data'!$A:$G,7,FALSE)</f>
        <v>Low</v>
      </c>
    </row>
    <row r="697" spans="1:12" x14ac:dyDescent="0.3">
      <c r="A697">
        <v>559</v>
      </c>
      <c r="B697">
        <v>696</v>
      </c>
      <c r="C697">
        <v>47</v>
      </c>
      <c r="D697">
        <v>6</v>
      </c>
      <c r="E697" s="4" t="s">
        <v>111</v>
      </c>
      <c r="F697" s="6" t="s">
        <v>83</v>
      </c>
      <c r="G697">
        <f>VLOOKUP(A697,'Customer Data'!$A:$G,2,FALSE)</f>
        <v>62</v>
      </c>
      <c r="H697" t="str">
        <f>VLOOKUP($A697,'Customer Data'!$A:$G,3,FALSE)</f>
        <v>Female</v>
      </c>
      <c r="I697" s="18">
        <f>VLOOKUP($A697,'Customer Data'!$A:$G,4,FALSE)</f>
        <v>25530</v>
      </c>
      <c r="J697" t="str">
        <f>VLOOKUP($A697,'Customer Data'!$A:$G,5,FALSE)</f>
        <v>City A</v>
      </c>
      <c r="K697" t="str">
        <f>VLOOKUP($A697,'Customer Data'!$A:$G,6,FALSE)</f>
        <v>Seniors</v>
      </c>
      <c r="L697" t="str">
        <f>VLOOKUP($A697,'Customer Data'!$A:$G,7,FALSE)</f>
        <v>Low</v>
      </c>
    </row>
    <row r="698" spans="1:12" x14ac:dyDescent="0.3">
      <c r="A698">
        <v>622</v>
      </c>
      <c r="B698">
        <v>697</v>
      </c>
      <c r="C698">
        <v>13</v>
      </c>
      <c r="D698">
        <v>8</v>
      </c>
      <c r="E698" s="4" t="s">
        <v>112</v>
      </c>
      <c r="F698" s="6" t="s">
        <v>60</v>
      </c>
      <c r="G698">
        <f>VLOOKUP(A698,'Customer Data'!$A:$G,2,FALSE)</f>
        <v>40</v>
      </c>
      <c r="H698" t="str">
        <f>VLOOKUP($A698,'Customer Data'!$A:$G,3,FALSE)</f>
        <v>Male</v>
      </c>
      <c r="I698" s="18">
        <f>VLOOKUP($A698,'Customer Data'!$A:$G,4,FALSE)</f>
        <v>25075</v>
      </c>
      <c r="J698" t="str">
        <f>VLOOKUP($A698,'Customer Data'!$A:$G,5,FALSE)</f>
        <v>City B</v>
      </c>
      <c r="K698" t="str">
        <f>VLOOKUP($A698,'Customer Data'!$A:$G,6,FALSE)</f>
        <v>Adult</v>
      </c>
      <c r="L698" t="str">
        <f>VLOOKUP($A698,'Customer Data'!$A:$G,7,FALSE)</f>
        <v>Low</v>
      </c>
    </row>
    <row r="699" spans="1:12" x14ac:dyDescent="0.3">
      <c r="A699">
        <v>633</v>
      </c>
      <c r="B699">
        <v>698</v>
      </c>
      <c r="C699">
        <v>15</v>
      </c>
      <c r="D699">
        <v>3</v>
      </c>
      <c r="E699" s="4" t="s">
        <v>112</v>
      </c>
      <c r="F699" s="6" t="s">
        <v>61</v>
      </c>
      <c r="G699">
        <f>VLOOKUP(A699,'Customer Data'!$A:$G,2,FALSE)</f>
        <v>28</v>
      </c>
      <c r="H699" t="str">
        <f>VLOOKUP($A699,'Customer Data'!$A:$G,3,FALSE)</f>
        <v>Male</v>
      </c>
      <c r="I699" s="18">
        <f>VLOOKUP($A699,'Customer Data'!$A:$G,4,FALSE)</f>
        <v>65997</v>
      </c>
      <c r="J699" t="str">
        <f>VLOOKUP($A699,'Customer Data'!$A:$G,5,FALSE)</f>
        <v>City B</v>
      </c>
      <c r="K699" t="str">
        <f>VLOOKUP($A699,'Customer Data'!$A:$G,6,FALSE)</f>
        <v>Adult</v>
      </c>
      <c r="L699" t="str">
        <f>VLOOKUP($A699,'Customer Data'!$A:$G,7,FALSE)</f>
        <v>High</v>
      </c>
    </row>
    <row r="700" spans="1:12" x14ac:dyDescent="0.3">
      <c r="A700">
        <v>855</v>
      </c>
      <c r="B700">
        <v>699</v>
      </c>
      <c r="C700">
        <v>67</v>
      </c>
      <c r="D700">
        <v>4</v>
      </c>
      <c r="E700" s="4" t="s">
        <v>112</v>
      </c>
      <c r="F700" s="6" t="s">
        <v>62</v>
      </c>
      <c r="G700">
        <f>VLOOKUP(A700,'Customer Data'!$A:$G,2,FALSE)</f>
        <v>55</v>
      </c>
      <c r="H700" t="str">
        <f>VLOOKUP($A700,'Customer Data'!$A:$G,3,FALSE)</f>
        <v>Male</v>
      </c>
      <c r="I700" s="18">
        <f>VLOOKUP($A700,'Customer Data'!$A:$G,4,FALSE)</f>
        <v>50011</v>
      </c>
      <c r="J700" t="str">
        <f>VLOOKUP($A700,'Customer Data'!$A:$G,5,FALSE)</f>
        <v>City C</v>
      </c>
      <c r="K700" t="str">
        <f>VLOOKUP($A700,'Customer Data'!$A:$G,6,FALSE)</f>
        <v>Middle-aged</v>
      </c>
      <c r="L700" t="str">
        <f>VLOOKUP($A700,'Customer Data'!$A:$G,7,FALSE)</f>
        <v>Low</v>
      </c>
    </row>
    <row r="701" spans="1:12" x14ac:dyDescent="0.3">
      <c r="A701">
        <v>1449</v>
      </c>
      <c r="B701">
        <v>700</v>
      </c>
      <c r="C701">
        <v>84</v>
      </c>
      <c r="D701">
        <v>5</v>
      </c>
      <c r="E701" s="4" t="s">
        <v>112</v>
      </c>
      <c r="F701" s="6" t="s">
        <v>63</v>
      </c>
      <c r="G701">
        <f>VLOOKUP(A701,'Customer Data'!$A:$G,2,FALSE)</f>
        <v>50</v>
      </c>
      <c r="H701" t="str">
        <f>VLOOKUP($A701,'Customer Data'!$A:$G,3,FALSE)</f>
        <v>Female</v>
      </c>
      <c r="I701" s="18">
        <f>VLOOKUP($A701,'Customer Data'!$A:$G,4,FALSE)</f>
        <v>96195</v>
      </c>
      <c r="J701" t="str">
        <f>VLOOKUP($A701,'Customer Data'!$A:$G,5,FALSE)</f>
        <v>City B</v>
      </c>
      <c r="K701" t="str">
        <f>VLOOKUP($A701,'Customer Data'!$A:$G,6,FALSE)</f>
        <v>Middle-aged</v>
      </c>
      <c r="L701" t="str">
        <f>VLOOKUP($A701,'Customer Data'!$A:$G,7,FALSE)</f>
        <v>High</v>
      </c>
    </row>
    <row r="702" spans="1:12" x14ac:dyDescent="0.3">
      <c r="A702">
        <v>730</v>
      </c>
      <c r="B702">
        <v>701</v>
      </c>
      <c r="C702">
        <v>64</v>
      </c>
      <c r="D702">
        <v>9</v>
      </c>
      <c r="E702" s="4" t="s">
        <v>112</v>
      </c>
      <c r="F702" s="6" t="s">
        <v>64</v>
      </c>
      <c r="G702">
        <f>VLOOKUP(A702,'Customer Data'!$A:$G,2,FALSE)</f>
        <v>25</v>
      </c>
      <c r="H702" t="str">
        <f>VLOOKUP($A702,'Customer Data'!$A:$G,3,FALSE)</f>
        <v>Female</v>
      </c>
      <c r="I702" s="18">
        <f>VLOOKUP($A702,'Customer Data'!$A:$G,4,FALSE)</f>
        <v>78902</v>
      </c>
      <c r="J702" t="str">
        <f>VLOOKUP($A702,'Customer Data'!$A:$G,5,FALSE)</f>
        <v>City C</v>
      </c>
      <c r="K702" t="str">
        <f>VLOOKUP($A702,'Customer Data'!$A:$G,6,FALSE)</f>
        <v>Adult</v>
      </c>
      <c r="L702" t="str">
        <f>VLOOKUP($A702,'Customer Data'!$A:$G,7,FALSE)</f>
        <v>High</v>
      </c>
    </row>
    <row r="703" spans="1:12" x14ac:dyDescent="0.3">
      <c r="A703">
        <v>389</v>
      </c>
      <c r="B703">
        <v>702</v>
      </c>
      <c r="C703">
        <v>18</v>
      </c>
      <c r="D703">
        <v>2</v>
      </c>
      <c r="E703" s="4" t="s">
        <v>112</v>
      </c>
      <c r="F703" s="6" t="s">
        <v>65</v>
      </c>
      <c r="G703">
        <f>VLOOKUP(A703,'Customer Data'!$A:$G,2,FALSE)</f>
        <v>31</v>
      </c>
      <c r="H703" t="str">
        <f>VLOOKUP($A703,'Customer Data'!$A:$G,3,FALSE)</f>
        <v>Male</v>
      </c>
      <c r="I703" s="18">
        <f>VLOOKUP($A703,'Customer Data'!$A:$G,4,FALSE)</f>
        <v>27103</v>
      </c>
      <c r="J703" t="str">
        <f>VLOOKUP($A703,'Customer Data'!$A:$G,5,FALSE)</f>
        <v>City C</v>
      </c>
      <c r="K703" t="str">
        <f>VLOOKUP($A703,'Customer Data'!$A:$G,6,FALSE)</f>
        <v>Adult</v>
      </c>
      <c r="L703" t="str">
        <f>VLOOKUP($A703,'Customer Data'!$A:$G,7,FALSE)</f>
        <v>Low</v>
      </c>
    </row>
    <row r="704" spans="1:12" x14ac:dyDescent="0.3">
      <c r="A704">
        <v>497</v>
      </c>
      <c r="B704">
        <v>703</v>
      </c>
      <c r="C704">
        <v>43</v>
      </c>
      <c r="D704">
        <v>6</v>
      </c>
      <c r="E704" s="4" t="s">
        <v>112</v>
      </c>
      <c r="F704" s="6" t="s">
        <v>66</v>
      </c>
      <c r="G704">
        <f>VLOOKUP(A704,'Customer Data'!$A:$G,2,FALSE)</f>
        <v>19</v>
      </c>
      <c r="H704" t="str">
        <f>VLOOKUP($A704,'Customer Data'!$A:$G,3,FALSE)</f>
        <v>Male</v>
      </c>
      <c r="I704" s="18">
        <f>VLOOKUP($A704,'Customer Data'!$A:$G,4,FALSE)</f>
        <v>99491</v>
      </c>
      <c r="J704" t="str">
        <f>VLOOKUP($A704,'Customer Data'!$A:$G,5,FALSE)</f>
        <v>City A</v>
      </c>
      <c r="K704" t="str">
        <f>VLOOKUP($A704,'Customer Data'!$A:$G,6,FALSE)</f>
        <v>Adult</v>
      </c>
      <c r="L704" t="str">
        <f>VLOOKUP($A704,'Customer Data'!$A:$G,7,FALSE)</f>
        <v>High</v>
      </c>
    </row>
    <row r="705" spans="1:12" x14ac:dyDescent="0.3">
      <c r="A705">
        <v>1296</v>
      </c>
      <c r="B705">
        <v>704</v>
      </c>
      <c r="C705">
        <v>87</v>
      </c>
      <c r="D705">
        <v>9</v>
      </c>
      <c r="E705" s="4" t="s">
        <v>112</v>
      </c>
      <c r="F705" s="6" t="s">
        <v>67</v>
      </c>
      <c r="G705">
        <f>VLOOKUP(A705,'Customer Data'!$A:$G,2,FALSE)</f>
        <v>67</v>
      </c>
      <c r="H705" t="str">
        <f>VLOOKUP($A705,'Customer Data'!$A:$G,3,FALSE)</f>
        <v>Female</v>
      </c>
      <c r="I705" s="18">
        <f>VLOOKUP($A705,'Customer Data'!$A:$G,4,FALSE)</f>
        <v>148516</v>
      </c>
      <c r="J705" t="str">
        <f>VLOOKUP($A705,'Customer Data'!$A:$G,5,FALSE)</f>
        <v>City C</v>
      </c>
      <c r="K705" t="str">
        <f>VLOOKUP($A705,'Customer Data'!$A:$G,6,FALSE)</f>
        <v>Seniors</v>
      </c>
      <c r="L705" t="str">
        <f>VLOOKUP($A705,'Customer Data'!$A:$G,7,FALSE)</f>
        <v>High</v>
      </c>
    </row>
    <row r="706" spans="1:12" x14ac:dyDescent="0.3">
      <c r="A706">
        <v>968</v>
      </c>
      <c r="B706">
        <v>705</v>
      </c>
      <c r="C706">
        <v>43</v>
      </c>
      <c r="D706">
        <v>4</v>
      </c>
      <c r="E706" s="4" t="s">
        <v>112</v>
      </c>
      <c r="F706" s="6" t="s">
        <v>68</v>
      </c>
      <c r="G706">
        <f>VLOOKUP(A706,'Customer Data'!$A:$G,2,FALSE)</f>
        <v>18</v>
      </c>
      <c r="H706" t="str">
        <f>VLOOKUP($A706,'Customer Data'!$A:$G,3,FALSE)</f>
        <v>Male</v>
      </c>
      <c r="I706" s="18">
        <f>VLOOKUP($A706,'Customer Data'!$A:$G,4,FALSE)</f>
        <v>132238</v>
      </c>
      <c r="J706" t="str">
        <f>VLOOKUP($A706,'Customer Data'!$A:$G,5,FALSE)</f>
        <v>City A</v>
      </c>
      <c r="K706" t="str">
        <f>VLOOKUP($A706,'Customer Data'!$A:$G,6,FALSE)</f>
        <v>Adult</v>
      </c>
      <c r="L706" t="str">
        <f>VLOOKUP($A706,'Customer Data'!$A:$G,7,FALSE)</f>
        <v>High</v>
      </c>
    </row>
    <row r="707" spans="1:12" x14ac:dyDescent="0.3">
      <c r="A707">
        <v>1083</v>
      </c>
      <c r="B707">
        <v>706</v>
      </c>
      <c r="C707">
        <v>56</v>
      </c>
      <c r="D707">
        <v>6</v>
      </c>
      <c r="E707" s="4" t="s">
        <v>112</v>
      </c>
      <c r="F707" s="6" t="s">
        <v>69</v>
      </c>
      <c r="G707">
        <f>VLOOKUP(A707,'Customer Data'!$A:$G,2,FALSE)</f>
        <v>40</v>
      </c>
      <c r="H707" t="str">
        <f>VLOOKUP($A707,'Customer Data'!$A:$G,3,FALSE)</f>
        <v>Male</v>
      </c>
      <c r="I707" s="18">
        <f>VLOOKUP($A707,'Customer Data'!$A:$G,4,FALSE)</f>
        <v>27701</v>
      </c>
      <c r="J707" t="str">
        <f>VLOOKUP($A707,'Customer Data'!$A:$G,5,FALSE)</f>
        <v>City A</v>
      </c>
      <c r="K707" t="str">
        <f>VLOOKUP($A707,'Customer Data'!$A:$G,6,FALSE)</f>
        <v>Adult</v>
      </c>
      <c r="L707" t="str">
        <f>VLOOKUP($A707,'Customer Data'!$A:$G,7,FALSE)</f>
        <v>Low</v>
      </c>
    </row>
    <row r="708" spans="1:12" x14ac:dyDescent="0.3">
      <c r="A708">
        <v>1326</v>
      </c>
      <c r="B708">
        <v>707</v>
      </c>
      <c r="C708">
        <v>52</v>
      </c>
      <c r="D708">
        <v>4</v>
      </c>
      <c r="E708" s="4" t="s">
        <v>112</v>
      </c>
      <c r="F708" s="6" t="s">
        <v>70</v>
      </c>
      <c r="G708">
        <f>VLOOKUP(A708,'Customer Data'!$A:$G,2,FALSE)</f>
        <v>38</v>
      </c>
      <c r="H708" t="str">
        <f>VLOOKUP($A708,'Customer Data'!$A:$G,3,FALSE)</f>
        <v>Female</v>
      </c>
      <c r="I708" s="18">
        <f>VLOOKUP($A708,'Customer Data'!$A:$G,4,FALSE)</f>
        <v>36823</v>
      </c>
      <c r="J708" t="str">
        <f>VLOOKUP($A708,'Customer Data'!$A:$G,5,FALSE)</f>
        <v>City C</v>
      </c>
      <c r="K708" t="str">
        <f>VLOOKUP($A708,'Customer Data'!$A:$G,6,FALSE)</f>
        <v>Adult</v>
      </c>
      <c r="L708" t="str">
        <f>VLOOKUP($A708,'Customer Data'!$A:$G,7,FALSE)</f>
        <v>Low</v>
      </c>
    </row>
    <row r="709" spans="1:12" x14ac:dyDescent="0.3">
      <c r="A709">
        <v>1481</v>
      </c>
      <c r="B709">
        <v>708</v>
      </c>
      <c r="C709">
        <v>45</v>
      </c>
      <c r="D709">
        <v>6</v>
      </c>
      <c r="E709" s="4" t="s">
        <v>112</v>
      </c>
      <c r="F709" s="6" t="s">
        <v>71</v>
      </c>
      <c r="G709">
        <f>VLOOKUP(A709,'Customer Data'!$A:$G,2,FALSE)</f>
        <v>59</v>
      </c>
      <c r="H709" t="str">
        <f>VLOOKUP($A709,'Customer Data'!$A:$G,3,FALSE)</f>
        <v>Female</v>
      </c>
      <c r="I709" s="18">
        <f>VLOOKUP($A709,'Customer Data'!$A:$G,4,FALSE)</f>
        <v>38663</v>
      </c>
      <c r="J709" t="str">
        <f>VLOOKUP($A709,'Customer Data'!$A:$G,5,FALSE)</f>
        <v>City B</v>
      </c>
      <c r="K709" t="str">
        <f>VLOOKUP($A709,'Customer Data'!$A:$G,6,FALSE)</f>
        <v>Middle-aged</v>
      </c>
      <c r="L709" t="str">
        <f>VLOOKUP($A709,'Customer Data'!$A:$G,7,FALSE)</f>
        <v>Low</v>
      </c>
    </row>
    <row r="710" spans="1:12" x14ac:dyDescent="0.3">
      <c r="A710">
        <v>1483</v>
      </c>
      <c r="B710">
        <v>709</v>
      </c>
      <c r="C710">
        <v>13</v>
      </c>
      <c r="D710">
        <v>2</v>
      </c>
      <c r="E710" s="4" t="s">
        <v>112</v>
      </c>
      <c r="F710" s="6" t="s">
        <v>72</v>
      </c>
      <c r="G710">
        <f>VLOOKUP(A710,'Customer Data'!$A:$G,2,FALSE)</f>
        <v>62</v>
      </c>
      <c r="H710" t="str">
        <f>VLOOKUP($A710,'Customer Data'!$A:$G,3,FALSE)</f>
        <v>Female</v>
      </c>
      <c r="I710" s="18">
        <f>VLOOKUP($A710,'Customer Data'!$A:$G,4,FALSE)</f>
        <v>130818</v>
      </c>
      <c r="J710" t="str">
        <f>VLOOKUP($A710,'Customer Data'!$A:$G,5,FALSE)</f>
        <v>City C</v>
      </c>
      <c r="K710" t="str">
        <f>VLOOKUP($A710,'Customer Data'!$A:$G,6,FALSE)</f>
        <v>Seniors</v>
      </c>
      <c r="L710" t="str">
        <f>VLOOKUP($A710,'Customer Data'!$A:$G,7,FALSE)</f>
        <v>High</v>
      </c>
    </row>
    <row r="711" spans="1:12" x14ac:dyDescent="0.3">
      <c r="A711">
        <v>893</v>
      </c>
      <c r="B711">
        <v>710</v>
      </c>
      <c r="C711">
        <v>46</v>
      </c>
      <c r="D711">
        <v>8</v>
      </c>
      <c r="E711" s="4" t="s">
        <v>112</v>
      </c>
      <c r="F711" s="6" t="s">
        <v>73</v>
      </c>
      <c r="G711">
        <f>VLOOKUP(A711,'Customer Data'!$A:$G,2,FALSE)</f>
        <v>56</v>
      </c>
      <c r="H711" t="str">
        <f>VLOOKUP($A711,'Customer Data'!$A:$G,3,FALSE)</f>
        <v>Male</v>
      </c>
      <c r="I711" s="18">
        <f>VLOOKUP($A711,'Customer Data'!$A:$G,4,FALSE)</f>
        <v>147583</v>
      </c>
      <c r="J711" t="str">
        <f>VLOOKUP($A711,'Customer Data'!$A:$G,5,FALSE)</f>
        <v>City B</v>
      </c>
      <c r="K711" t="str">
        <f>VLOOKUP($A711,'Customer Data'!$A:$G,6,FALSE)</f>
        <v>Middle-aged</v>
      </c>
      <c r="L711" t="str">
        <f>VLOOKUP($A711,'Customer Data'!$A:$G,7,FALSE)</f>
        <v>High</v>
      </c>
    </row>
    <row r="712" spans="1:12" x14ac:dyDescent="0.3">
      <c r="A712">
        <v>527</v>
      </c>
      <c r="B712">
        <v>711</v>
      </c>
      <c r="C712">
        <v>13</v>
      </c>
      <c r="D712">
        <v>3</v>
      </c>
      <c r="E712" s="4" t="s">
        <v>112</v>
      </c>
      <c r="F712" s="6" t="s">
        <v>74</v>
      </c>
      <c r="G712">
        <f>VLOOKUP(A712,'Customer Data'!$A:$G,2,FALSE)</f>
        <v>32</v>
      </c>
      <c r="H712" t="str">
        <f>VLOOKUP($A712,'Customer Data'!$A:$G,3,FALSE)</f>
        <v>Female</v>
      </c>
      <c r="I712" s="18">
        <f>VLOOKUP($A712,'Customer Data'!$A:$G,4,FALSE)</f>
        <v>78080</v>
      </c>
      <c r="J712" t="str">
        <f>VLOOKUP($A712,'Customer Data'!$A:$G,5,FALSE)</f>
        <v>City B</v>
      </c>
      <c r="K712" t="str">
        <f>VLOOKUP($A712,'Customer Data'!$A:$G,6,FALSE)</f>
        <v>Adult</v>
      </c>
      <c r="L712" t="str">
        <f>VLOOKUP($A712,'Customer Data'!$A:$G,7,FALSE)</f>
        <v>High</v>
      </c>
    </row>
    <row r="713" spans="1:12" x14ac:dyDescent="0.3">
      <c r="A713">
        <v>101</v>
      </c>
      <c r="B713">
        <v>712</v>
      </c>
      <c r="C713">
        <v>40</v>
      </c>
      <c r="D713">
        <v>2</v>
      </c>
      <c r="E713" s="4" t="s">
        <v>112</v>
      </c>
      <c r="F713" s="6" t="s">
        <v>75</v>
      </c>
      <c r="G713">
        <f>VLOOKUP(A713,'Customer Data'!$A:$G,2,FALSE)</f>
        <v>67</v>
      </c>
      <c r="H713" t="str">
        <f>VLOOKUP($A713,'Customer Data'!$A:$G,3,FALSE)</f>
        <v>Female</v>
      </c>
      <c r="I713" s="18">
        <f>VLOOKUP($A713,'Customer Data'!$A:$G,4,FALSE)</f>
        <v>92051</v>
      </c>
      <c r="J713" t="str">
        <f>VLOOKUP($A713,'Customer Data'!$A:$G,5,FALSE)</f>
        <v>City A</v>
      </c>
      <c r="K713" t="str">
        <f>VLOOKUP($A713,'Customer Data'!$A:$G,6,FALSE)</f>
        <v>Seniors</v>
      </c>
      <c r="L713" t="str">
        <f>VLOOKUP($A713,'Customer Data'!$A:$G,7,FALSE)</f>
        <v>High</v>
      </c>
    </row>
    <row r="714" spans="1:12" x14ac:dyDescent="0.3">
      <c r="A714">
        <v>822</v>
      </c>
      <c r="B714">
        <v>713</v>
      </c>
      <c r="C714">
        <v>84</v>
      </c>
      <c r="D714">
        <v>4</v>
      </c>
      <c r="E714" s="4" t="s">
        <v>112</v>
      </c>
      <c r="F714" s="6" t="s">
        <v>76</v>
      </c>
      <c r="G714">
        <f>VLOOKUP(A714,'Customer Data'!$A:$G,2,FALSE)</f>
        <v>54</v>
      </c>
      <c r="H714" t="str">
        <f>VLOOKUP($A714,'Customer Data'!$A:$G,3,FALSE)</f>
        <v>Male</v>
      </c>
      <c r="I714" s="18">
        <f>VLOOKUP($A714,'Customer Data'!$A:$G,4,FALSE)</f>
        <v>84818</v>
      </c>
      <c r="J714" t="str">
        <f>VLOOKUP($A714,'Customer Data'!$A:$G,5,FALSE)</f>
        <v>City B</v>
      </c>
      <c r="K714" t="str">
        <f>VLOOKUP($A714,'Customer Data'!$A:$G,6,FALSE)</f>
        <v>Middle-aged</v>
      </c>
      <c r="L714" t="str">
        <f>VLOOKUP($A714,'Customer Data'!$A:$G,7,FALSE)</f>
        <v>High</v>
      </c>
    </row>
    <row r="715" spans="1:12" x14ac:dyDescent="0.3">
      <c r="A715">
        <v>763</v>
      </c>
      <c r="B715">
        <v>714</v>
      </c>
      <c r="C715">
        <v>17</v>
      </c>
      <c r="D715">
        <v>7</v>
      </c>
      <c r="E715" s="4" t="s">
        <v>112</v>
      </c>
      <c r="F715" s="6" t="s">
        <v>77</v>
      </c>
      <c r="G715">
        <f>VLOOKUP(A715,'Customer Data'!$A:$G,2,FALSE)</f>
        <v>34</v>
      </c>
      <c r="H715" t="str">
        <f>VLOOKUP($A715,'Customer Data'!$A:$G,3,FALSE)</f>
        <v>Female</v>
      </c>
      <c r="I715" s="18">
        <f>VLOOKUP($A715,'Customer Data'!$A:$G,4,FALSE)</f>
        <v>123779</v>
      </c>
      <c r="J715" t="str">
        <f>VLOOKUP($A715,'Customer Data'!$A:$G,5,FALSE)</f>
        <v>City C</v>
      </c>
      <c r="K715" t="str">
        <f>VLOOKUP($A715,'Customer Data'!$A:$G,6,FALSE)</f>
        <v>Adult</v>
      </c>
      <c r="L715" t="str">
        <f>VLOOKUP($A715,'Customer Data'!$A:$G,7,FALSE)</f>
        <v>High</v>
      </c>
    </row>
    <row r="716" spans="1:12" x14ac:dyDescent="0.3">
      <c r="A716">
        <v>1427</v>
      </c>
      <c r="B716">
        <v>715</v>
      </c>
      <c r="C716">
        <v>73</v>
      </c>
      <c r="D716">
        <v>8</v>
      </c>
      <c r="E716" s="4" t="s">
        <v>112</v>
      </c>
      <c r="F716" s="6" t="s">
        <v>78</v>
      </c>
      <c r="G716">
        <f>VLOOKUP(A716,'Customer Data'!$A:$G,2,FALSE)</f>
        <v>56</v>
      </c>
      <c r="H716" t="str">
        <f>VLOOKUP($A716,'Customer Data'!$A:$G,3,FALSE)</f>
        <v>Female</v>
      </c>
      <c r="I716" s="18">
        <f>VLOOKUP($A716,'Customer Data'!$A:$G,4,FALSE)</f>
        <v>72392</v>
      </c>
      <c r="J716" t="str">
        <f>VLOOKUP($A716,'Customer Data'!$A:$G,5,FALSE)</f>
        <v>City B</v>
      </c>
      <c r="K716" t="str">
        <f>VLOOKUP($A716,'Customer Data'!$A:$G,6,FALSE)</f>
        <v>Middle-aged</v>
      </c>
      <c r="L716" t="str">
        <f>VLOOKUP($A716,'Customer Data'!$A:$G,7,FALSE)</f>
        <v>High</v>
      </c>
    </row>
    <row r="717" spans="1:12" x14ac:dyDescent="0.3">
      <c r="A717">
        <v>579</v>
      </c>
      <c r="B717">
        <v>716</v>
      </c>
      <c r="C717">
        <v>58</v>
      </c>
      <c r="D717">
        <v>7</v>
      </c>
      <c r="E717" s="4" t="s">
        <v>112</v>
      </c>
      <c r="F717" s="6" t="s">
        <v>79</v>
      </c>
      <c r="G717">
        <f>VLOOKUP(A717,'Customer Data'!$A:$G,2,FALSE)</f>
        <v>52</v>
      </c>
      <c r="H717" t="str">
        <f>VLOOKUP($A717,'Customer Data'!$A:$G,3,FALSE)</f>
        <v>Male</v>
      </c>
      <c r="I717" s="18">
        <f>VLOOKUP($A717,'Customer Data'!$A:$G,4,FALSE)</f>
        <v>66019</v>
      </c>
      <c r="J717" t="str">
        <f>VLOOKUP($A717,'Customer Data'!$A:$G,5,FALSE)</f>
        <v>City B</v>
      </c>
      <c r="K717" t="str">
        <f>VLOOKUP($A717,'Customer Data'!$A:$G,6,FALSE)</f>
        <v>Middle-aged</v>
      </c>
      <c r="L717" t="str">
        <f>VLOOKUP($A717,'Customer Data'!$A:$G,7,FALSE)</f>
        <v>High</v>
      </c>
    </row>
    <row r="718" spans="1:12" x14ac:dyDescent="0.3">
      <c r="A718">
        <v>1134</v>
      </c>
      <c r="B718">
        <v>717</v>
      </c>
      <c r="C718">
        <v>34</v>
      </c>
      <c r="D718">
        <v>4</v>
      </c>
      <c r="E718" s="4" t="s">
        <v>112</v>
      </c>
      <c r="F718" s="6" t="s">
        <v>80</v>
      </c>
      <c r="G718">
        <f>VLOOKUP(A718,'Customer Data'!$A:$G,2,FALSE)</f>
        <v>61</v>
      </c>
      <c r="H718" t="str">
        <f>VLOOKUP($A718,'Customer Data'!$A:$G,3,FALSE)</f>
        <v>Female</v>
      </c>
      <c r="I718" s="18">
        <f>VLOOKUP($A718,'Customer Data'!$A:$G,4,FALSE)</f>
        <v>129892</v>
      </c>
      <c r="J718" t="str">
        <f>VLOOKUP($A718,'Customer Data'!$A:$G,5,FALSE)</f>
        <v>City B</v>
      </c>
      <c r="K718" t="str">
        <f>VLOOKUP($A718,'Customer Data'!$A:$G,6,FALSE)</f>
        <v>Seniors</v>
      </c>
      <c r="L718" t="str">
        <f>VLOOKUP($A718,'Customer Data'!$A:$G,7,FALSE)</f>
        <v>High</v>
      </c>
    </row>
    <row r="719" spans="1:12" x14ac:dyDescent="0.3">
      <c r="A719">
        <v>564</v>
      </c>
      <c r="B719">
        <v>718</v>
      </c>
      <c r="C719">
        <v>68</v>
      </c>
      <c r="D719">
        <v>7</v>
      </c>
      <c r="E719" s="4" t="s">
        <v>112</v>
      </c>
      <c r="F719" s="6" t="s">
        <v>81</v>
      </c>
      <c r="G719">
        <f>VLOOKUP(A719,'Customer Data'!$A:$G,2,FALSE)</f>
        <v>49</v>
      </c>
      <c r="H719" t="str">
        <f>VLOOKUP($A719,'Customer Data'!$A:$G,3,FALSE)</f>
        <v>Male</v>
      </c>
      <c r="I719" s="18">
        <f>VLOOKUP($A719,'Customer Data'!$A:$G,4,FALSE)</f>
        <v>101234</v>
      </c>
      <c r="J719" t="str">
        <f>VLOOKUP($A719,'Customer Data'!$A:$G,5,FALSE)</f>
        <v>City C</v>
      </c>
      <c r="K719" t="str">
        <f>VLOOKUP($A719,'Customer Data'!$A:$G,6,FALSE)</f>
        <v>Middle-aged</v>
      </c>
      <c r="L719" t="str">
        <f>VLOOKUP($A719,'Customer Data'!$A:$G,7,FALSE)</f>
        <v>High</v>
      </c>
    </row>
    <row r="720" spans="1:12" x14ac:dyDescent="0.3">
      <c r="A720">
        <v>930</v>
      </c>
      <c r="B720">
        <v>719</v>
      </c>
      <c r="C720">
        <v>48</v>
      </c>
      <c r="D720">
        <v>8</v>
      </c>
      <c r="E720" s="4" t="s">
        <v>112</v>
      </c>
      <c r="F720" s="6" t="s">
        <v>82</v>
      </c>
      <c r="G720">
        <f>VLOOKUP(A720,'Customer Data'!$A:$G,2,FALSE)</f>
        <v>43</v>
      </c>
      <c r="H720" t="str">
        <f>VLOOKUP($A720,'Customer Data'!$A:$G,3,FALSE)</f>
        <v>Female</v>
      </c>
      <c r="I720" s="18">
        <f>VLOOKUP($A720,'Customer Data'!$A:$G,4,FALSE)</f>
        <v>50024</v>
      </c>
      <c r="J720" t="str">
        <f>VLOOKUP($A720,'Customer Data'!$A:$G,5,FALSE)</f>
        <v>City C</v>
      </c>
      <c r="K720" t="str">
        <f>VLOOKUP($A720,'Customer Data'!$A:$G,6,FALSE)</f>
        <v>Middle-aged</v>
      </c>
      <c r="L720" t="str">
        <f>VLOOKUP($A720,'Customer Data'!$A:$G,7,FALSE)</f>
        <v>Low</v>
      </c>
    </row>
    <row r="721" spans="1:12" x14ac:dyDescent="0.3">
      <c r="A721">
        <v>625</v>
      </c>
      <c r="B721">
        <v>720</v>
      </c>
      <c r="C721">
        <v>45</v>
      </c>
      <c r="D721">
        <v>3</v>
      </c>
      <c r="E721" s="4" t="s">
        <v>112</v>
      </c>
      <c r="F721" s="6" t="s">
        <v>83</v>
      </c>
      <c r="G721">
        <f>VLOOKUP(A721,'Customer Data'!$A:$G,2,FALSE)</f>
        <v>68</v>
      </c>
      <c r="H721" t="str">
        <f>VLOOKUP($A721,'Customer Data'!$A:$G,3,FALSE)</f>
        <v>Male</v>
      </c>
      <c r="I721" s="18">
        <f>VLOOKUP($A721,'Customer Data'!$A:$G,4,FALSE)</f>
        <v>129790</v>
      </c>
      <c r="J721" t="str">
        <f>VLOOKUP($A721,'Customer Data'!$A:$G,5,FALSE)</f>
        <v>City B</v>
      </c>
      <c r="K721" t="str">
        <f>VLOOKUP($A721,'Customer Data'!$A:$G,6,FALSE)</f>
        <v>Seniors</v>
      </c>
      <c r="L721" t="str">
        <f>VLOOKUP($A721,'Customer Data'!$A:$G,7,FALSE)</f>
        <v>High</v>
      </c>
    </row>
    <row r="722" spans="1:12" x14ac:dyDescent="0.3">
      <c r="A722">
        <v>490</v>
      </c>
      <c r="B722">
        <v>721</v>
      </c>
      <c r="C722">
        <v>65</v>
      </c>
      <c r="D722">
        <v>1</v>
      </c>
      <c r="E722" s="4" t="s">
        <v>113</v>
      </c>
      <c r="F722" s="6" t="s">
        <v>60</v>
      </c>
      <c r="G722">
        <f>VLOOKUP(A722,'Customer Data'!$A:$G,2,FALSE)</f>
        <v>32</v>
      </c>
      <c r="H722" t="str">
        <f>VLOOKUP($A722,'Customer Data'!$A:$G,3,FALSE)</f>
        <v>Female</v>
      </c>
      <c r="I722" s="18">
        <f>VLOOKUP($A722,'Customer Data'!$A:$G,4,FALSE)</f>
        <v>145670</v>
      </c>
      <c r="J722" t="str">
        <f>VLOOKUP($A722,'Customer Data'!$A:$G,5,FALSE)</f>
        <v>City C</v>
      </c>
      <c r="K722" t="str">
        <f>VLOOKUP($A722,'Customer Data'!$A:$G,6,FALSE)</f>
        <v>Adult</v>
      </c>
      <c r="L722" t="str">
        <f>VLOOKUP($A722,'Customer Data'!$A:$G,7,FALSE)</f>
        <v>High</v>
      </c>
    </row>
    <row r="723" spans="1:12" x14ac:dyDescent="0.3">
      <c r="A723">
        <v>52</v>
      </c>
      <c r="B723">
        <v>722</v>
      </c>
      <c r="C723">
        <v>93</v>
      </c>
      <c r="D723">
        <v>6</v>
      </c>
      <c r="E723" s="4" t="s">
        <v>113</v>
      </c>
      <c r="F723" s="6" t="s">
        <v>61</v>
      </c>
      <c r="G723">
        <f>VLOOKUP(A723,'Customer Data'!$A:$G,2,FALSE)</f>
        <v>35</v>
      </c>
      <c r="H723" t="str">
        <f>VLOOKUP($A723,'Customer Data'!$A:$G,3,FALSE)</f>
        <v>Male</v>
      </c>
      <c r="I723" s="18">
        <f>VLOOKUP($A723,'Customer Data'!$A:$G,4,FALSE)</f>
        <v>142937</v>
      </c>
      <c r="J723" t="str">
        <f>VLOOKUP($A723,'Customer Data'!$A:$G,5,FALSE)</f>
        <v>City A</v>
      </c>
      <c r="K723" t="str">
        <f>VLOOKUP($A723,'Customer Data'!$A:$G,6,FALSE)</f>
        <v>Adult</v>
      </c>
      <c r="L723" t="str">
        <f>VLOOKUP($A723,'Customer Data'!$A:$G,7,FALSE)</f>
        <v>High</v>
      </c>
    </row>
    <row r="724" spans="1:12" x14ac:dyDescent="0.3">
      <c r="A724">
        <v>260</v>
      </c>
      <c r="B724">
        <v>723</v>
      </c>
      <c r="C724">
        <v>51</v>
      </c>
      <c r="D724">
        <v>3</v>
      </c>
      <c r="E724" s="4" t="s">
        <v>113</v>
      </c>
      <c r="F724" s="6" t="s">
        <v>62</v>
      </c>
      <c r="G724">
        <f>VLOOKUP(A724,'Customer Data'!$A:$G,2,FALSE)</f>
        <v>60</v>
      </c>
      <c r="H724" t="str">
        <f>VLOOKUP($A724,'Customer Data'!$A:$G,3,FALSE)</f>
        <v>Female</v>
      </c>
      <c r="I724" s="18">
        <f>VLOOKUP($A724,'Customer Data'!$A:$G,4,FALSE)</f>
        <v>95336</v>
      </c>
      <c r="J724" t="str">
        <f>VLOOKUP($A724,'Customer Data'!$A:$G,5,FALSE)</f>
        <v>City C</v>
      </c>
      <c r="K724" t="str">
        <f>VLOOKUP($A724,'Customer Data'!$A:$G,6,FALSE)</f>
        <v>Seniors</v>
      </c>
      <c r="L724" t="str">
        <f>VLOOKUP($A724,'Customer Data'!$A:$G,7,FALSE)</f>
        <v>High</v>
      </c>
    </row>
    <row r="725" spans="1:12" x14ac:dyDescent="0.3">
      <c r="A725">
        <v>1328</v>
      </c>
      <c r="B725">
        <v>724</v>
      </c>
      <c r="C725">
        <v>84</v>
      </c>
      <c r="D725">
        <v>2</v>
      </c>
      <c r="E725" s="4" t="s">
        <v>113</v>
      </c>
      <c r="F725" s="6" t="s">
        <v>63</v>
      </c>
      <c r="G725">
        <f>VLOOKUP(A725,'Customer Data'!$A:$G,2,FALSE)</f>
        <v>24</v>
      </c>
      <c r="H725" t="str">
        <f>VLOOKUP($A725,'Customer Data'!$A:$G,3,FALSE)</f>
        <v>Female</v>
      </c>
      <c r="I725" s="18">
        <f>VLOOKUP($A725,'Customer Data'!$A:$G,4,FALSE)</f>
        <v>116197</v>
      </c>
      <c r="J725" t="str">
        <f>VLOOKUP($A725,'Customer Data'!$A:$G,5,FALSE)</f>
        <v>City A</v>
      </c>
      <c r="K725" t="str">
        <f>VLOOKUP($A725,'Customer Data'!$A:$G,6,FALSE)</f>
        <v>Adult</v>
      </c>
      <c r="L725" t="str">
        <f>VLOOKUP($A725,'Customer Data'!$A:$G,7,FALSE)</f>
        <v>High</v>
      </c>
    </row>
    <row r="726" spans="1:12" x14ac:dyDescent="0.3">
      <c r="A726">
        <v>1210</v>
      </c>
      <c r="B726">
        <v>725</v>
      </c>
      <c r="C726">
        <v>35</v>
      </c>
      <c r="D726">
        <v>4</v>
      </c>
      <c r="E726" s="4" t="s">
        <v>113</v>
      </c>
      <c r="F726" s="6" t="s">
        <v>64</v>
      </c>
      <c r="G726">
        <f>VLOOKUP(A726,'Customer Data'!$A:$G,2,FALSE)</f>
        <v>26</v>
      </c>
      <c r="H726" t="str">
        <f>VLOOKUP($A726,'Customer Data'!$A:$G,3,FALSE)</f>
        <v>Male</v>
      </c>
      <c r="I726" s="18">
        <f>VLOOKUP($A726,'Customer Data'!$A:$G,4,FALSE)</f>
        <v>23834</v>
      </c>
      <c r="J726" t="str">
        <f>VLOOKUP($A726,'Customer Data'!$A:$G,5,FALSE)</f>
        <v>City B</v>
      </c>
      <c r="K726" t="str">
        <f>VLOOKUP($A726,'Customer Data'!$A:$G,6,FALSE)</f>
        <v>Adult</v>
      </c>
      <c r="L726" t="str">
        <f>VLOOKUP($A726,'Customer Data'!$A:$G,7,FALSE)</f>
        <v>Low</v>
      </c>
    </row>
    <row r="727" spans="1:12" x14ac:dyDescent="0.3">
      <c r="A727">
        <v>1481</v>
      </c>
      <c r="B727">
        <v>726</v>
      </c>
      <c r="C727">
        <v>24</v>
      </c>
      <c r="D727">
        <v>3</v>
      </c>
      <c r="E727" s="4" t="s">
        <v>113</v>
      </c>
      <c r="F727" s="6" t="s">
        <v>65</v>
      </c>
      <c r="G727">
        <f>VLOOKUP(A727,'Customer Data'!$A:$G,2,FALSE)</f>
        <v>59</v>
      </c>
      <c r="H727" t="str">
        <f>VLOOKUP($A727,'Customer Data'!$A:$G,3,FALSE)</f>
        <v>Female</v>
      </c>
      <c r="I727" s="18">
        <f>VLOOKUP($A727,'Customer Data'!$A:$G,4,FALSE)</f>
        <v>38663</v>
      </c>
      <c r="J727" t="str">
        <f>VLOOKUP($A727,'Customer Data'!$A:$G,5,FALSE)</f>
        <v>City B</v>
      </c>
      <c r="K727" t="str">
        <f>VLOOKUP($A727,'Customer Data'!$A:$G,6,FALSE)</f>
        <v>Middle-aged</v>
      </c>
      <c r="L727" t="str">
        <f>VLOOKUP($A727,'Customer Data'!$A:$G,7,FALSE)</f>
        <v>Low</v>
      </c>
    </row>
    <row r="728" spans="1:12" x14ac:dyDescent="0.3">
      <c r="A728">
        <v>785</v>
      </c>
      <c r="B728">
        <v>727</v>
      </c>
      <c r="C728">
        <v>32</v>
      </c>
      <c r="D728">
        <v>4</v>
      </c>
      <c r="E728" s="4" t="s">
        <v>113</v>
      </c>
      <c r="F728" s="6" t="s">
        <v>66</v>
      </c>
      <c r="G728">
        <f>VLOOKUP(A728,'Customer Data'!$A:$G,2,FALSE)</f>
        <v>35</v>
      </c>
      <c r="H728" t="str">
        <f>VLOOKUP($A728,'Customer Data'!$A:$G,3,FALSE)</f>
        <v>Male</v>
      </c>
      <c r="I728" s="18">
        <f>VLOOKUP($A728,'Customer Data'!$A:$G,4,FALSE)</f>
        <v>110095</v>
      </c>
      <c r="J728" t="str">
        <f>VLOOKUP($A728,'Customer Data'!$A:$G,5,FALSE)</f>
        <v>City C</v>
      </c>
      <c r="K728" t="str">
        <f>VLOOKUP($A728,'Customer Data'!$A:$G,6,FALSE)</f>
        <v>Adult</v>
      </c>
      <c r="L728" t="str">
        <f>VLOOKUP($A728,'Customer Data'!$A:$G,7,FALSE)</f>
        <v>High</v>
      </c>
    </row>
    <row r="729" spans="1:12" x14ac:dyDescent="0.3">
      <c r="A729">
        <v>807</v>
      </c>
      <c r="B729">
        <v>728</v>
      </c>
      <c r="C729">
        <v>35</v>
      </c>
      <c r="D729">
        <v>6</v>
      </c>
      <c r="E729" s="4" t="s">
        <v>113</v>
      </c>
      <c r="F729" s="6" t="s">
        <v>67</v>
      </c>
      <c r="G729">
        <f>VLOOKUP(A729,'Customer Data'!$A:$G,2,FALSE)</f>
        <v>27</v>
      </c>
      <c r="H729" t="str">
        <f>VLOOKUP($A729,'Customer Data'!$A:$G,3,FALSE)</f>
        <v>Male</v>
      </c>
      <c r="I729" s="18">
        <f>VLOOKUP($A729,'Customer Data'!$A:$G,4,FALSE)</f>
        <v>94032</v>
      </c>
      <c r="J729" t="str">
        <f>VLOOKUP($A729,'Customer Data'!$A:$G,5,FALSE)</f>
        <v>City B</v>
      </c>
      <c r="K729" t="str">
        <f>VLOOKUP($A729,'Customer Data'!$A:$G,6,FALSE)</f>
        <v>Adult</v>
      </c>
      <c r="L729" t="str">
        <f>VLOOKUP($A729,'Customer Data'!$A:$G,7,FALSE)</f>
        <v>High</v>
      </c>
    </row>
    <row r="730" spans="1:12" x14ac:dyDescent="0.3">
      <c r="A730">
        <v>1188</v>
      </c>
      <c r="B730">
        <v>729</v>
      </c>
      <c r="C730">
        <v>71</v>
      </c>
      <c r="D730">
        <v>6</v>
      </c>
      <c r="E730" s="4" t="s">
        <v>113</v>
      </c>
      <c r="F730" s="6" t="s">
        <v>68</v>
      </c>
      <c r="G730">
        <f>VLOOKUP(A730,'Customer Data'!$A:$G,2,FALSE)</f>
        <v>35</v>
      </c>
      <c r="H730" t="str">
        <f>VLOOKUP($A730,'Customer Data'!$A:$G,3,FALSE)</f>
        <v>Male</v>
      </c>
      <c r="I730" s="18">
        <f>VLOOKUP($A730,'Customer Data'!$A:$G,4,FALSE)</f>
        <v>103332</v>
      </c>
      <c r="J730" t="str">
        <f>VLOOKUP($A730,'Customer Data'!$A:$G,5,FALSE)</f>
        <v>City B</v>
      </c>
      <c r="K730" t="str">
        <f>VLOOKUP($A730,'Customer Data'!$A:$G,6,FALSE)</f>
        <v>Adult</v>
      </c>
      <c r="L730" t="str">
        <f>VLOOKUP($A730,'Customer Data'!$A:$G,7,FALSE)</f>
        <v>High</v>
      </c>
    </row>
    <row r="731" spans="1:12" x14ac:dyDescent="0.3">
      <c r="A731">
        <v>400</v>
      </c>
      <c r="B731">
        <v>730</v>
      </c>
      <c r="C731">
        <v>86</v>
      </c>
      <c r="D731">
        <v>3</v>
      </c>
      <c r="E731" s="4" t="s">
        <v>113</v>
      </c>
      <c r="F731" s="6" t="s">
        <v>69</v>
      </c>
      <c r="G731">
        <f>VLOOKUP(A731,'Customer Data'!$A:$G,2,FALSE)</f>
        <v>52</v>
      </c>
      <c r="H731" t="str">
        <f>VLOOKUP($A731,'Customer Data'!$A:$G,3,FALSE)</f>
        <v>Male</v>
      </c>
      <c r="I731" s="18">
        <f>VLOOKUP($A731,'Customer Data'!$A:$G,4,FALSE)</f>
        <v>26704</v>
      </c>
      <c r="J731" t="str">
        <f>VLOOKUP($A731,'Customer Data'!$A:$G,5,FALSE)</f>
        <v>City B</v>
      </c>
      <c r="K731" t="str">
        <f>VLOOKUP($A731,'Customer Data'!$A:$G,6,FALSE)</f>
        <v>Middle-aged</v>
      </c>
      <c r="L731" t="str">
        <f>VLOOKUP($A731,'Customer Data'!$A:$G,7,FALSE)</f>
        <v>Low</v>
      </c>
    </row>
    <row r="732" spans="1:12" x14ac:dyDescent="0.3">
      <c r="A732">
        <v>1326</v>
      </c>
      <c r="B732">
        <v>731</v>
      </c>
      <c r="C732">
        <v>7</v>
      </c>
      <c r="D732">
        <v>6</v>
      </c>
      <c r="E732" s="4" t="s">
        <v>113</v>
      </c>
      <c r="F732" s="6" t="s">
        <v>70</v>
      </c>
      <c r="G732">
        <f>VLOOKUP(A732,'Customer Data'!$A:$G,2,FALSE)</f>
        <v>38</v>
      </c>
      <c r="H732" t="str">
        <f>VLOOKUP($A732,'Customer Data'!$A:$G,3,FALSE)</f>
        <v>Female</v>
      </c>
      <c r="I732" s="18">
        <f>VLOOKUP($A732,'Customer Data'!$A:$G,4,FALSE)</f>
        <v>36823</v>
      </c>
      <c r="J732" t="str">
        <f>VLOOKUP($A732,'Customer Data'!$A:$G,5,FALSE)</f>
        <v>City C</v>
      </c>
      <c r="K732" t="str">
        <f>VLOOKUP($A732,'Customer Data'!$A:$G,6,FALSE)</f>
        <v>Adult</v>
      </c>
      <c r="L732" t="str">
        <f>VLOOKUP($A732,'Customer Data'!$A:$G,7,FALSE)</f>
        <v>Low</v>
      </c>
    </row>
    <row r="733" spans="1:12" x14ac:dyDescent="0.3">
      <c r="A733">
        <v>1448</v>
      </c>
      <c r="B733">
        <v>732</v>
      </c>
      <c r="C733">
        <v>2</v>
      </c>
      <c r="D733">
        <v>2</v>
      </c>
      <c r="E733" s="4" t="s">
        <v>113</v>
      </c>
      <c r="F733" s="6" t="s">
        <v>71</v>
      </c>
      <c r="G733">
        <f>VLOOKUP(A733,'Customer Data'!$A:$G,2,FALSE)</f>
        <v>54</v>
      </c>
      <c r="H733" t="str">
        <f>VLOOKUP($A733,'Customer Data'!$A:$G,3,FALSE)</f>
        <v>Female</v>
      </c>
      <c r="I733" s="18">
        <f>VLOOKUP($A733,'Customer Data'!$A:$G,4,FALSE)</f>
        <v>20146</v>
      </c>
      <c r="J733" t="str">
        <f>VLOOKUP($A733,'Customer Data'!$A:$G,5,FALSE)</f>
        <v>City B</v>
      </c>
      <c r="K733" t="str">
        <f>VLOOKUP($A733,'Customer Data'!$A:$G,6,FALSE)</f>
        <v>Middle-aged</v>
      </c>
      <c r="L733" t="str">
        <f>VLOOKUP($A733,'Customer Data'!$A:$G,7,FALSE)</f>
        <v>Low</v>
      </c>
    </row>
    <row r="734" spans="1:12" x14ac:dyDescent="0.3">
      <c r="A734">
        <v>748</v>
      </c>
      <c r="B734">
        <v>733</v>
      </c>
      <c r="C734">
        <v>1</v>
      </c>
      <c r="D734">
        <v>2</v>
      </c>
      <c r="E734" s="4" t="s">
        <v>113</v>
      </c>
      <c r="F734" s="6" t="s">
        <v>72</v>
      </c>
      <c r="G734">
        <f>VLOOKUP(A734,'Customer Data'!$A:$G,2,FALSE)</f>
        <v>58</v>
      </c>
      <c r="H734" t="str">
        <f>VLOOKUP($A734,'Customer Data'!$A:$G,3,FALSE)</f>
        <v>Male</v>
      </c>
      <c r="I734" s="18">
        <f>VLOOKUP($A734,'Customer Data'!$A:$G,4,FALSE)</f>
        <v>69892</v>
      </c>
      <c r="J734" t="str">
        <f>VLOOKUP($A734,'Customer Data'!$A:$G,5,FALSE)</f>
        <v>City B</v>
      </c>
      <c r="K734" t="str">
        <f>VLOOKUP($A734,'Customer Data'!$A:$G,6,FALSE)</f>
        <v>Middle-aged</v>
      </c>
      <c r="L734" t="str">
        <f>VLOOKUP($A734,'Customer Data'!$A:$G,7,FALSE)</f>
        <v>High</v>
      </c>
    </row>
    <row r="735" spans="1:12" x14ac:dyDescent="0.3">
      <c r="A735">
        <v>1495</v>
      </c>
      <c r="B735">
        <v>734</v>
      </c>
      <c r="C735">
        <v>99</v>
      </c>
      <c r="D735">
        <v>8</v>
      </c>
      <c r="E735" s="4" t="s">
        <v>113</v>
      </c>
      <c r="F735" s="6" t="s">
        <v>73</v>
      </c>
      <c r="G735">
        <f>VLOOKUP(A735,'Customer Data'!$A:$G,2,FALSE)</f>
        <v>59</v>
      </c>
      <c r="H735" t="str">
        <f>VLOOKUP($A735,'Customer Data'!$A:$G,3,FALSE)</f>
        <v>Female</v>
      </c>
      <c r="I735" s="18">
        <f>VLOOKUP($A735,'Customer Data'!$A:$G,4,FALSE)</f>
        <v>78693</v>
      </c>
      <c r="J735" t="str">
        <f>VLOOKUP($A735,'Customer Data'!$A:$G,5,FALSE)</f>
        <v>City C</v>
      </c>
      <c r="K735" t="str">
        <f>VLOOKUP($A735,'Customer Data'!$A:$G,6,FALSE)</f>
        <v>Middle-aged</v>
      </c>
      <c r="L735" t="str">
        <f>VLOOKUP($A735,'Customer Data'!$A:$G,7,FALSE)</f>
        <v>High</v>
      </c>
    </row>
    <row r="736" spans="1:12" x14ac:dyDescent="0.3">
      <c r="A736">
        <v>1141</v>
      </c>
      <c r="B736">
        <v>735</v>
      </c>
      <c r="C736">
        <v>99</v>
      </c>
      <c r="D736">
        <v>5</v>
      </c>
      <c r="E736" s="4" t="s">
        <v>113</v>
      </c>
      <c r="F736" s="6" t="s">
        <v>74</v>
      </c>
      <c r="G736">
        <f>VLOOKUP(A736,'Customer Data'!$A:$G,2,FALSE)</f>
        <v>48</v>
      </c>
      <c r="H736" t="str">
        <f>VLOOKUP($A736,'Customer Data'!$A:$G,3,FALSE)</f>
        <v>Female</v>
      </c>
      <c r="I736" s="18">
        <f>VLOOKUP($A736,'Customer Data'!$A:$G,4,FALSE)</f>
        <v>37032</v>
      </c>
      <c r="J736" t="str">
        <f>VLOOKUP($A736,'Customer Data'!$A:$G,5,FALSE)</f>
        <v>City C</v>
      </c>
      <c r="K736" t="str">
        <f>VLOOKUP($A736,'Customer Data'!$A:$G,6,FALSE)</f>
        <v>Middle-aged</v>
      </c>
      <c r="L736" t="str">
        <f>VLOOKUP($A736,'Customer Data'!$A:$G,7,FALSE)</f>
        <v>Low</v>
      </c>
    </row>
    <row r="737" spans="1:12" x14ac:dyDescent="0.3">
      <c r="A737">
        <v>23</v>
      </c>
      <c r="B737">
        <v>736</v>
      </c>
      <c r="C737">
        <v>52</v>
      </c>
      <c r="D737">
        <v>5</v>
      </c>
      <c r="E737" s="4" t="s">
        <v>113</v>
      </c>
      <c r="F737" s="6" t="s">
        <v>75</v>
      </c>
      <c r="G737">
        <f>VLOOKUP(A737,'Customer Data'!$A:$G,2,FALSE)</f>
        <v>41</v>
      </c>
      <c r="H737" t="str">
        <f>VLOOKUP($A737,'Customer Data'!$A:$G,3,FALSE)</f>
        <v>Male</v>
      </c>
      <c r="I737" s="18">
        <f>VLOOKUP($A737,'Customer Data'!$A:$G,4,FALSE)</f>
        <v>147202</v>
      </c>
      <c r="J737" t="str">
        <f>VLOOKUP($A737,'Customer Data'!$A:$G,5,FALSE)</f>
        <v>City C</v>
      </c>
      <c r="K737" t="str">
        <f>VLOOKUP($A737,'Customer Data'!$A:$G,6,FALSE)</f>
        <v>Middle-aged</v>
      </c>
      <c r="L737" t="str">
        <f>VLOOKUP($A737,'Customer Data'!$A:$G,7,FALSE)</f>
        <v>High</v>
      </c>
    </row>
    <row r="738" spans="1:12" x14ac:dyDescent="0.3">
      <c r="A738">
        <v>225</v>
      </c>
      <c r="B738">
        <v>737</v>
      </c>
      <c r="C738">
        <v>94</v>
      </c>
      <c r="D738">
        <v>8</v>
      </c>
      <c r="E738" s="4" t="s">
        <v>113</v>
      </c>
      <c r="F738" s="6" t="s">
        <v>76</v>
      </c>
      <c r="G738">
        <f>VLOOKUP(A738,'Customer Data'!$A:$G,2,FALSE)</f>
        <v>52</v>
      </c>
      <c r="H738" t="str">
        <f>VLOOKUP($A738,'Customer Data'!$A:$G,3,FALSE)</f>
        <v>Male</v>
      </c>
      <c r="I738" s="18">
        <f>VLOOKUP($A738,'Customer Data'!$A:$G,4,FALSE)</f>
        <v>148011</v>
      </c>
      <c r="J738" t="str">
        <f>VLOOKUP($A738,'Customer Data'!$A:$G,5,FALSE)</f>
        <v>City B</v>
      </c>
      <c r="K738" t="str">
        <f>VLOOKUP($A738,'Customer Data'!$A:$G,6,FALSE)</f>
        <v>Middle-aged</v>
      </c>
      <c r="L738" t="str">
        <f>VLOOKUP($A738,'Customer Data'!$A:$G,7,FALSE)</f>
        <v>High</v>
      </c>
    </row>
    <row r="739" spans="1:12" x14ac:dyDescent="0.3">
      <c r="A739">
        <v>550</v>
      </c>
      <c r="B739">
        <v>738</v>
      </c>
      <c r="C739">
        <v>67</v>
      </c>
      <c r="D739">
        <v>6</v>
      </c>
      <c r="E739" s="4" t="s">
        <v>113</v>
      </c>
      <c r="F739" s="6" t="s">
        <v>77</v>
      </c>
      <c r="G739">
        <f>VLOOKUP(A739,'Customer Data'!$A:$G,2,FALSE)</f>
        <v>64</v>
      </c>
      <c r="H739" t="str">
        <f>VLOOKUP($A739,'Customer Data'!$A:$G,3,FALSE)</f>
        <v>Male</v>
      </c>
      <c r="I739" s="18">
        <f>VLOOKUP($A739,'Customer Data'!$A:$G,4,FALSE)</f>
        <v>136382</v>
      </c>
      <c r="J739" t="str">
        <f>VLOOKUP($A739,'Customer Data'!$A:$G,5,FALSE)</f>
        <v>City C</v>
      </c>
      <c r="K739" t="str">
        <f>VLOOKUP($A739,'Customer Data'!$A:$G,6,FALSE)</f>
        <v>Seniors</v>
      </c>
      <c r="L739" t="str">
        <f>VLOOKUP($A739,'Customer Data'!$A:$G,7,FALSE)</f>
        <v>High</v>
      </c>
    </row>
    <row r="740" spans="1:12" x14ac:dyDescent="0.3">
      <c r="A740">
        <v>934</v>
      </c>
      <c r="B740">
        <v>739</v>
      </c>
      <c r="C740">
        <v>47</v>
      </c>
      <c r="D740">
        <v>4</v>
      </c>
      <c r="E740" s="4" t="s">
        <v>113</v>
      </c>
      <c r="F740" s="6" t="s">
        <v>78</v>
      </c>
      <c r="G740">
        <f>VLOOKUP(A740,'Customer Data'!$A:$G,2,FALSE)</f>
        <v>28</v>
      </c>
      <c r="H740" t="str">
        <f>VLOOKUP($A740,'Customer Data'!$A:$G,3,FALSE)</f>
        <v>Male</v>
      </c>
      <c r="I740" s="18">
        <f>VLOOKUP($A740,'Customer Data'!$A:$G,4,FALSE)</f>
        <v>100367</v>
      </c>
      <c r="J740" t="str">
        <f>VLOOKUP($A740,'Customer Data'!$A:$G,5,FALSE)</f>
        <v>City B</v>
      </c>
      <c r="K740" t="str">
        <f>VLOOKUP($A740,'Customer Data'!$A:$G,6,FALSE)</f>
        <v>Adult</v>
      </c>
      <c r="L740" t="str">
        <f>VLOOKUP($A740,'Customer Data'!$A:$G,7,FALSE)</f>
        <v>High</v>
      </c>
    </row>
    <row r="741" spans="1:12" x14ac:dyDescent="0.3">
      <c r="A741">
        <v>1226</v>
      </c>
      <c r="B741">
        <v>740</v>
      </c>
      <c r="C741">
        <v>83</v>
      </c>
      <c r="D741">
        <v>8</v>
      </c>
      <c r="E741" s="4" t="s">
        <v>113</v>
      </c>
      <c r="F741" s="6" t="s">
        <v>79</v>
      </c>
      <c r="G741">
        <f>VLOOKUP(A741,'Customer Data'!$A:$G,2,FALSE)</f>
        <v>39</v>
      </c>
      <c r="H741" t="str">
        <f>VLOOKUP($A741,'Customer Data'!$A:$G,3,FALSE)</f>
        <v>Female</v>
      </c>
      <c r="I741" s="18">
        <f>VLOOKUP($A741,'Customer Data'!$A:$G,4,FALSE)</f>
        <v>124355</v>
      </c>
      <c r="J741" t="str">
        <f>VLOOKUP($A741,'Customer Data'!$A:$G,5,FALSE)</f>
        <v>City B</v>
      </c>
      <c r="K741" t="str">
        <f>VLOOKUP($A741,'Customer Data'!$A:$G,6,FALSE)</f>
        <v>Adult</v>
      </c>
      <c r="L741" t="str">
        <f>VLOOKUP($A741,'Customer Data'!$A:$G,7,FALSE)</f>
        <v>High</v>
      </c>
    </row>
    <row r="742" spans="1:12" x14ac:dyDescent="0.3">
      <c r="A742">
        <v>1031</v>
      </c>
      <c r="B742">
        <v>741</v>
      </c>
      <c r="C742">
        <v>10</v>
      </c>
      <c r="D742">
        <v>9</v>
      </c>
      <c r="E742" s="4" t="s">
        <v>113</v>
      </c>
      <c r="F742" s="6" t="s">
        <v>80</v>
      </c>
      <c r="G742">
        <f>VLOOKUP(A742,'Customer Data'!$A:$G,2,FALSE)</f>
        <v>43</v>
      </c>
      <c r="H742" t="str">
        <f>VLOOKUP($A742,'Customer Data'!$A:$G,3,FALSE)</f>
        <v>Male</v>
      </c>
      <c r="I742" s="18">
        <f>VLOOKUP($A742,'Customer Data'!$A:$G,4,FALSE)</f>
        <v>96016</v>
      </c>
      <c r="J742" t="str">
        <f>VLOOKUP($A742,'Customer Data'!$A:$G,5,FALSE)</f>
        <v>City A</v>
      </c>
      <c r="K742" t="str">
        <f>VLOOKUP($A742,'Customer Data'!$A:$G,6,FALSE)</f>
        <v>Middle-aged</v>
      </c>
      <c r="L742" t="str">
        <f>VLOOKUP($A742,'Customer Data'!$A:$G,7,FALSE)</f>
        <v>High</v>
      </c>
    </row>
    <row r="743" spans="1:12" x14ac:dyDescent="0.3">
      <c r="A743">
        <v>807</v>
      </c>
      <c r="B743">
        <v>742</v>
      </c>
      <c r="C743">
        <v>32</v>
      </c>
      <c r="D743">
        <v>3</v>
      </c>
      <c r="E743" s="4" t="s">
        <v>113</v>
      </c>
      <c r="F743" s="6" t="s">
        <v>81</v>
      </c>
      <c r="G743">
        <f>VLOOKUP(A743,'Customer Data'!$A:$G,2,FALSE)</f>
        <v>27</v>
      </c>
      <c r="H743" t="str">
        <f>VLOOKUP($A743,'Customer Data'!$A:$G,3,FALSE)</f>
        <v>Male</v>
      </c>
      <c r="I743" s="18">
        <f>VLOOKUP($A743,'Customer Data'!$A:$G,4,FALSE)</f>
        <v>94032</v>
      </c>
      <c r="J743" t="str">
        <f>VLOOKUP($A743,'Customer Data'!$A:$G,5,FALSE)</f>
        <v>City B</v>
      </c>
      <c r="K743" t="str">
        <f>VLOOKUP($A743,'Customer Data'!$A:$G,6,FALSE)</f>
        <v>Adult</v>
      </c>
      <c r="L743" t="str">
        <f>VLOOKUP($A743,'Customer Data'!$A:$G,7,FALSE)</f>
        <v>High</v>
      </c>
    </row>
    <row r="744" spans="1:12" x14ac:dyDescent="0.3">
      <c r="A744">
        <v>206</v>
      </c>
      <c r="B744">
        <v>743</v>
      </c>
      <c r="C744">
        <v>88</v>
      </c>
      <c r="D744">
        <v>1</v>
      </c>
      <c r="E744" s="4" t="s">
        <v>113</v>
      </c>
      <c r="F744" s="6" t="s">
        <v>82</v>
      </c>
      <c r="G744">
        <f>VLOOKUP(A744,'Customer Data'!$A:$G,2,FALSE)</f>
        <v>36</v>
      </c>
      <c r="H744" t="str">
        <f>VLOOKUP($A744,'Customer Data'!$A:$G,3,FALSE)</f>
        <v>Male</v>
      </c>
      <c r="I744" s="18">
        <f>VLOOKUP($A744,'Customer Data'!$A:$G,4,FALSE)</f>
        <v>34753</v>
      </c>
      <c r="J744" t="str">
        <f>VLOOKUP($A744,'Customer Data'!$A:$G,5,FALSE)</f>
        <v>City A</v>
      </c>
      <c r="K744" t="str">
        <f>VLOOKUP($A744,'Customer Data'!$A:$G,6,FALSE)</f>
        <v>Adult</v>
      </c>
      <c r="L744" t="str">
        <f>VLOOKUP($A744,'Customer Data'!$A:$G,7,FALSE)</f>
        <v>Low</v>
      </c>
    </row>
    <row r="745" spans="1:12" x14ac:dyDescent="0.3">
      <c r="A745">
        <v>453</v>
      </c>
      <c r="B745">
        <v>744</v>
      </c>
      <c r="C745">
        <v>79</v>
      </c>
      <c r="D745">
        <v>1</v>
      </c>
      <c r="E745" s="4" t="s">
        <v>113</v>
      </c>
      <c r="F745" s="6" t="s">
        <v>83</v>
      </c>
      <c r="G745">
        <f>VLOOKUP(A745,'Customer Data'!$A:$G,2,FALSE)</f>
        <v>32</v>
      </c>
      <c r="H745" t="str">
        <f>VLOOKUP($A745,'Customer Data'!$A:$G,3,FALSE)</f>
        <v>Male</v>
      </c>
      <c r="I745" s="18">
        <f>VLOOKUP($A745,'Customer Data'!$A:$G,4,FALSE)</f>
        <v>135409</v>
      </c>
      <c r="J745" t="str">
        <f>VLOOKUP($A745,'Customer Data'!$A:$G,5,FALSE)</f>
        <v>City C</v>
      </c>
      <c r="K745" t="str">
        <f>VLOOKUP($A745,'Customer Data'!$A:$G,6,FALSE)</f>
        <v>Adult</v>
      </c>
      <c r="L745" t="str">
        <f>VLOOKUP($A745,'Customer Data'!$A:$G,7,FALSE)</f>
        <v>High</v>
      </c>
    </row>
    <row r="746" spans="1:12" x14ac:dyDescent="0.3">
      <c r="A746">
        <v>247</v>
      </c>
      <c r="B746">
        <v>745</v>
      </c>
      <c r="C746">
        <v>35</v>
      </c>
      <c r="D746">
        <v>7</v>
      </c>
      <c r="E746" s="4" t="s">
        <v>114</v>
      </c>
      <c r="F746" s="6" t="s">
        <v>60</v>
      </c>
      <c r="G746">
        <f>VLOOKUP(A746,'Customer Data'!$A:$G,2,FALSE)</f>
        <v>61</v>
      </c>
      <c r="H746" t="str">
        <f>VLOOKUP($A746,'Customer Data'!$A:$G,3,FALSE)</f>
        <v>Female</v>
      </c>
      <c r="I746" s="18">
        <f>VLOOKUP($A746,'Customer Data'!$A:$G,4,FALSE)</f>
        <v>65477</v>
      </c>
      <c r="J746" t="str">
        <f>VLOOKUP($A746,'Customer Data'!$A:$G,5,FALSE)</f>
        <v>City A</v>
      </c>
      <c r="K746" t="str">
        <f>VLOOKUP($A746,'Customer Data'!$A:$G,6,FALSE)</f>
        <v>Seniors</v>
      </c>
      <c r="L746" t="str">
        <f>VLOOKUP($A746,'Customer Data'!$A:$G,7,FALSE)</f>
        <v>High</v>
      </c>
    </row>
    <row r="747" spans="1:12" x14ac:dyDescent="0.3">
      <c r="A747">
        <v>942</v>
      </c>
      <c r="B747">
        <v>746</v>
      </c>
      <c r="C747">
        <v>17</v>
      </c>
      <c r="D747">
        <v>2</v>
      </c>
      <c r="E747" s="4" t="s">
        <v>114</v>
      </c>
      <c r="F747" s="6" t="s">
        <v>61</v>
      </c>
      <c r="G747">
        <f>VLOOKUP(A747,'Customer Data'!$A:$G,2,FALSE)</f>
        <v>57</v>
      </c>
      <c r="H747" t="str">
        <f>VLOOKUP($A747,'Customer Data'!$A:$G,3,FALSE)</f>
        <v>Male</v>
      </c>
      <c r="I747" s="18">
        <f>VLOOKUP($A747,'Customer Data'!$A:$G,4,FALSE)</f>
        <v>53469</v>
      </c>
      <c r="J747" t="str">
        <f>VLOOKUP($A747,'Customer Data'!$A:$G,5,FALSE)</f>
        <v>City B</v>
      </c>
      <c r="K747" t="str">
        <f>VLOOKUP($A747,'Customer Data'!$A:$G,6,FALSE)</f>
        <v>Middle-aged</v>
      </c>
      <c r="L747" t="str">
        <f>VLOOKUP($A747,'Customer Data'!$A:$G,7,FALSE)</f>
        <v>Low</v>
      </c>
    </row>
    <row r="748" spans="1:12" x14ac:dyDescent="0.3">
      <c r="A748">
        <v>1263</v>
      </c>
      <c r="B748">
        <v>747</v>
      </c>
      <c r="C748">
        <v>24</v>
      </c>
      <c r="D748">
        <v>3</v>
      </c>
      <c r="E748" s="4" t="s">
        <v>114</v>
      </c>
      <c r="F748" s="6" t="s">
        <v>62</v>
      </c>
      <c r="G748">
        <f>VLOOKUP(A748,'Customer Data'!$A:$G,2,FALSE)</f>
        <v>49</v>
      </c>
      <c r="H748" t="str">
        <f>VLOOKUP($A748,'Customer Data'!$A:$G,3,FALSE)</f>
        <v>Female</v>
      </c>
      <c r="I748" s="18">
        <f>VLOOKUP($A748,'Customer Data'!$A:$G,4,FALSE)</f>
        <v>63517</v>
      </c>
      <c r="J748" t="str">
        <f>VLOOKUP($A748,'Customer Data'!$A:$G,5,FALSE)</f>
        <v>City A</v>
      </c>
      <c r="K748" t="str">
        <f>VLOOKUP($A748,'Customer Data'!$A:$G,6,FALSE)</f>
        <v>Middle-aged</v>
      </c>
      <c r="L748" t="str">
        <f>VLOOKUP($A748,'Customer Data'!$A:$G,7,FALSE)</f>
        <v>Low</v>
      </c>
    </row>
    <row r="749" spans="1:12" x14ac:dyDescent="0.3">
      <c r="A749">
        <v>1223</v>
      </c>
      <c r="B749">
        <v>748</v>
      </c>
      <c r="C749">
        <v>86</v>
      </c>
      <c r="D749">
        <v>7</v>
      </c>
      <c r="E749" s="4" t="s">
        <v>114</v>
      </c>
      <c r="F749" s="6" t="s">
        <v>63</v>
      </c>
      <c r="G749">
        <f>VLOOKUP(A749,'Customer Data'!$A:$G,2,FALSE)</f>
        <v>65</v>
      </c>
      <c r="H749" t="str">
        <f>VLOOKUP($A749,'Customer Data'!$A:$G,3,FALSE)</f>
        <v>Female</v>
      </c>
      <c r="I749" s="18">
        <f>VLOOKUP($A749,'Customer Data'!$A:$G,4,FALSE)</f>
        <v>71541</v>
      </c>
      <c r="J749" t="str">
        <f>VLOOKUP($A749,'Customer Data'!$A:$G,5,FALSE)</f>
        <v>City C</v>
      </c>
      <c r="K749" t="str">
        <f>VLOOKUP($A749,'Customer Data'!$A:$G,6,FALSE)</f>
        <v>Seniors</v>
      </c>
      <c r="L749" t="str">
        <f>VLOOKUP($A749,'Customer Data'!$A:$G,7,FALSE)</f>
        <v>High</v>
      </c>
    </row>
    <row r="750" spans="1:12" x14ac:dyDescent="0.3">
      <c r="A750">
        <v>1468</v>
      </c>
      <c r="B750">
        <v>749</v>
      </c>
      <c r="C750">
        <v>55</v>
      </c>
      <c r="D750">
        <v>8</v>
      </c>
      <c r="E750" s="4" t="s">
        <v>114</v>
      </c>
      <c r="F750" s="6" t="s">
        <v>64</v>
      </c>
      <c r="G750">
        <f>VLOOKUP(A750,'Customer Data'!$A:$G,2,FALSE)</f>
        <v>53</v>
      </c>
      <c r="H750" t="str">
        <f>VLOOKUP($A750,'Customer Data'!$A:$G,3,FALSE)</f>
        <v>Female</v>
      </c>
      <c r="I750" s="18">
        <f>VLOOKUP($A750,'Customer Data'!$A:$G,4,FALSE)</f>
        <v>41192</v>
      </c>
      <c r="J750" t="str">
        <f>VLOOKUP($A750,'Customer Data'!$A:$G,5,FALSE)</f>
        <v>City C</v>
      </c>
      <c r="K750" t="str">
        <f>VLOOKUP($A750,'Customer Data'!$A:$G,6,FALSE)</f>
        <v>Middle-aged</v>
      </c>
      <c r="L750" t="str">
        <f>VLOOKUP($A750,'Customer Data'!$A:$G,7,FALSE)</f>
        <v>Low</v>
      </c>
    </row>
    <row r="751" spans="1:12" x14ac:dyDescent="0.3">
      <c r="A751">
        <v>1105</v>
      </c>
      <c r="B751">
        <v>750</v>
      </c>
      <c r="C751">
        <v>16</v>
      </c>
      <c r="D751">
        <v>6</v>
      </c>
      <c r="E751" s="4" t="s">
        <v>114</v>
      </c>
      <c r="F751" s="6" t="s">
        <v>65</v>
      </c>
      <c r="G751">
        <f>VLOOKUP(A751,'Customer Data'!$A:$G,2,FALSE)</f>
        <v>61</v>
      </c>
      <c r="H751" t="str">
        <f>VLOOKUP($A751,'Customer Data'!$A:$G,3,FALSE)</f>
        <v>Male</v>
      </c>
      <c r="I751" s="18">
        <f>VLOOKUP($A751,'Customer Data'!$A:$G,4,FALSE)</f>
        <v>91467</v>
      </c>
      <c r="J751" t="str">
        <f>VLOOKUP($A751,'Customer Data'!$A:$G,5,FALSE)</f>
        <v>City C</v>
      </c>
      <c r="K751" t="str">
        <f>VLOOKUP($A751,'Customer Data'!$A:$G,6,FALSE)</f>
        <v>Seniors</v>
      </c>
      <c r="L751" t="str">
        <f>VLOOKUP($A751,'Customer Data'!$A:$G,7,FALSE)</f>
        <v>High</v>
      </c>
    </row>
    <row r="752" spans="1:12" x14ac:dyDescent="0.3">
      <c r="A752">
        <v>23</v>
      </c>
      <c r="B752">
        <v>751</v>
      </c>
      <c r="C752">
        <v>9</v>
      </c>
      <c r="D752">
        <v>2</v>
      </c>
      <c r="E752" s="4" t="s">
        <v>114</v>
      </c>
      <c r="F752" s="6" t="s">
        <v>66</v>
      </c>
      <c r="G752">
        <f>VLOOKUP(A752,'Customer Data'!$A:$G,2,FALSE)</f>
        <v>41</v>
      </c>
      <c r="H752" t="str">
        <f>VLOOKUP($A752,'Customer Data'!$A:$G,3,FALSE)</f>
        <v>Male</v>
      </c>
      <c r="I752" s="18">
        <f>VLOOKUP($A752,'Customer Data'!$A:$G,4,FALSE)</f>
        <v>147202</v>
      </c>
      <c r="J752" t="str">
        <f>VLOOKUP($A752,'Customer Data'!$A:$G,5,FALSE)</f>
        <v>City C</v>
      </c>
      <c r="K752" t="str">
        <f>VLOOKUP($A752,'Customer Data'!$A:$G,6,FALSE)</f>
        <v>Middle-aged</v>
      </c>
      <c r="L752" t="str">
        <f>VLOOKUP($A752,'Customer Data'!$A:$G,7,FALSE)</f>
        <v>High</v>
      </c>
    </row>
    <row r="753" spans="1:12" x14ac:dyDescent="0.3">
      <c r="A753">
        <v>303</v>
      </c>
      <c r="B753">
        <v>752</v>
      </c>
      <c r="C753">
        <v>33</v>
      </c>
      <c r="D753">
        <v>7</v>
      </c>
      <c r="E753" s="4" t="s">
        <v>114</v>
      </c>
      <c r="F753" s="6" t="s">
        <v>67</v>
      </c>
      <c r="G753">
        <f>VLOOKUP(A753,'Customer Data'!$A:$G,2,FALSE)</f>
        <v>39</v>
      </c>
      <c r="H753" t="str">
        <f>VLOOKUP($A753,'Customer Data'!$A:$G,3,FALSE)</f>
        <v>Female</v>
      </c>
      <c r="I753" s="18">
        <f>VLOOKUP($A753,'Customer Data'!$A:$G,4,FALSE)</f>
        <v>100470</v>
      </c>
      <c r="J753" t="str">
        <f>VLOOKUP($A753,'Customer Data'!$A:$G,5,FALSE)</f>
        <v>City B</v>
      </c>
      <c r="K753" t="str">
        <f>VLOOKUP($A753,'Customer Data'!$A:$G,6,FALSE)</f>
        <v>Adult</v>
      </c>
      <c r="L753" t="str">
        <f>VLOOKUP($A753,'Customer Data'!$A:$G,7,FALSE)</f>
        <v>High</v>
      </c>
    </row>
    <row r="754" spans="1:12" x14ac:dyDescent="0.3">
      <c r="A754">
        <v>619</v>
      </c>
      <c r="B754">
        <v>753</v>
      </c>
      <c r="C754">
        <v>27</v>
      </c>
      <c r="D754">
        <v>9</v>
      </c>
      <c r="E754" s="4" t="s">
        <v>114</v>
      </c>
      <c r="F754" s="6" t="s">
        <v>68</v>
      </c>
      <c r="G754">
        <f>VLOOKUP(A754,'Customer Data'!$A:$G,2,FALSE)</f>
        <v>69</v>
      </c>
      <c r="H754" t="str">
        <f>VLOOKUP($A754,'Customer Data'!$A:$G,3,FALSE)</f>
        <v>Female</v>
      </c>
      <c r="I754" s="18">
        <f>VLOOKUP($A754,'Customer Data'!$A:$G,4,FALSE)</f>
        <v>47444</v>
      </c>
      <c r="J754" t="str">
        <f>VLOOKUP($A754,'Customer Data'!$A:$G,5,FALSE)</f>
        <v>City B</v>
      </c>
      <c r="K754" t="str">
        <f>VLOOKUP($A754,'Customer Data'!$A:$G,6,FALSE)</f>
        <v>Seniors</v>
      </c>
      <c r="L754" t="str">
        <f>VLOOKUP($A754,'Customer Data'!$A:$G,7,FALSE)</f>
        <v>Low</v>
      </c>
    </row>
    <row r="755" spans="1:12" x14ac:dyDescent="0.3">
      <c r="A755">
        <v>777</v>
      </c>
      <c r="B755">
        <v>754</v>
      </c>
      <c r="C755">
        <v>95</v>
      </c>
      <c r="D755">
        <v>6</v>
      </c>
      <c r="E755" s="4" t="s">
        <v>114</v>
      </c>
      <c r="F755" s="6" t="s">
        <v>69</v>
      </c>
      <c r="G755">
        <f>VLOOKUP(A755,'Customer Data'!$A:$G,2,FALSE)</f>
        <v>50</v>
      </c>
      <c r="H755" t="str">
        <f>VLOOKUP($A755,'Customer Data'!$A:$G,3,FALSE)</f>
        <v>Male</v>
      </c>
      <c r="I755" s="18">
        <f>VLOOKUP($A755,'Customer Data'!$A:$G,4,FALSE)</f>
        <v>149898</v>
      </c>
      <c r="J755" t="str">
        <f>VLOOKUP($A755,'Customer Data'!$A:$G,5,FALSE)</f>
        <v>City B</v>
      </c>
      <c r="K755" t="str">
        <f>VLOOKUP($A755,'Customer Data'!$A:$G,6,FALSE)</f>
        <v>Middle-aged</v>
      </c>
      <c r="L755" t="str">
        <f>VLOOKUP($A755,'Customer Data'!$A:$G,7,FALSE)</f>
        <v>High</v>
      </c>
    </row>
    <row r="756" spans="1:12" x14ac:dyDescent="0.3">
      <c r="A756">
        <v>484</v>
      </c>
      <c r="B756">
        <v>755</v>
      </c>
      <c r="C756">
        <v>5</v>
      </c>
      <c r="D756">
        <v>8</v>
      </c>
      <c r="E756" s="4" t="s">
        <v>114</v>
      </c>
      <c r="F756" s="6" t="s">
        <v>70</v>
      </c>
      <c r="G756">
        <f>VLOOKUP(A756,'Customer Data'!$A:$G,2,FALSE)</f>
        <v>33</v>
      </c>
      <c r="H756" t="str">
        <f>VLOOKUP($A756,'Customer Data'!$A:$G,3,FALSE)</f>
        <v>Male</v>
      </c>
      <c r="I756" s="18">
        <f>VLOOKUP($A756,'Customer Data'!$A:$G,4,FALSE)</f>
        <v>37034</v>
      </c>
      <c r="J756" t="str">
        <f>VLOOKUP($A756,'Customer Data'!$A:$G,5,FALSE)</f>
        <v>City B</v>
      </c>
      <c r="K756" t="str">
        <f>VLOOKUP($A756,'Customer Data'!$A:$G,6,FALSE)</f>
        <v>Adult</v>
      </c>
      <c r="L756" t="str">
        <f>VLOOKUP($A756,'Customer Data'!$A:$G,7,FALSE)</f>
        <v>Low</v>
      </c>
    </row>
    <row r="757" spans="1:12" x14ac:dyDescent="0.3">
      <c r="A757">
        <v>758</v>
      </c>
      <c r="B757">
        <v>756</v>
      </c>
      <c r="C757">
        <v>59</v>
      </c>
      <c r="D757">
        <v>5</v>
      </c>
      <c r="E757" s="4" t="s">
        <v>114</v>
      </c>
      <c r="F757" s="6" t="s">
        <v>71</v>
      </c>
      <c r="G757">
        <f>VLOOKUP(A757,'Customer Data'!$A:$G,2,FALSE)</f>
        <v>47</v>
      </c>
      <c r="H757" t="str">
        <f>VLOOKUP($A757,'Customer Data'!$A:$G,3,FALSE)</f>
        <v>Female</v>
      </c>
      <c r="I757" s="18">
        <f>VLOOKUP($A757,'Customer Data'!$A:$G,4,FALSE)</f>
        <v>80659</v>
      </c>
      <c r="J757" t="str">
        <f>VLOOKUP($A757,'Customer Data'!$A:$G,5,FALSE)</f>
        <v>City C</v>
      </c>
      <c r="K757" t="str">
        <f>VLOOKUP($A757,'Customer Data'!$A:$G,6,FALSE)</f>
        <v>Middle-aged</v>
      </c>
      <c r="L757" t="str">
        <f>VLOOKUP($A757,'Customer Data'!$A:$G,7,FALSE)</f>
        <v>High</v>
      </c>
    </row>
    <row r="758" spans="1:12" x14ac:dyDescent="0.3">
      <c r="A758">
        <v>20</v>
      </c>
      <c r="B758">
        <v>757</v>
      </c>
      <c r="C758">
        <v>98</v>
      </c>
      <c r="D758">
        <v>7</v>
      </c>
      <c r="E758" s="4" t="s">
        <v>114</v>
      </c>
      <c r="F758" s="6" t="s">
        <v>72</v>
      </c>
      <c r="G758">
        <f>VLOOKUP(A758,'Customer Data'!$A:$G,2,FALSE)</f>
        <v>49</v>
      </c>
      <c r="H758" t="str">
        <f>VLOOKUP($A758,'Customer Data'!$A:$G,3,FALSE)</f>
        <v>Male</v>
      </c>
      <c r="I758" s="18">
        <f>VLOOKUP($A758,'Customer Data'!$A:$G,4,FALSE)</f>
        <v>106702</v>
      </c>
      <c r="J758" t="str">
        <f>VLOOKUP($A758,'Customer Data'!$A:$G,5,FALSE)</f>
        <v>City C</v>
      </c>
      <c r="K758" t="str">
        <f>VLOOKUP($A758,'Customer Data'!$A:$G,6,FALSE)</f>
        <v>Middle-aged</v>
      </c>
      <c r="L758" t="str">
        <f>VLOOKUP($A758,'Customer Data'!$A:$G,7,FALSE)</f>
        <v>High</v>
      </c>
    </row>
    <row r="759" spans="1:12" x14ac:dyDescent="0.3">
      <c r="A759">
        <v>803</v>
      </c>
      <c r="B759">
        <v>758</v>
      </c>
      <c r="C759">
        <v>35</v>
      </c>
      <c r="D759">
        <v>7</v>
      </c>
      <c r="E759" s="4" t="s">
        <v>114</v>
      </c>
      <c r="F759" s="6" t="s">
        <v>73</v>
      </c>
      <c r="G759">
        <f>VLOOKUP(A759,'Customer Data'!$A:$G,2,FALSE)</f>
        <v>37</v>
      </c>
      <c r="H759" t="str">
        <f>VLOOKUP($A759,'Customer Data'!$A:$G,3,FALSE)</f>
        <v>Female</v>
      </c>
      <c r="I759" s="18">
        <f>VLOOKUP($A759,'Customer Data'!$A:$G,4,FALSE)</f>
        <v>62818</v>
      </c>
      <c r="J759" t="str">
        <f>VLOOKUP($A759,'Customer Data'!$A:$G,5,FALSE)</f>
        <v>City C</v>
      </c>
      <c r="K759" t="str">
        <f>VLOOKUP($A759,'Customer Data'!$A:$G,6,FALSE)</f>
        <v>Adult</v>
      </c>
      <c r="L759" t="str">
        <f>VLOOKUP($A759,'Customer Data'!$A:$G,7,FALSE)</f>
        <v>Low</v>
      </c>
    </row>
    <row r="760" spans="1:12" x14ac:dyDescent="0.3">
      <c r="A760">
        <v>602</v>
      </c>
      <c r="B760">
        <v>759</v>
      </c>
      <c r="C760">
        <v>84</v>
      </c>
      <c r="D760">
        <v>2</v>
      </c>
      <c r="E760" s="4" t="s">
        <v>114</v>
      </c>
      <c r="F760" s="6" t="s">
        <v>74</v>
      </c>
      <c r="G760">
        <f>VLOOKUP(A760,'Customer Data'!$A:$G,2,FALSE)</f>
        <v>33</v>
      </c>
      <c r="H760" t="str">
        <f>VLOOKUP($A760,'Customer Data'!$A:$G,3,FALSE)</f>
        <v>Male</v>
      </c>
      <c r="I760" s="18">
        <f>VLOOKUP($A760,'Customer Data'!$A:$G,4,FALSE)</f>
        <v>96578</v>
      </c>
      <c r="J760" t="str">
        <f>VLOOKUP($A760,'Customer Data'!$A:$G,5,FALSE)</f>
        <v>City A</v>
      </c>
      <c r="K760" t="str">
        <f>VLOOKUP($A760,'Customer Data'!$A:$G,6,FALSE)</f>
        <v>Adult</v>
      </c>
      <c r="L760" t="str">
        <f>VLOOKUP($A760,'Customer Data'!$A:$G,7,FALSE)</f>
        <v>High</v>
      </c>
    </row>
    <row r="761" spans="1:12" x14ac:dyDescent="0.3">
      <c r="A761">
        <v>1320</v>
      </c>
      <c r="B761">
        <v>760</v>
      </c>
      <c r="C761">
        <v>99</v>
      </c>
      <c r="D761">
        <v>7</v>
      </c>
      <c r="E761" s="4" t="s">
        <v>114</v>
      </c>
      <c r="F761" s="6" t="s">
        <v>75</v>
      </c>
      <c r="G761">
        <f>VLOOKUP(A761,'Customer Data'!$A:$G,2,FALSE)</f>
        <v>48</v>
      </c>
      <c r="H761" t="str">
        <f>VLOOKUP($A761,'Customer Data'!$A:$G,3,FALSE)</f>
        <v>Female</v>
      </c>
      <c r="I761" s="18">
        <f>VLOOKUP($A761,'Customer Data'!$A:$G,4,FALSE)</f>
        <v>94427</v>
      </c>
      <c r="J761" t="str">
        <f>VLOOKUP($A761,'Customer Data'!$A:$G,5,FALSE)</f>
        <v>City A</v>
      </c>
      <c r="K761" t="str">
        <f>VLOOKUP($A761,'Customer Data'!$A:$G,6,FALSE)</f>
        <v>Middle-aged</v>
      </c>
      <c r="L761" t="str">
        <f>VLOOKUP($A761,'Customer Data'!$A:$G,7,FALSE)</f>
        <v>High</v>
      </c>
    </row>
    <row r="762" spans="1:12" x14ac:dyDescent="0.3">
      <c r="A762">
        <v>1125</v>
      </c>
      <c r="B762">
        <v>761</v>
      </c>
      <c r="C762">
        <v>42</v>
      </c>
      <c r="D762">
        <v>1</v>
      </c>
      <c r="E762" s="4" t="s">
        <v>114</v>
      </c>
      <c r="F762" s="6" t="s">
        <v>76</v>
      </c>
      <c r="G762">
        <f>VLOOKUP(A762,'Customer Data'!$A:$G,2,FALSE)</f>
        <v>24</v>
      </c>
      <c r="H762" t="str">
        <f>VLOOKUP($A762,'Customer Data'!$A:$G,3,FALSE)</f>
        <v>Female</v>
      </c>
      <c r="I762" s="18">
        <f>VLOOKUP($A762,'Customer Data'!$A:$G,4,FALSE)</f>
        <v>39261</v>
      </c>
      <c r="J762" t="str">
        <f>VLOOKUP($A762,'Customer Data'!$A:$G,5,FALSE)</f>
        <v>City B</v>
      </c>
      <c r="K762" t="str">
        <f>VLOOKUP($A762,'Customer Data'!$A:$G,6,FALSE)</f>
        <v>Adult</v>
      </c>
      <c r="L762" t="str">
        <f>VLOOKUP($A762,'Customer Data'!$A:$G,7,FALSE)</f>
        <v>Low</v>
      </c>
    </row>
    <row r="763" spans="1:12" x14ac:dyDescent="0.3">
      <c r="A763">
        <v>405</v>
      </c>
      <c r="B763">
        <v>762</v>
      </c>
      <c r="C763">
        <v>54</v>
      </c>
      <c r="D763">
        <v>9</v>
      </c>
      <c r="E763" s="4" t="s">
        <v>114</v>
      </c>
      <c r="F763" s="6" t="s">
        <v>77</v>
      </c>
      <c r="G763">
        <f>VLOOKUP(A763,'Customer Data'!$A:$G,2,FALSE)</f>
        <v>61</v>
      </c>
      <c r="H763" t="str">
        <f>VLOOKUP($A763,'Customer Data'!$A:$G,3,FALSE)</f>
        <v>Male</v>
      </c>
      <c r="I763" s="18">
        <f>VLOOKUP($A763,'Customer Data'!$A:$G,4,FALSE)</f>
        <v>46126</v>
      </c>
      <c r="J763" t="str">
        <f>VLOOKUP($A763,'Customer Data'!$A:$G,5,FALSE)</f>
        <v>City A</v>
      </c>
      <c r="K763" t="str">
        <f>VLOOKUP($A763,'Customer Data'!$A:$G,6,FALSE)</f>
        <v>Seniors</v>
      </c>
      <c r="L763" t="str">
        <f>VLOOKUP($A763,'Customer Data'!$A:$G,7,FALSE)</f>
        <v>Low</v>
      </c>
    </row>
    <row r="764" spans="1:12" x14ac:dyDescent="0.3">
      <c r="A764">
        <v>1399</v>
      </c>
      <c r="B764">
        <v>763</v>
      </c>
      <c r="C764">
        <v>19</v>
      </c>
      <c r="D764">
        <v>6</v>
      </c>
      <c r="E764" s="4" t="s">
        <v>114</v>
      </c>
      <c r="F764" s="6" t="s">
        <v>78</v>
      </c>
      <c r="G764">
        <f>VLOOKUP(A764,'Customer Data'!$A:$G,2,FALSE)</f>
        <v>65</v>
      </c>
      <c r="H764" t="str">
        <f>VLOOKUP($A764,'Customer Data'!$A:$G,3,FALSE)</f>
        <v>Female</v>
      </c>
      <c r="I764" s="18">
        <f>VLOOKUP($A764,'Customer Data'!$A:$G,4,FALSE)</f>
        <v>45579</v>
      </c>
      <c r="J764" t="str">
        <f>VLOOKUP($A764,'Customer Data'!$A:$G,5,FALSE)</f>
        <v>City A</v>
      </c>
      <c r="K764" t="str">
        <f>VLOOKUP($A764,'Customer Data'!$A:$G,6,FALSE)</f>
        <v>Seniors</v>
      </c>
      <c r="L764" t="str">
        <f>VLOOKUP($A764,'Customer Data'!$A:$G,7,FALSE)</f>
        <v>Low</v>
      </c>
    </row>
    <row r="765" spans="1:12" x14ac:dyDescent="0.3">
      <c r="A765">
        <v>1286</v>
      </c>
      <c r="B765">
        <v>764</v>
      </c>
      <c r="C765">
        <v>27</v>
      </c>
      <c r="D765">
        <v>3</v>
      </c>
      <c r="E765" s="4" t="s">
        <v>114</v>
      </c>
      <c r="F765" s="6" t="s">
        <v>79</v>
      </c>
      <c r="G765">
        <f>VLOOKUP(A765,'Customer Data'!$A:$G,2,FALSE)</f>
        <v>40</v>
      </c>
      <c r="H765" t="str">
        <f>VLOOKUP($A765,'Customer Data'!$A:$G,3,FALSE)</f>
        <v>Female</v>
      </c>
      <c r="I765" s="18">
        <f>VLOOKUP($A765,'Customer Data'!$A:$G,4,FALSE)</f>
        <v>80650</v>
      </c>
      <c r="J765" t="str">
        <f>VLOOKUP($A765,'Customer Data'!$A:$G,5,FALSE)</f>
        <v>City C</v>
      </c>
      <c r="K765" t="str">
        <f>VLOOKUP($A765,'Customer Data'!$A:$G,6,FALSE)</f>
        <v>Adult</v>
      </c>
      <c r="L765" t="str">
        <f>VLOOKUP($A765,'Customer Data'!$A:$G,7,FALSE)</f>
        <v>High</v>
      </c>
    </row>
    <row r="766" spans="1:12" x14ac:dyDescent="0.3">
      <c r="A766">
        <v>192</v>
      </c>
      <c r="B766">
        <v>765</v>
      </c>
      <c r="C766">
        <v>85</v>
      </c>
      <c r="D766">
        <v>9</v>
      </c>
      <c r="E766" s="4" t="s">
        <v>114</v>
      </c>
      <c r="F766" s="6" t="s">
        <v>80</v>
      </c>
      <c r="G766">
        <f>VLOOKUP(A766,'Customer Data'!$A:$G,2,FALSE)</f>
        <v>64</v>
      </c>
      <c r="H766" t="str">
        <f>VLOOKUP($A766,'Customer Data'!$A:$G,3,FALSE)</f>
        <v>Female</v>
      </c>
      <c r="I766" s="18">
        <f>VLOOKUP($A766,'Customer Data'!$A:$G,4,FALSE)</f>
        <v>90444</v>
      </c>
      <c r="J766" t="str">
        <f>VLOOKUP($A766,'Customer Data'!$A:$G,5,FALSE)</f>
        <v>City A</v>
      </c>
      <c r="K766" t="str">
        <f>VLOOKUP($A766,'Customer Data'!$A:$G,6,FALSE)</f>
        <v>Seniors</v>
      </c>
      <c r="L766" t="str">
        <f>VLOOKUP($A766,'Customer Data'!$A:$G,7,FALSE)</f>
        <v>High</v>
      </c>
    </row>
    <row r="767" spans="1:12" x14ac:dyDescent="0.3">
      <c r="A767">
        <v>584</v>
      </c>
      <c r="B767">
        <v>766</v>
      </c>
      <c r="C767">
        <v>46</v>
      </c>
      <c r="D767">
        <v>4</v>
      </c>
      <c r="E767" s="4" t="s">
        <v>114</v>
      </c>
      <c r="F767" s="6" t="s">
        <v>81</v>
      </c>
      <c r="G767">
        <f>VLOOKUP(A767,'Customer Data'!$A:$G,2,FALSE)</f>
        <v>35</v>
      </c>
      <c r="H767" t="str">
        <f>VLOOKUP($A767,'Customer Data'!$A:$G,3,FALSE)</f>
        <v>Male</v>
      </c>
      <c r="I767" s="18">
        <f>VLOOKUP($A767,'Customer Data'!$A:$G,4,FALSE)</f>
        <v>93471</v>
      </c>
      <c r="J767" t="str">
        <f>VLOOKUP($A767,'Customer Data'!$A:$G,5,FALSE)</f>
        <v>City A</v>
      </c>
      <c r="K767" t="str">
        <f>VLOOKUP($A767,'Customer Data'!$A:$G,6,FALSE)</f>
        <v>Adult</v>
      </c>
      <c r="L767" t="str">
        <f>VLOOKUP($A767,'Customer Data'!$A:$G,7,FALSE)</f>
        <v>High</v>
      </c>
    </row>
    <row r="768" spans="1:12" x14ac:dyDescent="0.3">
      <c r="A768">
        <v>503</v>
      </c>
      <c r="B768">
        <v>767</v>
      </c>
      <c r="C768">
        <v>2</v>
      </c>
      <c r="D768">
        <v>3</v>
      </c>
      <c r="E768" s="4" t="s">
        <v>114</v>
      </c>
      <c r="F768" s="6" t="s">
        <v>82</v>
      </c>
      <c r="G768">
        <f>VLOOKUP(A768,'Customer Data'!$A:$G,2,FALSE)</f>
        <v>54</v>
      </c>
      <c r="H768" t="str">
        <f>VLOOKUP($A768,'Customer Data'!$A:$G,3,FALSE)</f>
        <v>Male</v>
      </c>
      <c r="I768" s="18">
        <f>VLOOKUP($A768,'Customer Data'!$A:$G,4,FALSE)</f>
        <v>116623</v>
      </c>
      <c r="J768" t="str">
        <f>VLOOKUP($A768,'Customer Data'!$A:$G,5,FALSE)</f>
        <v>City C</v>
      </c>
      <c r="K768" t="str">
        <f>VLOOKUP($A768,'Customer Data'!$A:$G,6,FALSE)</f>
        <v>Middle-aged</v>
      </c>
      <c r="L768" t="str">
        <f>VLOOKUP($A768,'Customer Data'!$A:$G,7,FALSE)</f>
        <v>High</v>
      </c>
    </row>
    <row r="769" spans="1:12" x14ac:dyDescent="0.3">
      <c r="A769">
        <v>464</v>
      </c>
      <c r="B769">
        <v>768</v>
      </c>
      <c r="C769">
        <v>93</v>
      </c>
      <c r="D769">
        <v>4</v>
      </c>
      <c r="E769" s="4" t="s">
        <v>114</v>
      </c>
      <c r="F769" s="6" t="s">
        <v>83</v>
      </c>
      <c r="G769">
        <f>VLOOKUP(A769,'Customer Data'!$A:$G,2,FALSE)</f>
        <v>18</v>
      </c>
      <c r="H769" t="str">
        <f>VLOOKUP($A769,'Customer Data'!$A:$G,3,FALSE)</f>
        <v>Male</v>
      </c>
      <c r="I769" s="18">
        <f>VLOOKUP($A769,'Customer Data'!$A:$G,4,FALSE)</f>
        <v>111848</v>
      </c>
      <c r="J769" t="str">
        <f>VLOOKUP($A769,'Customer Data'!$A:$G,5,FALSE)</f>
        <v>City B</v>
      </c>
      <c r="K769" t="str">
        <f>VLOOKUP($A769,'Customer Data'!$A:$G,6,FALSE)</f>
        <v>Adult</v>
      </c>
      <c r="L769" t="str">
        <f>VLOOKUP($A769,'Customer Data'!$A:$G,7,FALSE)</f>
        <v>High</v>
      </c>
    </row>
    <row r="770" spans="1:12" x14ac:dyDescent="0.3">
      <c r="A770">
        <v>901</v>
      </c>
      <c r="B770">
        <v>769</v>
      </c>
      <c r="C770">
        <v>86</v>
      </c>
      <c r="D770">
        <v>4</v>
      </c>
      <c r="E770" s="4" t="s">
        <v>115</v>
      </c>
      <c r="F770" s="6" t="s">
        <v>60</v>
      </c>
      <c r="G770">
        <f>VLOOKUP(A770,'Customer Data'!$A:$G,2,FALSE)</f>
        <v>27</v>
      </c>
      <c r="H770" t="str">
        <f>VLOOKUP($A770,'Customer Data'!$A:$G,3,FALSE)</f>
        <v>Male</v>
      </c>
      <c r="I770" s="18">
        <f>VLOOKUP($A770,'Customer Data'!$A:$G,4,FALSE)</f>
        <v>65084</v>
      </c>
      <c r="J770" t="str">
        <f>VLOOKUP($A770,'Customer Data'!$A:$G,5,FALSE)</f>
        <v>City C</v>
      </c>
      <c r="K770" t="str">
        <f>VLOOKUP($A770,'Customer Data'!$A:$G,6,FALSE)</f>
        <v>Adult</v>
      </c>
      <c r="L770" t="str">
        <f>VLOOKUP($A770,'Customer Data'!$A:$G,7,FALSE)</f>
        <v>Low</v>
      </c>
    </row>
    <row r="771" spans="1:12" x14ac:dyDescent="0.3">
      <c r="A771">
        <v>112</v>
      </c>
      <c r="B771">
        <v>770</v>
      </c>
      <c r="C771">
        <v>85</v>
      </c>
      <c r="D771">
        <v>5</v>
      </c>
      <c r="E771" s="4" t="s">
        <v>115</v>
      </c>
      <c r="F771" s="6" t="s">
        <v>61</v>
      </c>
      <c r="G771">
        <f>VLOOKUP(A771,'Customer Data'!$A:$G,2,FALSE)</f>
        <v>23</v>
      </c>
      <c r="H771" t="str">
        <f>VLOOKUP($A771,'Customer Data'!$A:$G,3,FALSE)</f>
        <v>Female</v>
      </c>
      <c r="I771" s="18">
        <f>VLOOKUP($A771,'Customer Data'!$A:$G,4,FALSE)</f>
        <v>143312</v>
      </c>
      <c r="J771" t="str">
        <f>VLOOKUP($A771,'Customer Data'!$A:$G,5,FALSE)</f>
        <v>City A</v>
      </c>
      <c r="K771" t="str">
        <f>VLOOKUP($A771,'Customer Data'!$A:$G,6,FALSE)</f>
        <v>Adult</v>
      </c>
      <c r="L771" t="str">
        <f>VLOOKUP($A771,'Customer Data'!$A:$G,7,FALSE)</f>
        <v>High</v>
      </c>
    </row>
    <row r="772" spans="1:12" x14ac:dyDescent="0.3">
      <c r="A772">
        <v>1154</v>
      </c>
      <c r="B772">
        <v>771</v>
      </c>
      <c r="C772">
        <v>95</v>
      </c>
      <c r="D772">
        <v>7</v>
      </c>
      <c r="E772" s="4" t="s">
        <v>115</v>
      </c>
      <c r="F772" s="6" t="s">
        <v>62</v>
      </c>
      <c r="G772">
        <f>VLOOKUP(A772,'Customer Data'!$A:$G,2,FALSE)</f>
        <v>29</v>
      </c>
      <c r="H772" t="str">
        <f>VLOOKUP($A772,'Customer Data'!$A:$G,3,FALSE)</f>
        <v>Male</v>
      </c>
      <c r="I772" s="18">
        <f>VLOOKUP($A772,'Customer Data'!$A:$G,4,FALSE)</f>
        <v>38367</v>
      </c>
      <c r="J772" t="str">
        <f>VLOOKUP($A772,'Customer Data'!$A:$G,5,FALSE)</f>
        <v>City C</v>
      </c>
      <c r="K772" t="str">
        <f>VLOOKUP($A772,'Customer Data'!$A:$G,6,FALSE)</f>
        <v>Adult</v>
      </c>
      <c r="L772" t="str">
        <f>VLOOKUP($A772,'Customer Data'!$A:$G,7,FALSE)</f>
        <v>Low</v>
      </c>
    </row>
    <row r="773" spans="1:12" x14ac:dyDescent="0.3">
      <c r="A773">
        <v>837</v>
      </c>
      <c r="B773">
        <v>772</v>
      </c>
      <c r="C773">
        <v>23</v>
      </c>
      <c r="D773">
        <v>2</v>
      </c>
      <c r="E773" s="4" t="s">
        <v>115</v>
      </c>
      <c r="F773" s="6" t="s">
        <v>63</v>
      </c>
      <c r="G773">
        <f>VLOOKUP(A773,'Customer Data'!$A:$G,2,FALSE)</f>
        <v>58</v>
      </c>
      <c r="H773" t="str">
        <f>VLOOKUP($A773,'Customer Data'!$A:$G,3,FALSE)</f>
        <v>Female</v>
      </c>
      <c r="I773" s="18">
        <f>VLOOKUP($A773,'Customer Data'!$A:$G,4,FALSE)</f>
        <v>65171</v>
      </c>
      <c r="J773" t="str">
        <f>VLOOKUP($A773,'Customer Data'!$A:$G,5,FALSE)</f>
        <v>City B</v>
      </c>
      <c r="K773" t="str">
        <f>VLOOKUP($A773,'Customer Data'!$A:$G,6,FALSE)</f>
        <v>Middle-aged</v>
      </c>
      <c r="L773" t="str">
        <f>VLOOKUP($A773,'Customer Data'!$A:$G,7,FALSE)</f>
        <v>Low</v>
      </c>
    </row>
    <row r="774" spans="1:12" x14ac:dyDescent="0.3">
      <c r="A774">
        <v>411</v>
      </c>
      <c r="B774">
        <v>773</v>
      </c>
      <c r="C774">
        <v>35</v>
      </c>
      <c r="D774">
        <v>1</v>
      </c>
      <c r="E774" s="4" t="s">
        <v>115</v>
      </c>
      <c r="F774" s="6" t="s">
        <v>64</v>
      </c>
      <c r="G774">
        <f>VLOOKUP(A774,'Customer Data'!$A:$G,2,FALSE)</f>
        <v>53</v>
      </c>
      <c r="H774" t="str">
        <f>VLOOKUP($A774,'Customer Data'!$A:$G,3,FALSE)</f>
        <v>Male</v>
      </c>
      <c r="I774" s="18">
        <f>VLOOKUP($A774,'Customer Data'!$A:$G,4,FALSE)</f>
        <v>141593</v>
      </c>
      <c r="J774" t="str">
        <f>VLOOKUP($A774,'Customer Data'!$A:$G,5,FALSE)</f>
        <v>City B</v>
      </c>
      <c r="K774" t="str">
        <f>VLOOKUP($A774,'Customer Data'!$A:$G,6,FALSE)</f>
        <v>Middle-aged</v>
      </c>
      <c r="L774" t="str">
        <f>VLOOKUP($A774,'Customer Data'!$A:$G,7,FALSE)</f>
        <v>High</v>
      </c>
    </row>
    <row r="775" spans="1:12" x14ac:dyDescent="0.3">
      <c r="A775">
        <v>256</v>
      </c>
      <c r="B775">
        <v>774</v>
      </c>
      <c r="C775">
        <v>3</v>
      </c>
      <c r="D775">
        <v>5</v>
      </c>
      <c r="E775" s="4" t="s">
        <v>115</v>
      </c>
      <c r="F775" s="6" t="s">
        <v>65</v>
      </c>
      <c r="G775">
        <f>VLOOKUP(A775,'Customer Data'!$A:$G,2,FALSE)</f>
        <v>43</v>
      </c>
      <c r="H775" t="str">
        <f>VLOOKUP($A775,'Customer Data'!$A:$G,3,FALSE)</f>
        <v>Male</v>
      </c>
      <c r="I775" s="18">
        <f>VLOOKUP($A775,'Customer Data'!$A:$G,4,FALSE)</f>
        <v>23176</v>
      </c>
      <c r="J775" t="str">
        <f>VLOOKUP($A775,'Customer Data'!$A:$G,5,FALSE)</f>
        <v>City A</v>
      </c>
      <c r="K775" t="str">
        <f>VLOOKUP($A775,'Customer Data'!$A:$G,6,FALSE)</f>
        <v>Middle-aged</v>
      </c>
      <c r="L775" t="str">
        <f>VLOOKUP($A775,'Customer Data'!$A:$G,7,FALSE)</f>
        <v>Low</v>
      </c>
    </row>
    <row r="776" spans="1:12" x14ac:dyDescent="0.3">
      <c r="A776">
        <v>1004</v>
      </c>
      <c r="B776">
        <v>775</v>
      </c>
      <c r="C776">
        <v>44</v>
      </c>
      <c r="D776">
        <v>2</v>
      </c>
      <c r="E776" s="4" t="s">
        <v>115</v>
      </c>
      <c r="F776" s="6" t="s">
        <v>66</v>
      </c>
      <c r="G776">
        <f>VLOOKUP(A776,'Customer Data'!$A:$G,2,FALSE)</f>
        <v>23</v>
      </c>
      <c r="H776" t="str">
        <f>VLOOKUP($A776,'Customer Data'!$A:$G,3,FALSE)</f>
        <v>Male</v>
      </c>
      <c r="I776" s="18">
        <f>VLOOKUP($A776,'Customer Data'!$A:$G,4,FALSE)</f>
        <v>60808</v>
      </c>
      <c r="J776" t="str">
        <f>VLOOKUP($A776,'Customer Data'!$A:$G,5,FALSE)</f>
        <v>City A</v>
      </c>
      <c r="K776" t="str">
        <f>VLOOKUP($A776,'Customer Data'!$A:$G,6,FALSE)</f>
        <v>Adult</v>
      </c>
      <c r="L776" t="str">
        <f>VLOOKUP($A776,'Customer Data'!$A:$G,7,FALSE)</f>
        <v>Low</v>
      </c>
    </row>
    <row r="777" spans="1:12" x14ac:dyDescent="0.3">
      <c r="A777">
        <v>1246</v>
      </c>
      <c r="B777">
        <v>776</v>
      </c>
      <c r="C777">
        <v>84</v>
      </c>
      <c r="D777">
        <v>3</v>
      </c>
      <c r="E777" s="4" t="s">
        <v>115</v>
      </c>
      <c r="F777" s="6" t="s">
        <v>67</v>
      </c>
      <c r="G777">
        <f>VLOOKUP(A777,'Customer Data'!$A:$G,2,FALSE)</f>
        <v>42</v>
      </c>
      <c r="H777" t="str">
        <f>VLOOKUP($A777,'Customer Data'!$A:$G,3,FALSE)</f>
        <v>Female</v>
      </c>
      <c r="I777" s="18">
        <f>VLOOKUP($A777,'Customer Data'!$A:$G,4,FALSE)</f>
        <v>78565</v>
      </c>
      <c r="J777" t="str">
        <f>VLOOKUP($A777,'Customer Data'!$A:$G,5,FALSE)</f>
        <v>City A</v>
      </c>
      <c r="K777" t="str">
        <f>VLOOKUP($A777,'Customer Data'!$A:$G,6,FALSE)</f>
        <v>Middle-aged</v>
      </c>
      <c r="L777" t="str">
        <f>VLOOKUP($A777,'Customer Data'!$A:$G,7,FALSE)</f>
        <v>High</v>
      </c>
    </row>
    <row r="778" spans="1:12" x14ac:dyDescent="0.3">
      <c r="A778">
        <v>552</v>
      </c>
      <c r="B778">
        <v>777</v>
      </c>
      <c r="C778">
        <v>99</v>
      </c>
      <c r="D778">
        <v>8</v>
      </c>
      <c r="E778" s="4" t="s">
        <v>115</v>
      </c>
      <c r="F778" s="6" t="s">
        <v>68</v>
      </c>
      <c r="G778">
        <f>VLOOKUP(A778,'Customer Data'!$A:$G,2,FALSE)</f>
        <v>49</v>
      </c>
      <c r="H778" t="str">
        <f>VLOOKUP($A778,'Customer Data'!$A:$G,3,FALSE)</f>
        <v>Male</v>
      </c>
      <c r="I778" s="18">
        <f>VLOOKUP($A778,'Customer Data'!$A:$G,4,FALSE)</f>
        <v>107092</v>
      </c>
      <c r="J778" t="str">
        <f>VLOOKUP($A778,'Customer Data'!$A:$G,5,FALSE)</f>
        <v>City C</v>
      </c>
      <c r="K778" t="str">
        <f>VLOOKUP($A778,'Customer Data'!$A:$G,6,FALSE)</f>
        <v>Middle-aged</v>
      </c>
      <c r="L778" t="str">
        <f>VLOOKUP($A778,'Customer Data'!$A:$G,7,FALSE)</f>
        <v>High</v>
      </c>
    </row>
    <row r="779" spans="1:12" x14ac:dyDescent="0.3">
      <c r="A779">
        <v>1068</v>
      </c>
      <c r="B779">
        <v>778</v>
      </c>
      <c r="C779">
        <v>28</v>
      </c>
      <c r="D779">
        <v>7</v>
      </c>
      <c r="E779" s="4" t="s">
        <v>115</v>
      </c>
      <c r="F779" s="6" t="s">
        <v>69</v>
      </c>
      <c r="G779">
        <f>VLOOKUP(A779,'Customer Data'!$A:$G,2,FALSE)</f>
        <v>52</v>
      </c>
      <c r="H779" t="str">
        <f>VLOOKUP($A779,'Customer Data'!$A:$G,3,FALSE)</f>
        <v>Male</v>
      </c>
      <c r="I779" s="18">
        <f>VLOOKUP($A779,'Customer Data'!$A:$G,4,FALSE)</f>
        <v>62016</v>
      </c>
      <c r="J779" t="str">
        <f>VLOOKUP($A779,'Customer Data'!$A:$G,5,FALSE)</f>
        <v>City C</v>
      </c>
      <c r="K779" t="str">
        <f>VLOOKUP($A779,'Customer Data'!$A:$G,6,FALSE)</f>
        <v>Middle-aged</v>
      </c>
      <c r="L779" t="str">
        <f>VLOOKUP($A779,'Customer Data'!$A:$G,7,FALSE)</f>
        <v>Low</v>
      </c>
    </row>
    <row r="780" spans="1:12" x14ac:dyDescent="0.3">
      <c r="A780">
        <v>52</v>
      </c>
      <c r="B780">
        <v>779</v>
      </c>
      <c r="C780">
        <v>21</v>
      </c>
      <c r="D780">
        <v>7</v>
      </c>
      <c r="E780" s="4" t="s">
        <v>115</v>
      </c>
      <c r="F780" s="6" t="s">
        <v>70</v>
      </c>
      <c r="G780">
        <f>VLOOKUP(A780,'Customer Data'!$A:$G,2,FALSE)</f>
        <v>35</v>
      </c>
      <c r="H780" t="str">
        <f>VLOOKUP($A780,'Customer Data'!$A:$G,3,FALSE)</f>
        <v>Male</v>
      </c>
      <c r="I780" s="18">
        <f>VLOOKUP($A780,'Customer Data'!$A:$G,4,FALSE)</f>
        <v>142937</v>
      </c>
      <c r="J780" t="str">
        <f>VLOOKUP($A780,'Customer Data'!$A:$G,5,FALSE)</f>
        <v>City A</v>
      </c>
      <c r="K780" t="str">
        <f>VLOOKUP($A780,'Customer Data'!$A:$G,6,FALSE)</f>
        <v>Adult</v>
      </c>
      <c r="L780" t="str">
        <f>VLOOKUP($A780,'Customer Data'!$A:$G,7,FALSE)</f>
        <v>High</v>
      </c>
    </row>
    <row r="781" spans="1:12" x14ac:dyDescent="0.3">
      <c r="A781">
        <v>689</v>
      </c>
      <c r="B781">
        <v>780</v>
      </c>
      <c r="C781">
        <v>95</v>
      </c>
      <c r="D781">
        <v>7</v>
      </c>
      <c r="E781" s="4" t="s">
        <v>115</v>
      </c>
      <c r="F781" s="6" t="s">
        <v>71</v>
      </c>
      <c r="G781">
        <f>VLOOKUP(A781,'Customer Data'!$A:$G,2,FALSE)</f>
        <v>35</v>
      </c>
      <c r="H781" t="str">
        <f>VLOOKUP($A781,'Customer Data'!$A:$G,3,FALSE)</f>
        <v>Female</v>
      </c>
      <c r="I781" s="18">
        <f>VLOOKUP($A781,'Customer Data'!$A:$G,4,FALSE)</f>
        <v>138067</v>
      </c>
      <c r="J781" t="str">
        <f>VLOOKUP($A781,'Customer Data'!$A:$G,5,FALSE)</f>
        <v>City B</v>
      </c>
      <c r="K781" t="str">
        <f>VLOOKUP($A781,'Customer Data'!$A:$G,6,FALSE)</f>
        <v>Adult</v>
      </c>
      <c r="L781" t="str">
        <f>VLOOKUP($A781,'Customer Data'!$A:$G,7,FALSE)</f>
        <v>High</v>
      </c>
    </row>
    <row r="782" spans="1:12" x14ac:dyDescent="0.3">
      <c r="A782">
        <v>1117</v>
      </c>
      <c r="B782">
        <v>781</v>
      </c>
      <c r="C782">
        <v>89</v>
      </c>
      <c r="D782">
        <v>5</v>
      </c>
      <c r="E782" s="4" t="s">
        <v>115</v>
      </c>
      <c r="F782" s="6" t="s">
        <v>72</v>
      </c>
      <c r="G782">
        <f>VLOOKUP(A782,'Customer Data'!$A:$G,2,FALSE)</f>
        <v>62</v>
      </c>
      <c r="H782" t="str">
        <f>VLOOKUP($A782,'Customer Data'!$A:$G,3,FALSE)</f>
        <v>Male</v>
      </c>
      <c r="I782" s="18">
        <f>VLOOKUP($A782,'Customer Data'!$A:$G,4,FALSE)</f>
        <v>140821</v>
      </c>
      <c r="J782" t="str">
        <f>VLOOKUP($A782,'Customer Data'!$A:$G,5,FALSE)</f>
        <v>City C</v>
      </c>
      <c r="K782" t="str">
        <f>VLOOKUP($A782,'Customer Data'!$A:$G,6,FALSE)</f>
        <v>Seniors</v>
      </c>
      <c r="L782" t="str">
        <f>VLOOKUP($A782,'Customer Data'!$A:$G,7,FALSE)</f>
        <v>High</v>
      </c>
    </row>
    <row r="783" spans="1:12" x14ac:dyDescent="0.3">
      <c r="A783">
        <v>867</v>
      </c>
      <c r="B783">
        <v>782</v>
      </c>
      <c r="C783">
        <v>80</v>
      </c>
      <c r="D783">
        <v>7</v>
      </c>
      <c r="E783" s="4" t="s">
        <v>115</v>
      </c>
      <c r="F783" s="6" t="s">
        <v>73</v>
      </c>
      <c r="G783">
        <f>VLOOKUP(A783,'Customer Data'!$A:$G,2,FALSE)</f>
        <v>66</v>
      </c>
      <c r="H783" t="str">
        <f>VLOOKUP($A783,'Customer Data'!$A:$G,3,FALSE)</f>
        <v>Female</v>
      </c>
      <c r="I783" s="18">
        <f>VLOOKUP($A783,'Customer Data'!$A:$G,4,FALSE)</f>
        <v>79564</v>
      </c>
      <c r="J783" t="str">
        <f>VLOOKUP($A783,'Customer Data'!$A:$G,5,FALSE)</f>
        <v>City B</v>
      </c>
      <c r="K783" t="str">
        <f>VLOOKUP($A783,'Customer Data'!$A:$G,6,FALSE)</f>
        <v>Seniors</v>
      </c>
      <c r="L783" t="str">
        <f>VLOOKUP($A783,'Customer Data'!$A:$G,7,FALSE)</f>
        <v>High</v>
      </c>
    </row>
    <row r="784" spans="1:12" x14ac:dyDescent="0.3">
      <c r="A784">
        <v>751</v>
      </c>
      <c r="B784">
        <v>783</v>
      </c>
      <c r="C784">
        <v>84</v>
      </c>
      <c r="D784">
        <v>4</v>
      </c>
      <c r="E784" s="4" t="s">
        <v>115</v>
      </c>
      <c r="F784" s="6" t="s">
        <v>74</v>
      </c>
      <c r="G784">
        <f>VLOOKUP(A784,'Customer Data'!$A:$G,2,FALSE)</f>
        <v>37</v>
      </c>
      <c r="H784" t="str">
        <f>VLOOKUP($A784,'Customer Data'!$A:$G,3,FALSE)</f>
        <v>Male</v>
      </c>
      <c r="I784" s="18">
        <f>VLOOKUP($A784,'Customer Data'!$A:$G,4,FALSE)</f>
        <v>61466</v>
      </c>
      <c r="J784" t="str">
        <f>VLOOKUP($A784,'Customer Data'!$A:$G,5,FALSE)</f>
        <v>City C</v>
      </c>
      <c r="K784" t="str">
        <f>VLOOKUP($A784,'Customer Data'!$A:$G,6,FALSE)</f>
        <v>Adult</v>
      </c>
      <c r="L784" t="str">
        <f>VLOOKUP($A784,'Customer Data'!$A:$G,7,FALSE)</f>
        <v>Low</v>
      </c>
    </row>
    <row r="785" spans="1:12" x14ac:dyDescent="0.3">
      <c r="A785">
        <v>1311</v>
      </c>
      <c r="B785">
        <v>784</v>
      </c>
      <c r="C785">
        <v>23</v>
      </c>
      <c r="D785">
        <v>2</v>
      </c>
      <c r="E785" s="4" t="s">
        <v>115</v>
      </c>
      <c r="F785" s="6" t="s">
        <v>75</v>
      </c>
      <c r="G785">
        <f>VLOOKUP(A785,'Customer Data'!$A:$G,2,FALSE)</f>
        <v>62</v>
      </c>
      <c r="H785" t="str">
        <f>VLOOKUP($A785,'Customer Data'!$A:$G,3,FALSE)</f>
        <v>Female</v>
      </c>
      <c r="I785" s="18">
        <f>VLOOKUP($A785,'Customer Data'!$A:$G,4,FALSE)</f>
        <v>139082</v>
      </c>
      <c r="J785" t="str">
        <f>VLOOKUP($A785,'Customer Data'!$A:$G,5,FALSE)</f>
        <v>City A</v>
      </c>
      <c r="K785" t="str">
        <f>VLOOKUP($A785,'Customer Data'!$A:$G,6,FALSE)</f>
        <v>Seniors</v>
      </c>
      <c r="L785" t="str">
        <f>VLOOKUP($A785,'Customer Data'!$A:$G,7,FALSE)</f>
        <v>High</v>
      </c>
    </row>
    <row r="786" spans="1:12" x14ac:dyDescent="0.3">
      <c r="A786">
        <v>198</v>
      </c>
      <c r="B786">
        <v>785</v>
      </c>
      <c r="C786">
        <v>98</v>
      </c>
      <c r="D786">
        <v>5</v>
      </c>
      <c r="E786" s="4" t="s">
        <v>115</v>
      </c>
      <c r="F786" s="6" t="s">
        <v>76</v>
      </c>
      <c r="G786">
        <f>VLOOKUP(A786,'Customer Data'!$A:$G,2,FALSE)</f>
        <v>27</v>
      </c>
      <c r="H786" t="str">
        <f>VLOOKUP($A786,'Customer Data'!$A:$G,3,FALSE)</f>
        <v>Male</v>
      </c>
      <c r="I786" s="18">
        <f>VLOOKUP($A786,'Customer Data'!$A:$G,4,FALSE)</f>
        <v>76803</v>
      </c>
      <c r="J786" t="str">
        <f>VLOOKUP($A786,'Customer Data'!$A:$G,5,FALSE)</f>
        <v>City B</v>
      </c>
      <c r="K786" t="str">
        <f>VLOOKUP($A786,'Customer Data'!$A:$G,6,FALSE)</f>
        <v>Adult</v>
      </c>
      <c r="L786" t="str">
        <f>VLOOKUP($A786,'Customer Data'!$A:$G,7,FALSE)</f>
        <v>High</v>
      </c>
    </row>
    <row r="787" spans="1:12" x14ac:dyDescent="0.3">
      <c r="A787">
        <v>30</v>
      </c>
      <c r="B787">
        <v>786</v>
      </c>
      <c r="C787">
        <v>51</v>
      </c>
      <c r="D787">
        <v>3</v>
      </c>
      <c r="E787" s="4" t="s">
        <v>115</v>
      </c>
      <c r="F787" s="6" t="s">
        <v>77</v>
      </c>
      <c r="G787">
        <f>VLOOKUP(A787,'Customer Data'!$A:$G,2,FALSE)</f>
        <v>56</v>
      </c>
      <c r="H787" t="str">
        <f>VLOOKUP($A787,'Customer Data'!$A:$G,3,FALSE)</f>
        <v>Female</v>
      </c>
      <c r="I787" s="18">
        <f>VLOOKUP($A787,'Customer Data'!$A:$G,4,FALSE)</f>
        <v>73899</v>
      </c>
      <c r="J787" t="str">
        <f>VLOOKUP($A787,'Customer Data'!$A:$G,5,FALSE)</f>
        <v>City A</v>
      </c>
      <c r="K787" t="str">
        <f>VLOOKUP($A787,'Customer Data'!$A:$G,6,FALSE)</f>
        <v>Middle-aged</v>
      </c>
      <c r="L787" t="str">
        <f>VLOOKUP($A787,'Customer Data'!$A:$G,7,FALSE)</f>
        <v>High</v>
      </c>
    </row>
    <row r="788" spans="1:12" x14ac:dyDescent="0.3">
      <c r="A788">
        <v>1335</v>
      </c>
      <c r="B788">
        <v>787</v>
      </c>
      <c r="C788">
        <v>77</v>
      </c>
      <c r="D788">
        <v>2</v>
      </c>
      <c r="E788" s="4" t="s">
        <v>115</v>
      </c>
      <c r="F788" s="6" t="s">
        <v>78</v>
      </c>
      <c r="G788">
        <f>VLOOKUP(A788,'Customer Data'!$A:$G,2,FALSE)</f>
        <v>37</v>
      </c>
      <c r="H788" t="str">
        <f>VLOOKUP($A788,'Customer Data'!$A:$G,3,FALSE)</f>
        <v>Female</v>
      </c>
      <c r="I788" s="18">
        <f>VLOOKUP($A788,'Customer Data'!$A:$G,4,FALSE)</f>
        <v>136930</v>
      </c>
      <c r="J788" t="str">
        <f>VLOOKUP($A788,'Customer Data'!$A:$G,5,FALSE)</f>
        <v>City A</v>
      </c>
      <c r="K788" t="str">
        <f>VLOOKUP($A788,'Customer Data'!$A:$G,6,FALSE)</f>
        <v>Adult</v>
      </c>
      <c r="L788" t="str">
        <f>VLOOKUP($A788,'Customer Data'!$A:$G,7,FALSE)</f>
        <v>High</v>
      </c>
    </row>
    <row r="789" spans="1:12" x14ac:dyDescent="0.3">
      <c r="A789">
        <v>784</v>
      </c>
      <c r="B789">
        <v>788</v>
      </c>
      <c r="C789">
        <v>35</v>
      </c>
      <c r="D789">
        <v>5</v>
      </c>
      <c r="E789" s="4" t="s">
        <v>115</v>
      </c>
      <c r="F789" s="6" t="s">
        <v>79</v>
      </c>
      <c r="G789">
        <f>VLOOKUP(A789,'Customer Data'!$A:$G,2,FALSE)</f>
        <v>53</v>
      </c>
      <c r="H789" t="str">
        <f>VLOOKUP($A789,'Customer Data'!$A:$G,3,FALSE)</f>
        <v>Female</v>
      </c>
      <c r="I789" s="18">
        <f>VLOOKUP($A789,'Customer Data'!$A:$G,4,FALSE)</f>
        <v>86069</v>
      </c>
      <c r="J789" t="str">
        <f>VLOOKUP($A789,'Customer Data'!$A:$G,5,FALSE)</f>
        <v>City C</v>
      </c>
      <c r="K789" t="str">
        <f>VLOOKUP($A789,'Customer Data'!$A:$G,6,FALSE)</f>
        <v>Middle-aged</v>
      </c>
      <c r="L789" t="str">
        <f>VLOOKUP($A789,'Customer Data'!$A:$G,7,FALSE)</f>
        <v>High</v>
      </c>
    </row>
    <row r="790" spans="1:12" x14ac:dyDescent="0.3">
      <c r="A790">
        <v>1052</v>
      </c>
      <c r="B790">
        <v>789</v>
      </c>
      <c r="C790">
        <v>79</v>
      </c>
      <c r="D790">
        <v>4</v>
      </c>
      <c r="E790" s="4" t="s">
        <v>115</v>
      </c>
      <c r="F790" s="6" t="s">
        <v>80</v>
      </c>
      <c r="G790">
        <f>VLOOKUP(A790,'Customer Data'!$A:$G,2,FALSE)</f>
        <v>32</v>
      </c>
      <c r="H790" t="str">
        <f>VLOOKUP($A790,'Customer Data'!$A:$G,3,FALSE)</f>
        <v>Female</v>
      </c>
      <c r="I790" s="18">
        <f>VLOOKUP($A790,'Customer Data'!$A:$G,4,FALSE)</f>
        <v>21075</v>
      </c>
      <c r="J790" t="str">
        <f>VLOOKUP($A790,'Customer Data'!$A:$G,5,FALSE)</f>
        <v>City B</v>
      </c>
      <c r="K790" t="str">
        <f>VLOOKUP($A790,'Customer Data'!$A:$G,6,FALSE)</f>
        <v>Adult</v>
      </c>
      <c r="L790" t="str">
        <f>VLOOKUP($A790,'Customer Data'!$A:$G,7,FALSE)</f>
        <v>Low</v>
      </c>
    </row>
    <row r="791" spans="1:12" x14ac:dyDescent="0.3">
      <c r="A791">
        <v>849</v>
      </c>
      <c r="B791">
        <v>790</v>
      </c>
      <c r="C791">
        <v>43</v>
      </c>
      <c r="D791">
        <v>3</v>
      </c>
      <c r="E791" s="4" t="s">
        <v>115</v>
      </c>
      <c r="F791" s="6" t="s">
        <v>81</v>
      </c>
      <c r="G791">
        <f>VLOOKUP(A791,'Customer Data'!$A:$G,2,FALSE)</f>
        <v>21</v>
      </c>
      <c r="H791" t="str">
        <f>VLOOKUP($A791,'Customer Data'!$A:$G,3,FALSE)</f>
        <v>Male</v>
      </c>
      <c r="I791" s="18">
        <f>VLOOKUP($A791,'Customer Data'!$A:$G,4,FALSE)</f>
        <v>124630</v>
      </c>
      <c r="J791" t="str">
        <f>VLOOKUP($A791,'Customer Data'!$A:$G,5,FALSE)</f>
        <v>City C</v>
      </c>
      <c r="K791" t="str">
        <f>VLOOKUP($A791,'Customer Data'!$A:$G,6,FALSE)</f>
        <v>Adult</v>
      </c>
      <c r="L791" t="str">
        <f>VLOOKUP($A791,'Customer Data'!$A:$G,7,FALSE)</f>
        <v>High</v>
      </c>
    </row>
    <row r="792" spans="1:12" x14ac:dyDescent="0.3">
      <c r="A792">
        <v>1136</v>
      </c>
      <c r="B792">
        <v>791</v>
      </c>
      <c r="C792">
        <v>61</v>
      </c>
      <c r="D792">
        <v>9</v>
      </c>
      <c r="E792" s="4" t="s">
        <v>115</v>
      </c>
      <c r="F792" s="6" t="s">
        <v>82</v>
      </c>
      <c r="G792">
        <f>VLOOKUP(A792,'Customer Data'!$A:$G,2,FALSE)</f>
        <v>29</v>
      </c>
      <c r="H792" t="str">
        <f>VLOOKUP($A792,'Customer Data'!$A:$G,3,FALSE)</f>
        <v>Female</v>
      </c>
      <c r="I792" s="18">
        <f>VLOOKUP($A792,'Customer Data'!$A:$G,4,FALSE)</f>
        <v>66097</v>
      </c>
      <c r="J792" t="str">
        <f>VLOOKUP($A792,'Customer Data'!$A:$G,5,FALSE)</f>
        <v>City C</v>
      </c>
      <c r="K792" t="str">
        <f>VLOOKUP($A792,'Customer Data'!$A:$G,6,FALSE)</f>
        <v>Adult</v>
      </c>
      <c r="L792" t="str">
        <f>VLOOKUP($A792,'Customer Data'!$A:$G,7,FALSE)</f>
        <v>High</v>
      </c>
    </row>
    <row r="793" spans="1:12" x14ac:dyDescent="0.3">
      <c r="A793">
        <v>1253</v>
      </c>
      <c r="B793">
        <v>792</v>
      </c>
      <c r="C793">
        <v>54</v>
      </c>
      <c r="D793">
        <v>3</v>
      </c>
      <c r="E793" s="4" t="s">
        <v>115</v>
      </c>
      <c r="F793" s="6" t="s">
        <v>83</v>
      </c>
      <c r="G793">
        <f>VLOOKUP(A793,'Customer Data'!$A:$G,2,FALSE)</f>
        <v>62</v>
      </c>
      <c r="H793" t="str">
        <f>VLOOKUP($A793,'Customer Data'!$A:$G,3,FALSE)</f>
        <v>Female</v>
      </c>
      <c r="I793" s="18">
        <f>VLOOKUP($A793,'Customer Data'!$A:$G,4,FALSE)</f>
        <v>49513</v>
      </c>
      <c r="J793" t="str">
        <f>VLOOKUP($A793,'Customer Data'!$A:$G,5,FALSE)</f>
        <v>City B</v>
      </c>
      <c r="K793" t="str">
        <f>VLOOKUP($A793,'Customer Data'!$A:$G,6,FALSE)</f>
        <v>Seniors</v>
      </c>
      <c r="L793" t="str">
        <f>VLOOKUP($A793,'Customer Data'!$A:$G,7,FALSE)</f>
        <v>Low</v>
      </c>
    </row>
    <row r="794" spans="1:12" x14ac:dyDescent="0.3">
      <c r="A794">
        <v>1454</v>
      </c>
      <c r="B794">
        <v>793</v>
      </c>
      <c r="C794">
        <v>43</v>
      </c>
      <c r="D794">
        <v>9</v>
      </c>
      <c r="E794" s="4" t="s">
        <v>116</v>
      </c>
      <c r="F794" s="6" t="s">
        <v>60</v>
      </c>
      <c r="G794">
        <f>VLOOKUP(A794,'Customer Data'!$A:$G,2,FALSE)</f>
        <v>31</v>
      </c>
      <c r="H794" t="str">
        <f>VLOOKUP($A794,'Customer Data'!$A:$G,3,FALSE)</f>
        <v>Female</v>
      </c>
      <c r="I794" s="18">
        <f>VLOOKUP($A794,'Customer Data'!$A:$G,4,FALSE)</f>
        <v>29564</v>
      </c>
      <c r="J794" t="str">
        <f>VLOOKUP($A794,'Customer Data'!$A:$G,5,FALSE)</f>
        <v>City B</v>
      </c>
      <c r="K794" t="str">
        <f>VLOOKUP($A794,'Customer Data'!$A:$G,6,FALSE)</f>
        <v>Adult</v>
      </c>
      <c r="L794" t="str">
        <f>VLOOKUP($A794,'Customer Data'!$A:$G,7,FALSE)</f>
        <v>Low</v>
      </c>
    </row>
    <row r="795" spans="1:12" x14ac:dyDescent="0.3">
      <c r="A795">
        <v>1346</v>
      </c>
      <c r="B795">
        <v>794</v>
      </c>
      <c r="C795">
        <v>14</v>
      </c>
      <c r="D795">
        <v>3</v>
      </c>
      <c r="E795" s="4" t="s">
        <v>116</v>
      </c>
      <c r="F795" s="6" t="s">
        <v>61</v>
      </c>
      <c r="G795">
        <f>VLOOKUP(A795,'Customer Data'!$A:$G,2,FALSE)</f>
        <v>22</v>
      </c>
      <c r="H795" t="str">
        <f>VLOOKUP($A795,'Customer Data'!$A:$G,3,FALSE)</f>
        <v>Female</v>
      </c>
      <c r="I795" s="18">
        <f>VLOOKUP($A795,'Customer Data'!$A:$G,4,FALSE)</f>
        <v>75387</v>
      </c>
      <c r="J795" t="str">
        <f>VLOOKUP($A795,'Customer Data'!$A:$G,5,FALSE)</f>
        <v>City C</v>
      </c>
      <c r="K795" t="str">
        <f>VLOOKUP($A795,'Customer Data'!$A:$G,6,FALSE)</f>
        <v>Adult</v>
      </c>
      <c r="L795" t="str">
        <f>VLOOKUP($A795,'Customer Data'!$A:$G,7,FALSE)</f>
        <v>High</v>
      </c>
    </row>
    <row r="796" spans="1:12" x14ac:dyDescent="0.3">
      <c r="A796">
        <v>114</v>
      </c>
      <c r="B796">
        <v>795</v>
      </c>
      <c r="C796">
        <v>12</v>
      </c>
      <c r="D796">
        <v>4</v>
      </c>
      <c r="E796" s="4" t="s">
        <v>116</v>
      </c>
      <c r="F796" s="6" t="s">
        <v>62</v>
      </c>
      <c r="G796">
        <f>VLOOKUP(A796,'Customer Data'!$A:$G,2,FALSE)</f>
        <v>58</v>
      </c>
      <c r="H796" t="str">
        <f>VLOOKUP($A796,'Customer Data'!$A:$G,3,FALSE)</f>
        <v>Female</v>
      </c>
      <c r="I796" s="18">
        <f>VLOOKUP($A796,'Customer Data'!$A:$G,4,FALSE)</f>
        <v>52832</v>
      </c>
      <c r="J796" t="str">
        <f>VLOOKUP($A796,'Customer Data'!$A:$G,5,FALSE)</f>
        <v>City A</v>
      </c>
      <c r="K796" t="str">
        <f>VLOOKUP($A796,'Customer Data'!$A:$G,6,FALSE)</f>
        <v>Middle-aged</v>
      </c>
      <c r="L796" t="str">
        <f>VLOOKUP($A796,'Customer Data'!$A:$G,7,FALSE)</f>
        <v>Low</v>
      </c>
    </row>
    <row r="797" spans="1:12" x14ac:dyDescent="0.3">
      <c r="A797">
        <v>1464</v>
      </c>
      <c r="B797">
        <v>796</v>
      </c>
      <c r="C797">
        <v>79</v>
      </c>
      <c r="D797">
        <v>2</v>
      </c>
      <c r="E797" s="4" t="s">
        <v>116</v>
      </c>
      <c r="F797" s="6" t="s">
        <v>63</v>
      </c>
      <c r="G797">
        <f>VLOOKUP(A797,'Customer Data'!$A:$G,2,FALSE)</f>
        <v>41</v>
      </c>
      <c r="H797" t="str">
        <f>VLOOKUP($A797,'Customer Data'!$A:$G,3,FALSE)</f>
        <v>Female</v>
      </c>
      <c r="I797" s="18">
        <f>VLOOKUP($A797,'Customer Data'!$A:$G,4,FALSE)</f>
        <v>59218</v>
      </c>
      <c r="J797" t="str">
        <f>VLOOKUP($A797,'Customer Data'!$A:$G,5,FALSE)</f>
        <v>City A</v>
      </c>
      <c r="K797" t="str">
        <f>VLOOKUP($A797,'Customer Data'!$A:$G,6,FALSE)</f>
        <v>Middle-aged</v>
      </c>
      <c r="L797" t="str">
        <f>VLOOKUP($A797,'Customer Data'!$A:$G,7,FALSE)</f>
        <v>Low</v>
      </c>
    </row>
    <row r="798" spans="1:12" x14ac:dyDescent="0.3">
      <c r="A798">
        <v>1478</v>
      </c>
      <c r="B798">
        <v>797</v>
      </c>
      <c r="C798">
        <v>7</v>
      </c>
      <c r="D798">
        <v>1</v>
      </c>
      <c r="E798" s="4" t="s">
        <v>116</v>
      </c>
      <c r="F798" s="6" t="s">
        <v>64</v>
      </c>
      <c r="G798">
        <f>VLOOKUP(A798,'Customer Data'!$A:$G,2,FALSE)</f>
        <v>23</v>
      </c>
      <c r="H798" t="str">
        <f>VLOOKUP($A798,'Customer Data'!$A:$G,3,FALSE)</f>
        <v>Female</v>
      </c>
      <c r="I798" s="18">
        <f>VLOOKUP($A798,'Customer Data'!$A:$G,4,FALSE)</f>
        <v>21524</v>
      </c>
      <c r="J798" t="str">
        <f>VLOOKUP($A798,'Customer Data'!$A:$G,5,FALSE)</f>
        <v>City B</v>
      </c>
      <c r="K798" t="str">
        <f>VLOOKUP($A798,'Customer Data'!$A:$G,6,FALSE)</f>
        <v>Adult</v>
      </c>
      <c r="L798" t="str">
        <f>VLOOKUP($A798,'Customer Data'!$A:$G,7,FALSE)</f>
        <v>Low</v>
      </c>
    </row>
    <row r="799" spans="1:12" x14ac:dyDescent="0.3">
      <c r="A799">
        <v>37</v>
      </c>
      <c r="B799">
        <v>798</v>
      </c>
      <c r="C799">
        <v>97</v>
      </c>
      <c r="D799">
        <v>3</v>
      </c>
      <c r="E799" s="4" t="s">
        <v>116</v>
      </c>
      <c r="F799" s="6" t="s">
        <v>65</v>
      </c>
      <c r="G799">
        <f>VLOOKUP(A799,'Customer Data'!$A:$G,2,FALSE)</f>
        <v>25</v>
      </c>
      <c r="H799" t="str">
        <f>VLOOKUP($A799,'Customer Data'!$A:$G,3,FALSE)</f>
        <v>Female</v>
      </c>
      <c r="I799" s="18">
        <f>VLOOKUP($A799,'Customer Data'!$A:$G,4,FALSE)</f>
        <v>83233</v>
      </c>
      <c r="J799" t="str">
        <f>VLOOKUP($A799,'Customer Data'!$A:$G,5,FALSE)</f>
        <v>City B</v>
      </c>
      <c r="K799" t="str">
        <f>VLOOKUP($A799,'Customer Data'!$A:$G,6,FALSE)</f>
        <v>Adult</v>
      </c>
      <c r="L799" t="str">
        <f>VLOOKUP($A799,'Customer Data'!$A:$G,7,FALSE)</f>
        <v>High</v>
      </c>
    </row>
    <row r="800" spans="1:12" x14ac:dyDescent="0.3">
      <c r="A800">
        <v>1390</v>
      </c>
      <c r="B800">
        <v>799</v>
      </c>
      <c r="C800">
        <v>14</v>
      </c>
      <c r="D800">
        <v>6</v>
      </c>
      <c r="E800" s="4" t="s">
        <v>116</v>
      </c>
      <c r="F800" s="6" t="s">
        <v>66</v>
      </c>
      <c r="G800">
        <f>VLOOKUP(A800,'Customer Data'!$A:$G,2,FALSE)</f>
        <v>43</v>
      </c>
      <c r="H800" t="str">
        <f>VLOOKUP($A800,'Customer Data'!$A:$G,3,FALSE)</f>
        <v>Female</v>
      </c>
      <c r="I800" s="18">
        <f>VLOOKUP($A800,'Customer Data'!$A:$G,4,FALSE)</f>
        <v>102954</v>
      </c>
      <c r="J800" t="str">
        <f>VLOOKUP($A800,'Customer Data'!$A:$G,5,FALSE)</f>
        <v>City A</v>
      </c>
      <c r="K800" t="str">
        <f>VLOOKUP($A800,'Customer Data'!$A:$G,6,FALSE)</f>
        <v>Middle-aged</v>
      </c>
      <c r="L800" t="str">
        <f>VLOOKUP($A800,'Customer Data'!$A:$G,7,FALSE)</f>
        <v>High</v>
      </c>
    </row>
    <row r="801" spans="1:12" x14ac:dyDescent="0.3">
      <c r="A801">
        <v>985</v>
      </c>
      <c r="B801">
        <v>800</v>
      </c>
      <c r="C801">
        <v>9</v>
      </c>
      <c r="D801">
        <v>7</v>
      </c>
      <c r="E801" s="4" t="s">
        <v>116</v>
      </c>
      <c r="F801" s="6" t="s">
        <v>67</v>
      </c>
      <c r="G801">
        <f>VLOOKUP(A801,'Customer Data'!$A:$G,2,FALSE)</f>
        <v>58</v>
      </c>
      <c r="H801" t="str">
        <f>VLOOKUP($A801,'Customer Data'!$A:$G,3,FALSE)</f>
        <v>Male</v>
      </c>
      <c r="I801" s="18">
        <f>VLOOKUP($A801,'Customer Data'!$A:$G,4,FALSE)</f>
        <v>128317</v>
      </c>
      <c r="J801" t="str">
        <f>VLOOKUP($A801,'Customer Data'!$A:$G,5,FALSE)</f>
        <v>City B</v>
      </c>
      <c r="K801" t="str">
        <f>VLOOKUP($A801,'Customer Data'!$A:$G,6,FALSE)</f>
        <v>Middle-aged</v>
      </c>
      <c r="L801" t="str">
        <f>VLOOKUP($A801,'Customer Data'!$A:$G,7,FALSE)</f>
        <v>High</v>
      </c>
    </row>
    <row r="802" spans="1:12" x14ac:dyDescent="0.3">
      <c r="A802">
        <v>1161</v>
      </c>
      <c r="B802">
        <v>801</v>
      </c>
      <c r="C802">
        <v>38</v>
      </c>
      <c r="D802">
        <v>9</v>
      </c>
      <c r="E802" s="4" t="s">
        <v>116</v>
      </c>
      <c r="F802" s="6" t="s">
        <v>68</v>
      </c>
      <c r="G802">
        <f>VLOOKUP(A802,'Customer Data'!$A:$G,2,FALSE)</f>
        <v>20</v>
      </c>
      <c r="H802" t="str">
        <f>VLOOKUP($A802,'Customer Data'!$A:$G,3,FALSE)</f>
        <v>Female</v>
      </c>
      <c r="I802" s="18">
        <f>VLOOKUP($A802,'Customer Data'!$A:$G,4,FALSE)</f>
        <v>40468</v>
      </c>
      <c r="J802" t="str">
        <f>VLOOKUP($A802,'Customer Data'!$A:$G,5,FALSE)</f>
        <v>City B</v>
      </c>
      <c r="K802" t="str">
        <f>VLOOKUP($A802,'Customer Data'!$A:$G,6,FALSE)</f>
        <v>Adult</v>
      </c>
      <c r="L802" t="str">
        <f>VLOOKUP($A802,'Customer Data'!$A:$G,7,FALSE)</f>
        <v>Low</v>
      </c>
    </row>
    <row r="803" spans="1:12" x14ac:dyDescent="0.3">
      <c r="A803">
        <v>339</v>
      </c>
      <c r="B803">
        <v>802</v>
      </c>
      <c r="C803">
        <v>5</v>
      </c>
      <c r="D803">
        <v>2</v>
      </c>
      <c r="E803" s="4" t="s">
        <v>116</v>
      </c>
      <c r="F803" s="6" t="s">
        <v>69</v>
      </c>
      <c r="G803">
        <f>VLOOKUP(A803,'Customer Data'!$A:$G,2,FALSE)</f>
        <v>30</v>
      </c>
      <c r="H803" t="str">
        <f>VLOOKUP($A803,'Customer Data'!$A:$G,3,FALSE)</f>
        <v>Male</v>
      </c>
      <c r="I803" s="18">
        <f>VLOOKUP($A803,'Customer Data'!$A:$G,4,FALSE)</f>
        <v>135740</v>
      </c>
      <c r="J803" t="str">
        <f>VLOOKUP($A803,'Customer Data'!$A:$G,5,FALSE)</f>
        <v>City B</v>
      </c>
      <c r="K803" t="str">
        <f>VLOOKUP($A803,'Customer Data'!$A:$G,6,FALSE)</f>
        <v>Adult</v>
      </c>
      <c r="L803" t="str">
        <f>VLOOKUP($A803,'Customer Data'!$A:$G,7,FALSE)</f>
        <v>High</v>
      </c>
    </row>
    <row r="804" spans="1:12" x14ac:dyDescent="0.3">
      <c r="A804">
        <v>147</v>
      </c>
      <c r="B804">
        <v>803</v>
      </c>
      <c r="C804">
        <v>91</v>
      </c>
      <c r="D804">
        <v>4</v>
      </c>
      <c r="E804" s="4" t="s">
        <v>116</v>
      </c>
      <c r="F804" s="6" t="s">
        <v>70</v>
      </c>
      <c r="G804">
        <f>VLOOKUP(A804,'Customer Data'!$A:$G,2,FALSE)</f>
        <v>34</v>
      </c>
      <c r="H804" t="str">
        <f>VLOOKUP($A804,'Customer Data'!$A:$G,3,FALSE)</f>
        <v>Female</v>
      </c>
      <c r="I804" s="18">
        <f>VLOOKUP($A804,'Customer Data'!$A:$G,4,FALSE)</f>
        <v>75076</v>
      </c>
      <c r="J804" t="str">
        <f>VLOOKUP($A804,'Customer Data'!$A:$G,5,FALSE)</f>
        <v>City B</v>
      </c>
      <c r="K804" t="str">
        <f>VLOOKUP($A804,'Customer Data'!$A:$G,6,FALSE)</f>
        <v>Adult</v>
      </c>
      <c r="L804" t="str">
        <f>VLOOKUP($A804,'Customer Data'!$A:$G,7,FALSE)</f>
        <v>High</v>
      </c>
    </row>
    <row r="805" spans="1:12" x14ac:dyDescent="0.3">
      <c r="A805">
        <v>338</v>
      </c>
      <c r="B805">
        <v>804</v>
      </c>
      <c r="C805">
        <v>15</v>
      </c>
      <c r="D805">
        <v>2</v>
      </c>
      <c r="E805" s="4" t="s">
        <v>116</v>
      </c>
      <c r="F805" s="6" t="s">
        <v>71</v>
      </c>
      <c r="G805">
        <f>VLOOKUP(A805,'Customer Data'!$A:$G,2,FALSE)</f>
        <v>47</v>
      </c>
      <c r="H805" t="str">
        <f>VLOOKUP($A805,'Customer Data'!$A:$G,3,FALSE)</f>
        <v>Female</v>
      </c>
      <c r="I805" s="18">
        <f>VLOOKUP($A805,'Customer Data'!$A:$G,4,FALSE)</f>
        <v>26933</v>
      </c>
      <c r="J805" t="str">
        <f>VLOOKUP($A805,'Customer Data'!$A:$G,5,FALSE)</f>
        <v>City C</v>
      </c>
      <c r="K805" t="str">
        <f>VLOOKUP($A805,'Customer Data'!$A:$G,6,FALSE)</f>
        <v>Middle-aged</v>
      </c>
      <c r="L805" t="str">
        <f>VLOOKUP($A805,'Customer Data'!$A:$G,7,FALSE)</f>
        <v>Low</v>
      </c>
    </row>
    <row r="806" spans="1:12" x14ac:dyDescent="0.3">
      <c r="A806">
        <v>717</v>
      </c>
      <c r="B806">
        <v>805</v>
      </c>
      <c r="C806">
        <v>26</v>
      </c>
      <c r="D806">
        <v>8</v>
      </c>
      <c r="E806" s="4" t="s">
        <v>116</v>
      </c>
      <c r="F806" s="6" t="s">
        <v>72</v>
      </c>
      <c r="G806">
        <f>VLOOKUP(A806,'Customer Data'!$A:$G,2,FALSE)</f>
        <v>33</v>
      </c>
      <c r="H806" t="str">
        <f>VLOOKUP($A806,'Customer Data'!$A:$G,3,FALSE)</f>
        <v>Male</v>
      </c>
      <c r="I806" s="18">
        <f>VLOOKUP($A806,'Customer Data'!$A:$G,4,FALSE)</f>
        <v>68126</v>
      </c>
      <c r="J806" t="str">
        <f>VLOOKUP($A806,'Customer Data'!$A:$G,5,FALSE)</f>
        <v>City B</v>
      </c>
      <c r="K806" t="str">
        <f>VLOOKUP($A806,'Customer Data'!$A:$G,6,FALSE)</f>
        <v>Adult</v>
      </c>
      <c r="L806" t="str">
        <f>VLOOKUP($A806,'Customer Data'!$A:$G,7,FALSE)</f>
        <v>High</v>
      </c>
    </row>
    <row r="807" spans="1:12" x14ac:dyDescent="0.3">
      <c r="A807">
        <v>985</v>
      </c>
      <c r="B807">
        <v>806</v>
      </c>
      <c r="C807">
        <v>90</v>
      </c>
      <c r="D807">
        <v>6</v>
      </c>
      <c r="E807" s="4" t="s">
        <v>116</v>
      </c>
      <c r="F807" s="6" t="s">
        <v>73</v>
      </c>
      <c r="G807">
        <f>VLOOKUP(A807,'Customer Data'!$A:$G,2,FALSE)</f>
        <v>58</v>
      </c>
      <c r="H807" t="str">
        <f>VLOOKUP($A807,'Customer Data'!$A:$G,3,FALSE)</f>
        <v>Male</v>
      </c>
      <c r="I807" s="18">
        <f>VLOOKUP($A807,'Customer Data'!$A:$G,4,FALSE)</f>
        <v>128317</v>
      </c>
      <c r="J807" t="str">
        <f>VLOOKUP($A807,'Customer Data'!$A:$G,5,FALSE)</f>
        <v>City B</v>
      </c>
      <c r="K807" t="str">
        <f>VLOOKUP($A807,'Customer Data'!$A:$G,6,FALSE)</f>
        <v>Middle-aged</v>
      </c>
      <c r="L807" t="str">
        <f>VLOOKUP($A807,'Customer Data'!$A:$G,7,FALSE)</f>
        <v>High</v>
      </c>
    </row>
    <row r="808" spans="1:12" x14ac:dyDescent="0.3">
      <c r="A808">
        <v>31</v>
      </c>
      <c r="B808">
        <v>807</v>
      </c>
      <c r="C808">
        <v>99</v>
      </c>
      <c r="D808">
        <v>5</v>
      </c>
      <c r="E808" s="4" t="s">
        <v>116</v>
      </c>
      <c r="F808" s="6" t="s">
        <v>74</v>
      </c>
      <c r="G808">
        <f>VLOOKUP(A808,'Customer Data'!$A:$G,2,FALSE)</f>
        <v>24</v>
      </c>
      <c r="H808" t="str">
        <f>VLOOKUP($A808,'Customer Data'!$A:$G,3,FALSE)</f>
        <v>Female</v>
      </c>
      <c r="I808" s="18">
        <f>VLOOKUP($A808,'Customer Data'!$A:$G,4,FALSE)</f>
        <v>84000</v>
      </c>
      <c r="J808" t="str">
        <f>VLOOKUP($A808,'Customer Data'!$A:$G,5,FALSE)</f>
        <v>City C</v>
      </c>
      <c r="K808" t="str">
        <f>VLOOKUP($A808,'Customer Data'!$A:$G,6,FALSE)</f>
        <v>Adult</v>
      </c>
      <c r="L808" t="str">
        <f>VLOOKUP($A808,'Customer Data'!$A:$G,7,FALSE)</f>
        <v>High</v>
      </c>
    </row>
    <row r="809" spans="1:12" x14ac:dyDescent="0.3">
      <c r="A809">
        <v>176</v>
      </c>
      <c r="B809">
        <v>808</v>
      </c>
      <c r="C809">
        <v>91</v>
      </c>
      <c r="D809">
        <v>2</v>
      </c>
      <c r="E809" s="4" t="s">
        <v>116</v>
      </c>
      <c r="F809" s="6" t="s">
        <v>75</v>
      </c>
      <c r="G809">
        <f>VLOOKUP(A809,'Customer Data'!$A:$G,2,FALSE)</f>
        <v>63</v>
      </c>
      <c r="H809" t="str">
        <f>VLOOKUP($A809,'Customer Data'!$A:$G,3,FALSE)</f>
        <v>Male</v>
      </c>
      <c r="I809" s="18">
        <f>VLOOKUP($A809,'Customer Data'!$A:$G,4,FALSE)</f>
        <v>35067</v>
      </c>
      <c r="J809" t="str">
        <f>VLOOKUP($A809,'Customer Data'!$A:$G,5,FALSE)</f>
        <v>City C</v>
      </c>
      <c r="K809" t="str">
        <f>VLOOKUP($A809,'Customer Data'!$A:$G,6,FALSE)</f>
        <v>Seniors</v>
      </c>
      <c r="L809" t="str">
        <f>VLOOKUP($A809,'Customer Data'!$A:$G,7,FALSE)</f>
        <v>Low</v>
      </c>
    </row>
    <row r="810" spans="1:12" x14ac:dyDescent="0.3">
      <c r="A810">
        <v>526</v>
      </c>
      <c r="B810">
        <v>809</v>
      </c>
      <c r="C810">
        <v>19</v>
      </c>
      <c r="D810">
        <v>5</v>
      </c>
      <c r="E810" s="4" t="s">
        <v>116</v>
      </c>
      <c r="F810" s="6" t="s">
        <v>76</v>
      </c>
      <c r="G810">
        <f>VLOOKUP(A810,'Customer Data'!$A:$G,2,FALSE)</f>
        <v>52</v>
      </c>
      <c r="H810" t="str">
        <f>VLOOKUP($A810,'Customer Data'!$A:$G,3,FALSE)</f>
        <v>Male</v>
      </c>
      <c r="I810" s="18">
        <f>VLOOKUP($A810,'Customer Data'!$A:$G,4,FALSE)</f>
        <v>31211</v>
      </c>
      <c r="J810" t="str">
        <f>VLOOKUP($A810,'Customer Data'!$A:$G,5,FALSE)</f>
        <v>City B</v>
      </c>
      <c r="K810" t="str">
        <f>VLOOKUP($A810,'Customer Data'!$A:$G,6,FALSE)</f>
        <v>Middle-aged</v>
      </c>
      <c r="L810" t="str">
        <f>VLOOKUP($A810,'Customer Data'!$A:$G,7,FALSE)</f>
        <v>Low</v>
      </c>
    </row>
    <row r="811" spans="1:12" x14ac:dyDescent="0.3">
      <c r="A811">
        <v>1013</v>
      </c>
      <c r="B811">
        <v>810</v>
      </c>
      <c r="C811">
        <v>69</v>
      </c>
      <c r="D811">
        <v>7</v>
      </c>
      <c r="E811" s="4" t="s">
        <v>116</v>
      </c>
      <c r="F811" s="6" t="s">
        <v>77</v>
      </c>
      <c r="G811">
        <f>VLOOKUP(A811,'Customer Data'!$A:$G,2,FALSE)</f>
        <v>52</v>
      </c>
      <c r="H811" t="str">
        <f>VLOOKUP($A811,'Customer Data'!$A:$G,3,FALSE)</f>
        <v>Female</v>
      </c>
      <c r="I811" s="18">
        <f>VLOOKUP($A811,'Customer Data'!$A:$G,4,FALSE)</f>
        <v>85993</v>
      </c>
      <c r="J811" t="str">
        <f>VLOOKUP($A811,'Customer Data'!$A:$G,5,FALSE)</f>
        <v>City B</v>
      </c>
      <c r="K811" t="str">
        <f>VLOOKUP($A811,'Customer Data'!$A:$G,6,FALSE)</f>
        <v>Middle-aged</v>
      </c>
      <c r="L811" t="str">
        <f>VLOOKUP($A811,'Customer Data'!$A:$G,7,FALSE)</f>
        <v>High</v>
      </c>
    </row>
    <row r="812" spans="1:12" x14ac:dyDescent="0.3">
      <c r="A812">
        <v>930</v>
      </c>
      <c r="B812">
        <v>811</v>
      </c>
      <c r="C812">
        <v>95</v>
      </c>
      <c r="D812">
        <v>5</v>
      </c>
      <c r="E812" s="4" t="s">
        <v>116</v>
      </c>
      <c r="F812" s="6" t="s">
        <v>78</v>
      </c>
      <c r="G812">
        <f>VLOOKUP(A812,'Customer Data'!$A:$G,2,FALSE)</f>
        <v>43</v>
      </c>
      <c r="H812" t="str">
        <f>VLOOKUP($A812,'Customer Data'!$A:$G,3,FALSE)</f>
        <v>Female</v>
      </c>
      <c r="I812" s="18">
        <f>VLOOKUP($A812,'Customer Data'!$A:$G,4,FALSE)</f>
        <v>50024</v>
      </c>
      <c r="J812" t="str">
        <f>VLOOKUP($A812,'Customer Data'!$A:$G,5,FALSE)</f>
        <v>City C</v>
      </c>
      <c r="K812" t="str">
        <f>VLOOKUP($A812,'Customer Data'!$A:$G,6,FALSE)</f>
        <v>Middle-aged</v>
      </c>
      <c r="L812" t="str">
        <f>VLOOKUP($A812,'Customer Data'!$A:$G,7,FALSE)</f>
        <v>Low</v>
      </c>
    </row>
    <row r="813" spans="1:12" x14ac:dyDescent="0.3">
      <c r="A813">
        <v>1213</v>
      </c>
      <c r="B813">
        <v>812</v>
      </c>
      <c r="C813">
        <v>4</v>
      </c>
      <c r="D813">
        <v>5</v>
      </c>
      <c r="E813" s="4" t="s">
        <v>116</v>
      </c>
      <c r="F813" s="6" t="s">
        <v>79</v>
      </c>
      <c r="G813">
        <f>VLOOKUP(A813,'Customer Data'!$A:$G,2,FALSE)</f>
        <v>44</v>
      </c>
      <c r="H813" t="str">
        <f>VLOOKUP($A813,'Customer Data'!$A:$G,3,FALSE)</f>
        <v>Male</v>
      </c>
      <c r="I813" s="18">
        <f>VLOOKUP($A813,'Customer Data'!$A:$G,4,FALSE)</f>
        <v>118183</v>
      </c>
      <c r="J813" t="str">
        <f>VLOOKUP($A813,'Customer Data'!$A:$G,5,FALSE)</f>
        <v>City B</v>
      </c>
      <c r="K813" t="str">
        <f>VLOOKUP($A813,'Customer Data'!$A:$G,6,FALSE)</f>
        <v>Middle-aged</v>
      </c>
      <c r="L813" t="str">
        <f>VLOOKUP($A813,'Customer Data'!$A:$G,7,FALSE)</f>
        <v>High</v>
      </c>
    </row>
    <row r="814" spans="1:12" x14ac:dyDescent="0.3">
      <c r="A814">
        <v>267</v>
      </c>
      <c r="B814">
        <v>813</v>
      </c>
      <c r="C814">
        <v>57</v>
      </c>
      <c r="D814">
        <v>1</v>
      </c>
      <c r="E814" s="4" t="s">
        <v>116</v>
      </c>
      <c r="F814" s="6" t="s">
        <v>80</v>
      </c>
      <c r="G814">
        <f>VLOOKUP(A814,'Customer Data'!$A:$G,2,FALSE)</f>
        <v>43</v>
      </c>
      <c r="H814" t="str">
        <f>VLOOKUP($A814,'Customer Data'!$A:$G,3,FALSE)</f>
        <v>Female</v>
      </c>
      <c r="I814" s="18">
        <f>VLOOKUP($A814,'Customer Data'!$A:$G,4,FALSE)</f>
        <v>57437</v>
      </c>
      <c r="J814" t="str">
        <f>VLOOKUP($A814,'Customer Data'!$A:$G,5,FALSE)</f>
        <v>City B</v>
      </c>
      <c r="K814" t="str">
        <f>VLOOKUP($A814,'Customer Data'!$A:$G,6,FALSE)</f>
        <v>Middle-aged</v>
      </c>
      <c r="L814" t="str">
        <f>VLOOKUP($A814,'Customer Data'!$A:$G,7,FALSE)</f>
        <v>Low</v>
      </c>
    </row>
    <row r="815" spans="1:12" x14ac:dyDescent="0.3">
      <c r="A815">
        <v>16</v>
      </c>
      <c r="B815">
        <v>814</v>
      </c>
      <c r="C815">
        <v>83</v>
      </c>
      <c r="D815">
        <v>7</v>
      </c>
      <c r="E815" s="4" t="s">
        <v>116</v>
      </c>
      <c r="F815" s="6" t="s">
        <v>81</v>
      </c>
      <c r="G815">
        <f>VLOOKUP(A815,'Customer Data'!$A:$G,2,FALSE)</f>
        <v>68</v>
      </c>
      <c r="H815" t="str">
        <f>VLOOKUP($A815,'Customer Data'!$A:$G,3,FALSE)</f>
        <v>Female</v>
      </c>
      <c r="I815" s="18">
        <f>VLOOKUP($A815,'Customer Data'!$A:$G,4,FALSE)</f>
        <v>136445</v>
      </c>
      <c r="J815" t="str">
        <f>VLOOKUP($A815,'Customer Data'!$A:$G,5,FALSE)</f>
        <v>City C</v>
      </c>
      <c r="K815" t="str">
        <f>VLOOKUP($A815,'Customer Data'!$A:$G,6,FALSE)</f>
        <v>Seniors</v>
      </c>
      <c r="L815" t="str">
        <f>VLOOKUP($A815,'Customer Data'!$A:$G,7,FALSE)</f>
        <v>High</v>
      </c>
    </row>
    <row r="816" spans="1:12" x14ac:dyDescent="0.3">
      <c r="A816">
        <v>42</v>
      </c>
      <c r="B816">
        <v>815</v>
      </c>
      <c r="C816">
        <v>87</v>
      </c>
      <c r="D816">
        <v>7</v>
      </c>
      <c r="E816" s="4" t="s">
        <v>116</v>
      </c>
      <c r="F816" s="6" t="s">
        <v>82</v>
      </c>
      <c r="G816">
        <f>VLOOKUP(A816,'Customer Data'!$A:$G,2,FALSE)</f>
        <v>60</v>
      </c>
      <c r="H816" t="str">
        <f>VLOOKUP($A816,'Customer Data'!$A:$G,3,FALSE)</f>
        <v>Female</v>
      </c>
      <c r="I816" s="18">
        <f>VLOOKUP($A816,'Customer Data'!$A:$G,4,FALSE)</f>
        <v>113320</v>
      </c>
      <c r="J816" t="str">
        <f>VLOOKUP($A816,'Customer Data'!$A:$G,5,FALSE)</f>
        <v>City A</v>
      </c>
      <c r="K816" t="str">
        <f>VLOOKUP($A816,'Customer Data'!$A:$G,6,FALSE)</f>
        <v>Seniors</v>
      </c>
      <c r="L816" t="str">
        <f>VLOOKUP($A816,'Customer Data'!$A:$G,7,FALSE)</f>
        <v>High</v>
      </c>
    </row>
    <row r="817" spans="1:12" x14ac:dyDescent="0.3">
      <c r="A817">
        <v>142</v>
      </c>
      <c r="B817">
        <v>816</v>
      </c>
      <c r="C817">
        <v>85</v>
      </c>
      <c r="D817">
        <v>3</v>
      </c>
      <c r="E817" s="4" t="s">
        <v>116</v>
      </c>
      <c r="F817" s="6" t="s">
        <v>83</v>
      </c>
      <c r="G817">
        <f>VLOOKUP(A817,'Customer Data'!$A:$G,2,FALSE)</f>
        <v>60</v>
      </c>
      <c r="H817" t="str">
        <f>VLOOKUP($A817,'Customer Data'!$A:$G,3,FALSE)</f>
        <v>Male</v>
      </c>
      <c r="I817" s="18">
        <f>VLOOKUP($A817,'Customer Data'!$A:$G,4,FALSE)</f>
        <v>48213</v>
      </c>
      <c r="J817" t="str">
        <f>VLOOKUP($A817,'Customer Data'!$A:$G,5,FALSE)</f>
        <v>City C</v>
      </c>
      <c r="K817" t="str">
        <f>VLOOKUP($A817,'Customer Data'!$A:$G,6,FALSE)</f>
        <v>Seniors</v>
      </c>
      <c r="L817" t="str">
        <f>VLOOKUP($A817,'Customer Data'!$A:$G,7,FALSE)</f>
        <v>Low</v>
      </c>
    </row>
    <row r="818" spans="1:12" x14ac:dyDescent="0.3">
      <c r="A818">
        <v>641</v>
      </c>
      <c r="B818">
        <v>817</v>
      </c>
      <c r="C818">
        <v>81</v>
      </c>
      <c r="D818">
        <v>2</v>
      </c>
      <c r="E818" s="4" t="s">
        <v>117</v>
      </c>
      <c r="F818" s="6" t="s">
        <v>60</v>
      </c>
      <c r="G818">
        <f>VLOOKUP(A818,'Customer Data'!$A:$G,2,FALSE)</f>
        <v>65</v>
      </c>
      <c r="H818" t="str">
        <f>VLOOKUP($A818,'Customer Data'!$A:$G,3,FALSE)</f>
        <v>Female</v>
      </c>
      <c r="I818" s="18">
        <f>VLOOKUP($A818,'Customer Data'!$A:$G,4,FALSE)</f>
        <v>25558</v>
      </c>
      <c r="J818" t="str">
        <f>VLOOKUP($A818,'Customer Data'!$A:$G,5,FALSE)</f>
        <v>City A</v>
      </c>
      <c r="K818" t="str">
        <f>VLOOKUP($A818,'Customer Data'!$A:$G,6,FALSE)</f>
        <v>Seniors</v>
      </c>
      <c r="L818" t="str">
        <f>VLOOKUP($A818,'Customer Data'!$A:$G,7,FALSE)</f>
        <v>Low</v>
      </c>
    </row>
    <row r="819" spans="1:12" x14ac:dyDescent="0.3">
      <c r="A819">
        <v>183</v>
      </c>
      <c r="B819">
        <v>818</v>
      </c>
      <c r="C819">
        <v>68</v>
      </c>
      <c r="D819">
        <v>3</v>
      </c>
      <c r="E819" s="4" t="s">
        <v>117</v>
      </c>
      <c r="F819" s="6" t="s">
        <v>61</v>
      </c>
      <c r="G819">
        <f>VLOOKUP(A819,'Customer Data'!$A:$G,2,FALSE)</f>
        <v>29</v>
      </c>
      <c r="H819" t="str">
        <f>VLOOKUP($A819,'Customer Data'!$A:$G,3,FALSE)</f>
        <v>Male</v>
      </c>
      <c r="I819" s="18">
        <f>VLOOKUP($A819,'Customer Data'!$A:$G,4,FALSE)</f>
        <v>85327</v>
      </c>
      <c r="J819" t="str">
        <f>VLOOKUP($A819,'Customer Data'!$A:$G,5,FALSE)</f>
        <v>City C</v>
      </c>
      <c r="K819" t="str">
        <f>VLOOKUP($A819,'Customer Data'!$A:$G,6,FALSE)</f>
        <v>Adult</v>
      </c>
      <c r="L819" t="str">
        <f>VLOOKUP($A819,'Customer Data'!$A:$G,7,FALSE)</f>
        <v>High</v>
      </c>
    </row>
    <row r="820" spans="1:12" x14ac:dyDescent="0.3">
      <c r="A820">
        <v>94</v>
      </c>
      <c r="B820">
        <v>819</v>
      </c>
      <c r="C820">
        <v>66</v>
      </c>
      <c r="D820">
        <v>2</v>
      </c>
      <c r="E820" s="4" t="s">
        <v>117</v>
      </c>
      <c r="F820" s="6" t="s">
        <v>62</v>
      </c>
      <c r="G820">
        <f>VLOOKUP(A820,'Customer Data'!$A:$G,2,FALSE)</f>
        <v>43</v>
      </c>
      <c r="H820" t="str">
        <f>VLOOKUP($A820,'Customer Data'!$A:$G,3,FALSE)</f>
        <v>Female</v>
      </c>
      <c r="I820" s="18">
        <f>VLOOKUP($A820,'Customer Data'!$A:$G,4,FALSE)</f>
        <v>123426</v>
      </c>
      <c r="J820" t="str">
        <f>VLOOKUP($A820,'Customer Data'!$A:$G,5,FALSE)</f>
        <v>City A</v>
      </c>
      <c r="K820" t="str">
        <f>VLOOKUP($A820,'Customer Data'!$A:$G,6,FALSE)</f>
        <v>Middle-aged</v>
      </c>
      <c r="L820" t="str">
        <f>VLOOKUP($A820,'Customer Data'!$A:$G,7,FALSE)</f>
        <v>High</v>
      </c>
    </row>
    <row r="821" spans="1:12" x14ac:dyDescent="0.3">
      <c r="A821">
        <v>1372</v>
      </c>
      <c r="B821">
        <v>820</v>
      </c>
      <c r="C821">
        <v>24</v>
      </c>
      <c r="D821">
        <v>5</v>
      </c>
      <c r="E821" s="4" t="s">
        <v>117</v>
      </c>
      <c r="F821" s="6" t="s">
        <v>63</v>
      </c>
      <c r="G821">
        <f>VLOOKUP(A821,'Customer Data'!$A:$G,2,FALSE)</f>
        <v>45</v>
      </c>
      <c r="H821" t="str">
        <f>VLOOKUP($A821,'Customer Data'!$A:$G,3,FALSE)</f>
        <v>Female</v>
      </c>
      <c r="I821" s="18">
        <f>VLOOKUP($A821,'Customer Data'!$A:$G,4,FALSE)</f>
        <v>59873</v>
      </c>
      <c r="J821" t="str">
        <f>VLOOKUP($A821,'Customer Data'!$A:$G,5,FALSE)</f>
        <v>City B</v>
      </c>
      <c r="K821" t="str">
        <f>VLOOKUP($A821,'Customer Data'!$A:$G,6,FALSE)</f>
        <v>Middle-aged</v>
      </c>
      <c r="L821" t="str">
        <f>VLOOKUP($A821,'Customer Data'!$A:$G,7,FALSE)</f>
        <v>Low</v>
      </c>
    </row>
    <row r="822" spans="1:12" x14ac:dyDescent="0.3">
      <c r="A822">
        <v>390</v>
      </c>
      <c r="B822">
        <v>821</v>
      </c>
      <c r="C822">
        <v>58</v>
      </c>
      <c r="D822">
        <v>1</v>
      </c>
      <c r="E822" s="4" t="s">
        <v>117</v>
      </c>
      <c r="F822" s="6" t="s">
        <v>64</v>
      </c>
      <c r="G822">
        <f>VLOOKUP(A822,'Customer Data'!$A:$G,2,FALSE)</f>
        <v>39</v>
      </c>
      <c r="H822" t="str">
        <f>VLOOKUP($A822,'Customer Data'!$A:$G,3,FALSE)</f>
        <v>Male</v>
      </c>
      <c r="I822" s="18">
        <f>VLOOKUP($A822,'Customer Data'!$A:$G,4,FALSE)</f>
        <v>88151</v>
      </c>
      <c r="J822" t="str">
        <f>VLOOKUP($A822,'Customer Data'!$A:$G,5,FALSE)</f>
        <v>City B</v>
      </c>
      <c r="K822" t="str">
        <f>VLOOKUP($A822,'Customer Data'!$A:$G,6,FALSE)</f>
        <v>Adult</v>
      </c>
      <c r="L822" t="str">
        <f>VLOOKUP($A822,'Customer Data'!$A:$G,7,FALSE)</f>
        <v>High</v>
      </c>
    </row>
    <row r="823" spans="1:12" x14ac:dyDescent="0.3">
      <c r="A823">
        <v>1425</v>
      </c>
      <c r="B823">
        <v>822</v>
      </c>
      <c r="C823">
        <v>86</v>
      </c>
      <c r="D823">
        <v>9</v>
      </c>
      <c r="E823" s="4" t="s">
        <v>117</v>
      </c>
      <c r="F823" s="6" t="s">
        <v>65</v>
      </c>
      <c r="G823">
        <f>VLOOKUP(A823,'Customer Data'!$A:$G,2,FALSE)</f>
        <v>52</v>
      </c>
      <c r="H823" t="str">
        <f>VLOOKUP($A823,'Customer Data'!$A:$G,3,FALSE)</f>
        <v>Female</v>
      </c>
      <c r="I823" s="18">
        <f>VLOOKUP($A823,'Customer Data'!$A:$G,4,FALSE)</f>
        <v>37337</v>
      </c>
      <c r="J823" t="str">
        <f>VLOOKUP($A823,'Customer Data'!$A:$G,5,FALSE)</f>
        <v>City B</v>
      </c>
      <c r="K823" t="str">
        <f>VLOOKUP($A823,'Customer Data'!$A:$G,6,FALSE)</f>
        <v>Middle-aged</v>
      </c>
      <c r="L823" t="str">
        <f>VLOOKUP($A823,'Customer Data'!$A:$G,7,FALSE)</f>
        <v>Low</v>
      </c>
    </row>
    <row r="824" spans="1:12" x14ac:dyDescent="0.3">
      <c r="A824">
        <v>808</v>
      </c>
      <c r="B824">
        <v>823</v>
      </c>
      <c r="C824">
        <v>80</v>
      </c>
      <c r="D824">
        <v>7</v>
      </c>
      <c r="E824" s="4" t="s">
        <v>117</v>
      </c>
      <c r="F824" s="6" t="s">
        <v>66</v>
      </c>
      <c r="G824">
        <f>VLOOKUP(A824,'Customer Data'!$A:$G,2,FALSE)</f>
        <v>66</v>
      </c>
      <c r="H824" t="str">
        <f>VLOOKUP($A824,'Customer Data'!$A:$G,3,FALSE)</f>
        <v>Female</v>
      </c>
      <c r="I824" s="18">
        <f>VLOOKUP($A824,'Customer Data'!$A:$G,4,FALSE)</f>
        <v>77177</v>
      </c>
      <c r="J824" t="str">
        <f>VLOOKUP($A824,'Customer Data'!$A:$G,5,FALSE)</f>
        <v>City B</v>
      </c>
      <c r="K824" t="str">
        <f>VLOOKUP($A824,'Customer Data'!$A:$G,6,FALSE)</f>
        <v>Seniors</v>
      </c>
      <c r="L824" t="str">
        <f>VLOOKUP($A824,'Customer Data'!$A:$G,7,FALSE)</f>
        <v>High</v>
      </c>
    </row>
    <row r="825" spans="1:12" x14ac:dyDescent="0.3">
      <c r="A825">
        <v>668</v>
      </c>
      <c r="B825">
        <v>824</v>
      </c>
      <c r="C825">
        <v>3</v>
      </c>
      <c r="D825">
        <v>8</v>
      </c>
      <c r="E825" s="4" t="s">
        <v>117</v>
      </c>
      <c r="F825" s="6" t="s">
        <v>67</v>
      </c>
      <c r="G825">
        <f>VLOOKUP(A825,'Customer Data'!$A:$G,2,FALSE)</f>
        <v>60</v>
      </c>
      <c r="H825" t="str">
        <f>VLOOKUP($A825,'Customer Data'!$A:$G,3,FALSE)</f>
        <v>Male</v>
      </c>
      <c r="I825" s="18">
        <f>VLOOKUP($A825,'Customer Data'!$A:$G,4,FALSE)</f>
        <v>70970</v>
      </c>
      <c r="J825" t="str">
        <f>VLOOKUP($A825,'Customer Data'!$A:$G,5,FALSE)</f>
        <v>City B</v>
      </c>
      <c r="K825" t="str">
        <f>VLOOKUP($A825,'Customer Data'!$A:$G,6,FALSE)</f>
        <v>Seniors</v>
      </c>
      <c r="L825" t="str">
        <f>VLOOKUP($A825,'Customer Data'!$A:$G,7,FALSE)</f>
        <v>High</v>
      </c>
    </row>
    <row r="826" spans="1:12" x14ac:dyDescent="0.3">
      <c r="A826">
        <v>1121</v>
      </c>
      <c r="B826">
        <v>825</v>
      </c>
      <c r="C826">
        <v>50</v>
      </c>
      <c r="D826">
        <v>3</v>
      </c>
      <c r="E826" s="4" t="s">
        <v>117</v>
      </c>
      <c r="F826" s="6" t="s">
        <v>68</v>
      </c>
      <c r="G826">
        <f>VLOOKUP(A826,'Customer Data'!$A:$G,2,FALSE)</f>
        <v>43</v>
      </c>
      <c r="H826" t="str">
        <f>VLOOKUP($A826,'Customer Data'!$A:$G,3,FALSE)</f>
        <v>Male</v>
      </c>
      <c r="I826" s="18">
        <f>VLOOKUP($A826,'Customer Data'!$A:$G,4,FALSE)</f>
        <v>100371</v>
      </c>
      <c r="J826" t="str">
        <f>VLOOKUP($A826,'Customer Data'!$A:$G,5,FALSE)</f>
        <v>City A</v>
      </c>
      <c r="K826" t="str">
        <f>VLOOKUP($A826,'Customer Data'!$A:$G,6,FALSE)</f>
        <v>Middle-aged</v>
      </c>
      <c r="L826" t="str">
        <f>VLOOKUP($A826,'Customer Data'!$A:$G,7,FALSE)</f>
        <v>High</v>
      </c>
    </row>
    <row r="827" spans="1:12" x14ac:dyDescent="0.3">
      <c r="A827">
        <v>1171</v>
      </c>
      <c r="B827">
        <v>826</v>
      </c>
      <c r="C827">
        <v>63</v>
      </c>
      <c r="D827">
        <v>9</v>
      </c>
      <c r="E827" s="4" t="s">
        <v>117</v>
      </c>
      <c r="F827" s="6" t="s">
        <v>69</v>
      </c>
      <c r="G827">
        <f>VLOOKUP(A827,'Customer Data'!$A:$G,2,FALSE)</f>
        <v>29</v>
      </c>
      <c r="H827" t="str">
        <f>VLOOKUP($A827,'Customer Data'!$A:$G,3,FALSE)</f>
        <v>Male</v>
      </c>
      <c r="I827" s="18">
        <f>VLOOKUP($A827,'Customer Data'!$A:$G,4,FALSE)</f>
        <v>34211</v>
      </c>
      <c r="J827" t="str">
        <f>VLOOKUP($A827,'Customer Data'!$A:$G,5,FALSE)</f>
        <v>City C</v>
      </c>
      <c r="K827" t="str">
        <f>VLOOKUP($A827,'Customer Data'!$A:$G,6,FALSE)</f>
        <v>Adult</v>
      </c>
      <c r="L827" t="str">
        <f>VLOOKUP($A827,'Customer Data'!$A:$G,7,FALSE)</f>
        <v>Low</v>
      </c>
    </row>
    <row r="828" spans="1:12" x14ac:dyDescent="0.3">
      <c r="A828">
        <v>20</v>
      </c>
      <c r="B828">
        <v>827</v>
      </c>
      <c r="C828">
        <v>12</v>
      </c>
      <c r="D828">
        <v>2</v>
      </c>
      <c r="E828" s="4" t="s">
        <v>117</v>
      </c>
      <c r="F828" s="6" t="s">
        <v>70</v>
      </c>
      <c r="G828">
        <f>VLOOKUP(A828,'Customer Data'!$A:$G,2,FALSE)</f>
        <v>49</v>
      </c>
      <c r="H828" t="str">
        <f>VLOOKUP($A828,'Customer Data'!$A:$G,3,FALSE)</f>
        <v>Male</v>
      </c>
      <c r="I828" s="18">
        <f>VLOOKUP($A828,'Customer Data'!$A:$G,4,FALSE)</f>
        <v>106702</v>
      </c>
      <c r="J828" t="str">
        <f>VLOOKUP($A828,'Customer Data'!$A:$G,5,FALSE)</f>
        <v>City C</v>
      </c>
      <c r="K828" t="str">
        <f>VLOOKUP($A828,'Customer Data'!$A:$G,6,FALSE)</f>
        <v>Middle-aged</v>
      </c>
      <c r="L828" t="str">
        <f>VLOOKUP($A828,'Customer Data'!$A:$G,7,FALSE)</f>
        <v>High</v>
      </c>
    </row>
    <row r="829" spans="1:12" x14ac:dyDescent="0.3">
      <c r="A829">
        <v>916</v>
      </c>
      <c r="B829">
        <v>828</v>
      </c>
      <c r="C829">
        <v>93</v>
      </c>
      <c r="D829">
        <v>7</v>
      </c>
      <c r="E829" s="4" t="s">
        <v>117</v>
      </c>
      <c r="F829" s="6" t="s">
        <v>71</v>
      </c>
      <c r="G829">
        <f>VLOOKUP(A829,'Customer Data'!$A:$G,2,FALSE)</f>
        <v>58</v>
      </c>
      <c r="H829" t="str">
        <f>VLOOKUP($A829,'Customer Data'!$A:$G,3,FALSE)</f>
        <v>Male</v>
      </c>
      <c r="I829" s="18">
        <f>VLOOKUP($A829,'Customer Data'!$A:$G,4,FALSE)</f>
        <v>59072</v>
      </c>
      <c r="J829" t="str">
        <f>VLOOKUP($A829,'Customer Data'!$A:$G,5,FALSE)</f>
        <v>City A</v>
      </c>
      <c r="K829" t="str">
        <f>VLOOKUP($A829,'Customer Data'!$A:$G,6,FALSE)</f>
        <v>Middle-aged</v>
      </c>
      <c r="L829" t="str">
        <f>VLOOKUP($A829,'Customer Data'!$A:$G,7,FALSE)</f>
        <v>Low</v>
      </c>
    </row>
    <row r="830" spans="1:12" x14ac:dyDescent="0.3">
      <c r="A830">
        <v>913</v>
      </c>
      <c r="B830">
        <v>829</v>
      </c>
      <c r="C830">
        <v>1</v>
      </c>
      <c r="D830">
        <v>6</v>
      </c>
      <c r="E830" s="4" t="s">
        <v>117</v>
      </c>
      <c r="F830" s="6" t="s">
        <v>72</v>
      </c>
      <c r="G830">
        <f>VLOOKUP(A830,'Customer Data'!$A:$G,2,FALSE)</f>
        <v>30</v>
      </c>
      <c r="H830" t="str">
        <f>VLOOKUP($A830,'Customer Data'!$A:$G,3,FALSE)</f>
        <v>Male</v>
      </c>
      <c r="I830" s="18">
        <f>VLOOKUP($A830,'Customer Data'!$A:$G,4,FALSE)</f>
        <v>50016</v>
      </c>
      <c r="J830" t="str">
        <f>VLOOKUP($A830,'Customer Data'!$A:$G,5,FALSE)</f>
        <v>City B</v>
      </c>
      <c r="K830" t="str">
        <f>VLOOKUP($A830,'Customer Data'!$A:$G,6,FALSE)</f>
        <v>Adult</v>
      </c>
      <c r="L830" t="str">
        <f>VLOOKUP($A830,'Customer Data'!$A:$G,7,FALSE)</f>
        <v>Low</v>
      </c>
    </row>
    <row r="831" spans="1:12" x14ac:dyDescent="0.3">
      <c r="A831">
        <v>414</v>
      </c>
      <c r="B831">
        <v>830</v>
      </c>
      <c r="C831">
        <v>10</v>
      </c>
      <c r="D831">
        <v>8</v>
      </c>
      <c r="E831" s="4" t="s">
        <v>117</v>
      </c>
      <c r="F831" s="6" t="s">
        <v>73</v>
      </c>
      <c r="G831">
        <f>VLOOKUP(A831,'Customer Data'!$A:$G,2,FALSE)</f>
        <v>54</v>
      </c>
      <c r="H831" t="str">
        <f>VLOOKUP($A831,'Customer Data'!$A:$G,3,FALSE)</f>
        <v>Female</v>
      </c>
      <c r="I831" s="18">
        <f>VLOOKUP($A831,'Customer Data'!$A:$G,4,FALSE)</f>
        <v>54141</v>
      </c>
      <c r="J831" t="str">
        <f>VLOOKUP($A831,'Customer Data'!$A:$G,5,FALSE)</f>
        <v>City C</v>
      </c>
      <c r="K831" t="str">
        <f>VLOOKUP($A831,'Customer Data'!$A:$G,6,FALSE)</f>
        <v>Middle-aged</v>
      </c>
      <c r="L831" t="str">
        <f>VLOOKUP($A831,'Customer Data'!$A:$G,7,FALSE)</f>
        <v>Low</v>
      </c>
    </row>
    <row r="832" spans="1:12" x14ac:dyDescent="0.3">
      <c r="A832">
        <v>380</v>
      </c>
      <c r="B832">
        <v>831</v>
      </c>
      <c r="C832">
        <v>93</v>
      </c>
      <c r="D832">
        <v>3</v>
      </c>
      <c r="E832" s="4" t="s">
        <v>117</v>
      </c>
      <c r="F832" s="6" t="s">
        <v>74</v>
      </c>
      <c r="G832">
        <f>VLOOKUP(A832,'Customer Data'!$A:$G,2,FALSE)</f>
        <v>69</v>
      </c>
      <c r="H832" t="str">
        <f>VLOOKUP($A832,'Customer Data'!$A:$G,3,FALSE)</f>
        <v>Female</v>
      </c>
      <c r="I832" s="18">
        <f>VLOOKUP($A832,'Customer Data'!$A:$G,4,FALSE)</f>
        <v>148755</v>
      </c>
      <c r="J832" t="str">
        <f>VLOOKUP($A832,'Customer Data'!$A:$G,5,FALSE)</f>
        <v>City C</v>
      </c>
      <c r="K832" t="str">
        <f>VLOOKUP($A832,'Customer Data'!$A:$G,6,FALSE)</f>
        <v>Seniors</v>
      </c>
      <c r="L832" t="str">
        <f>VLOOKUP($A832,'Customer Data'!$A:$G,7,FALSE)</f>
        <v>High</v>
      </c>
    </row>
    <row r="833" spans="1:12" x14ac:dyDescent="0.3">
      <c r="A833">
        <v>817</v>
      </c>
      <c r="B833">
        <v>832</v>
      </c>
      <c r="C833">
        <v>36</v>
      </c>
      <c r="D833">
        <v>5</v>
      </c>
      <c r="E833" s="4" t="s">
        <v>117</v>
      </c>
      <c r="F833" s="6" t="s">
        <v>75</v>
      </c>
      <c r="G833">
        <f>VLOOKUP(A833,'Customer Data'!$A:$G,2,FALSE)</f>
        <v>31</v>
      </c>
      <c r="H833" t="str">
        <f>VLOOKUP($A833,'Customer Data'!$A:$G,3,FALSE)</f>
        <v>Male</v>
      </c>
      <c r="I833" s="18">
        <f>VLOOKUP($A833,'Customer Data'!$A:$G,4,FALSE)</f>
        <v>85996</v>
      </c>
      <c r="J833" t="str">
        <f>VLOOKUP($A833,'Customer Data'!$A:$G,5,FALSE)</f>
        <v>City C</v>
      </c>
      <c r="K833" t="str">
        <f>VLOOKUP($A833,'Customer Data'!$A:$G,6,FALSE)</f>
        <v>Adult</v>
      </c>
      <c r="L833" t="str">
        <f>VLOOKUP($A833,'Customer Data'!$A:$G,7,FALSE)</f>
        <v>High</v>
      </c>
    </row>
    <row r="834" spans="1:12" x14ac:dyDescent="0.3">
      <c r="A834">
        <v>1047</v>
      </c>
      <c r="B834">
        <v>833</v>
      </c>
      <c r="C834">
        <v>56</v>
      </c>
      <c r="D834">
        <v>3</v>
      </c>
      <c r="E834" s="4" t="s">
        <v>117</v>
      </c>
      <c r="F834" s="6" t="s">
        <v>76</v>
      </c>
      <c r="G834">
        <f>VLOOKUP(A834,'Customer Data'!$A:$G,2,FALSE)</f>
        <v>64</v>
      </c>
      <c r="H834" t="str">
        <f>VLOOKUP($A834,'Customer Data'!$A:$G,3,FALSE)</f>
        <v>Female</v>
      </c>
      <c r="I834" s="18">
        <f>VLOOKUP($A834,'Customer Data'!$A:$G,4,FALSE)</f>
        <v>127648</v>
      </c>
      <c r="J834" t="str">
        <f>VLOOKUP($A834,'Customer Data'!$A:$G,5,FALSE)</f>
        <v>City A</v>
      </c>
      <c r="K834" t="str">
        <f>VLOOKUP($A834,'Customer Data'!$A:$G,6,FALSE)</f>
        <v>Seniors</v>
      </c>
      <c r="L834" t="str">
        <f>VLOOKUP($A834,'Customer Data'!$A:$G,7,FALSE)</f>
        <v>High</v>
      </c>
    </row>
    <row r="835" spans="1:12" x14ac:dyDescent="0.3">
      <c r="A835">
        <v>1240</v>
      </c>
      <c r="B835">
        <v>834</v>
      </c>
      <c r="C835">
        <v>86</v>
      </c>
      <c r="D835">
        <v>3</v>
      </c>
      <c r="E835" s="4" t="s">
        <v>117</v>
      </c>
      <c r="F835" s="6" t="s">
        <v>77</v>
      </c>
      <c r="G835">
        <f>VLOOKUP(A835,'Customer Data'!$A:$G,2,FALSE)</f>
        <v>51</v>
      </c>
      <c r="H835" t="str">
        <f>VLOOKUP($A835,'Customer Data'!$A:$G,3,FALSE)</f>
        <v>Female</v>
      </c>
      <c r="I835" s="18">
        <f>VLOOKUP($A835,'Customer Data'!$A:$G,4,FALSE)</f>
        <v>35802</v>
      </c>
      <c r="J835" t="str">
        <f>VLOOKUP($A835,'Customer Data'!$A:$G,5,FALSE)</f>
        <v>City B</v>
      </c>
      <c r="K835" t="str">
        <f>VLOOKUP($A835,'Customer Data'!$A:$G,6,FALSE)</f>
        <v>Middle-aged</v>
      </c>
      <c r="L835" t="str">
        <f>VLOOKUP($A835,'Customer Data'!$A:$G,7,FALSE)</f>
        <v>Low</v>
      </c>
    </row>
    <row r="836" spans="1:12" x14ac:dyDescent="0.3">
      <c r="A836">
        <v>30</v>
      </c>
      <c r="B836">
        <v>835</v>
      </c>
      <c r="C836">
        <v>10</v>
      </c>
      <c r="D836">
        <v>1</v>
      </c>
      <c r="E836" s="4" t="s">
        <v>117</v>
      </c>
      <c r="F836" s="6" t="s">
        <v>78</v>
      </c>
      <c r="G836">
        <f>VLOOKUP(A836,'Customer Data'!$A:$G,2,FALSE)</f>
        <v>56</v>
      </c>
      <c r="H836" t="str">
        <f>VLOOKUP($A836,'Customer Data'!$A:$G,3,FALSE)</f>
        <v>Female</v>
      </c>
      <c r="I836" s="18">
        <f>VLOOKUP($A836,'Customer Data'!$A:$G,4,FALSE)</f>
        <v>73899</v>
      </c>
      <c r="J836" t="str">
        <f>VLOOKUP($A836,'Customer Data'!$A:$G,5,FALSE)</f>
        <v>City A</v>
      </c>
      <c r="K836" t="str">
        <f>VLOOKUP($A836,'Customer Data'!$A:$G,6,FALSE)</f>
        <v>Middle-aged</v>
      </c>
      <c r="L836" t="str">
        <f>VLOOKUP($A836,'Customer Data'!$A:$G,7,FALSE)</f>
        <v>High</v>
      </c>
    </row>
    <row r="837" spans="1:12" x14ac:dyDescent="0.3">
      <c r="A837">
        <v>598</v>
      </c>
      <c r="B837">
        <v>836</v>
      </c>
      <c r="C837">
        <v>82</v>
      </c>
      <c r="D837">
        <v>6</v>
      </c>
      <c r="E837" s="4" t="s">
        <v>117</v>
      </c>
      <c r="F837" s="6" t="s">
        <v>79</v>
      </c>
      <c r="G837">
        <f>VLOOKUP(A837,'Customer Data'!$A:$G,2,FALSE)</f>
        <v>20</v>
      </c>
      <c r="H837" t="str">
        <f>VLOOKUP($A837,'Customer Data'!$A:$G,3,FALSE)</f>
        <v>Male</v>
      </c>
      <c r="I837" s="18">
        <f>VLOOKUP($A837,'Customer Data'!$A:$G,4,FALSE)</f>
        <v>48291</v>
      </c>
      <c r="J837" t="str">
        <f>VLOOKUP($A837,'Customer Data'!$A:$G,5,FALSE)</f>
        <v>City A</v>
      </c>
      <c r="K837" t="str">
        <f>VLOOKUP($A837,'Customer Data'!$A:$G,6,FALSE)</f>
        <v>Adult</v>
      </c>
      <c r="L837" t="str">
        <f>VLOOKUP($A837,'Customer Data'!$A:$G,7,FALSE)</f>
        <v>Low</v>
      </c>
    </row>
    <row r="838" spans="1:12" x14ac:dyDescent="0.3">
      <c r="A838">
        <v>965</v>
      </c>
      <c r="B838">
        <v>837</v>
      </c>
      <c r="C838">
        <v>91</v>
      </c>
      <c r="D838">
        <v>3</v>
      </c>
      <c r="E838" s="4" t="s">
        <v>117</v>
      </c>
      <c r="F838" s="6" t="s">
        <v>80</v>
      </c>
      <c r="G838">
        <f>VLOOKUP(A838,'Customer Data'!$A:$G,2,FALSE)</f>
        <v>55</v>
      </c>
      <c r="H838" t="str">
        <f>VLOOKUP($A838,'Customer Data'!$A:$G,3,FALSE)</f>
        <v>Female</v>
      </c>
      <c r="I838" s="18">
        <f>VLOOKUP($A838,'Customer Data'!$A:$G,4,FALSE)</f>
        <v>24242</v>
      </c>
      <c r="J838" t="str">
        <f>VLOOKUP($A838,'Customer Data'!$A:$G,5,FALSE)</f>
        <v>City C</v>
      </c>
      <c r="K838" t="str">
        <f>VLOOKUP($A838,'Customer Data'!$A:$G,6,FALSE)</f>
        <v>Middle-aged</v>
      </c>
      <c r="L838" t="str">
        <f>VLOOKUP($A838,'Customer Data'!$A:$G,7,FALSE)</f>
        <v>Low</v>
      </c>
    </row>
    <row r="839" spans="1:12" x14ac:dyDescent="0.3">
      <c r="A839">
        <v>627</v>
      </c>
      <c r="B839">
        <v>838</v>
      </c>
      <c r="C839">
        <v>56</v>
      </c>
      <c r="D839">
        <v>8</v>
      </c>
      <c r="E839" s="4" t="s">
        <v>117</v>
      </c>
      <c r="F839" s="6" t="s">
        <v>81</v>
      </c>
      <c r="G839">
        <f>VLOOKUP(A839,'Customer Data'!$A:$G,2,FALSE)</f>
        <v>68</v>
      </c>
      <c r="H839" t="str">
        <f>VLOOKUP($A839,'Customer Data'!$A:$G,3,FALSE)</f>
        <v>Male</v>
      </c>
      <c r="I839" s="18">
        <f>VLOOKUP($A839,'Customer Data'!$A:$G,4,FALSE)</f>
        <v>144326</v>
      </c>
      <c r="J839" t="str">
        <f>VLOOKUP($A839,'Customer Data'!$A:$G,5,FALSE)</f>
        <v>City A</v>
      </c>
      <c r="K839" t="str">
        <f>VLOOKUP($A839,'Customer Data'!$A:$G,6,FALSE)</f>
        <v>Seniors</v>
      </c>
      <c r="L839" t="str">
        <f>VLOOKUP($A839,'Customer Data'!$A:$G,7,FALSE)</f>
        <v>High</v>
      </c>
    </row>
    <row r="840" spans="1:12" x14ac:dyDescent="0.3">
      <c r="A840">
        <v>521</v>
      </c>
      <c r="B840">
        <v>839</v>
      </c>
      <c r="C840">
        <v>75</v>
      </c>
      <c r="D840">
        <v>5</v>
      </c>
      <c r="E840" s="4" t="s">
        <v>117</v>
      </c>
      <c r="F840" s="6" t="s">
        <v>82</v>
      </c>
      <c r="G840">
        <f>VLOOKUP(A840,'Customer Data'!$A:$G,2,FALSE)</f>
        <v>36</v>
      </c>
      <c r="H840" t="str">
        <f>VLOOKUP($A840,'Customer Data'!$A:$G,3,FALSE)</f>
        <v>Female</v>
      </c>
      <c r="I840" s="18">
        <f>VLOOKUP($A840,'Customer Data'!$A:$G,4,FALSE)</f>
        <v>112828</v>
      </c>
      <c r="J840" t="str">
        <f>VLOOKUP($A840,'Customer Data'!$A:$G,5,FALSE)</f>
        <v>City B</v>
      </c>
      <c r="K840" t="str">
        <f>VLOOKUP($A840,'Customer Data'!$A:$G,6,FALSE)</f>
        <v>Adult</v>
      </c>
      <c r="L840" t="str">
        <f>VLOOKUP($A840,'Customer Data'!$A:$G,7,FALSE)</f>
        <v>High</v>
      </c>
    </row>
    <row r="841" spans="1:12" x14ac:dyDescent="0.3">
      <c r="A841">
        <v>429</v>
      </c>
      <c r="B841">
        <v>840</v>
      </c>
      <c r="C841">
        <v>95</v>
      </c>
      <c r="D841">
        <v>6</v>
      </c>
      <c r="E841" s="4" t="s">
        <v>117</v>
      </c>
      <c r="F841" s="6" t="s">
        <v>83</v>
      </c>
      <c r="G841">
        <f>VLOOKUP(A841,'Customer Data'!$A:$G,2,FALSE)</f>
        <v>25</v>
      </c>
      <c r="H841" t="str">
        <f>VLOOKUP($A841,'Customer Data'!$A:$G,3,FALSE)</f>
        <v>Male</v>
      </c>
      <c r="I841" s="18">
        <f>VLOOKUP($A841,'Customer Data'!$A:$G,4,FALSE)</f>
        <v>111375</v>
      </c>
      <c r="J841" t="str">
        <f>VLOOKUP($A841,'Customer Data'!$A:$G,5,FALSE)</f>
        <v>City B</v>
      </c>
      <c r="K841" t="str">
        <f>VLOOKUP($A841,'Customer Data'!$A:$G,6,FALSE)</f>
        <v>Adult</v>
      </c>
      <c r="L841" t="str">
        <f>VLOOKUP($A841,'Customer Data'!$A:$G,7,FALSE)</f>
        <v>High</v>
      </c>
    </row>
    <row r="842" spans="1:12" x14ac:dyDescent="0.3">
      <c r="A842">
        <v>949</v>
      </c>
      <c r="B842">
        <v>841</v>
      </c>
      <c r="C842">
        <v>82</v>
      </c>
      <c r="D842">
        <v>4</v>
      </c>
      <c r="E842" s="4" t="s">
        <v>118</v>
      </c>
      <c r="F842" s="6" t="s">
        <v>60</v>
      </c>
      <c r="G842">
        <f>VLOOKUP(A842,'Customer Data'!$A:$G,2,FALSE)</f>
        <v>57</v>
      </c>
      <c r="H842" t="str">
        <f>VLOOKUP($A842,'Customer Data'!$A:$G,3,FALSE)</f>
        <v>Female</v>
      </c>
      <c r="I842" s="18">
        <f>VLOOKUP($A842,'Customer Data'!$A:$G,4,FALSE)</f>
        <v>143314</v>
      </c>
      <c r="J842" t="str">
        <f>VLOOKUP($A842,'Customer Data'!$A:$G,5,FALSE)</f>
        <v>City A</v>
      </c>
      <c r="K842" t="str">
        <f>VLOOKUP($A842,'Customer Data'!$A:$G,6,FALSE)</f>
        <v>Middle-aged</v>
      </c>
      <c r="L842" t="str">
        <f>VLOOKUP($A842,'Customer Data'!$A:$G,7,FALSE)</f>
        <v>High</v>
      </c>
    </row>
    <row r="843" spans="1:12" x14ac:dyDescent="0.3">
      <c r="A843">
        <v>477</v>
      </c>
      <c r="B843">
        <v>842</v>
      </c>
      <c r="C843">
        <v>6</v>
      </c>
      <c r="D843">
        <v>1</v>
      </c>
      <c r="E843" s="4" t="s">
        <v>118</v>
      </c>
      <c r="F843" s="6" t="s">
        <v>61</v>
      </c>
      <c r="G843">
        <f>VLOOKUP(A843,'Customer Data'!$A:$G,2,FALSE)</f>
        <v>62</v>
      </c>
      <c r="H843" t="str">
        <f>VLOOKUP($A843,'Customer Data'!$A:$G,3,FALSE)</f>
        <v>Male</v>
      </c>
      <c r="I843" s="18">
        <f>VLOOKUP($A843,'Customer Data'!$A:$G,4,FALSE)</f>
        <v>95506</v>
      </c>
      <c r="J843" t="str">
        <f>VLOOKUP($A843,'Customer Data'!$A:$G,5,FALSE)</f>
        <v>City A</v>
      </c>
      <c r="K843" t="str">
        <f>VLOOKUP($A843,'Customer Data'!$A:$G,6,FALSE)</f>
        <v>Seniors</v>
      </c>
      <c r="L843" t="str">
        <f>VLOOKUP($A843,'Customer Data'!$A:$G,7,FALSE)</f>
        <v>High</v>
      </c>
    </row>
    <row r="844" spans="1:12" x14ac:dyDescent="0.3">
      <c r="A844">
        <v>1041</v>
      </c>
      <c r="B844">
        <v>843</v>
      </c>
      <c r="C844">
        <v>21</v>
      </c>
      <c r="D844">
        <v>6</v>
      </c>
      <c r="E844" s="4" t="s">
        <v>118</v>
      </c>
      <c r="F844" s="6" t="s">
        <v>62</v>
      </c>
      <c r="G844">
        <f>VLOOKUP(A844,'Customer Data'!$A:$G,2,FALSE)</f>
        <v>19</v>
      </c>
      <c r="H844" t="str">
        <f>VLOOKUP($A844,'Customer Data'!$A:$G,3,FALSE)</f>
        <v>Male</v>
      </c>
      <c r="I844" s="18">
        <f>VLOOKUP($A844,'Customer Data'!$A:$G,4,FALSE)</f>
        <v>65199</v>
      </c>
      <c r="J844" t="str">
        <f>VLOOKUP($A844,'Customer Data'!$A:$G,5,FALSE)</f>
        <v>City C</v>
      </c>
      <c r="K844" t="str">
        <f>VLOOKUP($A844,'Customer Data'!$A:$G,6,FALSE)</f>
        <v>Adult</v>
      </c>
      <c r="L844" t="str">
        <f>VLOOKUP($A844,'Customer Data'!$A:$G,7,FALSE)</f>
        <v>Low</v>
      </c>
    </row>
    <row r="845" spans="1:12" x14ac:dyDescent="0.3">
      <c r="A845">
        <v>1474</v>
      </c>
      <c r="B845">
        <v>844</v>
      </c>
      <c r="C845">
        <v>54</v>
      </c>
      <c r="D845">
        <v>8</v>
      </c>
      <c r="E845" s="4" t="s">
        <v>118</v>
      </c>
      <c r="F845" s="6" t="s">
        <v>63</v>
      </c>
      <c r="G845">
        <f>VLOOKUP(A845,'Customer Data'!$A:$G,2,FALSE)</f>
        <v>66</v>
      </c>
      <c r="H845" t="str">
        <f>VLOOKUP($A845,'Customer Data'!$A:$G,3,FALSE)</f>
        <v>Female</v>
      </c>
      <c r="I845" s="18">
        <f>VLOOKUP($A845,'Customer Data'!$A:$G,4,FALSE)</f>
        <v>109989</v>
      </c>
      <c r="J845" t="str">
        <f>VLOOKUP($A845,'Customer Data'!$A:$G,5,FALSE)</f>
        <v>City B</v>
      </c>
      <c r="K845" t="str">
        <f>VLOOKUP($A845,'Customer Data'!$A:$G,6,FALSE)</f>
        <v>Seniors</v>
      </c>
      <c r="L845" t="str">
        <f>VLOOKUP($A845,'Customer Data'!$A:$G,7,FALSE)</f>
        <v>High</v>
      </c>
    </row>
    <row r="846" spans="1:12" x14ac:dyDescent="0.3">
      <c r="A846">
        <v>776</v>
      </c>
      <c r="B846">
        <v>845</v>
      </c>
      <c r="C846">
        <v>63</v>
      </c>
      <c r="D846">
        <v>1</v>
      </c>
      <c r="E846" s="4" t="s">
        <v>118</v>
      </c>
      <c r="F846" s="6" t="s">
        <v>64</v>
      </c>
      <c r="G846">
        <f>VLOOKUP(A846,'Customer Data'!$A:$G,2,FALSE)</f>
        <v>29</v>
      </c>
      <c r="H846" t="str">
        <f>VLOOKUP($A846,'Customer Data'!$A:$G,3,FALSE)</f>
        <v>Male</v>
      </c>
      <c r="I846" s="18">
        <f>VLOOKUP($A846,'Customer Data'!$A:$G,4,FALSE)</f>
        <v>85333</v>
      </c>
      <c r="J846" t="str">
        <f>VLOOKUP($A846,'Customer Data'!$A:$G,5,FALSE)</f>
        <v>City A</v>
      </c>
      <c r="K846" t="str">
        <f>VLOOKUP($A846,'Customer Data'!$A:$G,6,FALSE)</f>
        <v>Adult</v>
      </c>
      <c r="L846" t="str">
        <f>VLOOKUP($A846,'Customer Data'!$A:$G,7,FALSE)</f>
        <v>High</v>
      </c>
    </row>
    <row r="847" spans="1:12" x14ac:dyDescent="0.3">
      <c r="A847">
        <v>355</v>
      </c>
      <c r="B847">
        <v>846</v>
      </c>
      <c r="C847">
        <v>14</v>
      </c>
      <c r="D847">
        <v>8</v>
      </c>
      <c r="E847" s="4" t="s">
        <v>118</v>
      </c>
      <c r="F847" s="6" t="s">
        <v>65</v>
      </c>
      <c r="G847">
        <f>VLOOKUP(A847,'Customer Data'!$A:$G,2,FALSE)</f>
        <v>30</v>
      </c>
      <c r="H847" t="str">
        <f>VLOOKUP($A847,'Customer Data'!$A:$G,3,FALSE)</f>
        <v>Male</v>
      </c>
      <c r="I847" s="18">
        <f>VLOOKUP($A847,'Customer Data'!$A:$G,4,FALSE)</f>
        <v>52259</v>
      </c>
      <c r="J847" t="str">
        <f>VLOOKUP($A847,'Customer Data'!$A:$G,5,FALSE)</f>
        <v>City A</v>
      </c>
      <c r="K847" t="str">
        <f>VLOOKUP($A847,'Customer Data'!$A:$G,6,FALSE)</f>
        <v>Adult</v>
      </c>
      <c r="L847" t="str">
        <f>VLOOKUP($A847,'Customer Data'!$A:$G,7,FALSE)</f>
        <v>Low</v>
      </c>
    </row>
    <row r="848" spans="1:12" x14ac:dyDescent="0.3">
      <c r="A848">
        <v>1060</v>
      </c>
      <c r="B848">
        <v>847</v>
      </c>
      <c r="C848">
        <v>84</v>
      </c>
      <c r="D848">
        <v>6</v>
      </c>
      <c r="E848" s="4" t="s">
        <v>118</v>
      </c>
      <c r="F848" s="6" t="s">
        <v>66</v>
      </c>
      <c r="G848">
        <f>VLOOKUP(A848,'Customer Data'!$A:$G,2,FALSE)</f>
        <v>61</v>
      </c>
      <c r="H848" t="str">
        <f>VLOOKUP($A848,'Customer Data'!$A:$G,3,FALSE)</f>
        <v>Male</v>
      </c>
      <c r="I848" s="18">
        <f>VLOOKUP($A848,'Customer Data'!$A:$G,4,FALSE)</f>
        <v>92840</v>
      </c>
      <c r="J848" t="str">
        <f>VLOOKUP($A848,'Customer Data'!$A:$G,5,FALSE)</f>
        <v>City C</v>
      </c>
      <c r="K848" t="str">
        <f>VLOOKUP($A848,'Customer Data'!$A:$G,6,FALSE)</f>
        <v>Seniors</v>
      </c>
      <c r="L848" t="str">
        <f>VLOOKUP($A848,'Customer Data'!$A:$G,7,FALSE)</f>
        <v>High</v>
      </c>
    </row>
    <row r="849" spans="1:12" x14ac:dyDescent="0.3">
      <c r="A849">
        <v>21</v>
      </c>
      <c r="B849">
        <v>848</v>
      </c>
      <c r="C849">
        <v>64</v>
      </c>
      <c r="D849">
        <v>9</v>
      </c>
      <c r="E849" s="4" t="s">
        <v>118</v>
      </c>
      <c r="F849" s="6" t="s">
        <v>67</v>
      </c>
      <c r="G849">
        <f>VLOOKUP(A849,'Customer Data'!$A:$G,2,FALSE)</f>
        <v>47</v>
      </c>
      <c r="H849" t="str">
        <f>VLOOKUP($A849,'Customer Data'!$A:$G,3,FALSE)</f>
        <v>Female</v>
      </c>
      <c r="I849" s="18">
        <f>VLOOKUP($A849,'Customer Data'!$A:$G,4,FALSE)</f>
        <v>125828</v>
      </c>
      <c r="J849" t="str">
        <f>VLOOKUP($A849,'Customer Data'!$A:$G,5,FALSE)</f>
        <v>City A</v>
      </c>
      <c r="K849" t="str">
        <f>VLOOKUP($A849,'Customer Data'!$A:$G,6,FALSE)</f>
        <v>Middle-aged</v>
      </c>
      <c r="L849" t="str">
        <f>VLOOKUP($A849,'Customer Data'!$A:$G,7,FALSE)</f>
        <v>High</v>
      </c>
    </row>
    <row r="850" spans="1:12" x14ac:dyDescent="0.3">
      <c r="A850">
        <v>260</v>
      </c>
      <c r="B850">
        <v>849</v>
      </c>
      <c r="C850">
        <v>76</v>
      </c>
      <c r="D850">
        <v>1</v>
      </c>
      <c r="E850" s="4" t="s">
        <v>118</v>
      </c>
      <c r="F850" s="6" t="s">
        <v>68</v>
      </c>
      <c r="G850">
        <f>VLOOKUP(A850,'Customer Data'!$A:$G,2,FALSE)</f>
        <v>60</v>
      </c>
      <c r="H850" t="str">
        <f>VLOOKUP($A850,'Customer Data'!$A:$G,3,FALSE)</f>
        <v>Female</v>
      </c>
      <c r="I850" s="18">
        <f>VLOOKUP($A850,'Customer Data'!$A:$G,4,FALSE)</f>
        <v>95336</v>
      </c>
      <c r="J850" t="str">
        <f>VLOOKUP($A850,'Customer Data'!$A:$G,5,FALSE)</f>
        <v>City C</v>
      </c>
      <c r="K850" t="str">
        <f>VLOOKUP($A850,'Customer Data'!$A:$G,6,FALSE)</f>
        <v>Seniors</v>
      </c>
      <c r="L850" t="str">
        <f>VLOOKUP($A850,'Customer Data'!$A:$G,7,FALSE)</f>
        <v>High</v>
      </c>
    </row>
    <row r="851" spans="1:12" x14ac:dyDescent="0.3">
      <c r="A851">
        <v>1242</v>
      </c>
      <c r="B851">
        <v>850</v>
      </c>
      <c r="C851">
        <v>68</v>
      </c>
      <c r="D851">
        <v>1</v>
      </c>
      <c r="E851" s="4" t="s">
        <v>118</v>
      </c>
      <c r="F851" s="6" t="s">
        <v>69</v>
      </c>
      <c r="G851">
        <f>VLOOKUP(A851,'Customer Data'!$A:$G,2,FALSE)</f>
        <v>52</v>
      </c>
      <c r="H851" t="str">
        <f>VLOOKUP($A851,'Customer Data'!$A:$G,3,FALSE)</f>
        <v>Female</v>
      </c>
      <c r="I851" s="18">
        <f>VLOOKUP($A851,'Customer Data'!$A:$G,4,FALSE)</f>
        <v>129294</v>
      </c>
      <c r="J851" t="str">
        <f>VLOOKUP($A851,'Customer Data'!$A:$G,5,FALSE)</f>
        <v>City B</v>
      </c>
      <c r="K851" t="str">
        <f>VLOOKUP($A851,'Customer Data'!$A:$G,6,FALSE)</f>
        <v>Middle-aged</v>
      </c>
      <c r="L851" t="str">
        <f>VLOOKUP($A851,'Customer Data'!$A:$G,7,FALSE)</f>
        <v>High</v>
      </c>
    </row>
    <row r="852" spans="1:12" x14ac:dyDescent="0.3">
      <c r="A852">
        <v>662</v>
      </c>
      <c r="B852">
        <v>851</v>
      </c>
      <c r="C852">
        <v>29</v>
      </c>
      <c r="D852">
        <v>8</v>
      </c>
      <c r="E852" s="4" t="s">
        <v>118</v>
      </c>
      <c r="F852" s="6" t="s">
        <v>70</v>
      </c>
      <c r="G852">
        <f>VLOOKUP(A852,'Customer Data'!$A:$G,2,FALSE)</f>
        <v>34</v>
      </c>
      <c r="H852" t="str">
        <f>VLOOKUP($A852,'Customer Data'!$A:$G,3,FALSE)</f>
        <v>Female</v>
      </c>
      <c r="I852" s="18">
        <f>VLOOKUP($A852,'Customer Data'!$A:$G,4,FALSE)</f>
        <v>75327</v>
      </c>
      <c r="J852" t="str">
        <f>VLOOKUP($A852,'Customer Data'!$A:$G,5,FALSE)</f>
        <v>City B</v>
      </c>
      <c r="K852" t="str">
        <f>VLOOKUP($A852,'Customer Data'!$A:$G,6,FALSE)</f>
        <v>Adult</v>
      </c>
      <c r="L852" t="str">
        <f>VLOOKUP($A852,'Customer Data'!$A:$G,7,FALSE)</f>
        <v>High</v>
      </c>
    </row>
    <row r="853" spans="1:12" x14ac:dyDescent="0.3">
      <c r="A853">
        <v>479</v>
      </c>
      <c r="B853">
        <v>852</v>
      </c>
      <c r="C853">
        <v>24</v>
      </c>
      <c r="D853">
        <v>4</v>
      </c>
      <c r="E853" s="4" t="s">
        <v>118</v>
      </c>
      <c r="F853" s="6" t="s">
        <v>71</v>
      </c>
      <c r="G853">
        <f>VLOOKUP(A853,'Customer Data'!$A:$G,2,FALSE)</f>
        <v>29</v>
      </c>
      <c r="H853" t="str">
        <f>VLOOKUP($A853,'Customer Data'!$A:$G,3,FALSE)</f>
        <v>Male</v>
      </c>
      <c r="I853" s="18">
        <f>VLOOKUP($A853,'Customer Data'!$A:$G,4,FALSE)</f>
        <v>61789</v>
      </c>
      <c r="J853" t="str">
        <f>VLOOKUP($A853,'Customer Data'!$A:$G,5,FALSE)</f>
        <v>City C</v>
      </c>
      <c r="K853" t="str">
        <f>VLOOKUP($A853,'Customer Data'!$A:$G,6,FALSE)</f>
        <v>Adult</v>
      </c>
      <c r="L853" t="str">
        <f>VLOOKUP($A853,'Customer Data'!$A:$G,7,FALSE)</f>
        <v>Low</v>
      </c>
    </row>
    <row r="854" spans="1:12" x14ac:dyDescent="0.3">
      <c r="A854">
        <v>18</v>
      </c>
      <c r="B854">
        <v>853</v>
      </c>
      <c r="C854">
        <v>51</v>
      </c>
      <c r="D854">
        <v>7</v>
      </c>
      <c r="E854" s="4" t="s">
        <v>118</v>
      </c>
      <c r="F854" s="6" t="s">
        <v>72</v>
      </c>
      <c r="G854">
        <f>VLOOKUP(A854,'Customer Data'!$A:$G,2,FALSE)</f>
        <v>67</v>
      </c>
      <c r="H854" t="str">
        <f>VLOOKUP($A854,'Customer Data'!$A:$G,3,FALSE)</f>
        <v>Female</v>
      </c>
      <c r="I854" s="18">
        <f>VLOOKUP($A854,'Customer Data'!$A:$G,4,FALSE)</f>
        <v>128510</v>
      </c>
      <c r="J854" t="str">
        <f>VLOOKUP($A854,'Customer Data'!$A:$G,5,FALSE)</f>
        <v>City C</v>
      </c>
      <c r="K854" t="str">
        <f>VLOOKUP($A854,'Customer Data'!$A:$G,6,FALSE)</f>
        <v>Seniors</v>
      </c>
      <c r="L854" t="str">
        <f>VLOOKUP($A854,'Customer Data'!$A:$G,7,FALSE)</f>
        <v>High</v>
      </c>
    </row>
    <row r="855" spans="1:12" x14ac:dyDescent="0.3">
      <c r="A855">
        <v>1382</v>
      </c>
      <c r="B855">
        <v>854</v>
      </c>
      <c r="C855">
        <v>50</v>
      </c>
      <c r="D855">
        <v>7</v>
      </c>
      <c r="E855" s="4" t="s">
        <v>118</v>
      </c>
      <c r="F855" s="6" t="s">
        <v>73</v>
      </c>
      <c r="G855">
        <f>VLOOKUP(A855,'Customer Data'!$A:$G,2,FALSE)</f>
        <v>23</v>
      </c>
      <c r="H855" t="str">
        <f>VLOOKUP($A855,'Customer Data'!$A:$G,3,FALSE)</f>
        <v>Female</v>
      </c>
      <c r="I855" s="18">
        <f>VLOOKUP($A855,'Customer Data'!$A:$G,4,FALSE)</f>
        <v>45091</v>
      </c>
      <c r="J855" t="str">
        <f>VLOOKUP($A855,'Customer Data'!$A:$G,5,FALSE)</f>
        <v>City B</v>
      </c>
      <c r="K855" t="str">
        <f>VLOOKUP($A855,'Customer Data'!$A:$G,6,FALSE)</f>
        <v>Adult</v>
      </c>
      <c r="L855" t="str">
        <f>VLOOKUP($A855,'Customer Data'!$A:$G,7,FALSE)</f>
        <v>Low</v>
      </c>
    </row>
    <row r="856" spans="1:12" x14ac:dyDescent="0.3">
      <c r="A856">
        <v>1480</v>
      </c>
      <c r="B856">
        <v>855</v>
      </c>
      <c r="C856">
        <v>99</v>
      </c>
      <c r="D856">
        <v>8</v>
      </c>
      <c r="E856" s="4" t="s">
        <v>118</v>
      </c>
      <c r="F856" s="6" t="s">
        <v>74</v>
      </c>
      <c r="G856">
        <f>VLOOKUP(A856,'Customer Data'!$A:$G,2,FALSE)</f>
        <v>43</v>
      </c>
      <c r="H856" t="str">
        <f>VLOOKUP($A856,'Customer Data'!$A:$G,3,FALSE)</f>
        <v>Female</v>
      </c>
      <c r="I856" s="18">
        <f>VLOOKUP($A856,'Customer Data'!$A:$G,4,FALSE)</f>
        <v>139980</v>
      </c>
      <c r="J856" t="str">
        <f>VLOOKUP($A856,'Customer Data'!$A:$G,5,FALSE)</f>
        <v>City A</v>
      </c>
      <c r="K856" t="str">
        <f>VLOOKUP($A856,'Customer Data'!$A:$G,6,FALSE)</f>
        <v>Middle-aged</v>
      </c>
      <c r="L856" t="str">
        <f>VLOOKUP($A856,'Customer Data'!$A:$G,7,FALSE)</f>
        <v>High</v>
      </c>
    </row>
    <row r="857" spans="1:12" x14ac:dyDescent="0.3">
      <c r="A857">
        <v>1466</v>
      </c>
      <c r="B857">
        <v>856</v>
      </c>
      <c r="C857">
        <v>60</v>
      </c>
      <c r="D857">
        <v>2</v>
      </c>
      <c r="E857" s="4" t="s">
        <v>118</v>
      </c>
      <c r="F857" s="6" t="s">
        <v>75</v>
      </c>
      <c r="G857">
        <f>VLOOKUP(A857,'Customer Data'!$A:$G,2,FALSE)</f>
        <v>31</v>
      </c>
      <c r="H857" t="str">
        <f>VLOOKUP($A857,'Customer Data'!$A:$G,3,FALSE)</f>
        <v>Female</v>
      </c>
      <c r="I857" s="18">
        <f>VLOOKUP($A857,'Customer Data'!$A:$G,4,FALSE)</f>
        <v>110313</v>
      </c>
      <c r="J857" t="str">
        <f>VLOOKUP($A857,'Customer Data'!$A:$G,5,FALSE)</f>
        <v>City B</v>
      </c>
      <c r="K857" t="str">
        <f>VLOOKUP($A857,'Customer Data'!$A:$G,6,FALSE)</f>
        <v>Adult</v>
      </c>
      <c r="L857" t="str">
        <f>VLOOKUP($A857,'Customer Data'!$A:$G,7,FALSE)</f>
        <v>High</v>
      </c>
    </row>
    <row r="858" spans="1:12" x14ac:dyDescent="0.3">
      <c r="A858">
        <v>765</v>
      </c>
      <c r="B858">
        <v>857</v>
      </c>
      <c r="C858">
        <v>46</v>
      </c>
      <c r="D858">
        <v>6</v>
      </c>
      <c r="E858" s="4" t="s">
        <v>118</v>
      </c>
      <c r="F858" s="6" t="s">
        <v>76</v>
      </c>
      <c r="G858">
        <f>VLOOKUP(A858,'Customer Data'!$A:$G,2,FALSE)</f>
        <v>18</v>
      </c>
      <c r="H858" t="str">
        <f>VLOOKUP($A858,'Customer Data'!$A:$G,3,FALSE)</f>
        <v>Female</v>
      </c>
      <c r="I858" s="18">
        <f>VLOOKUP($A858,'Customer Data'!$A:$G,4,FALSE)</f>
        <v>68651</v>
      </c>
      <c r="J858" t="str">
        <f>VLOOKUP($A858,'Customer Data'!$A:$G,5,FALSE)</f>
        <v>City C</v>
      </c>
      <c r="K858" t="str">
        <f>VLOOKUP($A858,'Customer Data'!$A:$G,6,FALSE)</f>
        <v>Adult</v>
      </c>
      <c r="L858" t="str">
        <f>VLOOKUP($A858,'Customer Data'!$A:$G,7,FALSE)</f>
        <v>High</v>
      </c>
    </row>
    <row r="859" spans="1:12" x14ac:dyDescent="0.3">
      <c r="A859">
        <v>1055</v>
      </c>
      <c r="B859">
        <v>858</v>
      </c>
      <c r="C859">
        <v>86</v>
      </c>
      <c r="D859">
        <v>4</v>
      </c>
      <c r="E859" s="4" t="s">
        <v>118</v>
      </c>
      <c r="F859" s="6" t="s">
        <v>77</v>
      </c>
      <c r="G859">
        <f>VLOOKUP(A859,'Customer Data'!$A:$G,2,FALSE)</f>
        <v>52</v>
      </c>
      <c r="H859" t="str">
        <f>VLOOKUP($A859,'Customer Data'!$A:$G,3,FALSE)</f>
        <v>Male</v>
      </c>
      <c r="I859" s="18">
        <f>VLOOKUP($A859,'Customer Data'!$A:$G,4,FALSE)</f>
        <v>139275</v>
      </c>
      <c r="J859" t="str">
        <f>VLOOKUP($A859,'Customer Data'!$A:$G,5,FALSE)</f>
        <v>City B</v>
      </c>
      <c r="K859" t="str">
        <f>VLOOKUP($A859,'Customer Data'!$A:$G,6,FALSE)</f>
        <v>Middle-aged</v>
      </c>
      <c r="L859" t="str">
        <f>VLOOKUP($A859,'Customer Data'!$A:$G,7,FALSE)</f>
        <v>High</v>
      </c>
    </row>
    <row r="860" spans="1:12" x14ac:dyDescent="0.3">
      <c r="A860">
        <v>1237</v>
      </c>
      <c r="B860">
        <v>859</v>
      </c>
      <c r="C860">
        <v>85</v>
      </c>
      <c r="D860">
        <v>2</v>
      </c>
      <c r="E860" s="4" t="s">
        <v>118</v>
      </c>
      <c r="F860" s="6" t="s">
        <v>78</v>
      </c>
      <c r="G860">
        <f>VLOOKUP(A860,'Customer Data'!$A:$G,2,FALSE)</f>
        <v>25</v>
      </c>
      <c r="H860" t="str">
        <f>VLOOKUP($A860,'Customer Data'!$A:$G,3,FALSE)</f>
        <v>Female</v>
      </c>
      <c r="I860" s="18">
        <f>VLOOKUP($A860,'Customer Data'!$A:$G,4,FALSE)</f>
        <v>131308</v>
      </c>
      <c r="J860" t="str">
        <f>VLOOKUP($A860,'Customer Data'!$A:$G,5,FALSE)</f>
        <v>City A</v>
      </c>
      <c r="K860" t="str">
        <f>VLOOKUP($A860,'Customer Data'!$A:$G,6,FALSE)</f>
        <v>Adult</v>
      </c>
      <c r="L860" t="str">
        <f>VLOOKUP($A860,'Customer Data'!$A:$G,7,FALSE)</f>
        <v>High</v>
      </c>
    </row>
    <row r="861" spans="1:12" x14ac:dyDescent="0.3">
      <c r="A861">
        <v>977</v>
      </c>
      <c r="B861">
        <v>860</v>
      </c>
      <c r="C861">
        <v>90</v>
      </c>
      <c r="D861">
        <v>8</v>
      </c>
      <c r="E861" s="4" t="s">
        <v>118</v>
      </c>
      <c r="F861" s="6" t="s">
        <v>79</v>
      </c>
      <c r="G861">
        <f>VLOOKUP(A861,'Customer Data'!$A:$G,2,FALSE)</f>
        <v>32</v>
      </c>
      <c r="H861" t="str">
        <f>VLOOKUP($A861,'Customer Data'!$A:$G,3,FALSE)</f>
        <v>Male</v>
      </c>
      <c r="I861" s="18">
        <f>VLOOKUP($A861,'Customer Data'!$A:$G,4,FALSE)</f>
        <v>139429</v>
      </c>
      <c r="J861" t="str">
        <f>VLOOKUP($A861,'Customer Data'!$A:$G,5,FALSE)</f>
        <v>City C</v>
      </c>
      <c r="K861" t="str">
        <f>VLOOKUP($A861,'Customer Data'!$A:$G,6,FALSE)</f>
        <v>Adult</v>
      </c>
      <c r="L861" t="str">
        <f>VLOOKUP($A861,'Customer Data'!$A:$G,7,FALSE)</f>
        <v>High</v>
      </c>
    </row>
    <row r="862" spans="1:12" x14ac:dyDescent="0.3">
      <c r="A862">
        <v>152</v>
      </c>
      <c r="B862">
        <v>861</v>
      </c>
      <c r="C862">
        <v>91</v>
      </c>
      <c r="D862">
        <v>1</v>
      </c>
      <c r="E862" s="4" t="s">
        <v>118</v>
      </c>
      <c r="F862" s="6" t="s">
        <v>80</v>
      </c>
      <c r="G862">
        <f>VLOOKUP(A862,'Customer Data'!$A:$G,2,FALSE)</f>
        <v>61</v>
      </c>
      <c r="H862" t="str">
        <f>VLOOKUP($A862,'Customer Data'!$A:$G,3,FALSE)</f>
        <v>Male</v>
      </c>
      <c r="I862" s="18">
        <f>VLOOKUP($A862,'Customer Data'!$A:$G,4,FALSE)</f>
        <v>141319</v>
      </c>
      <c r="J862" t="str">
        <f>VLOOKUP($A862,'Customer Data'!$A:$G,5,FALSE)</f>
        <v>City B</v>
      </c>
      <c r="K862" t="str">
        <f>VLOOKUP($A862,'Customer Data'!$A:$G,6,FALSE)</f>
        <v>Seniors</v>
      </c>
      <c r="L862" t="str">
        <f>VLOOKUP($A862,'Customer Data'!$A:$G,7,FALSE)</f>
        <v>High</v>
      </c>
    </row>
    <row r="863" spans="1:12" x14ac:dyDescent="0.3">
      <c r="A863">
        <v>811</v>
      </c>
      <c r="B863">
        <v>862</v>
      </c>
      <c r="C863">
        <v>79</v>
      </c>
      <c r="D863">
        <v>8</v>
      </c>
      <c r="E863" s="4" t="s">
        <v>118</v>
      </c>
      <c r="F863" s="6" t="s">
        <v>81</v>
      </c>
      <c r="G863">
        <f>VLOOKUP(A863,'Customer Data'!$A:$G,2,FALSE)</f>
        <v>60</v>
      </c>
      <c r="H863" t="str">
        <f>VLOOKUP($A863,'Customer Data'!$A:$G,3,FALSE)</f>
        <v>Female</v>
      </c>
      <c r="I863" s="18">
        <f>VLOOKUP($A863,'Customer Data'!$A:$G,4,FALSE)</f>
        <v>126035</v>
      </c>
      <c r="J863" t="str">
        <f>VLOOKUP($A863,'Customer Data'!$A:$G,5,FALSE)</f>
        <v>City B</v>
      </c>
      <c r="K863" t="str">
        <f>VLOOKUP($A863,'Customer Data'!$A:$G,6,FALSE)</f>
        <v>Seniors</v>
      </c>
      <c r="L863" t="str">
        <f>VLOOKUP($A863,'Customer Data'!$A:$G,7,FALSE)</f>
        <v>High</v>
      </c>
    </row>
    <row r="864" spans="1:12" x14ac:dyDescent="0.3">
      <c r="A864">
        <v>594</v>
      </c>
      <c r="B864">
        <v>863</v>
      </c>
      <c r="C864">
        <v>85</v>
      </c>
      <c r="D864">
        <v>9</v>
      </c>
      <c r="E864" s="4" t="s">
        <v>118</v>
      </c>
      <c r="F864" s="6" t="s">
        <v>82</v>
      </c>
      <c r="G864">
        <f>VLOOKUP(A864,'Customer Data'!$A:$G,2,FALSE)</f>
        <v>45</v>
      </c>
      <c r="H864" t="str">
        <f>VLOOKUP($A864,'Customer Data'!$A:$G,3,FALSE)</f>
        <v>Female</v>
      </c>
      <c r="I864" s="18">
        <f>VLOOKUP($A864,'Customer Data'!$A:$G,4,FALSE)</f>
        <v>122793</v>
      </c>
      <c r="J864" t="str">
        <f>VLOOKUP($A864,'Customer Data'!$A:$G,5,FALSE)</f>
        <v>City B</v>
      </c>
      <c r="K864" t="str">
        <f>VLOOKUP($A864,'Customer Data'!$A:$G,6,FALSE)</f>
        <v>Middle-aged</v>
      </c>
      <c r="L864" t="str">
        <f>VLOOKUP($A864,'Customer Data'!$A:$G,7,FALSE)</f>
        <v>High</v>
      </c>
    </row>
    <row r="865" spans="1:12" x14ac:dyDescent="0.3">
      <c r="A865">
        <v>24</v>
      </c>
      <c r="B865">
        <v>864</v>
      </c>
      <c r="C865">
        <v>95</v>
      </c>
      <c r="D865">
        <v>3</v>
      </c>
      <c r="E865" s="4" t="s">
        <v>118</v>
      </c>
      <c r="F865" s="6" t="s">
        <v>83</v>
      </c>
      <c r="G865">
        <f>VLOOKUP(A865,'Customer Data'!$A:$G,2,FALSE)</f>
        <v>27</v>
      </c>
      <c r="H865" t="str">
        <f>VLOOKUP($A865,'Customer Data'!$A:$G,3,FALSE)</f>
        <v>Female</v>
      </c>
      <c r="I865" s="18">
        <f>VLOOKUP($A865,'Customer Data'!$A:$G,4,FALSE)</f>
        <v>125504</v>
      </c>
      <c r="J865" t="str">
        <f>VLOOKUP($A865,'Customer Data'!$A:$G,5,FALSE)</f>
        <v>City C</v>
      </c>
      <c r="K865" t="str">
        <f>VLOOKUP($A865,'Customer Data'!$A:$G,6,FALSE)</f>
        <v>Adult</v>
      </c>
      <c r="L865" t="str">
        <f>VLOOKUP($A865,'Customer Data'!$A:$G,7,FALSE)</f>
        <v>High</v>
      </c>
    </row>
    <row r="866" spans="1:12" x14ac:dyDescent="0.3">
      <c r="A866">
        <v>814</v>
      </c>
      <c r="B866">
        <v>865</v>
      </c>
      <c r="C866">
        <v>5</v>
      </c>
      <c r="D866">
        <v>5</v>
      </c>
      <c r="E866" s="4" t="s">
        <v>119</v>
      </c>
      <c r="F866" s="6" t="s">
        <v>60</v>
      </c>
      <c r="G866">
        <f>VLOOKUP(A866,'Customer Data'!$A:$G,2,FALSE)</f>
        <v>56</v>
      </c>
      <c r="H866" t="str">
        <f>VLOOKUP($A866,'Customer Data'!$A:$G,3,FALSE)</f>
        <v>Male</v>
      </c>
      <c r="I866" s="18">
        <f>VLOOKUP($A866,'Customer Data'!$A:$G,4,FALSE)</f>
        <v>76871</v>
      </c>
      <c r="J866" t="str">
        <f>VLOOKUP($A866,'Customer Data'!$A:$G,5,FALSE)</f>
        <v>City B</v>
      </c>
      <c r="K866" t="str">
        <f>VLOOKUP($A866,'Customer Data'!$A:$G,6,FALSE)</f>
        <v>Middle-aged</v>
      </c>
      <c r="L866" t="str">
        <f>VLOOKUP($A866,'Customer Data'!$A:$G,7,FALSE)</f>
        <v>High</v>
      </c>
    </row>
    <row r="867" spans="1:12" x14ac:dyDescent="0.3">
      <c r="A867">
        <v>1261</v>
      </c>
      <c r="B867">
        <v>866</v>
      </c>
      <c r="C867">
        <v>80</v>
      </c>
      <c r="D867">
        <v>7</v>
      </c>
      <c r="E867" s="4" t="s">
        <v>119</v>
      </c>
      <c r="F867" s="6" t="s">
        <v>61</v>
      </c>
      <c r="G867">
        <f>VLOOKUP(A867,'Customer Data'!$A:$G,2,FALSE)</f>
        <v>28</v>
      </c>
      <c r="H867" t="str">
        <f>VLOOKUP($A867,'Customer Data'!$A:$G,3,FALSE)</f>
        <v>Female</v>
      </c>
      <c r="I867" s="18">
        <f>VLOOKUP($A867,'Customer Data'!$A:$G,4,FALSE)</f>
        <v>48025</v>
      </c>
      <c r="J867" t="str">
        <f>VLOOKUP($A867,'Customer Data'!$A:$G,5,FALSE)</f>
        <v>City C</v>
      </c>
      <c r="K867" t="str">
        <f>VLOOKUP($A867,'Customer Data'!$A:$G,6,FALSE)</f>
        <v>Adult</v>
      </c>
      <c r="L867" t="str">
        <f>VLOOKUP($A867,'Customer Data'!$A:$G,7,FALSE)</f>
        <v>Low</v>
      </c>
    </row>
    <row r="868" spans="1:12" x14ac:dyDescent="0.3">
      <c r="A868">
        <v>817</v>
      </c>
      <c r="B868">
        <v>867</v>
      </c>
      <c r="C868">
        <v>49</v>
      </c>
      <c r="D868">
        <v>8</v>
      </c>
      <c r="E868" s="4" t="s">
        <v>119</v>
      </c>
      <c r="F868" s="6" t="s">
        <v>62</v>
      </c>
      <c r="G868">
        <f>VLOOKUP(A868,'Customer Data'!$A:$G,2,FALSE)</f>
        <v>31</v>
      </c>
      <c r="H868" t="str">
        <f>VLOOKUP($A868,'Customer Data'!$A:$G,3,FALSE)</f>
        <v>Male</v>
      </c>
      <c r="I868" s="18">
        <f>VLOOKUP($A868,'Customer Data'!$A:$G,4,FALSE)</f>
        <v>85996</v>
      </c>
      <c r="J868" t="str">
        <f>VLOOKUP($A868,'Customer Data'!$A:$G,5,FALSE)</f>
        <v>City C</v>
      </c>
      <c r="K868" t="str">
        <f>VLOOKUP($A868,'Customer Data'!$A:$G,6,FALSE)</f>
        <v>Adult</v>
      </c>
      <c r="L868" t="str">
        <f>VLOOKUP($A868,'Customer Data'!$A:$G,7,FALSE)</f>
        <v>High</v>
      </c>
    </row>
    <row r="869" spans="1:12" x14ac:dyDescent="0.3">
      <c r="A869">
        <v>1127</v>
      </c>
      <c r="B869">
        <v>868</v>
      </c>
      <c r="C869">
        <v>82</v>
      </c>
      <c r="D869">
        <v>3</v>
      </c>
      <c r="E869" s="4" t="s">
        <v>119</v>
      </c>
      <c r="F869" s="6" t="s">
        <v>63</v>
      </c>
      <c r="G869">
        <f>VLOOKUP(A869,'Customer Data'!$A:$G,2,FALSE)</f>
        <v>25</v>
      </c>
      <c r="H869" t="str">
        <f>VLOOKUP($A869,'Customer Data'!$A:$G,3,FALSE)</f>
        <v>Male</v>
      </c>
      <c r="I869" s="18">
        <f>VLOOKUP($A869,'Customer Data'!$A:$G,4,FALSE)</f>
        <v>40517</v>
      </c>
      <c r="J869" t="str">
        <f>VLOOKUP($A869,'Customer Data'!$A:$G,5,FALSE)</f>
        <v>City A</v>
      </c>
      <c r="K869" t="str">
        <f>VLOOKUP($A869,'Customer Data'!$A:$G,6,FALSE)</f>
        <v>Adult</v>
      </c>
      <c r="L869" t="str">
        <f>VLOOKUP($A869,'Customer Data'!$A:$G,7,FALSE)</f>
        <v>Low</v>
      </c>
    </row>
    <row r="870" spans="1:12" x14ac:dyDescent="0.3">
      <c r="A870">
        <v>668</v>
      </c>
      <c r="B870">
        <v>869</v>
      </c>
      <c r="C870">
        <v>47</v>
      </c>
      <c r="D870">
        <v>3</v>
      </c>
      <c r="E870" s="4" t="s">
        <v>119</v>
      </c>
      <c r="F870" s="6" t="s">
        <v>64</v>
      </c>
      <c r="G870">
        <f>VLOOKUP(A870,'Customer Data'!$A:$G,2,FALSE)</f>
        <v>60</v>
      </c>
      <c r="H870" t="str">
        <f>VLOOKUP($A870,'Customer Data'!$A:$G,3,FALSE)</f>
        <v>Male</v>
      </c>
      <c r="I870" s="18">
        <f>VLOOKUP($A870,'Customer Data'!$A:$G,4,FALSE)</f>
        <v>70970</v>
      </c>
      <c r="J870" t="str">
        <f>VLOOKUP($A870,'Customer Data'!$A:$G,5,FALSE)</f>
        <v>City B</v>
      </c>
      <c r="K870" t="str">
        <f>VLOOKUP($A870,'Customer Data'!$A:$G,6,FALSE)</f>
        <v>Seniors</v>
      </c>
      <c r="L870" t="str">
        <f>VLOOKUP($A870,'Customer Data'!$A:$G,7,FALSE)</f>
        <v>High</v>
      </c>
    </row>
    <row r="871" spans="1:12" x14ac:dyDescent="0.3">
      <c r="A871">
        <v>1258</v>
      </c>
      <c r="B871">
        <v>870</v>
      </c>
      <c r="C871">
        <v>74</v>
      </c>
      <c r="D871">
        <v>6</v>
      </c>
      <c r="E871" s="4" t="s">
        <v>119</v>
      </c>
      <c r="F871" s="6" t="s">
        <v>65</v>
      </c>
      <c r="G871">
        <f>VLOOKUP(A871,'Customer Data'!$A:$G,2,FALSE)</f>
        <v>67</v>
      </c>
      <c r="H871" t="str">
        <f>VLOOKUP($A871,'Customer Data'!$A:$G,3,FALSE)</f>
        <v>Female</v>
      </c>
      <c r="I871" s="18">
        <f>VLOOKUP($A871,'Customer Data'!$A:$G,4,FALSE)</f>
        <v>52817</v>
      </c>
      <c r="J871" t="str">
        <f>VLOOKUP($A871,'Customer Data'!$A:$G,5,FALSE)</f>
        <v>City A</v>
      </c>
      <c r="K871" t="str">
        <f>VLOOKUP($A871,'Customer Data'!$A:$G,6,FALSE)</f>
        <v>Seniors</v>
      </c>
      <c r="L871" t="str">
        <f>VLOOKUP($A871,'Customer Data'!$A:$G,7,FALSE)</f>
        <v>Low</v>
      </c>
    </row>
    <row r="872" spans="1:12" x14ac:dyDescent="0.3">
      <c r="A872">
        <v>1224</v>
      </c>
      <c r="B872">
        <v>871</v>
      </c>
      <c r="C872">
        <v>97</v>
      </c>
      <c r="D872">
        <v>1</v>
      </c>
      <c r="E872" s="4" t="s">
        <v>119</v>
      </c>
      <c r="F872" s="6" t="s">
        <v>66</v>
      </c>
      <c r="G872">
        <f>VLOOKUP(A872,'Customer Data'!$A:$G,2,FALSE)</f>
        <v>41</v>
      </c>
      <c r="H872" t="str">
        <f>VLOOKUP($A872,'Customer Data'!$A:$G,3,FALSE)</f>
        <v>Female</v>
      </c>
      <c r="I872" s="18">
        <f>VLOOKUP($A872,'Customer Data'!$A:$G,4,FALSE)</f>
        <v>94104</v>
      </c>
      <c r="J872" t="str">
        <f>VLOOKUP($A872,'Customer Data'!$A:$G,5,FALSE)</f>
        <v>City B</v>
      </c>
      <c r="K872" t="str">
        <f>VLOOKUP($A872,'Customer Data'!$A:$G,6,FALSE)</f>
        <v>Middle-aged</v>
      </c>
      <c r="L872" t="str">
        <f>VLOOKUP($A872,'Customer Data'!$A:$G,7,FALSE)</f>
        <v>High</v>
      </c>
    </row>
    <row r="873" spans="1:12" x14ac:dyDescent="0.3">
      <c r="A873">
        <v>405</v>
      </c>
      <c r="B873">
        <v>872</v>
      </c>
      <c r="C873">
        <v>39</v>
      </c>
      <c r="D873">
        <v>3</v>
      </c>
      <c r="E873" s="4" t="s">
        <v>119</v>
      </c>
      <c r="F873" s="6" t="s">
        <v>67</v>
      </c>
      <c r="G873">
        <f>VLOOKUP(A873,'Customer Data'!$A:$G,2,FALSE)</f>
        <v>61</v>
      </c>
      <c r="H873" t="str">
        <f>VLOOKUP($A873,'Customer Data'!$A:$G,3,FALSE)</f>
        <v>Male</v>
      </c>
      <c r="I873" s="18">
        <f>VLOOKUP($A873,'Customer Data'!$A:$G,4,FALSE)</f>
        <v>46126</v>
      </c>
      <c r="J873" t="str">
        <f>VLOOKUP($A873,'Customer Data'!$A:$G,5,FALSE)</f>
        <v>City A</v>
      </c>
      <c r="K873" t="str">
        <f>VLOOKUP($A873,'Customer Data'!$A:$G,6,FALSE)</f>
        <v>Seniors</v>
      </c>
      <c r="L873" t="str">
        <f>VLOOKUP($A873,'Customer Data'!$A:$G,7,FALSE)</f>
        <v>Low</v>
      </c>
    </row>
    <row r="874" spans="1:12" x14ac:dyDescent="0.3">
      <c r="A874">
        <v>108</v>
      </c>
      <c r="B874">
        <v>873</v>
      </c>
      <c r="C874">
        <v>90</v>
      </c>
      <c r="D874">
        <v>8</v>
      </c>
      <c r="E874" s="4" t="s">
        <v>119</v>
      </c>
      <c r="F874" s="6" t="s">
        <v>68</v>
      </c>
      <c r="G874">
        <f>VLOOKUP(A874,'Customer Data'!$A:$G,2,FALSE)</f>
        <v>51</v>
      </c>
      <c r="H874" t="str">
        <f>VLOOKUP($A874,'Customer Data'!$A:$G,3,FALSE)</f>
        <v>Female</v>
      </c>
      <c r="I874" s="18">
        <f>VLOOKUP($A874,'Customer Data'!$A:$G,4,FALSE)</f>
        <v>122564</v>
      </c>
      <c r="J874" t="str">
        <f>VLOOKUP($A874,'Customer Data'!$A:$G,5,FALSE)</f>
        <v>City C</v>
      </c>
      <c r="K874" t="str">
        <f>VLOOKUP($A874,'Customer Data'!$A:$G,6,FALSE)</f>
        <v>Middle-aged</v>
      </c>
      <c r="L874" t="str">
        <f>VLOOKUP($A874,'Customer Data'!$A:$G,7,FALSE)</f>
        <v>High</v>
      </c>
    </row>
    <row r="875" spans="1:12" x14ac:dyDescent="0.3">
      <c r="A875">
        <v>6</v>
      </c>
      <c r="B875">
        <v>874</v>
      </c>
      <c r="C875">
        <v>79</v>
      </c>
      <c r="D875">
        <v>7</v>
      </c>
      <c r="E875" s="4" t="s">
        <v>119</v>
      </c>
      <c r="F875" s="6" t="s">
        <v>69</v>
      </c>
      <c r="G875">
        <f>VLOOKUP(A875,'Customer Data'!$A:$G,2,FALSE)</f>
        <v>65</v>
      </c>
      <c r="H875" t="str">
        <f>VLOOKUP($A875,'Customer Data'!$A:$G,3,FALSE)</f>
        <v>Male</v>
      </c>
      <c r="I875" s="18">
        <f>VLOOKUP($A875,'Customer Data'!$A:$G,4,FALSE)</f>
        <v>82735</v>
      </c>
      <c r="J875" t="str">
        <f>VLOOKUP($A875,'Customer Data'!$A:$G,5,FALSE)</f>
        <v>City B</v>
      </c>
      <c r="K875" t="str">
        <f>VLOOKUP($A875,'Customer Data'!$A:$G,6,FALSE)</f>
        <v>Seniors</v>
      </c>
      <c r="L875" t="str">
        <f>VLOOKUP($A875,'Customer Data'!$A:$G,7,FALSE)</f>
        <v>High</v>
      </c>
    </row>
    <row r="876" spans="1:12" x14ac:dyDescent="0.3">
      <c r="A876">
        <v>1</v>
      </c>
      <c r="B876">
        <v>875</v>
      </c>
      <c r="C876">
        <v>97</v>
      </c>
      <c r="D876">
        <v>2</v>
      </c>
      <c r="E876" s="4" t="s">
        <v>119</v>
      </c>
      <c r="F876" s="6" t="s">
        <v>70</v>
      </c>
      <c r="G876">
        <f>VLOOKUP(A876,'Customer Data'!$A:$G,2,FALSE)</f>
        <v>25</v>
      </c>
      <c r="H876" t="str">
        <f>VLOOKUP($A876,'Customer Data'!$A:$G,3,FALSE)</f>
        <v>Male</v>
      </c>
      <c r="I876" s="18">
        <f>VLOOKUP($A876,'Customer Data'!$A:$G,4,FALSE)</f>
        <v>124127</v>
      </c>
      <c r="J876" t="str">
        <f>VLOOKUP($A876,'Customer Data'!$A:$G,5,FALSE)</f>
        <v>City B</v>
      </c>
      <c r="K876" t="str">
        <f>VLOOKUP($A876,'Customer Data'!$A:$G,6,FALSE)</f>
        <v>Adult</v>
      </c>
      <c r="L876" t="str">
        <f>VLOOKUP($A876,'Customer Data'!$A:$G,7,FALSE)</f>
        <v>High</v>
      </c>
    </row>
    <row r="877" spans="1:12" x14ac:dyDescent="0.3">
      <c r="A877">
        <v>583</v>
      </c>
      <c r="B877">
        <v>876</v>
      </c>
      <c r="C877">
        <v>2</v>
      </c>
      <c r="D877">
        <v>3</v>
      </c>
      <c r="E877" s="4" t="s">
        <v>119</v>
      </c>
      <c r="F877" s="6" t="s">
        <v>71</v>
      </c>
      <c r="G877">
        <f>VLOOKUP(A877,'Customer Data'!$A:$G,2,FALSE)</f>
        <v>54</v>
      </c>
      <c r="H877" t="str">
        <f>VLOOKUP($A877,'Customer Data'!$A:$G,3,FALSE)</f>
        <v>Male</v>
      </c>
      <c r="I877" s="18">
        <f>VLOOKUP($A877,'Customer Data'!$A:$G,4,FALSE)</f>
        <v>22152</v>
      </c>
      <c r="J877" t="str">
        <f>VLOOKUP($A877,'Customer Data'!$A:$G,5,FALSE)</f>
        <v>City B</v>
      </c>
      <c r="K877" t="str">
        <f>VLOOKUP($A877,'Customer Data'!$A:$G,6,FALSE)</f>
        <v>Middle-aged</v>
      </c>
      <c r="L877" t="str">
        <f>VLOOKUP($A877,'Customer Data'!$A:$G,7,FALSE)</f>
        <v>Low</v>
      </c>
    </row>
    <row r="878" spans="1:12" x14ac:dyDescent="0.3">
      <c r="A878">
        <v>728</v>
      </c>
      <c r="B878">
        <v>877</v>
      </c>
      <c r="C878">
        <v>35</v>
      </c>
      <c r="D878">
        <v>9</v>
      </c>
      <c r="E878" s="4" t="s">
        <v>119</v>
      </c>
      <c r="F878" s="6" t="s">
        <v>72</v>
      </c>
      <c r="G878">
        <f>VLOOKUP(A878,'Customer Data'!$A:$G,2,FALSE)</f>
        <v>64</v>
      </c>
      <c r="H878" t="str">
        <f>VLOOKUP($A878,'Customer Data'!$A:$G,3,FALSE)</f>
        <v>Male</v>
      </c>
      <c r="I878" s="18">
        <f>VLOOKUP($A878,'Customer Data'!$A:$G,4,FALSE)</f>
        <v>78145</v>
      </c>
      <c r="J878" t="str">
        <f>VLOOKUP($A878,'Customer Data'!$A:$G,5,FALSE)</f>
        <v>City A</v>
      </c>
      <c r="K878" t="str">
        <f>VLOOKUP($A878,'Customer Data'!$A:$G,6,FALSE)</f>
        <v>Seniors</v>
      </c>
      <c r="L878" t="str">
        <f>VLOOKUP($A878,'Customer Data'!$A:$G,7,FALSE)</f>
        <v>High</v>
      </c>
    </row>
    <row r="879" spans="1:12" x14ac:dyDescent="0.3">
      <c r="A879">
        <v>480</v>
      </c>
      <c r="B879">
        <v>878</v>
      </c>
      <c r="C879">
        <v>98</v>
      </c>
      <c r="D879">
        <v>7</v>
      </c>
      <c r="E879" s="4" t="s">
        <v>119</v>
      </c>
      <c r="F879" s="6" t="s">
        <v>73</v>
      </c>
      <c r="G879">
        <f>VLOOKUP(A879,'Customer Data'!$A:$G,2,FALSE)</f>
        <v>23</v>
      </c>
      <c r="H879" t="str">
        <f>VLOOKUP($A879,'Customer Data'!$A:$G,3,FALSE)</f>
        <v>Male</v>
      </c>
      <c r="I879" s="18">
        <f>VLOOKUP($A879,'Customer Data'!$A:$G,4,FALSE)</f>
        <v>79868</v>
      </c>
      <c r="J879" t="str">
        <f>VLOOKUP($A879,'Customer Data'!$A:$G,5,FALSE)</f>
        <v>City A</v>
      </c>
      <c r="K879" t="str">
        <f>VLOOKUP($A879,'Customer Data'!$A:$G,6,FALSE)</f>
        <v>Adult</v>
      </c>
      <c r="L879" t="str">
        <f>VLOOKUP($A879,'Customer Data'!$A:$G,7,FALSE)</f>
        <v>High</v>
      </c>
    </row>
    <row r="880" spans="1:12" x14ac:dyDescent="0.3">
      <c r="A880">
        <v>767</v>
      </c>
      <c r="B880">
        <v>879</v>
      </c>
      <c r="C880">
        <v>89</v>
      </c>
      <c r="D880">
        <v>7</v>
      </c>
      <c r="E880" s="4" t="s">
        <v>119</v>
      </c>
      <c r="F880" s="6" t="s">
        <v>74</v>
      </c>
      <c r="G880">
        <f>VLOOKUP(A880,'Customer Data'!$A:$G,2,FALSE)</f>
        <v>47</v>
      </c>
      <c r="H880" t="str">
        <f>VLOOKUP($A880,'Customer Data'!$A:$G,3,FALSE)</f>
        <v>Female</v>
      </c>
      <c r="I880" s="18">
        <f>VLOOKUP($A880,'Customer Data'!$A:$G,4,FALSE)</f>
        <v>95363</v>
      </c>
      <c r="J880" t="str">
        <f>VLOOKUP($A880,'Customer Data'!$A:$G,5,FALSE)</f>
        <v>City A</v>
      </c>
      <c r="K880" t="str">
        <f>VLOOKUP($A880,'Customer Data'!$A:$G,6,FALSE)</f>
        <v>Middle-aged</v>
      </c>
      <c r="L880" t="str">
        <f>VLOOKUP($A880,'Customer Data'!$A:$G,7,FALSE)</f>
        <v>High</v>
      </c>
    </row>
    <row r="881" spans="1:12" x14ac:dyDescent="0.3">
      <c r="A881">
        <v>920</v>
      </c>
      <c r="B881">
        <v>880</v>
      </c>
      <c r="C881">
        <v>76</v>
      </c>
      <c r="D881">
        <v>3</v>
      </c>
      <c r="E881" s="4" t="s">
        <v>119</v>
      </c>
      <c r="F881" s="6" t="s">
        <v>75</v>
      </c>
      <c r="G881">
        <f>VLOOKUP(A881,'Customer Data'!$A:$G,2,FALSE)</f>
        <v>32</v>
      </c>
      <c r="H881" t="str">
        <f>VLOOKUP($A881,'Customer Data'!$A:$G,3,FALSE)</f>
        <v>Female</v>
      </c>
      <c r="I881" s="18">
        <f>VLOOKUP($A881,'Customer Data'!$A:$G,4,FALSE)</f>
        <v>58055</v>
      </c>
      <c r="J881" t="str">
        <f>VLOOKUP($A881,'Customer Data'!$A:$G,5,FALSE)</f>
        <v>City B</v>
      </c>
      <c r="K881" t="str">
        <f>VLOOKUP($A881,'Customer Data'!$A:$G,6,FALSE)</f>
        <v>Adult</v>
      </c>
      <c r="L881" t="str">
        <f>VLOOKUP($A881,'Customer Data'!$A:$G,7,FALSE)</f>
        <v>Low</v>
      </c>
    </row>
    <row r="882" spans="1:12" x14ac:dyDescent="0.3">
      <c r="A882">
        <v>507</v>
      </c>
      <c r="B882">
        <v>881</v>
      </c>
      <c r="C882">
        <v>52</v>
      </c>
      <c r="D882">
        <v>1</v>
      </c>
      <c r="E882" s="4" t="s">
        <v>119</v>
      </c>
      <c r="F882" s="6" t="s">
        <v>76</v>
      </c>
      <c r="G882">
        <f>VLOOKUP(A882,'Customer Data'!$A:$G,2,FALSE)</f>
        <v>56</v>
      </c>
      <c r="H882" t="str">
        <f>VLOOKUP($A882,'Customer Data'!$A:$G,3,FALSE)</f>
        <v>Female</v>
      </c>
      <c r="I882" s="18">
        <f>VLOOKUP($A882,'Customer Data'!$A:$G,4,FALSE)</f>
        <v>22368</v>
      </c>
      <c r="J882" t="str">
        <f>VLOOKUP($A882,'Customer Data'!$A:$G,5,FALSE)</f>
        <v>City A</v>
      </c>
      <c r="K882" t="str">
        <f>VLOOKUP($A882,'Customer Data'!$A:$G,6,FALSE)</f>
        <v>Middle-aged</v>
      </c>
      <c r="L882" t="str">
        <f>VLOOKUP($A882,'Customer Data'!$A:$G,7,FALSE)</f>
        <v>Low</v>
      </c>
    </row>
    <row r="883" spans="1:12" x14ac:dyDescent="0.3">
      <c r="A883">
        <v>915</v>
      </c>
      <c r="B883">
        <v>882</v>
      </c>
      <c r="C883">
        <v>70</v>
      </c>
      <c r="D883">
        <v>3</v>
      </c>
      <c r="E883" s="4" t="s">
        <v>119</v>
      </c>
      <c r="F883" s="6" t="s">
        <v>77</v>
      </c>
      <c r="G883">
        <f>VLOOKUP(A883,'Customer Data'!$A:$G,2,FALSE)</f>
        <v>56</v>
      </c>
      <c r="H883" t="str">
        <f>VLOOKUP($A883,'Customer Data'!$A:$G,3,FALSE)</f>
        <v>Male</v>
      </c>
      <c r="I883" s="18">
        <f>VLOOKUP($A883,'Customer Data'!$A:$G,4,FALSE)</f>
        <v>65782</v>
      </c>
      <c r="J883" t="str">
        <f>VLOOKUP($A883,'Customer Data'!$A:$G,5,FALSE)</f>
        <v>City B</v>
      </c>
      <c r="K883" t="str">
        <f>VLOOKUP($A883,'Customer Data'!$A:$G,6,FALSE)</f>
        <v>Middle-aged</v>
      </c>
      <c r="L883" t="str">
        <f>VLOOKUP($A883,'Customer Data'!$A:$G,7,FALSE)</f>
        <v>High</v>
      </c>
    </row>
    <row r="884" spans="1:12" x14ac:dyDescent="0.3">
      <c r="A884">
        <v>1312</v>
      </c>
      <c r="B884">
        <v>883</v>
      </c>
      <c r="C884">
        <v>78</v>
      </c>
      <c r="D884">
        <v>9</v>
      </c>
      <c r="E884" s="4" t="s">
        <v>119</v>
      </c>
      <c r="F884" s="6" t="s">
        <v>78</v>
      </c>
      <c r="G884">
        <f>VLOOKUP(A884,'Customer Data'!$A:$G,2,FALSE)</f>
        <v>46</v>
      </c>
      <c r="H884" t="str">
        <f>VLOOKUP($A884,'Customer Data'!$A:$G,3,FALSE)</f>
        <v>Female</v>
      </c>
      <c r="I884" s="18">
        <f>VLOOKUP($A884,'Customer Data'!$A:$G,4,FALSE)</f>
        <v>145662</v>
      </c>
      <c r="J884" t="str">
        <f>VLOOKUP($A884,'Customer Data'!$A:$G,5,FALSE)</f>
        <v>City C</v>
      </c>
      <c r="K884" t="str">
        <f>VLOOKUP($A884,'Customer Data'!$A:$G,6,FALSE)</f>
        <v>Middle-aged</v>
      </c>
      <c r="L884" t="str">
        <f>VLOOKUP($A884,'Customer Data'!$A:$G,7,FALSE)</f>
        <v>High</v>
      </c>
    </row>
    <row r="885" spans="1:12" x14ac:dyDescent="0.3">
      <c r="A885">
        <v>48</v>
      </c>
      <c r="B885">
        <v>884</v>
      </c>
      <c r="C885">
        <v>44</v>
      </c>
      <c r="D885">
        <v>8</v>
      </c>
      <c r="E885" s="4" t="s">
        <v>119</v>
      </c>
      <c r="F885" s="6" t="s">
        <v>79</v>
      </c>
      <c r="G885">
        <f>VLOOKUP(A885,'Customer Data'!$A:$G,2,FALSE)</f>
        <v>64</v>
      </c>
      <c r="H885" t="str">
        <f>VLOOKUP($A885,'Customer Data'!$A:$G,3,FALSE)</f>
        <v>Male</v>
      </c>
      <c r="I885" s="18">
        <f>VLOOKUP($A885,'Customer Data'!$A:$G,4,FALSE)</f>
        <v>30331</v>
      </c>
      <c r="J885" t="str">
        <f>VLOOKUP($A885,'Customer Data'!$A:$G,5,FALSE)</f>
        <v>City C</v>
      </c>
      <c r="K885" t="str">
        <f>VLOOKUP($A885,'Customer Data'!$A:$G,6,FALSE)</f>
        <v>Seniors</v>
      </c>
      <c r="L885" t="str">
        <f>VLOOKUP($A885,'Customer Data'!$A:$G,7,FALSE)</f>
        <v>Low</v>
      </c>
    </row>
    <row r="886" spans="1:12" x14ac:dyDescent="0.3">
      <c r="A886">
        <v>1412</v>
      </c>
      <c r="B886">
        <v>885</v>
      </c>
      <c r="C886">
        <v>83</v>
      </c>
      <c r="D886">
        <v>2</v>
      </c>
      <c r="E886" s="4" t="s">
        <v>119</v>
      </c>
      <c r="F886" s="6" t="s">
        <v>80</v>
      </c>
      <c r="G886">
        <f>VLOOKUP(A886,'Customer Data'!$A:$G,2,FALSE)</f>
        <v>65</v>
      </c>
      <c r="H886" t="str">
        <f>VLOOKUP($A886,'Customer Data'!$A:$G,3,FALSE)</f>
        <v>Female</v>
      </c>
      <c r="I886" s="18">
        <f>VLOOKUP($A886,'Customer Data'!$A:$G,4,FALSE)</f>
        <v>102632</v>
      </c>
      <c r="J886" t="str">
        <f>VLOOKUP($A886,'Customer Data'!$A:$G,5,FALSE)</f>
        <v>City B</v>
      </c>
      <c r="K886" t="str">
        <f>VLOOKUP($A886,'Customer Data'!$A:$G,6,FALSE)</f>
        <v>Seniors</v>
      </c>
      <c r="L886" t="str">
        <f>VLOOKUP($A886,'Customer Data'!$A:$G,7,FALSE)</f>
        <v>High</v>
      </c>
    </row>
    <row r="887" spans="1:12" x14ac:dyDescent="0.3">
      <c r="A887">
        <v>699</v>
      </c>
      <c r="B887">
        <v>886</v>
      </c>
      <c r="C887">
        <v>84</v>
      </c>
      <c r="D887">
        <v>2</v>
      </c>
      <c r="E887" s="4" t="s">
        <v>119</v>
      </c>
      <c r="F887" s="6" t="s">
        <v>81</v>
      </c>
      <c r="G887">
        <f>VLOOKUP(A887,'Customer Data'!$A:$G,2,FALSE)</f>
        <v>45</v>
      </c>
      <c r="H887" t="str">
        <f>VLOOKUP($A887,'Customer Data'!$A:$G,3,FALSE)</f>
        <v>Male</v>
      </c>
      <c r="I887" s="18">
        <f>VLOOKUP($A887,'Customer Data'!$A:$G,4,FALSE)</f>
        <v>102632</v>
      </c>
      <c r="J887" t="str">
        <f>VLOOKUP($A887,'Customer Data'!$A:$G,5,FALSE)</f>
        <v>City B</v>
      </c>
      <c r="K887" t="str">
        <f>VLOOKUP($A887,'Customer Data'!$A:$G,6,FALSE)</f>
        <v>Middle-aged</v>
      </c>
      <c r="L887" t="str">
        <f>VLOOKUP($A887,'Customer Data'!$A:$G,7,FALSE)</f>
        <v>High</v>
      </c>
    </row>
    <row r="888" spans="1:12" x14ac:dyDescent="0.3">
      <c r="A888">
        <v>602</v>
      </c>
      <c r="B888">
        <v>887</v>
      </c>
      <c r="C888">
        <v>32</v>
      </c>
      <c r="D888">
        <v>7</v>
      </c>
      <c r="E888" s="4" t="s">
        <v>119</v>
      </c>
      <c r="F888" s="6" t="s">
        <v>82</v>
      </c>
      <c r="G888">
        <f>VLOOKUP(A888,'Customer Data'!$A:$G,2,FALSE)</f>
        <v>33</v>
      </c>
      <c r="H888" t="str">
        <f>VLOOKUP($A888,'Customer Data'!$A:$G,3,FALSE)</f>
        <v>Male</v>
      </c>
      <c r="I888" s="18">
        <f>VLOOKUP($A888,'Customer Data'!$A:$G,4,FALSE)</f>
        <v>96578</v>
      </c>
      <c r="J888" t="str">
        <f>VLOOKUP($A888,'Customer Data'!$A:$G,5,FALSE)</f>
        <v>City A</v>
      </c>
      <c r="K888" t="str">
        <f>VLOOKUP($A888,'Customer Data'!$A:$G,6,FALSE)</f>
        <v>Adult</v>
      </c>
      <c r="L888" t="str">
        <f>VLOOKUP($A888,'Customer Data'!$A:$G,7,FALSE)</f>
        <v>High</v>
      </c>
    </row>
    <row r="889" spans="1:12" x14ac:dyDescent="0.3">
      <c r="A889">
        <v>562</v>
      </c>
      <c r="B889">
        <v>888</v>
      </c>
      <c r="C889">
        <v>91</v>
      </c>
      <c r="D889">
        <v>5</v>
      </c>
      <c r="E889" s="4" t="s">
        <v>119</v>
      </c>
      <c r="F889" s="6" t="s">
        <v>83</v>
      </c>
      <c r="G889">
        <f>VLOOKUP(A889,'Customer Data'!$A:$G,2,FALSE)</f>
        <v>49</v>
      </c>
      <c r="H889" t="str">
        <f>VLOOKUP($A889,'Customer Data'!$A:$G,3,FALSE)</f>
        <v>Male</v>
      </c>
      <c r="I889" s="18">
        <f>VLOOKUP($A889,'Customer Data'!$A:$G,4,FALSE)</f>
        <v>28392</v>
      </c>
      <c r="J889" t="str">
        <f>VLOOKUP($A889,'Customer Data'!$A:$G,5,FALSE)</f>
        <v>City C</v>
      </c>
      <c r="K889" t="str">
        <f>VLOOKUP($A889,'Customer Data'!$A:$G,6,FALSE)</f>
        <v>Middle-aged</v>
      </c>
      <c r="L889" t="str">
        <f>VLOOKUP($A889,'Customer Data'!$A:$G,7,FALSE)</f>
        <v>Low</v>
      </c>
    </row>
    <row r="890" spans="1:12" x14ac:dyDescent="0.3">
      <c r="A890">
        <v>265</v>
      </c>
      <c r="B890">
        <v>889</v>
      </c>
      <c r="C890">
        <v>60</v>
      </c>
      <c r="D890">
        <v>2</v>
      </c>
      <c r="E890" s="4" t="s">
        <v>120</v>
      </c>
      <c r="F890" s="6" t="s">
        <v>60</v>
      </c>
      <c r="G890">
        <f>VLOOKUP(A890,'Customer Data'!$A:$G,2,FALSE)</f>
        <v>52</v>
      </c>
      <c r="H890" t="str">
        <f>VLOOKUP($A890,'Customer Data'!$A:$G,3,FALSE)</f>
        <v>Male</v>
      </c>
      <c r="I890" s="18">
        <f>VLOOKUP($A890,'Customer Data'!$A:$G,4,FALSE)</f>
        <v>74887</v>
      </c>
      <c r="J890" t="str">
        <f>VLOOKUP($A890,'Customer Data'!$A:$G,5,FALSE)</f>
        <v>City A</v>
      </c>
      <c r="K890" t="str">
        <f>VLOOKUP($A890,'Customer Data'!$A:$G,6,FALSE)</f>
        <v>Middle-aged</v>
      </c>
      <c r="L890" t="str">
        <f>VLOOKUP($A890,'Customer Data'!$A:$G,7,FALSE)</f>
        <v>High</v>
      </c>
    </row>
    <row r="891" spans="1:12" x14ac:dyDescent="0.3">
      <c r="A891">
        <v>448</v>
      </c>
      <c r="B891">
        <v>890</v>
      </c>
      <c r="C891">
        <v>78</v>
      </c>
      <c r="D891">
        <v>8</v>
      </c>
      <c r="E891" s="4" t="s">
        <v>120</v>
      </c>
      <c r="F891" s="6" t="s">
        <v>61</v>
      </c>
      <c r="G891">
        <f>VLOOKUP(A891,'Customer Data'!$A:$G,2,FALSE)</f>
        <v>28</v>
      </c>
      <c r="H891" t="str">
        <f>VLOOKUP($A891,'Customer Data'!$A:$G,3,FALSE)</f>
        <v>Male</v>
      </c>
      <c r="I891" s="18">
        <f>VLOOKUP($A891,'Customer Data'!$A:$G,4,FALSE)</f>
        <v>30763</v>
      </c>
      <c r="J891" t="str">
        <f>VLOOKUP($A891,'Customer Data'!$A:$G,5,FALSE)</f>
        <v>City A</v>
      </c>
      <c r="K891" t="str">
        <f>VLOOKUP($A891,'Customer Data'!$A:$G,6,FALSE)</f>
        <v>Adult</v>
      </c>
      <c r="L891" t="str">
        <f>VLOOKUP($A891,'Customer Data'!$A:$G,7,FALSE)</f>
        <v>Low</v>
      </c>
    </row>
    <row r="892" spans="1:12" x14ac:dyDescent="0.3">
      <c r="A892">
        <v>41</v>
      </c>
      <c r="B892">
        <v>891</v>
      </c>
      <c r="C892">
        <v>19</v>
      </c>
      <c r="D892">
        <v>5</v>
      </c>
      <c r="E892" s="4" t="s">
        <v>120</v>
      </c>
      <c r="F892" s="6" t="s">
        <v>62</v>
      </c>
      <c r="G892">
        <f>VLOOKUP(A892,'Customer Data'!$A:$G,2,FALSE)</f>
        <v>27</v>
      </c>
      <c r="H892" t="str">
        <f>VLOOKUP($A892,'Customer Data'!$A:$G,3,FALSE)</f>
        <v>Female</v>
      </c>
      <c r="I892" s="18">
        <f>VLOOKUP($A892,'Customer Data'!$A:$G,4,FALSE)</f>
        <v>140017</v>
      </c>
      <c r="J892" t="str">
        <f>VLOOKUP($A892,'Customer Data'!$A:$G,5,FALSE)</f>
        <v>City A</v>
      </c>
      <c r="K892" t="str">
        <f>VLOOKUP($A892,'Customer Data'!$A:$G,6,FALSE)</f>
        <v>Adult</v>
      </c>
      <c r="L892" t="str">
        <f>VLOOKUP($A892,'Customer Data'!$A:$G,7,FALSE)</f>
        <v>High</v>
      </c>
    </row>
    <row r="893" spans="1:12" x14ac:dyDescent="0.3">
      <c r="A893">
        <v>373</v>
      </c>
      <c r="B893">
        <v>892</v>
      </c>
      <c r="C893">
        <v>58</v>
      </c>
      <c r="D893">
        <v>2</v>
      </c>
      <c r="E893" s="4" t="s">
        <v>120</v>
      </c>
      <c r="F893" s="6" t="s">
        <v>63</v>
      </c>
      <c r="G893">
        <f>VLOOKUP(A893,'Customer Data'!$A:$G,2,FALSE)</f>
        <v>57</v>
      </c>
      <c r="H893" t="str">
        <f>VLOOKUP($A893,'Customer Data'!$A:$G,3,FALSE)</f>
        <v>Male</v>
      </c>
      <c r="I893" s="18">
        <f>VLOOKUP($A893,'Customer Data'!$A:$G,4,FALSE)</f>
        <v>75650</v>
      </c>
      <c r="J893" t="str">
        <f>VLOOKUP($A893,'Customer Data'!$A:$G,5,FALSE)</f>
        <v>City C</v>
      </c>
      <c r="K893" t="str">
        <f>VLOOKUP($A893,'Customer Data'!$A:$G,6,FALSE)</f>
        <v>Middle-aged</v>
      </c>
      <c r="L893" t="str">
        <f>VLOOKUP($A893,'Customer Data'!$A:$G,7,FALSE)</f>
        <v>High</v>
      </c>
    </row>
    <row r="894" spans="1:12" x14ac:dyDescent="0.3">
      <c r="A894">
        <v>1168</v>
      </c>
      <c r="B894">
        <v>893</v>
      </c>
      <c r="C894">
        <v>56</v>
      </c>
      <c r="D894">
        <v>4</v>
      </c>
      <c r="E894" s="4" t="s">
        <v>120</v>
      </c>
      <c r="F894" s="6" t="s">
        <v>64</v>
      </c>
      <c r="G894">
        <f>VLOOKUP(A894,'Customer Data'!$A:$G,2,FALSE)</f>
        <v>34</v>
      </c>
      <c r="H894" t="str">
        <f>VLOOKUP($A894,'Customer Data'!$A:$G,3,FALSE)</f>
        <v>Male</v>
      </c>
      <c r="I894" s="18">
        <f>VLOOKUP($A894,'Customer Data'!$A:$G,4,FALSE)</f>
        <v>30410</v>
      </c>
      <c r="J894" t="str">
        <f>VLOOKUP($A894,'Customer Data'!$A:$G,5,FALSE)</f>
        <v>City B</v>
      </c>
      <c r="K894" t="str">
        <f>VLOOKUP($A894,'Customer Data'!$A:$G,6,FALSE)</f>
        <v>Adult</v>
      </c>
      <c r="L894" t="str">
        <f>VLOOKUP($A894,'Customer Data'!$A:$G,7,FALSE)</f>
        <v>Low</v>
      </c>
    </row>
    <row r="895" spans="1:12" x14ac:dyDescent="0.3">
      <c r="A895">
        <v>1334</v>
      </c>
      <c r="B895">
        <v>894</v>
      </c>
      <c r="C895">
        <v>60</v>
      </c>
      <c r="D895">
        <v>9</v>
      </c>
      <c r="E895" s="4" t="s">
        <v>120</v>
      </c>
      <c r="F895" s="6" t="s">
        <v>65</v>
      </c>
      <c r="G895">
        <f>VLOOKUP(A895,'Customer Data'!$A:$G,2,FALSE)</f>
        <v>26</v>
      </c>
      <c r="H895" t="str">
        <f>VLOOKUP($A895,'Customer Data'!$A:$G,3,FALSE)</f>
        <v>Female</v>
      </c>
      <c r="I895" s="18">
        <f>VLOOKUP($A895,'Customer Data'!$A:$G,4,FALSE)</f>
        <v>143317</v>
      </c>
      <c r="J895" t="str">
        <f>VLOOKUP($A895,'Customer Data'!$A:$G,5,FALSE)</f>
        <v>City A</v>
      </c>
      <c r="K895" t="str">
        <f>VLOOKUP($A895,'Customer Data'!$A:$G,6,FALSE)</f>
        <v>Adult</v>
      </c>
      <c r="L895" t="str">
        <f>VLOOKUP($A895,'Customer Data'!$A:$G,7,FALSE)</f>
        <v>High</v>
      </c>
    </row>
    <row r="896" spans="1:12" x14ac:dyDescent="0.3">
      <c r="A896">
        <v>1491</v>
      </c>
      <c r="B896">
        <v>895</v>
      </c>
      <c r="C896">
        <v>44</v>
      </c>
      <c r="D896">
        <v>5</v>
      </c>
      <c r="E896" s="4" t="s">
        <v>120</v>
      </c>
      <c r="F896" s="6" t="s">
        <v>66</v>
      </c>
      <c r="G896">
        <f>VLOOKUP(A896,'Customer Data'!$A:$G,2,FALSE)</f>
        <v>34</v>
      </c>
      <c r="H896" t="str">
        <f>VLOOKUP($A896,'Customer Data'!$A:$G,3,FALSE)</f>
        <v>Female</v>
      </c>
      <c r="I896" s="18">
        <f>VLOOKUP($A896,'Customer Data'!$A:$G,4,FALSE)</f>
        <v>43515</v>
      </c>
      <c r="J896" t="str">
        <f>VLOOKUP($A896,'Customer Data'!$A:$G,5,FALSE)</f>
        <v>City C</v>
      </c>
      <c r="K896" t="str">
        <f>VLOOKUP($A896,'Customer Data'!$A:$G,6,FALSE)</f>
        <v>Adult</v>
      </c>
      <c r="L896" t="str">
        <f>VLOOKUP($A896,'Customer Data'!$A:$G,7,FALSE)</f>
        <v>Low</v>
      </c>
    </row>
    <row r="897" spans="1:12" x14ac:dyDescent="0.3">
      <c r="A897">
        <v>1348</v>
      </c>
      <c r="B897">
        <v>896</v>
      </c>
      <c r="C897">
        <v>34</v>
      </c>
      <c r="D897">
        <v>8</v>
      </c>
      <c r="E897" s="4" t="s">
        <v>120</v>
      </c>
      <c r="F897" s="6" t="s">
        <v>67</v>
      </c>
      <c r="G897">
        <f>VLOOKUP(A897,'Customer Data'!$A:$G,2,FALSE)</f>
        <v>60</v>
      </c>
      <c r="H897" t="str">
        <f>VLOOKUP($A897,'Customer Data'!$A:$G,3,FALSE)</f>
        <v>Female</v>
      </c>
      <c r="I897" s="18">
        <f>VLOOKUP($A897,'Customer Data'!$A:$G,4,FALSE)</f>
        <v>98345</v>
      </c>
      <c r="J897" t="str">
        <f>VLOOKUP($A897,'Customer Data'!$A:$G,5,FALSE)</f>
        <v>City C</v>
      </c>
      <c r="K897" t="str">
        <f>VLOOKUP($A897,'Customer Data'!$A:$G,6,FALSE)</f>
        <v>Seniors</v>
      </c>
      <c r="L897" t="str">
        <f>VLOOKUP($A897,'Customer Data'!$A:$G,7,FALSE)</f>
        <v>High</v>
      </c>
    </row>
    <row r="898" spans="1:12" x14ac:dyDescent="0.3">
      <c r="A898">
        <v>921</v>
      </c>
      <c r="B898">
        <v>897</v>
      </c>
      <c r="C898">
        <v>20</v>
      </c>
      <c r="D898">
        <v>4</v>
      </c>
      <c r="E898" s="4" t="s">
        <v>120</v>
      </c>
      <c r="F898" s="6" t="s">
        <v>68</v>
      </c>
      <c r="G898">
        <f>VLOOKUP(A898,'Customer Data'!$A:$G,2,FALSE)</f>
        <v>59</v>
      </c>
      <c r="H898" t="str">
        <f>VLOOKUP($A898,'Customer Data'!$A:$G,3,FALSE)</f>
        <v>Male</v>
      </c>
      <c r="I898" s="18">
        <f>VLOOKUP($A898,'Customer Data'!$A:$G,4,FALSE)</f>
        <v>85631</v>
      </c>
      <c r="J898" t="str">
        <f>VLOOKUP($A898,'Customer Data'!$A:$G,5,FALSE)</f>
        <v>City B</v>
      </c>
      <c r="K898" t="str">
        <f>VLOOKUP($A898,'Customer Data'!$A:$G,6,FALSE)</f>
        <v>Middle-aged</v>
      </c>
      <c r="L898" t="str">
        <f>VLOOKUP($A898,'Customer Data'!$A:$G,7,FALSE)</f>
        <v>High</v>
      </c>
    </row>
    <row r="899" spans="1:12" x14ac:dyDescent="0.3">
      <c r="A899">
        <v>845</v>
      </c>
      <c r="B899">
        <v>898</v>
      </c>
      <c r="C899">
        <v>59</v>
      </c>
      <c r="D899">
        <v>4</v>
      </c>
      <c r="E899" s="4" t="s">
        <v>120</v>
      </c>
      <c r="F899" s="6" t="s">
        <v>69</v>
      </c>
      <c r="G899">
        <f>VLOOKUP(A899,'Customer Data'!$A:$G,2,FALSE)</f>
        <v>47</v>
      </c>
      <c r="H899" t="str">
        <f>VLOOKUP($A899,'Customer Data'!$A:$G,3,FALSE)</f>
        <v>Female</v>
      </c>
      <c r="I899" s="18">
        <f>VLOOKUP($A899,'Customer Data'!$A:$G,4,FALSE)</f>
        <v>136569</v>
      </c>
      <c r="J899" t="str">
        <f>VLOOKUP($A899,'Customer Data'!$A:$G,5,FALSE)</f>
        <v>City C</v>
      </c>
      <c r="K899" t="str">
        <f>VLOOKUP($A899,'Customer Data'!$A:$G,6,FALSE)</f>
        <v>Middle-aged</v>
      </c>
      <c r="L899" t="str">
        <f>VLOOKUP($A899,'Customer Data'!$A:$G,7,FALSE)</f>
        <v>High</v>
      </c>
    </row>
    <row r="900" spans="1:12" x14ac:dyDescent="0.3">
      <c r="A900">
        <v>260</v>
      </c>
      <c r="B900">
        <v>899</v>
      </c>
      <c r="C900">
        <v>72</v>
      </c>
      <c r="D900">
        <v>1</v>
      </c>
      <c r="E900" s="4" t="s">
        <v>120</v>
      </c>
      <c r="F900" s="6" t="s">
        <v>70</v>
      </c>
      <c r="G900">
        <f>VLOOKUP(A900,'Customer Data'!$A:$G,2,FALSE)</f>
        <v>60</v>
      </c>
      <c r="H900" t="str">
        <f>VLOOKUP($A900,'Customer Data'!$A:$G,3,FALSE)</f>
        <v>Female</v>
      </c>
      <c r="I900" s="18">
        <f>VLOOKUP($A900,'Customer Data'!$A:$G,4,FALSE)</f>
        <v>95336</v>
      </c>
      <c r="J900" t="str">
        <f>VLOOKUP($A900,'Customer Data'!$A:$G,5,FALSE)</f>
        <v>City C</v>
      </c>
      <c r="K900" t="str">
        <f>VLOOKUP($A900,'Customer Data'!$A:$G,6,FALSE)</f>
        <v>Seniors</v>
      </c>
      <c r="L900" t="str">
        <f>VLOOKUP($A900,'Customer Data'!$A:$G,7,FALSE)</f>
        <v>High</v>
      </c>
    </row>
    <row r="901" spans="1:12" x14ac:dyDescent="0.3">
      <c r="A901">
        <v>818</v>
      </c>
      <c r="B901">
        <v>900</v>
      </c>
      <c r="C901">
        <v>52</v>
      </c>
      <c r="D901">
        <v>6</v>
      </c>
      <c r="E901" s="4" t="s">
        <v>120</v>
      </c>
      <c r="F901" s="6" t="s">
        <v>71</v>
      </c>
      <c r="G901">
        <f>VLOOKUP(A901,'Customer Data'!$A:$G,2,FALSE)</f>
        <v>29</v>
      </c>
      <c r="H901" t="str">
        <f>VLOOKUP($A901,'Customer Data'!$A:$G,3,FALSE)</f>
        <v>Female</v>
      </c>
      <c r="I901" s="18">
        <f>VLOOKUP($A901,'Customer Data'!$A:$G,4,FALSE)</f>
        <v>55612</v>
      </c>
      <c r="J901" t="str">
        <f>VLOOKUP($A901,'Customer Data'!$A:$G,5,FALSE)</f>
        <v>City C</v>
      </c>
      <c r="K901" t="str">
        <f>VLOOKUP($A901,'Customer Data'!$A:$G,6,FALSE)</f>
        <v>Adult</v>
      </c>
      <c r="L901" t="str">
        <f>VLOOKUP($A901,'Customer Data'!$A:$G,7,FALSE)</f>
        <v>Low</v>
      </c>
    </row>
    <row r="902" spans="1:12" x14ac:dyDescent="0.3">
      <c r="A902">
        <v>801</v>
      </c>
      <c r="B902">
        <v>901</v>
      </c>
      <c r="C902">
        <v>33</v>
      </c>
      <c r="D902">
        <v>4</v>
      </c>
      <c r="E902" s="4" t="s">
        <v>120</v>
      </c>
      <c r="F902" s="6" t="s">
        <v>72</v>
      </c>
      <c r="G902">
        <f>VLOOKUP(A902,'Customer Data'!$A:$G,2,FALSE)</f>
        <v>25</v>
      </c>
      <c r="H902" t="str">
        <f>VLOOKUP($A902,'Customer Data'!$A:$G,3,FALSE)</f>
        <v>Female</v>
      </c>
      <c r="I902" s="18">
        <f>VLOOKUP($A902,'Customer Data'!$A:$G,4,FALSE)</f>
        <v>91109</v>
      </c>
      <c r="J902" t="str">
        <f>VLOOKUP($A902,'Customer Data'!$A:$G,5,FALSE)</f>
        <v>City B</v>
      </c>
      <c r="K902" t="str">
        <f>VLOOKUP($A902,'Customer Data'!$A:$G,6,FALSE)</f>
        <v>Adult</v>
      </c>
      <c r="L902" t="str">
        <f>VLOOKUP($A902,'Customer Data'!$A:$G,7,FALSE)</f>
        <v>High</v>
      </c>
    </row>
    <row r="903" spans="1:12" x14ac:dyDescent="0.3">
      <c r="A903">
        <v>224</v>
      </c>
      <c r="B903">
        <v>902</v>
      </c>
      <c r="C903">
        <v>58</v>
      </c>
      <c r="D903">
        <v>4</v>
      </c>
      <c r="E903" s="4" t="s">
        <v>120</v>
      </c>
      <c r="F903" s="6" t="s">
        <v>73</v>
      </c>
      <c r="G903">
        <f>VLOOKUP(A903,'Customer Data'!$A:$G,2,FALSE)</f>
        <v>56</v>
      </c>
      <c r="H903" t="str">
        <f>VLOOKUP($A903,'Customer Data'!$A:$G,3,FALSE)</f>
        <v>Male</v>
      </c>
      <c r="I903" s="18">
        <f>VLOOKUP($A903,'Customer Data'!$A:$G,4,FALSE)</f>
        <v>81002</v>
      </c>
      <c r="J903" t="str">
        <f>VLOOKUP($A903,'Customer Data'!$A:$G,5,FALSE)</f>
        <v>City C</v>
      </c>
      <c r="K903" t="str">
        <f>VLOOKUP($A903,'Customer Data'!$A:$G,6,FALSE)</f>
        <v>Middle-aged</v>
      </c>
      <c r="L903" t="str">
        <f>VLOOKUP($A903,'Customer Data'!$A:$G,7,FALSE)</f>
        <v>High</v>
      </c>
    </row>
    <row r="904" spans="1:12" x14ac:dyDescent="0.3">
      <c r="A904">
        <v>718</v>
      </c>
      <c r="B904">
        <v>903</v>
      </c>
      <c r="C904">
        <v>8</v>
      </c>
      <c r="D904">
        <v>2</v>
      </c>
      <c r="E904" s="4" t="s">
        <v>120</v>
      </c>
      <c r="F904" s="6" t="s">
        <v>74</v>
      </c>
      <c r="G904">
        <f>VLOOKUP(A904,'Customer Data'!$A:$G,2,FALSE)</f>
        <v>51</v>
      </c>
      <c r="H904" t="str">
        <f>VLOOKUP($A904,'Customer Data'!$A:$G,3,FALSE)</f>
        <v>Male</v>
      </c>
      <c r="I904" s="18">
        <f>VLOOKUP($A904,'Customer Data'!$A:$G,4,FALSE)</f>
        <v>22485</v>
      </c>
      <c r="J904" t="str">
        <f>VLOOKUP($A904,'Customer Data'!$A:$G,5,FALSE)</f>
        <v>City B</v>
      </c>
      <c r="K904" t="str">
        <f>VLOOKUP($A904,'Customer Data'!$A:$G,6,FALSE)</f>
        <v>Middle-aged</v>
      </c>
      <c r="L904" t="str">
        <f>VLOOKUP($A904,'Customer Data'!$A:$G,7,FALSE)</f>
        <v>Low</v>
      </c>
    </row>
    <row r="905" spans="1:12" x14ac:dyDescent="0.3">
      <c r="A905">
        <v>909</v>
      </c>
      <c r="B905">
        <v>904</v>
      </c>
      <c r="C905">
        <v>1</v>
      </c>
      <c r="D905">
        <v>1</v>
      </c>
      <c r="E905" s="4" t="s">
        <v>120</v>
      </c>
      <c r="F905" s="6" t="s">
        <v>75</v>
      </c>
      <c r="G905">
        <f>VLOOKUP(A905,'Customer Data'!$A:$G,2,FALSE)</f>
        <v>57</v>
      </c>
      <c r="H905" t="str">
        <f>VLOOKUP($A905,'Customer Data'!$A:$G,3,FALSE)</f>
        <v>Female</v>
      </c>
      <c r="I905" s="18">
        <f>VLOOKUP($A905,'Customer Data'!$A:$G,4,FALSE)</f>
        <v>40496</v>
      </c>
      <c r="J905" t="str">
        <f>VLOOKUP($A905,'Customer Data'!$A:$G,5,FALSE)</f>
        <v>City A</v>
      </c>
      <c r="K905" t="str">
        <f>VLOOKUP($A905,'Customer Data'!$A:$G,6,FALSE)</f>
        <v>Middle-aged</v>
      </c>
      <c r="L905" t="str">
        <f>VLOOKUP($A905,'Customer Data'!$A:$G,7,FALSE)</f>
        <v>Low</v>
      </c>
    </row>
    <row r="906" spans="1:12" x14ac:dyDescent="0.3">
      <c r="A906">
        <v>367</v>
      </c>
      <c r="B906">
        <v>905</v>
      </c>
      <c r="C906">
        <v>88</v>
      </c>
      <c r="D906">
        <v>3</v>
      </c>
      <c r="E906" s="4" t="s">
        <v>120</v>
      </c>
      <c r="F906" s="6" t="s">
        <v>76</v>
      </c>
      <c r="G906">
        <f>VLOOKUP(A906,'Customer Data'!$A:$G,2,FALSE)</f>
        <v>55</v>
      </c>
      <c r="H906" t="str">
        <f>VLOOKUP($A906,'Customer Data'!$A:$G,3,FALSE)</f>
        <v>Male</v>
      </c>
      <c r="I906" s="18">
        <f>VLOOKUP($A906,'Customer Data'!$A:$G,4,FALSE)</f>
        <v>109347</v>
      </c>
      <c r="J906" t="str">
        <f>VLOOKUP($A906,'Customer Data'!$A:$G,5,FALSE)</f>
        <v>City A</v>
      </c>
      <c r="K906" t="str">
        <f>VLOOKUP($A906,'Customer Data'!$A:$G,6,FALSE)</f>
        <v>Middle-aged</v>
      </c>
      <c r="L906" t="str">
        <f>VLOOKUP($A906,'Customer Data'!$A:$G,7,FALSE)</f>
        <v>High</v>
      </c>
    </row>
    <row r="907" spans="1:12" x14ac:dyDescent="0.3">
      <c r="A907">
        <v>158</v>
      </c>
      <c r="B907">
        <v>906</v>
      </c>
      <c r="C907">
        <v>64</v>
      </c>
      <c r="D907">
        <v>5</v>
      </c>
      <c r="E907" s="4" t="s">
        <v>120</v>
      </c>
      <c r="F907" s="6" t="s">
        <v>77</v>
      </c>
      <c r="G907">
        <f>VLOOKUP(A907,'Customer Data'!$A:$G,2,FALSE)</f>
        <v>54</v>
      </c>
      <c r="H907" t="str">
        <f>VLOOKUP($A907,'Customer Data'!$A:$G,3,FALSE)</f>
        <v>Male</v>
      </c>
      <c r="I907" s="18">
        <f>VLOOKUP($A907,'Customer Data'!$A:$G,4,FALSE)</f>
        <v>119933</v>
      </c>
      <c r="J907" t="str">
        <f>VLOOKUP($A907,'Customer Data'!$A:$G,5,FALSE)</f>
        <v>City C</v>
      </c>
      <c r="K907" t="str">
        <f>VLOOKUP($A907,'Customer Data'!$A:$G,6,FALSE)</f>
        <v>Middle-aged</v>
      </c>
      <c r="L907" t="str">
        <f>VLOOKUP($A907,'Customer Data'!$A:$G,7,FALSE)</f>
        <v>High</v>
      </c>
    </row>
    <row r="908" spans="1:12" x14ac:dyDescent="0.3">
      <c r="A908">
        <v>695</v>
      </c>
      <c r="B908">
        <v>907</v>
      </c>
      <c r="C908">
        <v>53</v>
      </c>
      <c r="D908">
        <v>4</v>
      </c>
      <c r="E908" s="4" t="s">
        <v>120</v>
      </c>
      <c r="F908" s="6" t="s">
        <v>78</v>
      </c>
      <c r="G908">
        <f>VLOOKUP(A908,'Customer Data'!$A:$G,2,FALSE)</f>
        <v>54</v>
      </c>
      <c r="H908" t="str">
        <f>VLOOKUP($A908,'Customer Data'!$A:$G,3,FALSE)</f>
        <v>Female</v>
      </c>
      <c r="I908" s="18">
        <f>VLOOKUP($A908,'Customer Data'!$A:$G,4,FALSE)</f>
        <v>112662</v>
      </c>
      <c r="J908" t="str">
        <f>VLOOKUP($A908,'Customer Data'!$A:$G,5,FALSE)</f>
        <v>City C</v>
      </c>
      <c r="K908" t="str">
        <f>VLOOKUP($A908,'Customer Data'!$A:$G,6,FALSE)</f>
        <v>Middle-aged</v>
      </c>
      <c r="L908" t="str">
        <f>VLOOKUP($A908,'Customer Data'!$A:$G,7,FALSE)</f>
        <v>High</v>
      </c>
    </row>
    <row r="909" spans="1:12" x14ac:dyDescent="0.3">
      <c r="A909">
        <v>1187</v>
      </c>
      <c r="B909">
        <v>908</v>
      </c>
      <c r="C909">
        <v>79</v>
      </c>
      <c r="D909">
        <v>6</v>
      </c>
      <c r="E909" s="4" t="s">
        <v>120</v>
      </c>
      <c r="F909" s="6" t="s">
        <v>79</v>
      </c>
      <c r="G909">
        <f>VLOOKUP(A909,'Customer Data'!$A:$G,2,FALSE)</f>
        <v>67</v>
      </c>
      <c r="H909" t="str">
        <f>VLOOKUP($A909,'Customer Data'!$A:$G,3,FALSE)</f>
        <v>Female</v>
      </c>
      <c r="I909" s="18">
        <f>VLOOKUP($A909,'Customer Data'!$A:$G,4,FALSE)</f>
        <v>67449</v>
      </c>
      <c r="J909" t="str">
        <f>VLOOKUP($A909,'Customer Data'!$A:$G,5,FALSE)</f>
        <v>City A</v>
      </c>
      <c r="K909" t="str">
        <f>VLOOKUP($A909,'Customer Data'!$A:$G,6,FALSE)</f>
        <v>Seniors</v>
      </c>
      <c r="L909" t="str">
        <f>VLOOKUP($A909,'Customer Data'!$A:$G,7,FALSE)</f>
        <v>High</v>
      </c>
    </row>
    <row r="910" spans="1:12" x14ac:dyDescent="0.3">
      <c r="A910">
        <v>1386</v>
      </c>
      <c r="B910">
        <v>909</v>
      </c>
      <c r="C910">
        <v>92</v>
      </c>
      <c r="D910">
        <v>3</v>
      </c>
      <c r="E910" s="4" t="s">
        <v>120</v>
      </c>
      <c r="F910" s="6" t="s">
        <v>80</v>
      </c>
      <c r="G910">
        <f>VLOOKUP(A910,'Customer Data'!$A:$G,2,FALSE)</f>
        <v>45</v>
      </c>
      <c r="H910" t="str">
        <f>VLOOKUP($A910,'Customer Data'!$A:$G,3,FALSE)</f>
        <v>Female</v>
      </c>
      <c r="I910" s="18">
        <f>VLOOKUP($A910,'Customer Data'!$A:$G,4,FALSE)</f>
        <v>79248</v>
      </c>
      <c r="J910" t="str">
        <f>VLOOKUP($A910,'Customer Data'!$A:$G,5,FALSE)</f>
        <v>City B</v>
      </c>
      <c r="K910" t="str">
        <f>VLOOKUP($A910,'Customer Data'!$A:$G,6,FALSE)</f>
        <v>Middle-aged</v>
      </c>
      <c r="L910" t="str">
        <f>VLOOKUP($A910,'Customer Data'!$A:$G,7,FALSE)</f>
        <v>High</v>
      </c>
    </row>
    <row r="911" spans="1:12" x14ac:dyDescent="0.3">
      <c r="A911">
        <v>451</v>
      </c>
      <c r="B911">
        <v>910</v>
      </c>
      <c r="C911">
        <v>28</v>
      </c>
      <c r="D911">
        <v>9</v>
      </c>
      <c r="E911" s="4" t="s">
        <v>120</v>
      </c>
      <c r="F911" s="6" t="s">
        <v>81</v>
      </c>
      <c r="G911">
        <f>VLOOKUP(A911,'Customer Data'!$A:$G,2,FALSE)</f>
        <v>58</v>
      </c>
      <c r="H911" t="str">
        <f>VLOOKUP($A911,'Customer Data'!$A:$G,3,FALSE)</f>
        <v>Male</v>
      </c>
      <c r="I911" s="18">
        <f>VLOOKUP($A911,'Customer Data'!$A:$G,4,FALSE)</f>
        <v>42421</v>
      </c>
      <c r="J911" t="str">
        <f>VLOOKUP($A911,'Customer Data'!$A:$G,5,FALSE)</f>
        <v>City C</v>
      </c>
      <c r="K911" t="str">
        <f>VLOOKUP($A911,'Customer Data'!$A:$G,6,FALSE)</f>
        <v>Middle-aged</v>
      </c>
      <c r="L911" t="str">
        <f>VLOOKUP($A911,'Customer Data'!$A:$G,7,FALSE)</f>
        <v>Low</v>
      </c>
    </row>
    <row r="912" spans="1:12" x14ac:dyDescent="0.3">
      <c r="A912">
        <v>713</v>
      </c>
      <c r="B912">
        <v>911</v>
      </c>
      <c r="C912">
        <v>35</v>
      </c>
      <c r="D912">
        <v>2</v>
      </c>
      <c r="E912" s="4" t="s">
        <v>120</v>
      </c>
      <c r="F912" s="6" t="s">
        <v>82</v>
      </c>
      <c r="G912">
        <f>VLOOKUP(A912,'Customer Data'!$A:$G,2,FALSE)</f>
        <v>39</v>
      </c>
      <c r="H912" t="str">
        <f>VLOOKUP($A912,'Customer Data'!$A:$G,3,FALSE)</f>
        <v>Female</v>
      </c>
      <c r="I912" s="18">
        <f>VLOOKUP($A912,'Customer Data'!$A:$G,4,FALSE)</f>
        <v>48873</v>
      </c>
      <c r="J912" t="str">
        <f>VLOOKUP($A912,'Customer Data'!$A:$G,5,FALSE)</f>
        <v>City A</v>
      </c>
      <c r="K912" t="str">
        <f>VLOOKUP($A912,'Customer Data'!$A:$G,6,FALSE)</f>
        <v>Adult</v>
      </c>
      <c r="L912" t="str">
        <f>VLOOKUP($A912,'Customer Data'!$A:$G,7,FALSE)</f>
        <v>Low</v>
      </c>
    </row>
    <row r="913" spans="1:12" x14ac:dyDescent="0.3">
      <c r="A913">
        <v>616</v>
      </c>
      <c r="B913">
        <v>912</v>
      </c>
      <c r="C913">
        <v>37</v>
      </c>
      <c r="D913">
        <v>2</v>
      </c>
      <c r="E913" s="4" t="s">
        <v>120</v>
      </c>
      <c r="F913" s="6" t="s">
        <v>83</v>
      </c>
      <c r="G913">
        <f>VLOOKUP(A913,'Customer Data'!$A:$G,2,FALSE)</f>
        <v>49</v>
      </c>
      <c r="H913" t="str">
        <f>VLOOKUP($A913,'Customer Data'!$A:$G,3,FALSE)</f>
        <v>Male</v>
      </c>
      <c r="I913" s="18">
        <f>VLOOKUP($A913,'Customer Data'!$A:$G,4,FALSE)</f>
        <v>100304</v>
      </c>
      <c r="J913" t="str">
        <f>VLOOKUP($A913,'Customer Data'!$A:$G,5,FALSE)</f>
        <v>City C</v>
      </c>
      <c r="K913" t="str">
        <f>VLOOKUP($A913,'Customer Data'!$A:$G,6,FALSE)</f>
        <v>Middle-aged</v>
      </c>
      <c r="L913" t="str">
        <f>VLOOKUP($A913,'Customer Data'!$A:$G,7,FALSE)</f>
        <v>High</v>
      </c>
    </row>
    <row r="914" spans="1:12" x14ac:dyDescent="0.3">
      <c r="A914">
        <v>483</v>
      </c>
      <c r="B914">
        <v>913</v>
      </c>
      <c r="C914">
        <v>57</v>
      </c>
      <c r="D914">
        <v>2</v>
      </c>
      <c r="E914" s="4" t="s">
        <v>121</v>
      </c>
      <c r="F914" s="6" t="s">
        <v>60</v>
      </c>
      <c r="G914">
        <f>VLOOKUP(A914,'Customer Data'!$A:$G,2,FALSE)</f>
        <v>69</v>
      </c>
      <c r="H914" t="str">
        <f>VLOOKUP($A914,'Customer Data'!$A:$G,3,FALSE)</f>
        <v>Male</v>
      </c>
      <c r="I914" s="18">
        <f>VLOOKUP($A914,'Customer Data'!$A:$G,4,FALSE)</f>
        <v>84540</v>
      </c>
      <c r="J914" t="str">
        <f>VLOOKUP($A914,'Customer Data'!$A:$G,5,FALSE)</f>
        <v>City A</v>
      </c>
      <c r="K914" t="str">
        <f>VLOOKUP($A914,'Customer Data'!$A:$G,6,FALSE)</f>
        <v>Seniors</v>
      </c>
      <c r="L914" t="str">
        <f>VLOOKUP($A914,'Customer Data'!$A:$G,7,FALSE)</f>
        <v>High</v>
      </c>
    </row>
    <row r="915" spans="1:12" x14ac:dyDescent="0.3">
      <c r="A915">
        <v>555</v>
      </c>
      <c r="B915">
        <v>914</v>
      </c>
      <c r="C915">
        <v>11</v>
      </c>
      <c r="D915">
        <v>3</v>
      </c>
      <c r="E915" s="4" t="s">
        <v>121</v>
      </c>
      <c r="F915" s="6" t="s">
        <v>61</v>
      </c>
      <c r="G915">
        <f>VLOOKUP(A915,'Customer Data'!$A:$G,2,FALSE)</f>
        <v>35</v>
      </c>
      <c r="H915" t="str">
        <f>VLOOKUP($A915,'Customer Data'!$A:$G,3,FALSE)</f>
        <v>Male</v>
      </c>
      <c r="I915" s="18">
        <f>VLOOKUP($A915,'Customer Data'!$A:$G,4,FALSE)</f>
        <v>84742</v>
      </c>
      <c r="J915" t="str">
        <f>VLOOKUP($A915,'Customer Data'!$A:$G,5,FALSE)</f>
        <v>City C</v>
      </c>
      <c r="K915" t="str">
        <f>VLOOKUP($A915,'Customer Data'!$A:$G,6,FALSE)</f>
        <v>Adult</v>
      </c>
      <c r="L915" t="str">
        <f>VLOOKUP($A915,'Customer Data'!$A:$G,7,FALSE)</f>
        <v>High</v>
      </c>
    </row>
    <row r="916" spans="1:12" x14ac:dyDescent="0.3">
      <c r="A916">
        <v>1408</v>
      </c>
      <c r="B916">
        <v>915</v>
      </c>
      <c r="C916">
        <v>53</v>
      </c>
      <c r="D916">
        <v>5</v>
      </c>
      <c r="E916" s="4" t="s">
        <v>121</v>
      </c>
      <c r="F916" s="6" t="s">
        <v>62</v>
      </c>
      <c r="G916">
        <f>VLOOKUP(A916,'Customer Data'!$A:$G,2,FALSE)</f>
        <v>59</v>
      </c>
      <c r="H916" t="str">
        <f>VLOOKUP($A916,'Customer Data'!$A:$G,3,FALSE)</f>
        <v>Female</v>
      </c>
      <c r="I916" s="18">
        <f>VLOOKUP($A916,'Customer Data'!$A:$G,4,FALSE)</f>
        <v>59702</v>
      </c>
      <c r="J916" t="str">
        <f>VLOOKUP($A916,'Customer Data'!$A:$G,5,FALSE)</f>
        <v>City B</v>
      </c>
      <c r="K916" t="str">
        <f>VLOOKUP($A916,'Customer Data'!$A:$G,6,FALSE)</f>
        <v>Middle-aged</v>
      </c>
      <c r="L916" t="str">
        <f>VLOOKUP($A916,'Customer Data'!$A:$G,7,FALSE)</f>
        <v>Low</v>
      </c>
    </row>
    <row r="917" spans="1:12" x14ac:dyDescent="0.3">
      <c r="A917">
        <v>776</v>
      </c>
      <c r="B917">
        <v>916</v>
      </c>
      <c r="C917">
        <v>43</v>
      </c>
      <c r="D917">
        <v>6</v>
      </c>
      <c r="E917" s="4" t="s">
        <v>121</v>
      </c>
      <c r="F917" s="6" t="s">
        <v>63</v>
      </c>
      <c r="G917">
        <f>VLOOKUP(A917,'Customer Data'!$A:$G,2,FALSE)</f>
        <v>29</v>
      </c>
      <c r="H917" t="str">
        <f>VLOOKUP($A917,'Customer Data'!$A:$G,3,FALSE)</f>
        <v>Male</v>
      </c>
      <c r="I917" s="18">
        <f>VLOOKUP($A917,'Customer Data'!$A:$G,4,FALSE)</f>
        <v>85333</v>
      </c>
      <c r="J917" t="str">
        <f>VLOOKUP($A917,'Customer Data'!$A:$G,5,FALSE)</f>
        <v>City A</v>
      </c>
      <c r="K917" t="str">
        <f>VLOOKUP($A917,'Customer Data'!$A:$G,6,FALSE)</f>
        <v>Adult</v>
      </c>
      <c r="L917" t="str">
        <f>VLOOKUP($A917,'Customer Data'!$A:$G,7,FALSE)</f>
        <v>High</v>
      </c>
    </row>
    <row r="918" spans="1:12" x14ac:dyDescent="0.3">
      <c r="A918">
        <v>121</v>
      </c>
      <c r="B918">
        <v>917</v>
      </c>
      <c r="C918">
        <v>96</v>
      </c>
      <c r="D918">
        <v>5</v>
      </c>
      <c r="E918" s="4" t="s">
        <v>121</v>
      </c>
      <c r="F918" s="6" t="s">
        <v>64</v>
      </c>
      <c r="G918">
        <f>VLOOKUP(A918,'Customer Data'!$A:$G,2,FALSE)</f>
        <v>59</v>
      </c>
      <c r="H918" t="str">
        <f>VLOOKUP($A918,'Customer Data'!$A:$G,3,FALSE)</f>
        <v>Female</v>
      </c>
      <c r="I918" s="18">
        <f>VLOOKUP($A918,'Customer Data'!$A:$G,4,FALSE)</f>
        <v>68098</v>
      </c>
      <c r="J918" t="str">
        <f>VLOOKUP($A918,'Customer Data'!$A:$G,5,FALSE)</f>
        <v>City C</v>
      </c>
      <c r="K918" t="str">
        <f>VLOOKUP($A918,'Customer Data'!$A:$G,6,FALSE)</f>
        <v>Middle-aged</v>
      </c>
      <c r="L918" t="str">
        <f>VLOOKUP($A918,'Customer Data'!$A:$G,7,FALSE)</f>
        <v>High</v>
      </c>
    </row>
    <row r="919" spans="1:12" x14ac:dyDescent="0.3">
      <c r="A919">
        <v>1366</v>
      </c>
      <c r="B919">
        <v>918</v>
      </c>
      <c r="C919">
        <v>2</v>
      </c>
      <c r="D919">
        <v>1</v>
      </c>
      <c r="E919" s="4" t="s">
        <v>121</v>
      </c>
      <c r="F919" s="6" t="s">
        <v>65</v>
      </c>
      <c r="G919">
        <f>VLOOKUP(A919,'Customer Data'!$A:$G,2,FALSE)</f>
        <v>30</v>
      </c>
      <c r="H919" t="str">
        <f>VLOOKUP($A919,'Customer Data'!$A:$G,3,FALSE)</f>
        <v>Female</v>
      </c>
      <c r="I919" s="18">
        <f>VLOOKUP($A919,'Customer Data'!$A:$G,4,FALSE)</f>
        <v>140267</v>
      </c>
      <c r="J919" t="str">
        <f>VLOOKUP($A919,'Customer Data'!$A:$G,5,FALSE)</f>
        <v>City C</v>
      </c>
      <c r="K919" t="str">
        <f>VLOOKUP($A919,'Customer Data'!$A:$G,6,FALSE)</f>
        <v>Adult</v>
      </c>
      <c r="L919" t="str">
        <f>VLOOKUP($A919,'Customer Data'!$A:$G,7,FALSE)</f>
        <v>High</v>
      </c>
    </row>
    <row r="920" spans="1:12" x14ac:dyDescent="0.3">
      <c r="A920">
        <v>987</v>
      </c>
      <c r="B920">
        <v>919</v>
      </c>
      <c r="C920">
        <v>49</v>
      </c>
      <c r="D920">
        <v>7</v>
      </c>
      <c r="E920" s="4" t="s">
        <v>121</v>
      </c>
      <c r="F920" s="6" t="s">
        <v>66</v>
      </c>
      <c r="G920">
        <f>VLOOKUP(A920,'Customer Data'!$A:$G,2,FALSE)</f>
        <v>32</v>
      </c>
      <c r="H920" t="str">
        <f>VLOOKUP($A920,'Customer Data'!$A:$G,3,FALSE)</f>
        <v>Female</v>
      </c>
      <c r="I920" s="18">
        <f>VLOOKUP($A920,'Customer Data'!$A:$G,4,FALSE)</f>
        <v>60013</v>
      </c>
      <c r="J920" t="str">
        <f>VLOOKUP($A920,'Customer Data'!$A:$G,5,FALSE)</f>
        <v>City A</v>
      </c>
      <c r="K920" t="str">
        <f>VLOOKUP($A920,'Customer Data'!$A:$G,6,FALSE)</f>
        <v>Adult</v>
      </c>
      <c r="L920" t="str">
        <f>VLOOKUP($A920,'Customer Data'!$A:$G,7,FALSE)</f>
        <v>Low</v>
      </c>
    </row>
    <row r="921" spans="1:12" x14ac:dyDescent="0.3">
      <c r="A921">
        <v>1365</v>
      </c>
      <c r="B921">
        <v>920</v>
      </c>
      <c r="C921">
        <v>92</v>
      </c>
      <c r="D921">
        <v>4</v>
      </c>
      <c r="E921" s="4" t="s">
        <v>121</v>
      </c>
      <c r="F921" s="6" t="s">
        <v>67</v>
      </c>
      <c r="G921">
        <f>VLOOKUP(A921,'Customer Data'!$A:$G,2,FALSE)</f>
        <v>49</v>
      </c>
      <c r="H921" t="str">
        <f>VLOOKUP($A921,'Customer Data'!$A:$G,3,FALSE)</f>
        <v>Female</v>
      </c>
      <c r="I921" s="18">
        <f>VLOOKUP($A921,'Customer Data'!$A:$G,4,FALSE)</f>
        <v>121081</v>
      </c>
      <c r="J921" t="str">
        <f>VLOOKUP($A921,'Customer Data'!$A:$G,5,FALSE)</f>
        <v>City A</v>
      </c>
      <c r="K921" t="str">
        <f>VLOOKUP($A921,'Customer Data'!$A:$G,6,FALSE)</f>
        <v>Middle-aged</v>
      </c>
      <c r="L921" t="str">
        <f>VLOOKUP($A921,'Customer Data'!$A:$G,7,FALSE)</f>
        <v>High</v>
      </c>
    </row>
    <row r="922" spans="1:12" x14ac:dyDescent="0.3">
      <c r="A922">
        <v>1422</v>
      </c>
      <c r="B922">
        <v>921</v>
      </c>
      <c r="C922">
        <v>59</v>
      </c>
      <c r="D922">
        <v>2</v>
      </c>
      <c r="E922" s="4" t="s">
        <v>121</v>
      </c>
      <c r="F922" s="6" t="s">
        <v>68</v>
      </c>
      <c r="G922">
        <f>VLOOKUP(A922,'Customer Data'!$A:$G,2,FALSE)</f>
        <v>40</v>
      </c>
      <c r="H922" t="str">
        <f>VLOOKUP($A922,'Customer Data'!$A:$G,3,FALSE)</f>
        <v>Female</v>
      </c>
      <c r="I922" s="18">
        <f>VLOOKUP($A922,'Customer Data'!$A:$G,4,FALSE)</f>
        <v>80380</v>
      </c>
      <c r="J922" t="str">
        <f>VLOOKUP($A922,'Customer Data'!$A:$G,5,FALSE)</f>
        <v>City A</v>
      </c>
      <c r="K922" t="str">
        <f>VLOOKUP($A922,'Customer Data'!$A:$G,6,FALSE)</f>
        <v>Adult</v>
      </c>
      <c r="L922" t="str">
        <f>VLOOKUP($A922,'Customer Data'!$A:$G,7,FALSE)</f>
        <v>High</v>
      </c>
    </row>
    <row r="923" spans="1:12" x14ac:dyDescent="0.3">
      <c r="A923">
        <v>1372</v>
      </c>
      <c r="B923">
        <v>922</v>
      </c>
      <c r="C923">
        <v>84</v>
      </c>
      <c r="D923">
        <v>1</v>
      </c>
      <c r="E923" s="4" t="s">
        <v>121</v>
      </c>
      <c r="F923" s="6" t="s">
        <v>69</v>
      </c>
      <c r="G923">
        <f>VLOOKUP(A923,'Customer Data'!$A:$G,2,FALSE)</f>
        <v>45</v>
      </c>
      <c r="H923" t="str">
        <f>VLOOKUP($A923,'Customer Data'!$A:$G,3,FALSE)</f>
        <v>Female</v>
      </c>
      <c r="I923" s="18">
        <f>VLOOKUP($A923,'Customer Data'!$A:$G,4,FALSE)</f>
        <v>59873</v>
      </c>
      <c r="J923" t="str">
        <f>VLOOKUP($A923,'Customer Data'!$A:$G,5,FALSE)</f>
        <v>City B</v>
      </c>
      <c r="K923" t="str">
        <f>VLOOKUP($A923,'Customer Data'!$A:$G,6,FALSE)</f>
        <v>Middle-aged</v>
      </c>
      <c r="L923" t="str">
        <f>VLOOKUP($A923,'Customer Data'!$A:$G,7,FALSE)</f>
        <v>Low</v>
      </c>
    </row>
    <row r="924" spans="1:12" x14ac:dyDescent="0.3">
      <c r="A924">
        <v>1367</v>
      </c>
      <c r="B924">
        <v>923</v>
      </c>
      <c r="C924">
        <v>90</v>
      </c>
      <c r="D924">
        <v>8</v>
      </c>
      <c r="E924" s="4" t="s">
        <v>121</v>
      </c>
      <c r="F924" s="6" t="s">
        <v>70</v>
      </c>
      <c r="G924">
        <f>VLOOKUP(A924,'Customer Data'!$A:$G,2,FALSE)</f>
        <v>39</v>
      </c>
      <c r="H924" t="str">
        <f>VLOOKUP($A924,'Customer Data'!$A:$G,3,FALSE)</f>
        <v>Female</v>
      </c>
      <c r="I924" s="18">
        <f>VLOOKUP($A924,'Customer Data'!$A:$G,4,FALSE)</f>
        <v>22489</v>
      </c>
      <c r="J924" t="str">
        <f>VLOOKUP($A924,'Customer Data'!$A:$G,5,FALSE)</f>
        <v>City B</v>
      </c>
      <c r="K924" t="str">
        <f>VLOOKUP($A924,'Customer Data'!$A:$G,6,FALSE)</f>
        <v>Adult</v>
      </c>
      <c r="L924" t="str">
        <f>VLOOKUP($A924,'Customer Data'!$A:$G,7,FALSE)</f>
        <v>Low</v>
      </c>
    </row>
    <row r="925" spans="1:12" x14ac:dyDescent="0.3">
      <c r="A925">
        <v>190</v>
      </c>
      <c r="B925">
        <v>924</v>
      </c>
      <c r="C925">
        <v>21</v>
      </c>
      <c r="D925">
        <v>5</v>
      </c>
      <c r="E925" s="4" t="s">
        <v>121</v>
      </c>
      <c r="F925" s="6" t="s">
        <v>71</v>
      </c>
      <c r="G925">
        <f>VLOOKUP(A925,'Customer Data'!$A:$G,2,FALSE)</f>
        <v>38</v>
      </c>
      <c r="H925" t="str">
        <f>VLOOKUP($A925,'Customer Data'!$A:$G,3,FALSE)</f>
        <v>Female</v>
      </c>
      <c r="I925" s="18">
        <f>VLOOKUP($A925,'Customer Data'!$A:$G,4,FALSE)</f>
        <v>106341</v>
      </c>
      <c r="J925" t="str">
        <f>VLOOKUP($A925,'Customer Data'!$A:$G,5,FALSE)</f>
        <v>City A</v>
      </c>
      <c r="K925" t="str">
        <f>VLOOKUP($A925,'Customer Data'!$A:$G,6,FALSE)</f>
        <v>Adult</v>
      </c>
      <c r="L925" t="str">
        <f>VLOOKUP($A925,'Customer Data'!$A:$G,7,FALSE)</f>
        <v>High</v>
      </c>
    </row>
    <row r="926" spans="1:12" x14ac:dyDescent="0.3">
      <c r="A926">
        <v>851</v>
      </c>
      <c r="B926">
        <v>925</v>
      </c>
      <c r="C926">
        <v>82</v>
      </c>
      <c r="D926">
        <v>7</v>
      </c>
      <c r="E926" s="4" t="s">
        <v>121</v>
      </c>
      <c r="F926" s="6" t="s">
        <v>72</v>
      </c>
      <c r="G926">
        <f>VLOOKUP(A926,'Customer Data'!$A:$G,2,FALSE)</f>
        <v>69</v>
      </c>
      <c r="H926" t="str">
        <f>VLOOKUP($A926,'Customer Data'!$A:$G,3,FALSE)</f>
        <v>Male</v>
      </c>
      <c r="I926" s="18">
        <f>VLOOKUP($A926,'Customer Data'!$A:$G,4,FALSE)</f>
        <v>108792</v>
      </c>
      <c r="J926" t="str">
        <f>VLOOKUP($A926,'Customer Data'!$A:$G,5,FALSE)</f>
        <v>City B</v>
      </c>
      <c r="K926" t="str">
        <f>VLOOKUP($A926,'Customer Data'!$A:$G,6,FALSE)</f>
        <v>Seniors</v>
      </c>
      <c r="L926" t="str">
        <f>VLOOKUP($A926,'Customer Data'!$A:$G,7,FALSE)</f>
        <v>High</v>
      </c>
    </row>
    <row r="927" spans="1:12" x14ac:dyDescent="0.3">
      <c r="A927">
        <v>92</v>
      </c>
      <c r="B927">
        <v>926</v>
      </c>
      <c r="C927">
        <v>79</v>
      </c>
      <c r="D927">
        <v>9</v>
      </c>
      <c r="E927" s="4" t="s">
        <v>121</v>
      </c>
      <c r="F927" s="6" t="s">
        <v>73</v>
      </c>
      <c r="G927">
        <f>VLOOKUP(A927,'Customer Data'!$A:$G,2,FALSE)</f>
        <v>30</v>
      </c>
      <c r="H927" t="str">
        <f>VLOOKUP($A927,'Customer Data'!$A:$G,3,FALSE)</f>
        <v>Female</v>
      </c>
      <c r="I927" s="18">
        <f>VLOOKUP($A927,'Customer Data'!$A:$G,4,FALSE)</f>
        <v>132443</v>
      </c>
      <c r="J927" t="str">
        <f>VLOOKUP($A927,'Customer Data'!$A:$G,5,FALSE)</f>
        <v>City C</v>
      </c>
      <c r="K927" t="str">
        <f>VLOOKUP($A927,'Customer Data'!$A:$G,6,FALSE)</f>
        <v>Adult</v>
      </c>
      <c r="L927" t="str">
        <f>VLOOKUP($A927,'Customer Data'!$A:$G,7,FALSE)</f>
        <v>High</v>
      </c>
    </row>
    <row r="928" spans="1:12" x14ac:dyDescent="0.3">
      <c r="A928">
        <v>1193</v>
      </c>
      <c r="B928">
        <v>927</v>
      </c>
      <c r="C928">
        <v>34</v>
      </c>
      <c r="D928">
        <v>2</v>
      </c>
      <c r="E928" s="4" t="s">
        <v>121</v>
      </c>
      <c r="F928" s="6" t="s">
        <v>74</v>
      </c>
      <c r="G928">
        <f>VLOOKUP(A928,'Customer Data'!$A:$G,2,FALSE)</f>
        <v>30</v>
      </c>
      <c r="H928" t="str">
        <f>VLOOKUP($A928,'Customer Data'!$A:$G,3,FALSE)</f>
        <v>Male</v>
      </c>
      <c r="I928" s="18">
        <f>VLOOKUP($A928,'Customer Data'!$A:$G,4,FALSE)</f>
        <v>80470</v>
      </c>
      <c r="J928" t="str">
        <f>VLOOKUP($A928,'Customer Data'!$A:$G,5,FALSE)</f>
        <v>City A</v>
      </c>
      <c r="K928" t="str">
        <f>VLOOKUP($A928,'Customer Data'!$A:$G,6,FALSE)</f>
        <v>Adult</v>
      </c>
      <c r="L928" t="str">
        <f>VLOOKUP($A928,'Customer Data'!$A:$G,7,FALSE)</f>
        <v>High</v>
      </c>
    </row>
    <row r="929" spans="1:12" x14ac:dyDescent="0.3">
      <c r="A929">
        <v>640</v>
      </c>
      <c r="B929">
        <v>928</v>
      </c>
      <c r="C929">
        <v>81</v>
      </c>
      <c r="D929">
        <v>7</v>
      </c>
      <c r="E929" s="4" t="s">
        <v>121</v>
      </c>
      <c r="F929" s="6" t="s">
        <v>75</v>
      </c>
      <c r="G929">
        <f>VLOOKUP(A929,'Customer Data'!$A:$G,2,FALSE)</f>
        <v>26</v>
      </c>
      <c r="H929" t="str">
        <f>VLOOKUP($A929,'Customer Data'!$A:$G,3,FALSE)</f>
        <v>Male</v>
      </c>
      <c r="I929" s="18">
        <f>VLOOKUP($A929,'Customer Data'!$A:$G,4,FALSE)</f>
        <v>86033</v>
      </c>
      <c r="J929" t="str">
        <f>VLOOKUP($A929,'Customer Data'!$A:$G,5,FALSE)</f>
        <v>City B</v>
      </c>
      <c r="K929" t="str">
        <f>VLOOKUP($A929,'Customer Data'!$A:$G,6,FALSE)</f>
        <v>Adult</v>
      </c>
      <c r="L929" t="str">
        <f>VLOOKUP($A929,'Customer Data'!$A:$G,7,FALSE)</f>
        <v>High</v>
      </c>
    </row>
    <row r="930" spans="1:12" x14ac:dyDescent="0.3">
      <c r="A930">
        <v>1067</v>
      </c>
      <c r="B930">
        <v>929</v>
      </c>
      <c r="C930">
        <v>11</v>
      </c>
      <c r="D930">
        <v>8</v>
      </c>
      <c r="E930" s="4" t="s">
        <v>121</v>
      </c>
      <c r="F930" s="6" t="s">
        <v>76</v>
      </c>
      <c r="G930">
        <f>VLOOKUP(A930,'Customer Data'!$A:$G,2,FALSE)</f>
        <v>26</v>
      </c>
      <c r="H930" t="str">
        <f>VLOOKUP($A930,'Customer Data'!$A:$G,3,FALSE)</f>
        <v>Female</v>
      </c>
      <c r="I930" s="18">
        <f>VLOOKUP($A930,'Customer Data'!$A:$G,4,FALSE)</f>
        <v>128561</v>
      </c>
      <c r="J930" t="str">
        <f>VLOOKUP($A930,'Customer Data'!$A:$G,5,FALSE)</f>
        <v>City B</v>
      </c>
      <c r="K930" t="str">
        <f>VLOOKUP($A930,'Customer Data'!$A:$G,6,FALSE)</f>
        <v>Adult</v>
      </c>
      <c r="L930" t="str">
        <f>VLOOKUP($A930,'Customer Data'!$A:$G,7,FALSE)</f>
        <v>High</v>
      </c>
    </row>
    <row r="931" spans="1:12" x14ac:dyDescent="0.3">
      <c r="A931">
        <v>724</v>
      </c>
      <c r="B931">
        <v>930</v>
      </c>
      <c r="C931">
        <v>44</v>
      </c>
      <c r="D931">
        <v>6</v>
      </c>
      <c r="E931" s="4" t="s">
        <v>121</v>
      </c>
      <c r="F931" s="6" t="s">
        <v>77</v>
      </c>
      <c r="G931">
        <f>VLOOKUP(A931,'Customer Data'!$A:$G,2,FALSE)</f>
        <v>31</v>
      </c>
      <c r="H931" t="str">
        <f>VLOOKUP($A931,'Customer Data'!$A:$G,3,FALSE)</f>
        <v>Female</v>
      </c>
      <c r="I931" s="18">
        <f>VLOOKUP($A931,'Customer Data'!$A:$G,4,FALSE)</f>
        <v>74067</v>
      </c>
      <c r="J931" t="str">
        <f>VLOOKUP($A931,'Customer Data'!$A:$G,5,FALSE)</f>
        <v>City B</v>
      </c>
      <c r="K931" t="str">
        <f>VLOOKUP($A931,'Customer Data'!$A:$G,6,FALSE)</f>
        <v>Adult</v>
      </c>
      <c r="L931" t="str">
        <f>VLOOKUP($A931,'Customer Data'!$A:$G,7,FALSE)</f>
        <v>High</v>
      </c>
    </row>
    <row r="932" spans="1:12" x14ac:dyDescent="0.3">
      <c r="A932">
        <v>626</v>
      </c>
      <c r="B932">
        <v>931</v>
      </c>
      <c r="C932">
        <v>48</v>
      </c>
      <c r="D932">
        <v>3</v>
      </c>
      <c r="E932" s="4" t="s">
        <v>121</v>
      </c>
      <c r="F932" s="6" t="s">
        <v>78</v>
      </c>
      <c r="G932">
        <f>VLOOKUP(A932,'Customer Data'!$A:$G,2,FALSE)</f>
        <v>67</v>
      </c>
      <c r="H932" t="str">
        <f>VLOOKUP($A932,'Customer Data'!$A:$G,3,FALSE)</f>
        <v>Male</v>
      </c>
      <c r="I932" s="18">
        <f>VLOOKUP($A932,'Customer Data'!$A:$G,4,FALSE)</f>
        <v>57082</v>
      </c>
      <c r="J932" t="str">
        <f>VLOOKUP($A932,'Customer Data'!$A:$G,5,FALSE)</f>
        <v>City B</v>
      </c>
      <c r="K932" t="str">
        <f>VLOOKUP($A932,'Customer Data'!$A:$G,6,FALSE)</f>
        <v>Seniors</v>
      </c>
      <c r="L932" t="str">
        <f>VLOOKUP($A932,'Customer Data'!$A:$G,7,FALSE)</f>
        <v>Low</v>
      </c>
    </row>
    <row r="933" spans="1:12" x14ac:dyDescent="0.3">
      <c r="A933">
        <v>633</v>
      </c>
      <c r="B933">
        <v>932</v>
      </c>
      <c r="C933">
        <v>65</v>
      </c>
      <c r="D933">
        <v>1</v>
      </c>
      <c r="E933" s="4" t="s">
        <v>121</v>
      </c>
      <c r="F933" s="6" t="s">
        <v>79</v>
      </c>
      <c r="G933">
        <f>VLOOKUP(A933,'Customer Data'!$A:$G,2,FALSE)</f>
        <v>28</v>
      </c>
      <c r="H933" t="str">
        <f>VLOOKUP($A933,'Customer Data'!$A:$G,3,FALSE)</f>
        <v>Male</v>
      </c>
      <c r="I933" s="18">
        <f>VLOOKUP($A933,'Customer Data'!$A:$G,4,FALSE)</f>
        <v>65997</v>
      </c>
      <c r="J933" t="str">
        <f>VLOOKUP($A933,'Customer Data'!$A:$G,5,FALSE)</f>
        <v>City B</v>
      </c>
      <c r="K933" t="str">
        <f>VLOOKUP($A933,'Customer Data'!$A:$G,6,FALSE)</f>
        <v>Adult</v>
      </c>
      <c r="L933" t="str">
        <f>VLOOKUP($A933,'Customer Data'!$A:$G,7,FALSE)</f>
        <v>High</v>
      </c>
    </row>
    <row r="934" spans="1:12" x14ac:dyDescent="0.3">
      <c r="A934">
        <v>948</v>
      </c>
      <c r="B934">
        <v>933</v>
      </c>
      <c r="C934">
        <v>30</v>
      </c>
      <c r="D934">
        <v>2</v>
      </c>
      <c r="E934" s="4" t="s">
        <v>121</v>
      </c>
      <c r="F934" s="6" t="s">
        <v>80</v>
      </c>
      <c r="G934">
        <f>VLOOKUP(A934,'Customer Data'!$A:$G,2,FALSE)</f>
        <v>32</v>
      </c>
      <c r="H934" t="str">
        <f>VLOOKUP($A934,'Customer Data'!$A:$G,3,FALSE)</f>
        <v>Male</v>
      </c>
      <c r="I934" s="18">
        <f>VLOOKUP($A934,'Customer Data'!$A:$G,4,FALSE)</f>
        <v>113211</v>
      </c>
      <c r="J934" t="str">
        <f>VLOOKUP($A934,'Customer Data'!$A:$G,5,FALSE)</f>
        <v>City C</v>
      </c>
      <c r="K934" t="str">
        <f>VLOOKUP($A934,'Customer Data'!$A:$G,6,FALSE)</f>
        <v>Adult</v>
      </c>
      <c r="L934" t="str">
        <f>VLOOKUP($A934,'Customer Data'!$A:$G,7,FALSE)</f>
        <v>High</v>
      </c>
    </row>
    <row r="935" spans="1:12" x14ac:dyDescent="0.3">
      <c r="A935">
        <v>810</v>
      </c>
      <c r="B935">
        <v>934</v>
      </c>
      <c r="C935">
        <v>67</v>
      </c>
      <c r="D935">
        <v>7</v>
      </c>
      <c r="E935" s="4" t="s">
        <v>121</v>
      </c>
      <c r="F935" s="6" t="s">
        <v>81</v>
      </c>
      <c r="G935">
        <f>VLOOKUP(A935,'Customer Data'!$A:$G,2,FALSE)</f>
        <v>59</v>
      </c>
      <c r="H935" t="str">
        <f>VLOOKUP($A935,'Customer Data'!$A:$G,3,FALSE)</f>
        <v>Male</v>
      </c>
      <c r="I935" s="18">
        <f>VLOOKUP($A935,'Customer Data'!$A:$G,4,FALSE)</f>
        <v>24612</v>
      </c>
      <c r="J935" t="str">
        <f>VLOOKUP($A935,'Customer Data'!$A:$G,5,FALSE)</f>
        <v>City C</v>
      </c>
      <c r="K935" t="str">
        <f>VLOOKUP($A935,'Customer Data'!$A:$G,6,FALSE)</f>
        <v>Middle-aged</v>
      </c>
      <c r="L935" t="str">
        <f>VLOOKUP($A935,'Customer Data'!$A:$G,7,FALSE)</f>
        <v>Low</v>
      </c>
    </row>
    <row r="936" spans="1:12" x14ac:dyDescent="0.3">
      <c r="A936">
        <v>1171</v>
      </c>
      <c r="B936">
        <v>935</v>
      </c>
      <c r="C936">
        <v>41</v>
      </c>
      <c r="D936">
        <v>6</v>
      </c>
      <c r="E936" s="4" t="s">
        <v>121</v>
      </c>
      <c r="F936" s="6" t="s">
        <v>82</v>
      </c>
      <c r="G936">
        <f>VLOOKUP(A936,'Customer Data'!$A:$G,2,FALSE)</f>
        <v>29</v>
      </c>
      <c r="H936" t="str">
        <f>VLOOKUP($A936,'Customer Data'!$A:$G,3,FALSE)</f>
        <v>Male</v>
      </c>
      <c r="I936" s="18">
        <f>VLOOKUP($A936,'Customer Data'!$A:$G,4,FALSE)</f>
        <v>34211</v>
      </c>
      <c r="J936" t="str">
        <f>VLOOKUP($A936,'Customer Data'!$A:$G,5,FALSE)</f>
        <v>City C</v>
      </c>
      <c r="K936" t="str">
        <f>VLOOKUP($A936,'Customer Data'!$A:$G,6,FALSE)</f>
        <v>Adult</v>
      </c>
      <c r="L936" t="str">
        <f>VLOOKUP($A936,'Customer Data'!$A:$G,7,FALSE)</f>
        <v>Low</v>
      </c>
    </row>
    <row r="937" spans="1:12" x14ac:dyDescent="0.3">
      <c r="A937">
        <v>422</v>
      </c>
      <c r="B937">
        <v>936</v>
      </c>
      <c r="C937">
        <v>83</v>
      </c>
      <c r="D937">
        <v>9</v>
      </c>
      <c r="E937" s="4" t="s">
        <v>121</v>
      </c>
      <c r="F937" s="6" t="s">
        <v>83</v>
      </c>
      <c r="G937">
        <f>VLOOKUP(A937,'Customer Data'!$A:$G,2,FALSE)</f>
        <v>30</v>
      </c>
      <c r="H937" t="str">
        <f>VLOOKUP($A937,'Customer Data'!$A:$G,3,FALSE)</f>
        <v>Female</v>
      </c>
      <c r="I937" s="18">
        <f>VLOOKUP($A937,'Customer Data'!$A:$G,4,FALSE)</f>
        <v>115088</v>
      </c>
      <c r="J937" t="str">
        <f>VLOOKUP($A937,'Customer Data'!$A:$G,5,FALSE)</f>
        <v>City A</v>
      </c>
      <c r="K937" t="str">
        <f>VLOOKUP($A937,'Customer Data'!$A:$G,6,FALSE)</f>
        <v>Adult</v>
      </c>
      <c r="L937" t="str">
        <f>VLOOKUP($A937,'Customer Data'!$A:$G,7,FALSE)</f>
        <v>High</v>
      </c>
    </row>
    <row r="938" spans="1:12" x14ac:dyDescent="0.3">
      <c r="A938">
        <v>1249</v>
      </c>
      <c r="B938">
        <v>937</v>
      </c>
      <c r="C938">
        <v>89</v>
      </c>
      <c r="D938">
        <v>5</v>
      </c>
      <c r="E938" s="4" t="s">
        <v>122</v>
      </c>
      <c r="F938" s="6" t="s">
        <v>60</v>
      </c>
      <c r="G938">
        <f>VLOOKUP(A938,'Customer Data'!$A:$G,2,FALSE)</f>
        <v>67</v>
      </c>
      <c r="H938" t="str">
        <f>VLOOKUP($A938,'Customer Data'!$A:$G,3,FALSE)</f>
        <v>Female</v>
      </c>
      <c r="I938" s="18">
        <f>VLOOKUP($A938,'Customer Data'!$A:$G,4,FALSE)</f>
        <v>83257</v>
      </c>
      <c r="J938" t="str">
        <f>VLOOKUP($A938,'Customer Data'!$A:$G,5,FALSE)</f>
        <v>City A</v>
      </c>
      <c r="K938" t="str">
        <f>VLOOKUP($A938,'Customer Data'!$A:$G,6,FALSE)</f>
        <v>Seniors</v>
      </c>
      <c r="L938" t="str">
        <f>VLOOKUP($A938,'Customer Data'!$A:$G,7,FALSE)</f>
        <v>High</v>
      </c>
    </row>
    <row r="939" spans="1:12" x14ac:dyDescent="0.3">
      <c r="A939">
        <v>254</v>
      </c>
      <c r="B939">
        <v>938</v>
      </c>
      <c r="C939">
        <v>85</v>
      </c>
      <c r="D939">
        <v>2</v>
      </c>
      <c r="E939" s="4" t="s">
        <v>122</v>
      </c>
      <c r="F939" s="6" t="s">
        <v>61</v>
      </c>
      <c r="G939">
        <f>VLOOKUP(A939,'Customer Data'!$A:$G,2,FALSE)</f>
        <v>62</v>
      </c>
      <c r="H939" t="str">
        <f>VLOOKUP($A939,'Customer Data'!$A:$G,3,FALSE)</f>
        <v>Female</v>
      </c>
      <c r="I939" s="18">
        <f>VLOOKUP($A939,'Customer Data'!$A:$G,4,FALSE)</f>
        <v>123551</v>
      </c>
      <c r="J939" t="str">
        <f>VLOOKUP($A939,'Customer Data'!$A:$G,5,FALSE)</f>
        <v>City C</v>
      </c>
      <c r="K939" t="str">
        <f>VLOOKUP($A939,'Customer Data'!$A:$G,6,FALSE)</f>
        <v>Seniors</v>
      </c>
      <c r="L939" t="str">
        <f>VLOOKUP($A939,'Customer Data'!$A:$G,7,FALSE)</f>
        <v>High</v>
      </c>
    </row>
    <row r="940" spans="1:12" x14ac:dyDescent="0.3">
      <c r="A940">
        <v>1099</v>
      </c>
      <c r="B940">
        <v>939</v>
      </c>
      <c r="C940">
        <v>15</v>
      </c>
      <c r="D940">
        <v>7</v>
      </c>
      <c r="E940" s="4" t="s">
        <v>122</v>
      </c>
      <c r="F940" s="6" t="s">
        <v>62</v>
      </c>
      <c r="G940">
        <f>VLOOKUP(A940,'Customer Data'!$A:$G,2,FALSE)</f>
        <v>56</v>
      </c>
      <c r="H940" t="str">
        <f>VLOOKUP($A940,'Customer Data'!$A:$G,3,FALSE)</f>
        <v>Male</v>
      </c>
      <c r="I940" s="18">
        <f>VLOOKUP($A940,'Customer Data'!$A:$G,4,FALSE)</f>
        <v>89158</v>
      </c>
      <c r="J940" t="str">
        <f>VLOOKUP($A940,'Customer Data'!$A:$G,5,FALSE)</f>
        <v>City B</v>
      </c>
      <c r="K940" t="str">
        <f>VLOOKUP($A940,'Customer Data'!$A:$G,6,FALSE)</f>
        <v>Middle-aged</v>
      </c>
      <c r="L940" t="str">
        <f>VLOOKUP($A940,'Customer Data'!$A:$G,7,FALSE)</f>
        <v>High</v>
      </c>
    </row>
    <row r="941" spans="1:12" x14ac:dyDescent="0.3">
      <c r="A941">
        <v>501</v>
      </c>
      <c r="B941">
        <v>940</v>
      </c>
      <c r="C941">
        <v>42</v>
      </c>
      <c r="D941">
        <v>5</v>
      </c>
      <c r="E941" s="4" t="s">
        <v>122</v>
      </c>
      <c r="F941" s="6" t="s">
        <v>63</v>
      </c>
      <c r="G941">
        <f>VLOOKUP(A941,'Customer Data'!$A:$G,2,FALSE)</f>
        <v>33</v>
      </c>
      <c r="H941" t="str">
        <f>VLOOKUP($A941,'Customer Data'!$A:$G,3,FALSE)</f>
        <v>Female</v>
      </c>
      <c r="I941" s="18">
        <f>VLOOKUP($A941,'Customer Data'!$A:$G,4,FALSE)</f>
        <v>128338</v>
      </c>
      <c r="J941" t="str">
        <f>VLOOKUP($A941,'Customer Data'!$A:$G,5,FALSE)</f>
        <v>City A</v>
      </c>
      <c r="K941" t="str">
        <f>VLOOKUP($A941,'Customer Data'!$A:$G,6,FALSE)</f>
        <v>Adult</v>
      </c>
      <c r="L941" t="str">
        <f>VLOOKUP($A941,'Customer Data'!$A:$G,7,FALSE)</f>
        <v>High</v>
      </c>
    </row>
    <row r="942" spans="1:12" x14ac:dyDescent="0.3">
      <c r="A942">
        <v>744</v>
      </c>
      <c r="B942">
        <v>941</v>
      </c>
      <c r="C942">
        <v>25</v>
      </c>
      <c r="D942">
        <v>6</v>
      </c>
      <c r="E942" s="4" t="s">
        <v>122</v>
      </c>
      <c r="F942" s="6" t="s">
        <v>64</v>
      </c>
      <c r="G942">
        <f>VLOOKUP(A942,'Customer Data'!$A:$G,2,FALSE)</f>
        <v>24</v>
      </c>
      <c r="H942" t="str">
        <f>VLOOKUP($A942,'Customer Data'!$A:$G,3,FALSE)</f>
        <v>Male</v>
      </c>
      <c r="I942" s="18">
        <f>VLOOKUP($A942,'Customer Data'!$A:$G,4,FALSE)</f>
        <v>72388</v>
      </c>
      <c r="J942" t="str">
        <f>VLOOKUP($A942,'Customer Data'!$A:$G,5,FALSE)</f>
        <v>City B</v>
      </c>
      <c r="K942" t="str">
        <f>VLOOKUP($A942,'Customer Data'!$A:$G,6,FALSE)</f>
        <v>Adult</v>
      </c>
      <c r="L942" t="str">
        <f>VLOOKUP($A942,'Customer Data'!$A:$G,7,FALSE)</f>
        <v>High</v>
      </c>
    </row>
    <row r="943" spans="1:12" x14ac:dyDescent="0.3">
      <c r="A943">
        <v>1398</v>
      </c>
      <c r="B943">
        <v>942</v>
      </c>
      <c r="C943">
        <v>70</v>
      </c>
      <c r="D943">
        <v>1</v>
      </c>
      <c r="E943" s="4" t="s">
        <v>122</v>
      </c>
      <c r="F943" s="6" t="s">
        <v>65</v>
      </c>
      <c r="G943">
        <f>VLOOKUP(A943,'Customer Data'!$A:$G,2,FALSE)</f>
        <v>20</v>
      </c>
      <c r="H943" t="str">
        <f>VLOOKUP($A943,'Customer Data'!$A:$G,3,FALSE)</f>
        <v>Female</v>
      </c>
      <c r="I943" s="18">
        <f>VLOOKUP($A943,'Customer Data'!$A:$G,4,FALSE)</f>
        <v>95318</v>
      </c>
      <c r="J943" t="str">
        <f>VLOOKUP($A943,'Customer Data'!$A:$G,5,FALSE)</f>
        <v>City C</v>
      </c>
      <c r="K943" t="str">
        <f>VLOOKUP($A943,'Customer Data'!$A:$G,6,FALSE)</f>
        <v>Adult</v>
      </c>
      <c r="L943" t="str">
        <f>VLOOKUP($A943,'Customer Data'!$A:$G,7,FALSE)</f>
        <v>High</v>
      </c>
    </row>
    <row r="944" spans="1:12" x14ac:dyDescent="0.3">
      <c r="A944">
        <v>1298</v>
      </c>
      <c r="B944">
        <v>943</v>
      </c>
      <c r="C944">
        <v>34</v>
      </c>
      <c r="D944">
        <v>8</v>
      </c>
      <c r="E944" s="4" t="s">
        <v>122</v>
      </c>
      <c r="F944" s="6" t="s">
        <v>66</v>
      </c>
      <c r="G944">
        <f>VLOOKUP(A944,'Customer Data'!$A:$G,2,FALSE)</f>
        <v>41</v>
      </c>
      <c r="H944" t="str">
        <f>VLOOKUP($A944,'Customer Data'!$A:$G,3,FALSE)</f>
        <v>Female</v>
      </c>
      <c r="I944" s="18">
        <f>VLOOKUP($A944,'Customer Data'!$A:$G,4,FALSE)</f>
        <v>43224</v>
      </c>
      <c r="J944" t="str">
        <f>VLOOKUP($A944,'Customer Data'!$A:$G,5,FALSE)</f>
        <v>City A</v>
      </c>
      <c r="K944" t="str">
        <f>VLOOKUP($A944,'Customer Data'!$A:$G,6,FALSE)</f>
        <v>Middle-aged</v>
      </c>
      <c r="L944" t="str">
        <f>VLOOKUP($A944,'Customer Data'!$A:$G,7,FALSE)</f>
        <v>Low</v>
      </c>
    </row>
    <row r="945" spans="1:12" x14ac:dyDescent="0.3">
      <c r="A945">
        <v>1214</v>
      </c>
      <c r="B945">
        <v>944</v>
      </c>
      <c r="C945">
        <v>2</v>
      </c>
      <c r="D945">
        <v>4</v>
      </c>
      <c r="E945" s="4" t="s">
        <v>122</v>
      </c>
      <c r="F945" s="6" t="s">
        <v>67</v>
      </c>
      <c r="G945">
        <f>VLOOKUP(A945,'Customer Data'!$A:$G,2,FALSE)</f>
        <v>51</v>
      </c>
      <c r="H945" t="str">
        <f>VLOOKUP($A945,'Customer Data'!$A:$G,3,FALSE)</f>
        <v>Female</v>
      </c>
      <c r="I945" s="18">
        <f>VLOOKUP($A945,'Customer Data'!$A:$G,4,FALSE)</f>
        <v>67388</v>
      </c>
      <c r="J945" t="str">
        <f>VLOOKUP($A945,'Customer Data'!$A:$G,5,FALSE)</f>
        <v>City B</v>
      </c>
      <c r="K945" t="str">
        <f>VLOOKUP($A945,'Customer Data'!$A:$G,6,FALSE)</f>
        <v>Middle-aged</v>
      </c>
      <c r="L945" t="str">
        <f>VLOOKUP($A945,'Customer Data'!$A:$G,7,FALSE)</f>
        <v>High</v>
      </c>
    </row>
    <row r="946" spans="1:12" x14ac:dyDescent="0.3">
      <c r="A946">
        <v>301</v>
      </c>
      <c r="B946">
        <v>945</v>
      </c>
      <c r="C946">
        <v>85</v>
      </c>
      <c r="D946">
        <v>8</v>
      </c>
      <c r="E946" s="4" t="s">
        <v>122</v>
      </c>
      <c r="F946" s="6" t="s">
        <v>68</v>
      </c>
      <c r="G946">
        <f>VLOOKUP(A946,'Customer Data'!$A:$G,2,FALSE)</f>
        <v>64</v>
      </c>
      <c r="H946" t="str">
        <f>VLOOKUP($A946,'Customer Data'!$A:$G,3,FALSE)</f>
        <v>Female</v>
      </c>
      <c r="I946" s="18">
        <f>VLOOKUP($A946,'Customer Data'!$A:$G,4,FALSE)</f>
        <v>25825</v>
      </c>
      <c r="J946" t="str">
        <f>VLOOKUP($A946,'Customer Data'!$A:$G,5,FALSE)</f>
        <v>City B</v>
      </c>
      <c r="K946" t="str">
        <f>VLOOKUP($A946,'Customer Data'!$A:$G,6,FALSE)</f>
        <v>Seniors</v>
      </c>
      <c r="L946" t="str">
        <f>VLOOKUP($A946,'Customer Data'!$A:$G,7,FALSE)</f>
        <v>Low</v>
      </c>
    </row>
    <row r="947" spans="1:12" x14ac:dyDescent="0.3">
      <c r="A947">
        <v>1349</v>
      </c>
      <c r="B947">
        <v>946</v>
      </c>
      <c r="C947">
        <v>60</v>
      </c>
      <c r="D947">
        <v>7</v>
      </c>
      <c r="E947" s="4" t="s">
        <v>122</v>
      </c>
      <c r="F947" s="6" t="s">
        <v>69</v>
      </c>
      <c r="G947">
        <f>VLOOKUP(A947,'Customer Data'!$A:$G,2,FALSE)</f>
        <v>48</v>
      </c>
      <c r="H947" t="str">
        <f>VLOOKUP($A947,'Customer Data'!$A:$G,3,FALSE)</f>
        <v>Female</v>
      </c>
      <c r="I947" s="18">
        <f>VLOOKUP($A947,'Customer Data'!$A:$G,4,FALSE)</f>
        <v>103901</v>
      </c>
      <c r="J947" t="str">
        <f>VLOOKUP($A947,'Customer Data'!$A:$G,5,FALSE)</f>
        <v>City B</v>
      </c>
      <c r="K947" t="str">
        <f>VLOOKUP($A947,'Customer Data'!$A:$G,6,FALSE)</f>
        <v>Middle-aged</v>
      </c>
      <c r="L947" t="str">
        <f>VLOOKUP($A947,'Customer Data'!$A:$G,7,FALSE)</f>
        <v>High</v>
      </c>
    </row>
    <row r="948" spans="1:12" x14ac:dyDescent="0.3">
      <c r="A948">
        <v>967</v>
      </c>
      <c r="B948">
        <v>947</v>
      </c>
      <c r="C948">
        <v>89</v>
      </c>
      <c r="D948">
        <v>7</v>
      </c>
      <c r="E948" s="4" t="s">
        <v>122</v>
      </c>
      <c r="F948" s="6" t="s">
        <v>70</v>
      </c>
      <c r="G948">
        <f>VLOOKUP(A948,'Customer Data'!$A:$G,2,FALSE)</f>
        <v>26</v>
      </c>
      <c r="H948" t="str">
        <f>VLOOKUP($A948,'Customer Data'!$A:$G,3,FALSE)</f>
        <v>Male</v>
      </c>
      <c r="I948" s="18">
        <f>VLOOKUP($A948,'Customer Data'!$A:$G,4,FALSE)</f>
        <v>62851</v>
      </c>
      <c r="J948" t="str">
        <f>VLOOKUP($A948,'Customer Data'!$A:$G,5,FALSE)</f>
        <v>City B</v>
      </c>
      <c r="K948" t="str">
        <f>VLOOKUP($A948,'Customer Data'!$A:$G,6,FALSE)</f>
        <v>Adult</v>
      </c>
      <c r="L948" t="str">
        <f>VLOOKUP($A948,'Customer Data'!$A:$G,7,FALSE)</f>
        <v>Low</v>
      </c>
    </row>
    <row r="949" spans="1:12" x14ac:dyDescent="0.3">
      <c r="A949">
        <v>1373</v>
      </c>
      <c r="B949">
        <v>948</v>
      </c>
      <c r="C949">
        <v>11</v>
      </c>
      <c r="D949">
        <v>7</v>
      </c>
      <c r="E949" s="4" t="s">
        <v>122</v>
      </c>
      <c r="F949" s="6" t="s">
        <v>71</v>
      </c>
      <c r="G949">
        <f>VLOOKUP(A949,'Customer Data'!$A:$G,2,FALSE)</f>
        <v>62</v>
      </c>
      <c r="H949" t="str">
        <f>VLOOKUP($A949,'Customer Data'!$A:$G,3,FALSE)</f>
        <v>Female</v>
      </c>
      <c r="I949" s="18">
        <f>VLOOKUP($A949,'Customer Data'!$A:$G,4,FALSE)</f>
        <v>23430</v>
      </c>
      <c r="J949" t="str">
        <f>VLOOKUP($A949,'Customer Data'!$A:$G,5,FALSE)</f>
        <v>City A</v>
      </c>
      <c r="K949" t="str">
        <f>VLOOKUP($A949,'Customer Data'!$A:$G,6,FALSE)</f>
        <v>Seniors</v>
      </c>
      <c r="L949" t="str">
        <f>VLOOKUP($A949,'Customer Data'!$A:$G,7,FALSE)</f>
        <v>Low</v>
      </c>
    </row>
    <row r="950" spans="1:12" x14ac:dyDescent="0.3">
      <c r="A950">
        <v>248</v>
      </c>
      <c r="B950">
        <v>949</v>
      </c>
      <c r="C950">
        <v>12</v>
      </c>
      <c r="D950">
        <v>7</v>
      </c>
      <c r="E950" s="4" t="s">
        <v>122</v>
      </c>
      <c r="F950" s="6" t="s">
        <v>72</v>
      </c>
      <c r="G950">
        <f>VLOOKUP(A950,'Customer Data'!$A:$G,2,FALSE)</f>
        <v>67</v>
      </c>
      <c r="H950" t="str">
        <f>VLOOKUP($A950,'Customer Data'!$A:$G,3,FALSE)</f>
        <v>Female</v>
      </c>
      <c r="I950" s="18">
        <f>VLOOKUP($A950,'Customer Data'!$A:$G,4,FALSE)</f>
        <v>60695</v>
      </c>
      <c r="J950" t="str">
        <f>VLOOKUP($A950,'Customer Data'!$A:$G,5,FALSE)</f>
        <v>City C</v>
      </c>
      <c r="K950" t="str">
        <f>VLOOKUP($A950,'Customer Data'!$A:$G,6,FALSE)</f>
        <v>Seniors</v>
      </c>
      <c r="L950" t="str">
        <f>VLOOKUP($A950,'Customer Data'!$A:$G,7,FALSE)</f>
        <v>Low</v>
      </c>
    </row>
    <row r="951" spans="1:12" x14ac:dyDescent="0.3">
      <c r="A951">
        <v>566</v>
      </c>
      <c r="B951">
        <v>950</v>
      </c>
      <c r="C951">
        <v>17</v>
      </c>
      <c r="D951">
        <v>1</v>
      </c>
      <c r="E951" s="4" t="s">
        <v>122</v>
      </c>
      <c r="F951" s="6" t="s">
        <v>73</v>
      </c>
      <c r="G951">
        <f>VLOOKUP(A951,'Customer Data'!$A:$G,2,FALSE)</f>
        <v>24</v>
      </c>
      <c r="H951" t="str">
        <f>VLOOKUP($A951,'Customer Data'!$A:$G,3,FALSE)</f>
        <v>Male</v>
      </c>
      <c r="I951" s="18">
        <f>VLOOKUP($A951,'Customer Data'!$A:$G,4,FALSE)</f>
        <v>24117</v>
      </c>
      <c r="J951" t="str">
        <f>VLOOKUP($A951,'Customer Data'!$A:$G,5,FALSE)</f>
        <v>City C</v>
      </c>
      <c r="K951" t="str">
        <f>VLOOKUP($A951,'Customer Data'!$A:$G,6,FALSE)</f>
        <v>Adult</v>
      </c>
      <c r="L951" t="str">
        <f>VLOOKUP($A951,'Customer Data'!$A:$G,7,FALSE)</f>
        <v>Low</v>
      </c>
    </row>
    <row r="952" spans="1:12" x14ac:dyDescent="0.3">
      <c r="A952">
        <v>408</v>
      </c>
      <c r="B952">
        <v>951</v>
      </c>
      <c r="C952">
        <v>20</v>
      </c>
      <c r="D952">
        <v>8</v>
      </c>
      <c r="E952" s="4" t="s">
        <v>122</v>
      </c>
      <c r="F952" s="6" t="s">
        <v>74</v>
      </c>
      <c r="G952">
        <f>VLOOKUP(A952,'Customer Data'!$A:$G,2,FALSE)</f>
        <v>39</v>
      </c>
      <c r="H952" t="str">
        <f>VLOOKUP($A952,'Customer Data'!$A:$G,3,FALSE)</f>
        <v>Male</v>
      </c>
      <c r="I952" s="18">
        <f>VLOOKUP($A952,'Customer Data'!$A:$G,4,FALSE)</f>
        <v>44350</v>
      </c>
      <c r="J952" t="str">
        <f>VLOOKUP($A952,'Customer Data'!$A:$G,5,FALSE)</f>
        <v>City A</v>
      </c>
      <c r="K952" t="str">
        <f>VLOOKUP($A952,'Customer Data'!$A:$G,6,FALSE)</f>
        <v>Adult</v>
      </c>
      <c r="L952" t="str">
        <f>VLOOKUP($A952,'Customer Data'!$A:$G,7,FALSE)</f>
        <v>Low</v>
      </c>
    </row>
    <row r="953" spans="1:12" x14ac:dyDescent="0.3">
      <c r="A953">
        <v>1149</v>
      </c>
      <c r="B953">
        <v>952</v>
      </c>
      <c r="C953">
        <v>87</v>
      </c>
      <c r="D953">
        <v>6</v>
      </c>
      <c r="E953" s="4" t="s">
        <v>122</v>
      </c>
      <c r="F953" s="6" t="s">
        <v>75</v>
      </c>
      <c r="G953">
        <f>VLOOKUP(A953,'Customer Data'!$A:$G,2,FALSE)</f>
        <v>51</v>
      </c>
      <c r="H953" t="str">
        <f>VLOOKUP($A953,'Customer Data'!$A:$G,3,FALSE)</f>
        <v>Male</v>
      </c>
      <c r="I953" s="18">
        <f>VLOOKUP($A953,'Customer Data'!$A:$G,4,FALSE)</f>
        <v>131593</v>
      </c>
      <c r="J953" t="str">
        <f>VLOOKUP($A953,'Customer Data'!$A:$G,5,FALSE)</f>
        <v>City C</v>
      </c>
      <c r="K953" t="str">
        <f>VLOOKUP($A953,'Customer Data'!$A:$G,6,FALSE)</f>
        <v>Middle-aged</v>
      </c>
      <c r="L953" t="str">
        <f>VLOOKUP($A953,'Customer Data'!$A:$G,7,FALSE)</f>
        <v>High</v>
      </c>
    </row>
    <row r="954" spans="1:12" x14ac:dyDescent="0.3">
      <c r="A954">
        <v>770</v>
      </c>
      <c r="B954">
        <v>953</v>
      </c>
      <c r="C954">
        <v>46</v>
      </c>
      <c r="D954">
        <v>7</v>
      </c>
      <c r="E954" s="4" t="s">
        <v>122</v>
      </c>
      <c r="F954" s="6" t="s">
        <v>76</v>
      </c>
      <c r="G954">
        <f>VLOOKUP(A954,'Customer Data'!$A:$G,2,FALSE)</f>
        <v>29</v>
      </c>
      <c r="H954" t="str">
        <f>VLOOKUP($A954,'Customer Data'!$A:$G,3,FALSE)</f>
        <v>Male</v>
      </c>
      <c r="I954" s="18">
        <f>VLOOKUP($A954,'Customer Data'!$A:$G,4,FALSE)</f>
        <v>50735</v>
      </c>
      <c r="J954" t="str">
        <f>VLOOKUP($A954,'Customer Data'!$A:$G,5,FALSE)</f>
        <v>City C</v>
      </c>
      <c r="K954" t="str">
        <f>VLOOKUP($A954,'Customer Data'!$A:$G,6,FALSE)</f>
        <v>Adult</v>
      </c>
      <c r="L954" t="str">
        <f>VLOOKUP($A954,'Customer Data'!$A:$G,7,FALSE)</f>
        <v>Low</v>
      </c>
    </row>
    <row r="955" spans="1:12" x14ac:dyDescent="0.3">
      <c r="A955">
        <v>237</v>
      </c>
      <c r="B955">
        <v>954</v>
      </c>
      <c r="C955">
        <v>33</v>
      </c>
      <c r="D955">
        <v>8</v>
      </c>
      <c r="E955" s="4" t="s">
        <v>122</v>
      </c>
      <c r="F955" s="6" t="s">
        <v>77</v>
      </c>
      <c r="G955">
        <f>VLOOKUP(A955,'Customer Data'!$A:$G,2,FALSE)</f>
        <v>34</v>
      </c>
      <c r="H955" t="str">
        <f>VLOOKUP($A955,'Customer Data'!$A:$G,3,FALSE)</f>
        <v>Male</v>
      </c>
      <c r="I955" s="18">
        <f>VLOOKUP($A955,'Customer Data'!$A:$G,4,FALSE)</f>
        <v>111387</v>
      </c>
      <c r="J955" t="str">
        <f>VLOOKUP($A955,'Customer Data'!$A:$G,5,FALSE)</f>
        <v>City C</v>
      </c>
      <c r="K955" t="str">
        <f>VLOOKUP($A955,'Customer Data'!$A:$G,6,FALSE)</f>
        <v>Adult</v>
      </c>
      <c r="L955" t="str">
        <f>VLOOKUP($A955,'Customer Data'!$A:$G,7,FALSE)</f>
        <v>High</v>
      </c>
    </row>
    <row r="956" spans="1:12" x14ac:dyDescent="0.3">
      <c r="A956">
        <v>568</v>
      </c>
      <c r="B956">
        <v>955</v>
      </c>
      <c r="C956">
        <v>36</v>
      </c>
      <c r="D956">
        <v>5</v>
      </c>
      <c r="E956" s="4" t="s">
        <v>122</v>
      </c>
      <c r="F956" s="6" t="s">
        <v>78</v>
      </c>
      <c r="G956">
        <f>VLOOKUP(A956,'Customer Data'!$A:$G,2,FALSE)</f>
        <v>24</v>
      </c>
      <c r="H956" t="str">
        <f>VLOOKUP($A956,'Customer Data'!$A:$G,3,FALSE)</f>
        <v>Male</v>
      </c>
      <c r="I956" s="18">
        <f>VLOOKUP($A956,'Customer Data'!$A:$G,4,FALSE)</f>
        <v>94936</v>
      </c>
      <c r="J956" t="str">
        <f>VLOOKUP($A956,'Customer Data'!$A:$G,5,FALSE)</f>
        <v>City A</v>
      </c>
      <c r="K956" t="str">
        <f>VLOOKUP($A956,'Customer Data'!$A:$G,6,FALSE)</f>
        <v>Adult</v>
      </c>
      <c r="L956" t="str">
        <f>VLOOKUP($A956,'Customer Data'!$A:$G,7,FALSE)</f>
        <v>High</v>
      </c>
    </row>
    <row r="957" spans="1:12" x14ac:dyDescent="0.3">
      <c r="A957">
        <v>931</v>
      </c>
      <c r="B957">
        <v>956</v>
      </c>
      <c r="C957">
        <v>92</v>
      </c>
      <c r="D957">
        <v>5</v>
      </c>
      <c r="E957" s="4" t="s">
        <v>122</v>
      </c>
      <c r="F957" s="6" t="s">
        <v>79</v>
      </c>
      <c r="G957">
        <f>VLOOKUP(A957,'Customer Data'!$A:$G,2,FALSE)</f>
        <v>23</v>
      </c>
      <c r="H957" t="str">
        <f>VLOOKUP($A957,'Customer Data'!$A:$G,3,FALSE)</f>
        <v>Male</v>
      </c>
      <c r="I957" s="18">
        <f>VLOOKUP($A957,'Customer Data'!$A:$G,4,FALSE)</f>
        <v>85037</v>
      </c>
      <c r="J957" t="str">
        <f>VLOOKUP($A957,'Customer Data'!$A:$G,5,FALSE)</f>
        <v>City A</v>
      </c>
      <c r="K957" t="str">
        <f>VLOOKUP($A957,'Customer Data'!$A:$G,6,FALSE)</f>
        <v>Adult</v>
      </c>
      <c r="L957" t="str">
        <f>VLOOKUP($A957,'Customer Data'!$A:$G,7,FALSE)</f>
        <v>High</v>
      </c>
    </row>
    <row r="958" spans="1:12" x14ac:dyDescent="0.3">
      <c r="A958">
        <v>1258</v>
      </c>
      <c r="B958">
        <v>957</v>
      </c>
      <c r="C958">
        <v>59</v>
      </c>
      <c r="D958">
        <v>3</v>
      </c>
      <c r="E958" s="4" t="s">
        <v>122</v>
      </c>
      <c r="F958" s="6" t="s">
        <v>80</v>
      </c>
      <c r="G958">
        <f>VLOOKUP(A958,'Customer Data'!$A:$G,2,FALSE)</f>
        <v>67</v>
      </c>
      <c r="H958" t="str">
        <f>VLOOKUP($A958,'Customer Data'!$A:$G,3,FALSE)</f>
        <v>Female</v>
      </c>
      <c r="I958" s="18">
        <f>VLOOKUP($A958,'Customer Data'!$A:$G,4,FALSE)</f>
        <v>52817</v>
      </c>
      <c r="J958" t="str">
        <f>VLOOKUP($A958,'Customer Data'!$A:$G,5,FALSE)</f>
        <v>City A</v>
      </c>
      <c r="K958" t="str">
        <f>VLOOKUP($A958,'Customer Data'!$A:$G,6,FALSE)</f>
        <v>Seniors</v>
      </c>
      <c r="L958" t="str">
        <f>VLOOKUP($A958,'Customer Data'!$A:$G,7,FALSE)</f>
        <v>Low</v>
      </c>
    </row>
    <row r="959" spans="1:12" x14ac:dyDescent="0.3">
      <c r="A959">
        <v>885</v>
      </c>
      <c r="B959">
        <v>958</v>
      </c>
      <c r="C959">
        <v>7</v>
      </c>
      <c r="D959">
        <v>2</v>
      </c>
      <c r="E959" s="4" t="s">
        <v>122</v>
      </c>
      <c r="F959" s="6" t="s">
        <v>81</v>
      </c>
      <c r="G959">
        <f>VLOOKUP(A959,'Customer Data'!$A:$G,2,FALSE)</f>
        <v>43</v>
      </c>
      <c r="H959" t="str">
        <f>VLOOKUP($A959,'Customer Data'!$A:$G,3,FALSE)</f>
        <v>Male</v>
      </c>
      <c r="I959" s="18">
        <f>VLOOKUP($A959,'Customer Data'!$A:$G,4,FALSE)</f>
        <v>62302</v>
      </c>
      <c r="J959" t="str">
        <f>VLOOKUP($A959,'Customer Data'!$A:$G,5,FALSE)</f>
        <v>City B</v>
      </c>
      <c r="K959" t="str">
        <f>VLOOKUP($A959,'Customer Data'!$A:$G,6,FALSE)</f>
        <v>Middle-aged</v>
      </c>
      <c r="L959" t="str">
        <f>VLOOKUP($A959,'Customer Data'!$A:$G,7,FALSE)</f>
        <v>Low</v>
      </c>
    </row>
    <row r="960" spans="1:12" x14ac:dyDescent="0.3">
      <c r="A960">
        <v>989</v>
      </c>
      <c r="B960">
        <v>959</v>
      </c>
      <c r="C960">
        <v>52</v>
      </c>
      <c r="D960">
        <v>3</v>
      </c>
      <c r="E960" s="4" t="s">
        <v>122</v>
      </c>
      <c r="F960" s="6" t="s">
        <v>82</v>
      </c>
      <c r="G960">
        <f>VLOOKUP(A960,'Customer Data'!$A:$G,2,FALSE)</f>
        <v>32</v>
      </c>
      <c r="H960" t="str">
        <f>VLOOKUP($A960,'Customer Data'!$A:$G,3,FALSE)</f>
        <v>Male</v>
      </c>
      <c r="I960" s="18">
        <f>VLOOKUP($A960,'Customer Data'!$A:$G,4,FALSE)</f>
        <v>34882</v>
      </c>
      <c r="J960" t="str">
        <f>VLOOKUP($A960,'Customer Data'!$A:$G,5,FALSE)</f>
        <v>City C</v>
      </c>
      <c r="K960" t="str">
        <f>VLOOKUP($A960,'Customer Data'!$A:$G,6,FALSE)</f>
        <v>Adult</v>
      </c>
      <c r="L960" t="str">
        <f>VLOOKUP($A960,'Customer Data'!$A:$G,7,FALSE)</f>
        <v>Low</v>
      </c>
    </row>
    <row r="961" spans="1:12" x14ac:dyDescent="0.3">
      <c r="A961">
        <v>1062</v>
      </c>
      <c r="B961">
        <v>960</v>
      </c>
      <c r="C961">
        <v>84</v>
      </c>
      <c r="D961">
        <v>2</v>
      </c>
      <c r="E961" s="4" t="s">
        <v>122</v>
      </c>
      <c r="F961" s="6" t="s">
        <v>83</v>
      </c>
      <c r="G961">
        <f>VLOOKUP(A961,'Customer Data'!$A:$G,2,FALSE)</f>
        <v>30</v>
      </c>
      <c r="H961" t="str">
        <f>VLOOKUP($A961,'Customer Data'!$A:$G,3,FALSE)</f>
        <v>Male</v>
      </c>
      <c r="I961" s="18">
        <f>VLOOKUP($A961,'Customer Data'!$A:$G,4,FALSE)</f>
        <v>41500</v>
      </c>
      <c r="J961" t="str">
        <f>VLOOKUP($A961,'Customer Data'!$A:$G,5,FALSE)</f>
        <v>City B</v>
      </c>
      <c r="K961" t="str">
        <f>VLOOKUP($A961,'Customer Data'!$A:$G,6,FALSE)</f>
        <v>Adult</v>
      </c>
      <c r="L961" t="str">
        <f>VLOOKUP($A961,'Customer Data'!$A:$G,7,FALSE)</f>
        <v>Low</v>
      </c>
    </row>
    <row r="962" spans="1:12" x14ac:dyDescent="0.3">
      <c r="A962">
        <v>935</v>
      </c>
      <c r="B962">
        <v>961</v>
      </c>
      <c r="C962">
        <v>57</v>
      </c>
      <c r="D962">
        <v>5</v>
      </c>
      <c r="E962" s="4" t="s">
        <v>123</v>
      </c>
      <c r="F962" s="6" t="s">
        <v>60</v>
      </c>
      <c r="G962">
        <f>VLOOKUP(A962,'Customer Data'!$A:$G,2,FALSE)</f>
        <v>33</v>
      </c>
      <c r="H962" t="str">
        <f>VLOOKUP($A962,'Customer Data'!$A:$G,3,FALSE)</f>
        <v>Female</v>
      </c>
      <c r="I962" s="18">
        <f>VLOOKUP($A962,'Customer Data'!$A:$G,4,FALSE)</f>
        <v>51108</v>
      </c>
      <c r="J962" t="str">
        <f>VLOOKUP($A962,'Customer Data'!$A:$G,5,FALSE)</f>
        <v>City C</v>
      </c>
      <c r="K962" t="str">
        <f>VLOOKUP($A962,'Customer Data'!$A:$G,6,FALSE)</f>
        <v>Adult</v>
      </c>
      <c r="L962" t="str">
        <f>VLOOKUP($A962,'Customer Data'!$A:$G,7,FALSE)</f>
        <v>Low</v>
      </c>
    </row>
    <row r="963" spans="1:12" x14ac:dyDescent="0.3">
      <c r="A963">
        <v>184</v>
      </c>
      <c r="B963">
        <v>962</v>
      </c>
      <c r="C963">
        <v>1</v>
      </c>
      <c r="D963">
        <v>7</v>
      </c>
      <c r="E963" s="4" t="s">
        <v>123</v>
      </c>
      <c r="F963" s="6" t="s">
        <v>61</v>
      </c>
      <c r="G963">
        <f>VLOOKUP(A963,'Customer Data'!$A:$G,2,FALSE)</f>
        <v>64</v>
      </c>
      <c r="H963" t="str">
        <f>VLOOKUP($A963,'Customer Data'!$A:$G,3,FALSE)</f>
        <v>Female</v>
      </c>
      <c r="I963" s="18">
        <f>VLOOKUP($A963,'Customer Data'!$A:$G,4,FALSE)</f>
        <v>97015</v>
      </c>
      <c r="J963" t="str">
        <f>VLOOKUP($A963,'Customer Data'!$A:$G,5,FALSE)</f>
        <v>City B</v>
      </c>
      <c r="K963" t="str">
        <f>VLOOKUP($A963,'Customer Data'!$A:$G,6,FALSE)</f>
        <v>Seniors</v>
      </c>
      <c r="L963" t="str">
        <f>VLOOKUP($A963,'Customer Data'!$A:$G,7,FALSE)</f>
        <v>High</v>
      </c>
    </row>
    <row r="964" spans="1:12" x14ac:dyDescent="0.3">
      <c r="A964">
        <v>820</v>
      </c>
      <c r="B964">
        <v>963</v>
      </c>
      <c r="C964">
        <v>72</v>
      </c>
      <c r="D964">
        <v>2</v>
      </c>
      <c r="E964" s="4" t="s">
        <v>123</v>
      </c>
      <c r="F964" s="6" t="s">
        <v>62</v>
      </c>
      <c r="G964">
        <f>VLOOKUP(A964,'Customer Data'!$A:$G,2,FALSE)</f>
        <v>56</v>
      </c>
      <c r="H964" t="str">
        <f>VLOOKUP($A964,'Customer Data'!$A:$G,3,FALSE)</f>
        <v>Male</v>
      </c>
      <c r="I964" s="18">
        <f>VLOOKUP($A964,'Customer Data'!$A:$G,4,FALSE)</f>
        <v>52353</v>
      </c>
      <c r="J964" t="str">
        <f>VLOOKUP($A964,'Customer Data'!$A:$G,5,FALSE)</f>
        <v>City A</v>
      </c>
      <c r="K964" t="str">
        <f>VLOOKUP($A964,'Customer Data'!$A:$G,6,FALSE)</f>
        <v>Middle-aged</v>
      </c>
      <c r="L964" t="str">
        <f>VLOOKUP($A964,'Customer Data'!$A:$G,7,FALSE)</f>
        <v>Low</v>
      </c>
    </row>
    <row r="965" spans="1:12" x14ac:dyDescent="0.3">
      <c r="A965">
        <v>1141</v>
      </c>
      <c r="B965">
        <v>964</v>
      </c>
      <c r="C965">
        <v>31</v>
      </c>
      <c r="D965">
        <v>7</v>
      </c>
      <c r="E965" s="4" t="s">
        <v>123</v>
      </c>
      <c r="F965" s="6" t="s">
        <v>63</v>
      </c>
      <c r="G965">
        <f>VLOOKUP(A965,'Customer Data'!$A:$G,2,FALSE)</f>
        <v>48</v>
      </c>
      <c r="H965" t="str">
        <f>VLOOKUP($A965,'Customer Data'!$A:$G,3,FALSE)</f>
        <v>Female</v>
      </c>
      <c r="I965" s="18">
        <f>VLOOKUP($A965,'Customer Data'!$A:$G,4,FALSE)</f>
        <v>37032</v>
      </c>
      <c r="J965" t="str">
        <f>VLOOKUP($A965,'Customer Data'!$A:$G,5,FALSE)</f>
        <v>City C</v>
      </c>
      <c r="K965" t="str">
        <f>VLOOKUP($A965,'Customer Data'!$A:$G,6,FALSE)</f>
        <v>Middle-aged</v>
      </c>
      <c r="L965" t="str">
        <f>VLOOKUP($A965,'Customer Data'!$A:$G,7,FALSE)</f>
        <v>Low</v>
      </c>
    </row>
    <row r="966" spans="1:12" x14ac:dyDescent="0.3">
      <c r="A966">
        <v>147</v>
      </c>
      <c r="B966">
        <v>965</v>
      </c>
      <c r="C966">
        <v>96</v>
      </c>
      <c r="D966">
        <v>9</v>
      </c>
      <c r="E966" s="4" t="s">
        <v>123</v>
      </c>
      <c r="F966" s="6" t="s">
        <v>64</v>
      </c>
      <c r="G966">
        <f>VLOOKUP(A966,'Customer Data'!$A:$G,2,FALSE)</f>
        <v>34</v>
      </c>
      <c r="H966" t="str">
        <f>VLOOKUP($A966,'Customer Data'!$A:$G,3,FALSE)</f>
        <v>Female</v>
      </c>
      <c r="I966" s="18">
        <f>VLOOKUP($A966,'Customer Data'!$A:$G,4,FALSE)</f>
        <v>75076</v>
      </c>
      <c r="J966" t="str">
        <f>VLOOKUP($A966,'Customer Data'!$A:$G,5,FALSE)</f>
        <v>City B</v>
      </c>
      <c r="K966" t="str">
        <f>VLOOKUP($A966,'Customer Data'!$A:$G,6,FALSE)</f>
        <v>Adult</v>
      </c>
      <c r="L966" t="str">
        <f>VLOOKUP($A966,'Customer Data'!$A:$G,7,FALSE)</f>
        <v>High</v>
      </c>
    </row>
    <row r="967" spans="1:12" x14ac:dyDescent="0.3">
      <c r="A967">
        <v>1283</v>
      </c>
      <c r="B967">
        <v>966</v>
      </c>
      <c r="C967">
        <v>42</v>
      </c>
      <c r="D967">
        <v>9</v>
      </c>
      <c r="E967" s="4" t="s">
        <v>123</v>
      </c>
      <c r="F967" s="6" t="s">
        <v>65</v>
      </c>
      <c r="G967">
        <f>VLOOKUP(A967,'Customer Data'!$A:$G,2,FALSE)</f>
        <v>67</v>
      </c>
      <c r="H967" t="str">
        <f>VLOOKUP($A967,'Customer Data'!$A:$G,3,FALSE)</f>
        <v>Female</v>
      </c>
      <c r="I967" s="18">
        <f>VLOOKUP($A967,'Customer Data'!$A:$G,4,FALSE)</f>
        <v>134245</v>
      </c>
      <c r="J967" t="str">
        <f>VLOOKUP($A967,'Customer Data'!$A:$G,5,FALSE)</f>
        <v>City A</v>
      </c>
      <c r="K967" t="str">
        <f>VLOOKUP($A967,'Customer Data'!$A:$G,6,FALSE)</f>
        <v>Seniors</v>
      </c>
      <c r="L967" t="str">
        <f>VLOOKUP($A967,'Customer Data'!$A:$G,7,FALSE)</f>
        <v>High</v>
      </c>
    </row>
    <row r="968" spans="1:12" x14ac:dyDescent="0.3">
      <c r="A968">
        <v>2</v>
      </c>
      <c r="B968">
        <v>967</v>
      </c>
      <c r="C968">
        <v>34</v>
      </c>
      <c r="D968">
        <v>5</v>
      </c>
      <c r="E968" s="4" t="s">
        <v>123</v>
      </c>
      <c r="F968" s="6" t="s">
        <v>66</v>
      </c>
      <c r="G968">
        <f>VLOOKUP(A968,'Customer Data'!$A:$G,2,FALSE)</f>
        <v>19</v>
      </c>
      <c r="H968" t="str">
        <f>VLOOKUP($A968,'Customer Data'!$A:$G,3,FALSE)</f>
        <v>Female</v>
      </c>
      <c r="I968" s="18">
        <f>VLOOKUP($A968,'Customer Data'!$A:$G,4,FALSE)</f>
        <v>113670</v>
      </c>
      <c r="J968" t="str">
        <f>VLOOKUP($A968,'Customer Data'!$A:$G,5,FALSE)</f>
        <v>City C</v>
      </c>
      <c r="K968" t="str">
        <f>VLOOKUP($A968,'Customer Data'!$A:$G,6,FALSE)</f>
        <v>Adult</v>
      </c>
      <c r="L968" t="str">
        <f>VLOOKUP($A968,'Customer Data'!$A:$G,7,FALSE)</f>
        <v>High</v>
      </c>
    </row>
    <row r="969" spans="1:12" x14ac:dyDescent="0.3">
      <c r="A969">
        <v>1339</v>
      </c>
      <c r="B969">
        <v>968</v>
      </c>
      <c r="C969">
        <v>75</v>
      </c>
      <c r="D969">
        <v>9</v>
      </c>
      <c r="E969" s="4" t="s">
        <v>123</v>
      </c>
      <c r="F969" s="6" t="s">
        <v>67</v>
      </c>
      <c r="G969">
        <f>VLOOKUP(A969,'Customer Data'!$A:$G,2,FALSE)</f>
        <v>61</v>
      </c>
      <c r="H969" t="str">
        <f>VLOOKUP($A969,'Customer Data'!$A:$G,3,FALSE)</f>
        <v>Female</v>
      </c>
      <c r="I969" s="18">
        <f>VLOOKUP($A969,'Customer Data'!$A:$G,4,FALSE)</f>
        <v>101806</v>
      </c>
      <c r="J969" t="str">
        <f>VLOOKUP($A969,'Customer Data'!$A:$G,5,FALSE)</f>
        <v>City C</v>
      </c>
      <c r="K969" t="str">
        <f>VLOOKUP($A969,'Customer Data'!$A:$G,6,FALSE)</f>
        <v>Seniors</v>
      </c>
      <c r="L969" t="str">
        <f>VLOOKUP($A969,'Customer Data'!$A:$G,7,FALSE)</f>
        <v>High</v>
      </c>
    </row>
    <row r="970" spans="1:12" x14ac:dyDescent="0.3">
      <c r="A970">
        <v>1070</v>
      </c>
      <c r="B970">
        <v>969</v>
      </c>
      <c r="C970">
        <v>95</v>
      </c>
      <c r="D970">
        <v>5</v>
      </c>
      <c r="E970" s="4" t="s">
        <v>123</v>
      </c>
      <c r="F970" s="6" t="s">
        <v>68</v>
      </c>
      <c r="G970">
        <f>VLOOKUP(A970,'Customer Data'!$A:$G,2,FALSE)</f>
        <v>26</v>
      </c>
      <c r="H970" t="str">
        <f>VLOOKUP($A970,'Customer Data'!$A:$G,3,FALSE)</f>
        <v>Female</v>
      </c>
      <c r="I970" s="18">
        <f>VLOOKUP($A970,'Customer Data'!$A:$G,4,FALSE)</f>
        <v>133710</v>
      </c>
      <c r="J970" t="str">
        <f>VLOOKUP($A970,'Customer Data'!$A:$G,5,FALSE)</f>
        <v>City B</v>
      </c>
      <c r="K970" t="str">
        <f>VLOOKUP($A970,'Customer Data'!$A:$G,6,FALSE)</f>
        <v>Adult</v>
      </c>
      <c r="L970" t="str">
        <f>VLOOKUP($A970,'Customer Data'!$A:$G,7,FALSE)</f>
        <v>High</v>
      </c>
    </row>
    <row r="971" spans="1:12" x14ac:dyDescent="0.3">
      <c r="A971">
        <v>287</v>
      </c>
      <c r="B971">
        <v>970</v>
      </c>
      <c r="C971">
        <v>68</v>
      </c>
      <c r="D971">
        <v>3</v>
      </c>
      <c r="E971" s="4" t="s">
        <v>123</v>
      </c>
      <c r="F971" s="6" t="s">
        <v>69</v>
      </c>
      <c r="G971">
        <f>VLOOKUP(A971,'Customer Data'!$A:$G,2,FALSE)</f>
        <v>67</v>
      </c>
      <c r="H971" t="str">
        <f>VLOOKUP($A971,'Customer Data'!$A:$G,3,FALSE)</f>
        <v>Male</v>
      </c>
      <c r="I971" s="18">
        <f>VLOOKUP($A971,'Customer Data'!$A:$G,4,FALSE)</f>
        <v>68335</v>
      </c>
      <c r="J971" t="str">
        <f>VLOOKUP($A971,'Customer Data'!$A:$G,5,FALSE)</f>
        <v>City B</v>
      </c>
      <c r="K971" t="str">
        <f>VLOOKUP($A971,'Customer Data'!$A:$G,6,FALSE)</f>
        <v>Seniors</v>
      </c>
      <c r="L971" t="str">
        <f>VLOOKUP($A971,'Customer Data'!$A:$G,7,FALSE)</f>
        <v>High</v>
      </c>
    </row>
    <row r="972" spans="1:12" x14ac:dyDescent="0.3">
      <c r="A972">
        <v>1102</v>
      </c>
      <c r="B972">
        <v>971</v>
      </c>
      <c r="C972">
        <v>18</v>
      </c>
      <c r="D972">
        <v>9</v>
      </c>
      <c r="E972" s="4" t="s">
        <v>123</v>
      </c>
      <c r="F972" s="6" t="s">
        <v>70</v>
      </c>
      <c r="G972">
        <f>VLOOKUP(A972,'Customer Data'!$A:$G,2,FALSE)</f>
        <v>34</v>
      </c>
      <c r="H972" t="str">
        <f>VLOOKUP($A972,'Customer Data'!$A:$G,3,FALSE)</f>
        <v>Male</v>
      </c>
      <c r="I972" s="18">
        <f>VLOOKUP($A972,'Customer Data'!$A:$G,4,FALSE)</f>
        <v>98694</v>
      </c>
      <c r="J972" t="str">
        <f>VLOOKUP($A972,'Customer Data'!$A:$G,5,FALSE)</f>
        <v>City A</v>
      </c>
      <c r="K972" t="str">
        <f>VLOOKUP($A972,'Customer Data'!$A:$G,6,FALSE)</f>
        <v>Adult</v>
      </c>
      <c r="L972" t="str">
        <f>VLOOKUP($A972,'Customer Data'!$A:$G,7,FALSE)</f>
        <v>High</v>
      </c>
    </row>
    <row r="973" spans="1:12" x14ac:dyDescent="0.3">
      <c r="A973">
        <v>118</v>
      </c>
      <c r="B973">
        <v>972</v>
      </c>
      <c r="C973">
        <v>10</v>
      </c>
      <c r="D973">
        <v>6</v>
      </c>
      <c r="E973" s="4" t="s">
        <v>123</v>
      </c>
      <c r="F973" s="6" t="s">
        <v>71</v>
      </c>
      <c r="G973">
        <f>VLOOKUP(A973,'Customer Data'!$A:$G,2,FALSE)</f>
        <v>43</v>
      </c>
      <c r="H973" t="str">
        <f>VLOOKUP($A973,'Customer Data'!$A:$G,3,FALSE)</f>
        <v>Female</v>
      </c>
      <c r="I973" s="18">
        <f>VLOOKUP($A973,'Customer Data'!$A:$G,4,FALSE)</f>
        <v>73421</v>
      </c>
      <c r="J973" t="str">
        <f>VLOOKUP($A973,'Customer Data'!$A:$G,5,FALSE)</f>
        <v>City C</v>
      </c>
      <c r="K973" t="str">
        <f>VLOOKUP($A973,'Customer Data'!$A:$G,6,FALSE)</f>
        <v>Middle-aged</v>
      </c>
      <c r="L973" t="str">
        <f>VLOOKUP($A973,'Customer Data'!$A:$G,7,FALSE)</f>
        <v>High</v>
      </c>
    </row>
    <row r="974" spans="1:12" x14ac:dyDescent="0.3">
      <c r="A974">
        <v>1348</v>
      </c>
      <c r="B974">
        <v>973</v>
      </c>
      <c r="C974">
        <v>85</v>
      </c>
      <c r="D974">
        <v>7</v>
      </c>
      <c r="E974" s="4" t="s">
        <v>123</v>
      </c>
      <c r="F974" s="6" t="s">
        <v>72</v>
      </c>
      <c r="G974">
        <f>VLOOKUP(A974,'Customer Data'!$A:$G,2,FALSE)</f>
        <v>60</v>
      </c>
      <c r="H974" t="str">
        <f>VLOOKUP($A974,'Customer Data'!$A:$G,3,FALSE)</f>
        <v>Female</v>
      </c>
      <c r="I974" s="18">
        <f>VLOOKUP($A974,'Customer Data'!$A:$G,4,FALSE)</f>
        <v>98345</v>
      </c>
      <c r="J974" t="str">
        <f>VLOOKUP($A974,'Customer Data'!$A:$G,5,FALSE)</f>
        <v>City C</v>
      </c>
      <c r="K974" t="str">
        <f>VLOOKUP($A974,'Customer Data'!$A:$G,6,FALSE)</f>
        <v>Seniors</v>
      </c>
      <c r="L974" t="str">
        <f>VLOOKUP($A974,'Customer Data'!$A:$G,7,FALSE)</f>
        <v>High</v>
      </c>
    </row>
    <row r="975" spans="1:12" x14ac:dyDescent="0.3">
      <c r="A975">
        <v>4</v>
      </c>
      <c r="B975">
        <v>974</v>
      </c>
      <c r="C975">
        <v>42</v>
      </c>
      <c r="D975">
        <v>4</v>
      </c>
      <c r="E975" s="4" t="s">
        <v>123</v>
      </c>
      <c r="F975" s="6" t="s">
        <v>73</v>
      </c>
      <c r="G975">
        <f>VLOOKUP(A975,'Customer Data'!$A:$G,2,FALSE)</f>
        <v>61</v>
      </c>
      <c r="H975" t="str">
        <f>VLOOKUP($A975,'Customer Data'!$A:$G,3,FALSE)</f>
        <v>Female</v>
      </c>
      <c r="I975" s="18">
        <f>VLOOKUP($A975,'Customer Data'!$A:$G,4,FALSE)</f>
        <v>25369</v>
      </c>
      <c r="J975" t="str">
        <f>VLOOKUP($A975,'Customer Data'!$A:$G,5,FALSE)</f>
        <v>City B</v>
      </c>
      <c r="K975" t="str">
        <f>VLOOKUP($A975,'Customer Data'!$A:$G,6,FALSE)</f>
        <v>Seniors</v>
      </c>
      <c r="L975" t="str">
        <f>VLOOKUP($A975,'Customer Data'!$A:$G,7,FALSE)</f>
        <v>Low</v>
      </c>
    </row>
    <row r="976" spans="1:12" x14ac:dyDescent="0.3">
      <c r="A976">
        <v>366</v>
      </c>
      <c r="B976">
        <v>975</v>
      </c>
      <c r="C976">
        <v>44</v>
      </c>
      <c r="D976">
        <v>6</v>
      </c>
      <c r="E976" s="4" t="s">
        <v>123</v>
      </c>
      <c r="F976" s="6" t="s">
        <v>74</v>
      </c>
      <c r="G976">
        <f>VLOOKUP(A976,'Customer Data'!$A:$G,2,FALSE)</f>
        <v>25</v>
      </c>
      <c r="H976" t="str">
        <f>VLOOKUP($A976,'Customer Data'!$A:$G,3,FALSE)</f>
        <v>Female</v>
      </c>
      <c r="I976" s="18">
        <f>VLOOKUP($A976,'Customer Data'!$A:$G,4,FALSE)</f>
        <v>86844</v>
      </c>
      <c r="J976" t="str">
        <f>VLOOKUP($A976,'Customer Data'!$A:$G,5,FALSE)</f>
        <v>City C</v>
      </c>
      <c r="K976" t="str">
        <f>VLOOKUP($A976,'Customer Data'!$A:$G,6,FALSE)</f>
        <v>Adult</v>
      </c>
      <c r="L976" t="str">
        <f>VLOOKUP($A976,'Customer Data'!$A:$G,7,FALSE)</f>
        <v>High</v>
      </c>
    </row>
    <row r="977" spans="1:12" x14ac:dyDescent="0.3">
      <c r="A977">
        <v>390</v>
      </c>
      <c r="B977">
        <v>976</v>
      </c>
      <c r="C977">
        <v>13</v>
      </c>
      <c r="D977">
        <v>5</v>
      </c>
      <c r="E977" s="4" t="s">
        <v>123</v>
      </c>
      <c r="F977" s="6" t="s">
        <v>75</v>
      </c>
      <c r="G977">
        <f>VLOOKUP(A977,'Customer Data'!$A:$G,2,FALSE)</f>
        <v>39</v>
      </c>
      <c r="H977" t="str">
        <f>VLOOKUP($A977,'Customer Data'!$A:$G,3,FALSE)</f>
        <v>Male</v>
      </c>
      <c r="I977" s="18">
        <f>VLOOKUP($A977,'Customer Data'!$A:$G,4,FALSE)</f>
        <v>88151</v>
      </c>
      <c r="J977" t="str">
        <f>VLOOKUP($A977,'Customer Data'!$A:$G,5,FALSE)</f>
        <v>City B</v>
      </c>
      <c r="K977" t="str">
        <f>VLOOKUP($A977,'Customer Data'!$A:$G,6,FALSE)</f>
        <v>Adult</v>
      </c>
      <c r="L977" t="str">
        <f>VLOOKUP($A977,'Customer Data'!$A:$G,7,FALSE)</f>
        <v>High</v>
      </c>
    </row>
    <row r="978" spans="1:12" x14ac:dyDescent="0.3">
      <c r="A978">
        <v>23</v>
      </c>
      <c r="B978">
        <v>977</v>
      </c>
      <c r="C978">
        <v>74</v>
      </c>
      <c r="D978">
        <v>6</v>
      </c>
      <c r="E978" s="4" t="s">
        <v>123</v>
      </c>
      <c r="F978" s="6" t="s">
        <v>76</v>
      </c>
      <c r="G978">
        <f>VLOOKUP(A978,'Customer Data'!$A:$G,2,FALSE)</f>
        <v>41</v>
      </c>
      <c r="H978" t="str">
        <f>VLOOKUP($A978,'Customer Data'!$A:$G,3,FALSE)</f>
        <v>Male</v>
      </c>
      <c r="I978" s="18">
        <f>VLOOKUP($A978,'Customer Data'!$A:$G,4,FALSE)</f>
        <v>147202</v>
      </c>
      <c r="J978" t="str">
        <f>VLOOKUP($A978,'Customer Data'!$A:$G,5,FALSE)</f>
        <v>City C</v>
      </c>
      <c r="K978" t="str">
        <f>VLOOKUP($A978,'Customer Data'!$A:$G,6,FALSE)</f>
        <v>Middle-aged</v>
      </c>
      <c r="L978" t="str">
        <f>VLOOKUP($A978,'Customer Data'!$A:$G,7,FALSE)</f>
        <v>High</v>
      </c>
    </row>
    <row r="979" spans="1:12" x14ac:dyDescent="0.3">
      <c r="A979">
        <v>1307</v>
      </c>
      <c r="B979">
        <v>978</v>
      </c>
      <c r="C979">
        <v>3</v>
      </c>
      <c r="D979">
        <v>3</v>
      </c>
      <c r="E979" s="4" t="s">
        <v>123</v>
      </c>
      <c r="F979" s="6" t="s">
        <v>77</v>
      </c>
      <c r="G979">
        <f>VLOOKUP(A979,'Customer Data'!$A:$G,2,FALSE)</f>
        <v>38</v>
      </c>
      <c r="H979" t="str">
        <f>VLOOKUP($A979,'Customer Data'!$A:$G,3,FALSE)</f>
        <v>Female</v>
      </c>
      <c r="I979" s="18">
        <f>VLOOKUP($A979,'Customer Data'!$A:$G,4,FALSE)</f>
        <v>34150</v>
      </c>
      <c r="J979" t="str">
        <f>VLOOKUP($A979,'Customer Data'!$A:$G,5,FALSE)</f>
        <v>City C</v>
      </c>
      <c r="K979" t="str">
        <f>VLOOKUP($A979,'Customer Data'!$A:$G,6,FALSE)</f>
        <v>Adult</v>
      </c>
      <c r="L979" t="str">
        <f>VLOOKUP($A979,'Customer Data'!$A:$G,7,FALSE)</f>
        <v>Low</v>
      </c>
    </row>
    <row r="980" spans="1:12" x14ac:dyDescent="0.3">
      <c r="A980">
        <v>904</v>
      </c>
      <c r="B980">
        <v>979</v>
      </c>
      <c r="C980">
        <v>30</v>
      </c>
      <c r="D980">
        <v>9</v>
      </c>
      <c r="E980" s="4" t="s">
        <v>123</v>
      </c>
      <c r="F980" s="6" t="s">
        <v>78</v>
      </c>
      <c r="G980">
        <f>VLOOKUP(A980,'Customer Data'!$A:$G,2,FALSE)</f>
        <v>24</v>
      </c>
      <c r="H980" t="str">
        <f>VLOOKUP($A980,'Customer Data'!$A:$G,3,FALSE)</f>
        <v>Male</v>
      </c>
      <c r="I980" s="18">
        <f>VLOOKUP($A980,'Customer Data'!$A:$G,4,FALSE)</f>
        <v>81604</v>
      </c>
      <c r="J980" t="str">
        <f>VLOOKUP($A980,'Customer Data'!$A:$G,5,FALSE)</f>
        <v>City C</v>
      </c>
      <c r="K980" t="str">
        <f>VLOOKUP($A980,'Customer Data'!$A:$G,6,FALSE)</f>
        <v>Adult</v>
      </c>
      <c r="L980" t="str">
        <f>VLOOKUP($A980,'Customer Data'!$A:$G,7,FALSE)</f>
        <v>High</v>
      </c>
    </row>
    <row r="981" spans="1:12" x14ac:dyDescent="0.3">
      <c r="A981">
        <v>602</v>
      </c>
      <c r="B981">
        <v>980</v>
      </c>
      <c r="C981">
        <v>28</v>
      </c>
      <c r="D981">
        <v>9</v>
      </c>
      <c r="E981" s="4" t="s">
        <v>123</v>
      </c>
      <c r="F981" s="6" t="s">
        <v>79</v>
      </c>
      <c r="G981">
        <f>VLOOKUP(A981,'Customer Data'!$A:$G,2,FALSE)</f>
        <v>33</v>
      </c>
      <c r="H981" t="str">
        <f>VLOOKUP($A981,'Customer Data'!$A:$G,3,FALSE)</f>
        <v>Male</v>
      </c>
      <c r="I981" s="18">
        <f>VLOOKUP($A981,'Customer Data'!$A:$G,4,FALSE)</f>
        <v>96578</v>
      </c>
      <c r="J981" t="str">
        <f>VLOOKUP($A981,'Customer Data'!$A:$G,5,FALSE)</f>
        <v>City A</v>
      </c>
      <c r="K981" t="str">
        <f>VLOOKUP($A981,'Customer Data'!$A:$G,6,FALSE)</f>
        <v>Adult</v>
      </c>
      <c r="L981" t="str">
        <f>VLOOKUP($A981,'Customer Data'!$A:$G,7,FALSE)</f>
        <v>High</v>
      </c>
    </row>
    <row r="982" spans="1:12" x14ac:dyDescent="0.3">
      <c r="A982">
        <v>607</v>
      </c>
      <c r="B982">
        <v>981</v>
      </c>
      <c r="C982">
        <v>39</v>
      </c>
      <c r="D982">
        <v>4</v>
      </c>
      <c r="E982" s="4" t="s">
        <v>123</v>
      </c>
      <c r="F982" s="6" t="s">
        <v>80</v>
      </c>
      <c r="G982">
        <f>VLOOKUP(A982,'Customer Data'!$A:$G,2,FALSE)</f>
        <v>26</v>
      </c>
      <c r="H982" t="str">
        <f>VLOOKUP($A982,'Customer Data'!$A:$G,3,FALSE)</f>
        <v>Female</v>
      </c>
      <c r="I982" s="18">
        <f>VLOOKUP($A982,'Customer Data'!$A:$G,4,FALSE)</f>
        <v>123524</v>
      </c>
      <c r="J982" t="str">
        <f>VLOOKUP($A982,'Customer Data'!$A:$G,5,FALSE)</f>
        <v>City C</v>
      </c>
      <c r="K982" t="str">
        <f>VLOOKUP($A982,'Customer Data'!$A:$G,6,FALSE)</f>
        <v>Adult</v>
      </c>
      <c r="L982" t="str">
        <f>VLOOKUP($A982,'Customer Data'!$A:$G,7,FALSE)</f>
        <v>High</v>
      </c>
    </row>
    <row r="983" spans="1:12" x14ac:dyDescent="0.3">
      <c r="A983">
        <v>1022</v>
      </c>
      <c r="B983">
        <v>982</v>
      </c>
      <c r="C983">
        <v>55</v>
      </c>
      <c r="D983">
        <v>6</v>
      </c>
      <c r="E983" s="4" t="s">
        <v>123</v>
      </c>
      <c r="F983" s="6" t="s">
        <v>81</v>
      </c>
      <c r="G983">
        <f>VLOOKUP(A983,'Customer Data'!$A:$G,2,FALSE)</f>
        <v>24</v>
      </c>
      <c r="H983" t="str">
        <f>VLOOKUP($A983,'Customer Data'!$A:$G,3,FALSE)</f>
        <v>Male</v>
      </c>
      <c r="I983" s="18">
        <f>VLOOKUP($A983,'Customer Data'!$A:$G,4,FALSE)</f>
        <v>84968</v>
      </c>
      <c r="J983" t="str">
        <f>VLOOKUP($A983,'Customer Data'!$A:$G,5,FALSE)</f>
        <v>City A</v>
      </c>
      <c r="K983" t="str">
        <f>VLOOKUP($A983,'Customer Data'!$A:$G,6,FALSE)</f>
        <v>Adult</v>
      </c>
      <c r="L983" t="str">
        <f>VLOOKUP($A983,'Customer Data'!$A:$G,7,FALSE)</f>
        <v>High</v>
      </c>
    </row>
    <row r="984" spans="1:12" x14ac:dyDescent="0.3">
      <c r="A984">
        <v>693</v>
      </c>
      <c r="B984">
        <v>983</v>
      </c>
      <c r="C984">
        <v>1</v>
      </c>
      <c r="D984">
        <v>1</v>
      </c>
      <c r="E984" s="4" t="s">
        <v>123</v>
      </c>
      <c r="F984" s="6" t="s">
        <v>82</v>
      </c>
      <c r="G984">
        <f>VLOOKUP(A984,'Customer Data'!$A:$G,2,FALSE)</f>
        <v>25</v>
      </c>
      <c r="H984" t="str">
        <f>VLOOKUP($A984,'Customer Data'!$A:$G,3,FALSE)</f>
        <v>Female</v>
      </c>
      <c r="I984" s="18">
        <f>VLOOKUP($A984,'Customer Data'!$A:$G,4,FALSE)</f>
        <v>72447</v>
      </c>
      <c r="J984" t="str">
        <f>VLOOKUP($A984,'Customer Data'!$A:$G,5,FALSE)</f>
        <v>City B</v>
      </c>
      <c r="K984" t="str">
        <f>VLOOKUP($A984,'Customer Data'!$A:$G,6,FALSE)</f>
        <v>Adult</v>
      </c>
      <c r="L984" t="str">
        <f>VLOOKUP($A984,'Customer Data'!$A:$G,7,FALSE)</f>
        <v>High</v>
      </c>
    </row>
    <row r="985" spans="1:12" x14ac:dyDescent="0.3">
      <c r="A985">
        <v>211</v>
      </c>
      <c r="B985">
        <v>984</v>
      </c>
      <c r="C985">
        <v>69</v>
      </c>
      <c r="D985">
        <v>7</v>
      </c>
      <c r="E985" s="4" t="s">
        <v>123</v>
      </c>
      <c r="F985" s="6" t="s">
        <v>83</v>
      </c>
      <c r="G985">
        <f>VLOOKUP(A985,'Customer Data'!$A:$G,2,FALSE)</f>
        <v>69</v>
      </c>
      <c r="H985" t="str">
        <f>VLOOKUP($A985,'Customer Data'!$A:$G,3,FALSE)</f>
        <v>Male</v>
      </c>
      <c r="I985" s="18">
        <f>VLOOKUP($A985,'Customer Data'!$A:$G,4,FALSE)</f>
        <v>75681</v>
      </c>
      <c r="J985" t="str">
        <f>VLOOKUP($A985,'Customer Data'!$A:$G,5,FALSE)</f>
        <v>City A</v>
      </c>
      <c r="K985" t="str">
        <f>VLOOKUP($A985,'Customer Data'!$A:$G,6,FALSE)</f>
        <v>Seniors</v>
      </c>
      <c r="L985" t="str">
        <f>VLOOKUP($A985,'Customer Data'!$A:$G,7,FALSE)</f>
        <v>High</v>
      </c>
    </row>
    <row r="986" spans="1:12" x14ac:dyDescent="0.3">
      <c r="A986">
        <v>1244</v>
      </c>
      <c r="B986">
        <v>985</v>
      </c>
      <c r="C986">
        <v>5</v>
      </c>
      <c r="D986">
        <v>7</v>
      </c>
      <c r="E986" s="4" t="s">
        <v>124</v>
      </c>
      <c r="F986" s="6" t="s">
        <v>60</v>
      </c>
      <c r="G986">
        <f>VLOOKUP(A986,'Customer Data'!$A:$G,2,FALSE)</f>
        <v>57</v>
      </c>
      <c r="H986" t="str">
        <f>VLOOKUP($A986,'Customer Data'!$A:$G,3,FALSE)</f>
        <v>Female</v>
      </c>
      <c r="I986" s="18">
        <f>VLOOKUP($A986,'Customer Data'!$A:$G,4,FALSE)</f>
        <v>90200</v>
      </c>
      <c r="J986" t="str">
        <f>VLOOKUP($A986,'Customer Data'!$A:$G,5,FALSE)</f>
        <v>City B</v>
      </c>
      <c r="K986" t="str">
        <f>VLOOKUP($A986,'Customer Data'!$A:$G,6,FALSE)</f>
        <v>Middle-aged</v>
      </c>
      <c r="L986" t="str">
        <f>VLOOKUP($A986,'Customer Data'!$A:$G,7,FALSE)</f>
        <v>High</v>
      </c>
    </row>
    <row r="987" spans="1:12" x14ac:dyDescent="0.3">
      <c r="A987">
        <v>54</v>
      </c>
      <c r="B987">
        <v>986</v>
      </c>
      <c r="C987">
        <v>68</v>
      </c>
      <c r="D987">
        <v>1</v>
      </c>
      <c r="E987" s="4" t="s">
        <v>124</v>
      </c>
      <c r="F987" s="6" t="s">
        <v>61</v>
      </c>
      <c r="G987">
        <f>VLOOKUP(A987,'Customer Data'!$A:$G,2,FALSE)</f>
        <v>39</v>
      </c>
      <c r="H987" t="str">
        <f>VLOOKUP($A987,'Customer Data'!$A:$G,3,FALSE)</f>
        <v>Female</v>
      </c>
      <c r="I987" s="18">
        <f>VLOOKUP($A987,'Customer Data'!$A:$G,4,FALSE)</f>
        <v>22660</v>
      </c>
      <c r="J987" t="str">
        <f>VLOOKUP($A987,'Customer Data'!$A:$G,5,FALSE)</f>
        <v>City B</v>
      </c>
      <c r="K987" t="str">
        <f>VLOOKUP($A987,'Customer Data'!$A:$G,6,FALSE)</f>
        <v>Adult</v>
      </c>
      <c r="L987" t="str">
        <f>VLOOKUP($A987,'Customer Data'!$A:$G,7,FALSE)</f>
        <v>Low</v>
      </c>
    </row>
    <row r="988" spans="1:12" x14ac:dyDescent="0.3">
      <c r="A988">
        <v>456</v>
      </c>
      <c r="B988">
        <v>987</v>
      </c>
      <c r="C988">
        <v>52</v>
      </c>
      <c r="D988">
        <v>3</v>
      </c>
      <c r="E988" s="4" t="s">
        <v>124</v>
      </c>
      <c r="F988" s="6" t="s">
        <v>62</v>
      </c>
      <c r="G988">
        <f>VLOOKUP(A988,'Customer Data'!$A:$G,2,FALSE)</f>
        <v>29</v>
      </c>
      <c r="H988" t="str">
        <f>VLOOKUP($A988,'Customer Data'!$A:$G,3,FALSE)</f>
        <v>Male</v>
      </c>
      <c r="I988" s="18">
        <f>VLOOKUP($A988,'Customer Data'!$A:$G,4,FALSE)</f>
        <v>95985</v>
      </c>
      <c r="J988" t="str">
        <f>VLOOKUP($A988,'Customer Data'!$A:$G,5,FALSE)</f>
        <v>City A</v>
      </c>
      <c r="K988" t="str">
        <f>VLOOKUP($A988,'Customer Data'!$A:$G,6,FALSE)</f>
        <v>Adult</v>
      </c>
      <c r="L988" t="str">
        <f>VLOOKUP($A988,'Customer Data'!$A:$G,7,FALSE)</f>
        <v>High</v>
      </c>
    </row>
    <row r="989" spans="1:12" x14ac:dyDescent="0.3">
      <c r="A989">
        <v>1082</v>
      </c>
      <c r="B989">
        <v>988</v>
      </c>
      <c r="C989">
        <v>93</v>
      </c>
      <c r="D989">
        <v>7</v>
      </c>
      <c r="E989" s="4" t="s">
        <v>124</v>
      </c>
      <c r="F989" s="6" t="s">
        <v>63</v>
      </c>
      <c r="G989">
        <f>VLOOKUP(A989,'Customer Data'!$A:$G,2,FALSE)</f>
        <v>25</v>
      </c>
      <c r="H989" t="str">
        <f>VLOOKUP($A989,'Customer Data'!$A:$G,3,FALSE)</f>
        <v>Female</v>
      </c>
      <c r="I989" s="18">
        <f>VLOOKUP($A989,'Customer Data'!$A:$G,4,FALSE)</f>
        <v>73505</v>
      </c>
      <c r="J989" t="str">
        <f>VLOOKUP($A989,'Customer Data'!$A:$G,5,FALSE)</f>
        <v>City B</v>
      </c>
      <c r="K989" t="str">
        <f>VLOOKUP($A989,'Customer Data'!$A:$G,6,FALSE)</f>
        <v>Adult</v>
      </c>
      <c r="L989" t="str">
        <f>VLOOKUP($A989,'Customer Data'!$A:$G,7,FALSE)</f>
        <v>High</v>
      </c>
    </row>
    <row r="990" spans="1:12" x14ac:dyDescent="0.3">
      <c r="A990">
        <v>533</v>
      </c>
      <c r="B990">
        <v>989</v>
      </c>
      <c r="C990">
        <v>7</v>
      </c>
      <c r="D990">
        <v>7</v>
      </c>
      <c r="E990" s="4" t="s">
        <v>124</v>
      </c>
      <c r="F990" s="6" t="s">
        <v>64</v>
      </c>
      <c r="G990">
        <f>VLOOKUP(A990,'Customer Data'!$A:$G,2,FALSE)</f>
        <v>42</v>
      </c>
      <c r="H990" t="str">
        <f>VLOOKUP($A990,'Customer Data'!$A:$G,3,FALSE)</f>
        <v>Male</v>
      </c>
      <c r="I990" s="18">
        <f>VLOOKUP($A990,'Customer Data'!$A:$G,4,FALSE)</f>
        <v>94645</v>
      </c>
      <c r="J990" t="str">
        <f>VLOOKUP($A990,'Customer Data'!$A:$G,5,FALSE)</f>
        <v>City B</v>
      </c>
      <c r="K990" t="str">
        <f>VLOOKUP($A990,'Customer Data'!$A:$G,6,FALSE)</f>
        <v>Middle-aged</v>
      </c>
      <c r="L990" t="str">
        <f>VLOOKUP($A990,'Customer Data'!$A:$G,7,FALSE)</f>
        <v>High</v>
      </c>
    </row>
    <row r="991" spans="1:12" x14ac:dyDescent="0.3">
      <c r="A991">
        <v>671</v>
      </c>
      <c r="B991">
        <v>990</v>
      </c>
      <c r="C991">
        <v>17</v>
      </c>
      <c r="D991">
        <v>3</v>
      </c>
      <c r="E991" s="4" t="s">
        <v>124</v>
      </c>
      <c r="F991" s="6" t="s">
        <v>65</v>
      </c>
      <c r="G991">
        <f>VLOOKUP(A991,'Customer Data'!$A:$G,2,FALSE)</f>
        <v>36</v>
      </c>
      <c r="H991" t="str">
        <f>VLOOKUP($A991,'Customer Data'!$A:$G,3,FALSE)</f>
        <v>Female</v>
      </c>
      <c r="I991" s="18">
        <f>VLOOKUP($A991,'Customer Data'!$A:$G,4,FALSE)</f>
        <v>48156</v>
      </c>
      <c r="J991" t="str">
        <f>VLOOKUP($A991,'Customer Data'!$A:$G,5,FALSE)</f>
        <v>City C</v>
      </c>
      <c r="K991" t="str">
        <f>VLOOKUP($A991,'Customer Data'!$A:$G,6,FALSE)</f>
        <v>Adult</v>
      </c>
      <c r="L991" t="str">
        <f>VLOOKUP($A991,'Customer Data'!$A:$G,7,FALSE)</f>
        <v>Low</v>
      </c>
    </row>
    <row r="992" spans="1:12" x14ac:dyDescent="0.3">
      <c r="A992">
        <v>1453</v>
      </c>
      <c r="B992">
        <v>991</v>
      </c>
      <c r="C992">
        <v>8</v>
      </c>
      <c r="D992">
        <v>2</v>
      </c>
      <c r="E992" s="4" t="s">
        <v>124</v>
      </c>
      <c r="F992" s="6" t="s">
        <v>66</v>
      </c>
      <c r="G992">
        <f>VLOOKUP(A992,'Customer Data'!$A:$G,2,FALSE)</f>
        <v>19</v>
      </c>
      <c r="H992" t="str">
        <f>VLOOKUP($A992,'Customer Data'!$A:$G,3,FALSE)</f>
        <v>Female</v>
      </c>
      <c r="I992" s="18">
        <f>VLOOKUP($A992,'Customer Data'!$A:$G,4,FALSE)</f>
        <v>124046</v>
      </c>
      <c r="J992" t="str">
        <f>VLOOKUP($A992,'Customer Data'!$A:$G,5,FALSE)</f>
        <v>City C</v>
      </c>
      <c r="K992" t="str">
        <f>VLOOKUP($A992,'Customer Data'!$A:$G,6,FALSE)</f>
        <v>Adult</v>
      </c>
      <c r="L992" t="str">
        <f>VLOOKUP($A992,'Customer Data'!$A:$G,7,FALSE)</f>
        <v>High</v>
      </c>
    </row>
    <row r="993" spans="1:12" x14ac:dyDescent="0.3">
      <c r="A993">
        <v>873</v>
      </c>
      <c r="B993">
        <v>992</v>
      </c>
      <c r="C993">
        <v>80</v>
      </c>
      <c r="D993">
        <v>9</v>
      </c>
      <c r="E993" s="4" t="s">
        <v>124</v>
      </c>
      <c r="F993" s="6" t="s">
        <v>67</v>
      </c>
      <c r="G993">
        <f>VLOOKUP(A993,'Customer Data'!$A:$G,2,FALSE)</f>
        <v>63</v>
      </c>
      <c r="H993" t="str">
        <f>VLOOKUP($A993,'Customer Data'!$A:$G,3,FALSE)</f>
        <v>Male</v>
      </c>
      <c r="I993" s="18">
        <f>VLOOKUP($A993,'Customer Data'!$A:$G,4,FALSE)</f>
        <v>135604</v>
      </c>
      <c r="J993" t="str">
        <f>VLOOKUP($A993,'Customer Data'!$A:$G,5,FALSE)</f>
        <v>City C</v>
      </c>
      <c r="K993" t="str">
        <f>VLOOKUP($A993,'Customer Data'!$A:$G,6,FALSE)</f>
        <v>Seniors</v>
      </c>
      <c r="L993" t="str">
        <f>VLOOKUP($A993,'Customer Data'!$A:$G,7,FALSE)</f>
        <v>High</v>
      </c>
    </row>
    <row r="994" spans="1:12" x14ac:dyDescent="0.3">
      <c r="A994">
        <v>123</v>
      </c>
      <c r="B994">
        <v>993</v>
      </c>
      <c r="C994">
        <v>59</v>
      </c>
      <c r="D994">
        <v>4</v>
      </c>
      <c r="E994" s="4" t="s">
        <v>124</v>
      </c>
      <c r="F994" s="6" t="s">
        <v>68</v>
      </c>
      <c r="G994">
        <f>VLOOKUP(A994,'Customer Data'!$A:$G,2,FALSE)</f>
        <v>40</v>
      </c>
      <c r="H994" t="str">
        <f>VLOOKUP($A994,'Customer Data'!$A:$G,3,FALSE)</f>
        <v>Female</v>
      </c>
      <c r="I994" s="18">
        <f>VLOOKUP($A994,'Customer Data'!$A:$G,4,FALSE)</f>
        <v>30996</v>
      </c>
      <c r="J994" t="str">
        <f>VLOOKUP($A994,'Customer Data'!$A:$G,5,FALSE)</f>
        <v>City A</v>
      </c>
      <c r="K994" t="str">
        <f>VLOOKUP($A994,'Customer Data'!$A:$G,6,FALSE)</f>
        <v>Adult</v>
      </c>
      <c r="L994" t="str">
        <f>VLOOKUP($A994,'Customer Data'!$A:$G,7,FALSE)</f>
        <v>Low</v>
      </c>
    </row>
    <row r="995" spans="1:12" x14ac:dyDescent="0.3">
      <c r="A995">
        <v>65</v>
      </c>
      <c r="B995">
        <v>994</v>
      </c>
      <c r="C995">
        <v>51</v>
      </c>
      <c r="D995">
        <v>5</v>
      </c>
      <c r="E995" s="4" t="s">
        <v>124</v>
      </c>
      <c r="F995" s="6" t="s">
        <v>69</v>
      </c>
      <c r="G995">
        <f>VLOOKUP(A995,'Customer Data'!$A:$G,2,FALSE)</f>
        <v>67</v>
      </c>
      <c r="H995" t="str">
        <f>VLOOKUP($A995,'Customer Data'!$A:$G,3,FALSE)</f>
        <v>Female</v>
      </c>
      <c r="I995" s="18">
        <f>VLOOKUP($A995,'Customer Data'!$A:$G,4,FALSE)</f>
        <v>21976</v>
      </c>
      <c r="J995" t="str">
        <f>VLOOKUP($A995,'Customer Data'!$A:$G,5,FALSE)</f>
        <v>City C</v>
      </c>
      <c r="K995" t="str">
        <f>VLOOKUP($A995,'Customer Data'!$A:$G,6,FALSE)</f>
        <v>Seniors</v>
      </c>
      <c r="L995" t="str">
        <f>VLOOKUP($A995,'Customer Data'!$A:$G,7,FALSE)</f>
        <v>Low</v>
      </c>
    </row>
    <row r="996" spans="1:12" x14ac:dyDescent="0.3">
      <c r="A996">
        <v>261</v>
      </c>
      <c r="B996">
        <v>995</v>
      </c>
      <c r="C996">
        <v>94</v>
      </c>
      <c r="D996">
        <v>6</v>
      </c>
      <c r="E996" s="4" t="s">
        <v>124</v>
      </c>
      <c r="F996" s="6" t="s">
        <v>70</v>
      </c>
      <c r="G996">
        <f>VLOOKUP(A996,'Customer Data'!$A:$G,2,FALSE)</f>
        <v>41</v>
      </c>
      <c r="H996" t="str">
        <f>VLOOKUP($A996,'Customer Data'!$A:$G,3,FALSE)</f>
        <v>Female</v>
      </c>
      <c r="I996" s="18">
        <f>VLOOKUP($A996,'Customer Data'!$A:$G,4,FALSE)</f>
        <v>117288</v>
      </c>
      <c r="J996" t="str">
        <f>VLOOKUP($A996,'Customer Data'!$A:$G,5,FALSE)</f>
        <v>City C</v>
      </c>
      <c r="K996" t="str">
        <f>VLOOKUP($A996,'Customer Data'!$A:$G,6,FALSE)</f>
        <v>Middle-aged</v>
      </c>
      <c r="L996" t="str">
        <f>VLOOKUP($A996,'Customer Data'!$A:$G,7,FALSE)</f>
        <v>High</v>
      </c>
    </row>
    <row r="997" spans="1:12" x14ac:dyDescent="0.3">
      <c r="A997">
        <v>565</v>
      </c>
      <c r="B997">
        <v>996</v>
      </c>
      <c r="C997">
        <v>54</v>
      </c>
      <c r="D997">
        <v>5</v>
      </c>
      <c r="E997" s="4" t="s">
        <v>124</v>
      </c>
      <c r="F997" s="6" t="s">
        <v>71</v>
      </c>
      <c r="G997">
        <f>VLOOKUP(A997,'Customer Data'!$A:$G,2,FALSE)</f>
        <v>19</v>
      </c>
      <c r="H997" t="str">
        <f>VLOOKUP($A997,'Customer Data'!$A:$G,3,FALSE)</f>
        <v>Female</v>
      </c>
      <c r="I997" s="18">
        <f>VLOOKUP($A997,'Customer Data'!$A:$G,4,FALSE)</f>
        <v>68246</v>
      </c>
      <c r="J997" t="str">
        <f>VLOOKUP($A997,'Customer Data'!$A:$G,5,FALSE)</f>
        <v>City C</v>
      </c>
      <c r="K997" t="str">
        <f>VLOOKUP($A997,'Customer Data'!$A:$G,6,FALSE)</f>
        <v>Adult</v>
      </c>
      <c r="L997" t="str">
        <f>VLOOKUP($A997,'Customer Data'!$A:$G,7,FALSE)</f>
        <v>High</v>
      </c>
    </row>
    <row r="998" spans="1:12" x14ac:dyDescent="0.3">
      <c r="A998">
        <v>323</v>
      </c>
      <c r="B998">
        <v>997</v>
      </c>
      <c r="C998">
        <v>88</v>
      </c>
      <c r="D998">
        <v>1</v>
      </c>
      <c r="E998" s="4" t="s">
        <v>124</v>
      </c>
      <c r="F998" s="6" t="s">
        <v>72</v>
      </c>
      <c r="G998">
        <f>VLOOKUP(A998,'Customer Data'!$A:$G,2,FALSE)</f>
        <v>23</v>
      </c>
      <c r="H998" t="str">
        <f>VLOOKUP($A998,'Customer Data'!$A:$G,3,FALSE)</f>
        <v>Female</v>
      </c>
      <c r="I998" s="18">
        <f>VLOOKUP($A998,'Customer Data'!$A:$G,4,FALSE)</f>
        <v>43530</v>
      </c>
      <c r="J998" t="str">
        <f>VLOOKUP($A998,'Customer Data'!$A:$G,5,FALSE)</f>
        <v>City B</v>
      </c>
      <c r="K998" t="str">
        <f>VLOOKUP($A998,'Customer Data'!$A:$G,6,FALSE)</f>
        <v>Adult</v>
      </c>
      <c r="L998" t="str">
        <f>VLOOKUP($A998,'Customer Data'!$A:$G,7,FALSE)</f>
        <v>Low</v>
      </c>
    </row>
    <row r="999" spans="1:12" x14ac:dyDescent="0.3">
      <c r="A999">
        <v>315</v>
      </c>
      <c r="B999">
        <v>998</v>
      </c>
      <c r="C999">
        <v>40</v>
      </c>
      <c r="D999">
        <v>2</v>
      </c>
      <c r="E999" s="4" t="s">
        <v>124</v>
      </c>
      <c r="F999" s="6" t="s">
        <v>73</v>
      </c>
      <c r="G999">
        <f>VLOOKUP(A999,'Customer Data'!$A:$G,2,FALSE)</f>
        <v>38</v>
      </c>
      <c r="H999" t="str">
        <f>VLOOKUP($A999,'Customer Data'!$A:$G,3,FALSE)</f>
        <v>Male</v>
      </c>
      <c r="I999" s="18">
        <f>VLOOKUP($A999,'Customer Data'!$A:$G,4,FALSE)</f>
        <v>120331</v>
      </c>
      <c r="J999" t="str">
        <f>VLOOKUP($A999,'Customer Data'!$A:$G,5,FALSE)</f>
        <v>City C</v>
      </c>
      <c r="K999" t="str">
        <f>VLOOKUP($A999,'Customer Data'!$A:$G,6,FALSE)</f>
        <v>Adult</v>
      </c>
      <c r="L999" t="str">
        <f>VLOOKUP($A999,'Customer Data'!$A:$G,7,FALSE)</f>
        <v>High</v>
      </c>
    </row>
    <row r="1000" spans="1:12" x14ac:dyDescent="0.3">
      <c r="A1000">
        <v>7</v>
      </c>
      <c r="B1000">
        <v>999</v>
      </c>
      <c r="C1000">
        <v>17</v>
      </c>
      <c r="D1000">
        <v>3</v>
      </c>
      <c r="E1000" s="4" t="s">
        <v>124</v>
      </c>
      <c r="F1000" s="6" t="s">
        <v>74</v>
      </c>
      <c r="G1000">
        <f>VLOOKUP(A1000,'Customer Data'!$A:$G,2,FALSE)</f>
        <v>66</v>
      </c>
      <c r="H1000" t="str">
        <f>VLOOKUP($A1000,'Customer Data'!$A:$G,3,FALSE)</f>
        <v>Female</v>
      </c>
      <c r="I1000" s="18">
        <f>VLOOKUP($A1000,'Customer Data'!$A:$G,4,FALSE)</f>
        <v>83385</v>
      </c>
      <c r="J1000" t="str">
        <f>VLOOKUP($A1000,'Customer Data'!$A:$G,5,FALSE)</f>
        <v>City C</v>
      </c>
      <c r="K1000" t="str">
        <f>VLOOKUP($A1000,'Customer Data'!$A:$G,6,FALSE)</f>
        <v>Seniors</v>
      </c>
      <c r="L1000" t="str">
        <f>VLOOKUP($A1000,'Customer Data'!$A:$G,7,FALSE)</f>
        <v>High</v>
      </c>
    </row>
    <row r="1001" spans="1:12" x14ac:dyDescent="0.3">
      <c r="A1001">
        <v>1485</v>
      </c>
      <c r="B1001">
        <v>1000</v>
      </c>
      <c r="C1001">
        <v>66</v>
      </c>
      <c r="D1001">
        <v>6</v>
      </c>
      <c r="E1001" s="4" t="s">
        <v>124</v>
      </c>
      <c r="F1001" s="6" t="s">
        <v>75</v>
      </c>
      <c r="G1001">
        <f>VLOOKUP(A1001,'Customer Data'!$A:$G,2,FALSE)</f>
        <v>53</v>
      </c>
      <c r="H1001" t="str">
        <f>VLOOKUP($A1001,'Customer Data'!$A:$G,3,FALSE)</f>
        <v>Female</v>
      </c>
      <c r="I1001" s="18">
        <f>VLOOKUP($A1001,'Customer Data'!$A:$G,4,FALSE)</f>
        <v>78983</v>
      </c>
      <c r="J1001" t="str">
        <f>VLOOKUP($A1001,'Customer Data'!$A:$G,5,FALSE)</f>
        <v>City B</v>
      </c>
      <c r="K1001" t="str">
        <f>VLOOKUP($A1001,'Customer Data'!$A:$G,6,FALSE)</f>
        <v>Middle-aged</v>
      </c>
      <c r="L1001" t="str">
        <f>VLOOKUP($A1001,'Customer Data'!$A:$G,7,FALSE)</f>
        <v>High</v>
      </c>
    </row>
    <row r="1002" spans="1:12" x14ac:dyDescent="0.3">
      <c r="A1002">
        <v>1456</v>
      </c>
      <c r="B1002">
        <v>1001</v>
      </c>
      <c r="C1002">
        <v>63</v>
      </c>
      <c r="D1002">
        <v>6</v>
      </c>
      <c r="E1002" s="4" t="s">
        <v>124</v>
      </c>
      <c r="F1002" s="6" t="s">
        <v>76</v>
      </c>
      <c r="G1002">
        <f>VLOOKUP(A1002,'Customer Data'!$A:$G,2,FALSE)</f>
        <v>40</v>
      </c>
      <c r="H1002" t="str">
        <f>VLOOKUP($A1002,'Customer Data'!$A:$G,3,FALSE)</f>
        <v>Female</v>
      </c>
      <c r="I1002" s="18">
        <f>VLOOKUP($A1002,'Customer Data'!$A:$G,4,FALSE)</f>
        <v>64744</v>
      </c>
      <c r="J1002" t="str">
        <f>VLOOKUP($A1002,'Customer Data'!$A:$G,5,FALSE)</f>
        <v>City B</v>
      </c>
      <c r="K1002" t="str">
        <f>VLOOKUP($A1002,'Customer Data'!$A:$G,6,FALSE)</f>
        <v>Adult</v>
      </c>
      <c r="L1002" t="str">
        <f>VLOOKUP($A1002,'Customer Data'!$A:$G,7,FALSE)</f>
        <v>Low</v>
      </c>
    </row>
    <row r="1003" spans="1:12" x14ac:dyDescent="0.3">
      <c r="A1003">
        <v>1038</v>
      </c>
      <c r="B1003">
        <v>1002</v>
      </c>
      <c r="C1003">
        <v>83</v>
      </c>
      <c r="D1003">
        <v>1</v>
      </c>
      <c r="E1003" s="4" t="s">
        <v>124</v>
      </c>
      <c r="F1003" s="6" t="s">
        <v>77</v>
      </c>
      <c r="G1003">
        <f>VLOOKUP(A1003,'Customer Data'!$A:$G,2,FALSE)</f>
        <v>57</v>
      </c>
      <c r="H1003" t="str">
        <f>VLOOKUP($A1003,'Customer Data'!$A:$G,3,FALSE)</f>
        <v>Male</v>
      </c>
      <c r="I1003" s="18">
        <f>VLOOKUP($A1003,'Customer Data'!$A:$G,4,FALSE)</f>
        <v>94799</v>
      </c>
      <c r="J1003" t="str">
        <f>VLOOKUP($A1003,'Customer Data'!$A:$G,5,FALSE)</f>
        <v>City C</v>
      </c>
      <c r="K1003" t="str">
        <f>VLOOKUP($A1003,'Customer Data'!$A:$G,6,FALSE)</f>
        <v>Middle-aged</v>
      </c>
      <c r="L1003" t="str">
        <f>VLOOKUP($A1003,'Customer Data'!$A:$G,7,FALSE)</f>
        <v>High</v>
      </c>
    </row>
    <row r="1004" spans="1:12" x14ac:dyDescent="0.3">
      <c r="A1004">
        <v>1429</v>
      </c>
      <c r="B1004">
        <v>1003</v>
      </c>
      <c r="C1004">
        <v>22</v>
      </c>
      <c r="D1004">
        <v>4</v>
      </c>
      <c r="E1004" s="4" t="s">
        <v>124</v>
      </c>
      <c r="F1004" s="6" t="s">
        <v>78</v>
      </c>
      <c r="G1004">
        <f>VLOOKUP(A1004,'Customer Data'!$A:$G,2,FALSE)</f>
        <v>59</v>
      </c>
      <c r="H1004" t="str">
        <f>VLOOKUP($A1004,'Customer Data'!$A:$G,3,FALSE)</f>
        <v>Female</v>
      </c>
      <c r="I1004" s="18">
        <f>VLOOKUP($A1004,'Customer Data'!$A:$G,4,FALSE)</f>
        <v>42819</v>
      </c>
      <c r="J1004" t="str">
        <f>VLOOKUP($A1004,'Customer Data'!$A:$G,5,FALSE)</f>
        <v>City A</v>
      </c>
      <c r="K1004" t="str">
        <f>VLOOKUP($A1004,'Customer Data'!$A:$G,6,FALSE)</f>
        <v>Middle-aged</v>
      </c>
      <c r="L1004" t="str">
        <f>VLOOKUP($A1004,'Customer Data'!$A:$G,7,FALSE)</f>
        <v>Low</v>
      </c>
    </row>
    <row r="1005" spans="1:12" x14ac:dyDescent="0.3">
      <c r="A1005">
        <v>76</v>
      </c>
      <c r="B1005">
        <v>1004</v>
      </c>
      <c r="C1005">
        <v>72</v>
      </c>
      <c r="D1005">
        <v>3</v>
      </c>
      <c r="E1005" s="4" t="s">
        <v>124</v>
      </c>
      <c r="F1005" s="6" t="s">
        <v>79</v>
      </c>
      <c r="G1005">
        <f>VLOOKUP(A1005,'Customer Data'!$A:$G,2,FALSE)</f>
        <v>30</v>
      </c>
      <c r="H1005" t="str">
        <f>VLOOKUP($A1005,'Customer Data'!$A:$G,3,FALSE)</f>
        <v>Male</v>
      </c>
      <c r="I1005" s="18">
        <f>VLOOKUP($A1005,'Customer Data'!$A:$G,4,FALSE)</f>
        <v>71834</v>
      </c>
      <c r="J1005" t="str">
        <f>VLOOKUP($A1005,'Customer Data'!$A:$G,5,FALSE)</f>
        <v>City A</v>
      </c>
      <c r="K1005" t="str">
        <f>VLOOKUP($A1005,'Customer Data'!$A:$G,6,FALSE)</f>
        <v>Adult</v>
      </c>
      <c r="L1005" t="str">
        <f>VLOOKUP($A1005,'Customer Data'!$A:$G,7,FALSE)</f>
        <v>High</v>
      </c>
    </row>
    <row r="1006" spans="1:12" x14ac:dyDescent="0.3">
      <c r="A1006">
        <v>1266</v>
      </c>
      <c r="B1006">
        <v>1005</v>
      </c>
      <c r="C1006">
        <v>54</v>
      </c>
      <c r="D1006">
        <v>1</v>
      </c>
      <c r="E1006" s="4" t="s">
        <v>124</v>
      </c>
      <c r="F1006" s="6" t="s">
        <v>80</v>
      </c>
      <c r="G1006">
        <f>VLOOKUP(A1006,'Customer Data'!$A:$G,2,FALSE)</f>
        <v>59</v>
      </c>
      <c r="H1006" t="str">
        <f>VLOOKUP($A1006,'Customer Data'!$A:$G,3,FALSE)</f>
        <v>Female</v>
      </c>
      <c r="I1006" s="18">
        <f>VLOOKUP($A1006,'Customer Data'!$A:$G,4,FALSE)</f>
        <v>36500</v>
      </c>
      <c r="J1006" t="str">
        <f>VLOOKUP($A1006,'Customer Data'!$A:$G,5,FALSE)</f>
        <v>City B</v>
      </c>
      <c r="K1006" t="str">
        <f>VLOOKUP($A1006,'Customer Data'!$A:$G,6,FALSE)</f>
        <v>Middle-aged</v>
      </c>
      <c r="L1006" t="str">
        <f>VLOOKUP($A1006,'Customer Data'!$A:$G,7,FALSE)</f>
        <v>Low</v>
      </c>
    </row>
    <row r="1007" spans="1:12" x14ac:dyDescent="0.3">
      <c r="A1007">
        <v>1309</v>
      </c>
      <c r="B1007">
        <v>1006</v>
      </c>
      <c r="C1007">
        <v>3</v>
      </c>
      <c r="D1007">
        <v>5</v>
      </c>
      <c r="E1007" s="4" t="s">
        <v>124</v>
      </c>
      <c r="F1007" s="6" t="s">
        <v>81</v>
      </c>
      <c r="G1007">
        <f>VLOOKUP(A1007,'Customer Data'!$A:$G,2,FALSE)</f>
        <v>30</v>
      </c>
      <c r="H1007" t="str">
        <f>VLOOKUP($A1007,'Customer Data'!$A:$G,3,FALSE)</f>
        <v>Female</v>
      </c>
      <c r="I1007" s="18">
        <f>VLOOKUP($A1007,'Customer Data'!$A:$G,4,FALSE)</f>
        <v>80549</v>
      </c>
      <c r="J1007" t="str">
        <f>VLOOKUP($A1007,'Customer Data'!$A:$G,5,FALSE)</f>
        <v>City C</v>
      </c>
      <c r="K1007" t="str">
        <f>VLOOKUP($A1007,'Customer Data'!$A:$G,6,FALSE)</f>
        <v>Adult</v>
      </c>
      <c r="L1007" t="str">
        <f>VLOOKUP($A1007,'Customer Data'!$A:$G,7,FALSE)</f>
        <v>High</v>
      </c>
    </row>
    <row r="1008" spans="1:12" x14ac:dyDescent="0.3">
      <c r="A1008">
        <v>91</v>
      </c>
      <c r="B1008">
        <v>1007</v>
      </c>
      <c r="C1008">
        <v>56</v>
      </c>
      <c r="D1008">
        <v>1</v>
      </c>
      <c r="E1008" s="4" t="s">
        <v>124</v>
      </c>
      <c r="F1008" s="6" t="s">
        <v>82</v>
      </c>
      <c r="G1008">
        <f>VLOOKUP(A1008,'Customer Data'!$A:$G,2,FALSE)</f>
        <v>30</v>
      </c>
      <c r="H1008" t="str">
        <f>VLOOKUP($A1008,'Customer Data'!$A:$G,3,FALSE)</f>
        <v>Female</v>
      </c>
      <c r="I1008" s="18">
        <f>VLOOKUP($A1008,'Customer Data'!$A:$G,4,FALSE)</f>
        <v>73961</v>
      </c>
      <c r="J1008" t="str">
        <f>VLOOKUP($A1008,'Customer Data'!$A:$G,5,FALSE)</f>
        <v>City A</v>
      </c>
      <c r="K1008" t="str">
        <f>VLOOKUP($A1008,'Customer Data'!$A:$G,6,FALSE)</f>
        <v>Adult</v>
      </c>
      <c r="L1008" t="str">
        <f>VLOOKUP($A1008,'Customer Data'!$A:$G,7,FALSE)</f>
        <v>High</v>
      </c>
    </row>
    <row r="1009" spans="1:12" x14ac:dyDescent="0.3">
      <c r="A1009">
        <v>1374</v>
      </c>
      <c r="B1009">
        <v>1008</v>
      </c>
      <c r="C1009">
        <v>91</v>
      </c>
      <c r="D1009">
        <v>5</v>
      </c>
      <c r="E1009" s="4" t="s">
        <v>124</v>
      </c>
      <c r="F1009" s="6" t="s">
        <v>83</v>
      </c>
      <c r="G1009">
        <f>VLOOKUP(A1009,'Customer Data'!$A:$G,2,FALSE)</f>
        <v>54</v>
      </c>
      <c r="H1009" t="str">
        <f>VLOOKUP($A1009,'Customer Data'!$A:$G,3,FALSE)</f>
        <v>Female</v>
      </c>
      <c r="I1009" s="18">
        <f>VLOOKUP($A1009,'Customer Data'!$A:$G,4,FALSE)</f>
        <v>106241</v>
      </c>
      <c r="J1009" t="str">
        <f>VLOOKUP($A1009,'Customer Data'!$A:$G,5,FALSE)</f>
        <v>City B</v>
      </c>
      <c r="K1009" t="str">
        <f>VLOOKUP($A1009,'Customer Data'!$A:$G,6,FALSE)</f>
        <v>Middle-aged</v>
      </c>
      <c r="L1009" t="str">
        <f>VLOOKUP($A1009,'Customer Data'!$A:$G,7,FALSE)</f>
        <v>High</v>
      </c>
    </row>
    <row r="1010" spans="1:12" x14ac:dyDescent="0.3">
      <c r="A1010">
        <v>1350</v>
      </c>
      <c r="B1010">
        <v>1009</v>
      </c>
      <c r="C1010">
        <v>74</v>
      </c>
      <c r="D1010">
        <v>4</v>
      </c>
      <c r="E1010" s="4" t="s">
        <v>125</v>
      </c>
      <c r="F1010" s="6" t="s">
        <v>60</v>
      </c>
      <c r="G1010">
        <f>VLOOKUP(A1010,'Customer Data'!$A:$G,2,FALSE)</f>
        <v>27</v>
      </c>
      <c r="H1010" t="str">
        <f>VLOOKUP($A1010,'Customer Data'!$A:$G,3,FALSE)</f>
        <v>Female</v>
      </c>
      <c r="I1010" s="18">
        <f>VLOOKUP($A1010,'Customer Data'!$A:$G,4,FALSE)</f>
        <v>21841</v>
      </c>
      <c r="J1010" t="str">
        <f>VLOOKUP($A1010,'Customer Data'!$A:$G,5,FALSE)</f>
        <v>City A</v>
      </c>
      <c r="K1010" t="str">
        <f>VLOOKUP($A1010,'Customer Data'!$A:$G,6,FALSE)</f>
        <v>Adult</v>
      </c>
      <c r="L1010" t="str">
        <f>VLOOKUP($A1010,'Customer Data'!$A:$G,7,FALSE)</f>
        <v>Low</v>
      </c>
    </row>
    <row r="1011" spans="1:12" x14ac:dyDescent="0.3">
      <c r="A1011">
        <v>819</v>
      </c>
      <c r="B1011">
        <v>1010</v>
      </c>
      <c r="C1011">
        <v>22</v>
      </c>
      <c r="D1011">
        <v>7</v>
      </c>
      <c r="E1011" s="4" t="s">
        <v>125</v>
      </c>
      <c r="F1011" s="6" t="s">
        <v>61</v>
      </c>
      <c r="G1011">
        <f>VLOOKUP(A1011,'Customer Data'!$A:$G,2,FALSE)</f>
        <v>51</v>
      </c>
      <c r="H1011" t="str">
        <f>VLOOKUP($A1011,'Customer Data'!$A:$G,3,FALSE)</f>
        <v>Female</v>
      </c>
      <c r="I1011" s="18">
        <f>VLOOKUP($A1011,'Customer Data'!$A:$G,4,FALSE)</f>
        <v>61349</v>
      </c>
      <c r="J1011" t="str">
        <f>VLOOKUP($A1011,'Customer Data'!$A:$G,5,FALSE)</f>
        <v>City A</v>
      </c>
      <c r="K1011" t="str">
        <f>VLOOKUP($A1011,'Customer Data'!$A:$G,6,FALSE)</f>
        <v>Middle-aged</v>
      </c>
      <c r="L1011" t="str">
        <f>VLOOKUP($A1011,'Customer Data'!$A:$G,7,FALSE)</f>
        <v>Low</v>
      </c>
    </row>
    <row r="1012" spans="1:12" x14ac:dyDescent="0.3">
      <c r="A1012">
        <v>140</v>
      </c>
      <c r="B1012">
        <v>1011</v>
      </c>
      <c r="C1012">
        <v>86</v>
      </c>
      <c r="D1012">
        <v>4</v>
      </c>
      <c r="E1012" s="4" t="s">
        <v>125</v>
      </c>
      <c r="F1012" s="6" t="s">
        <v>62</v>
      </c>
      <c r="G1012">
        <f>VLOOKUP(A1012,'Customer Data'!$A:$G,2,FALSE)</f>
        <v>67</v>
      </c>
      <c r="H1012" t="str">
        <f>VLOOKUP($A1012,'Customer Data'!$A:$G,3,FALSE)</f>
        <v>Male</v>
      </c>
      <c r="I1012" s="18">
        <f>VLOOKUP($A1012,'Customer Data'!$A:$G,4,FALSE)</f>
        <v>33495</v>
      </c>
      <c r="J1012" t="str">
        <f>VLOOKUP($A1012,'Customer Data'!$A:$G,5,FALSE)</f>
        <v>City B</v>
      </c>
      <c r="K1012" t="str">
        <f>VLOOKUP($A1012,'Customer Data'!$A:$G,6,FALSE)</f>
        <v>Seniors</v>
      </c>
      <c r="L1012" t="str">
        <f>VLOOKUP($A1012,'Customer Data'!$A:$G,7,FALSE)</f>
        <v>Low</v>
      </c>
    </row>
    <row r="1013" spans="1:12" x14ac:dyDescent="0.3">
      <c r="A1013">
        <v>632</v>
      </c>
      <c r="B1013">
        <v>1012</v>
      </c>
      <c r="C1013">
        <v>41</v>
      </c>
      <c r="D1013">
        <v>3</v>
      </c>
      <c r="E1013" s="4" t="s">
        <v>125</v>
      </c>
      <c r="F1013" s="6" t="s">
        <v>63</v>
      </c>
      <c r="G1013">
        <f>VLOOKUP(A1013,'Customer Data'!$A:$G,2,FALSE)</f>
        <v>54</v>
      </c>
      <c r="H1013" t="str">
        <f>VLOOKUP($A1013,'Customer Data'!$A:$G,3,FALSE)</f>
        <v>Male</v>
      </c>
      <c r="I1013" s="18">
        <f>VLOOKUP($A1013,'Customer Data'!$A:$G,4,FALSE)</f>
        <v>101186</v>
      </c>
      <c r="J1013" t="str">
        <f>VLOOKUP($A1013,'Customer Data'!$A:$G,5,FALSE)</f>
        <v>City C</v>
      </c>
      <c r="K1013" t="str">
        <f>VLOOKUP($A1013,'Customer Data'!$A:$G,6,FALSE)</f>
        <v>Middle-aged</v>
      </c>
      <c r="L1013" t="str">
        <f>VLOOKUP($A1013,'Customer Data'!$A:$G,7,FALSE)</f>
        <v>High</v>
      </c>
    </row>
    <row r="1014" spans="1:12" x14ac:dyDescent="0.3">
      <c r="A1014">
        <v>731</v>
      </c>
      <c r="B1014">
        <v>1013</v>
      </c>
      <c r="C1014">
        <v>60</v>
      </c>
      <c r="D1014">
        <v>4</v>
      </c>
      <c r="E1014" s="4" t="s">
        <v>125</v>
      </c>
      <c r="F1014" s="6" t="s">
        <v>64</v>
      </c>
      <c r="G1014">
        <f>VLOOKUP(A1014,'Customer Data'!$A:$G,2,FALSE)</f>
        <v>61</v>
      </c>
      <c r="H1014" t="str">
        <f>VLOOKUP($A1014,'Customer Data'!$A:$G,3,FALSE)</f>
        <v>Male</v>
      </c>
      <c r="I1014" s="18">
        <f>VLOOKUP($A1014,'Customer Data'!$A:$G,4,FALSE)</f>
        <v>30748</v>
      </c>
      <c r="J1014" t="str">
        <f>VLOOKUP($A1014,'Customer Data'!$A:$G,5,FALSE)</f>
        <v>City B</v>
      </c>
      <c r="K1014" t="str">
        <f>VLOOKUP($A1014,'Customer Data'!$A:$G,6,FALSE)</f>
        <v>Seniors</v>
      </c>
      <c r="L1014" t="str">
        <f>VLOOKUP($A1014,'Customer Data'!$A:$G,7,FALSE)</f>
        <v>Low</v>
      </c>
    </row>
    <row r="1015" spans="1:12" x14ac:dyDescent="0.3">
      <c r="A1015">
        <v>1147</v>
      </c>
      <c r="B1015">
        <v>1014</v>
      </c>
      <c r="C1015">
        <v>87</v>
      </c>
      <c r="D1015">
        <v>9</v>
      </c>
      <c r="E1015" s="4" t="s">
        <v>125</v>
      </c>
      <c r="F1015" s="6" t="s">
        <v>65</v>
      </c>
      <c r="G1015">
        <f>VLOOKUP(A1015,'Customer Data'!$A:$G,2,FALSE)</f>
        <v>54</v>
      </c>
      <c r="H1015" t="str">
        <f>VLOOKUP($A1015,'Customer Data'!$A:$G,3,FALSE)</f>
        <v>Male</v>
      </c>
      <c r="I1015" s="18">
        <f>VLOOKUP($A1015,'Customer Data'!$A:$G,4,FALSE)</f>
        <v>126988</v>
      </c>
      <c r="J1015" t="str">
        <f>VLOOKUP($A1015,'Customer Data'!$A:$G,5,FALSE)</f>
        <v>City B</v>
      </c>
      <c r="K1015" t="str">
        <f>VLOOKUP($A1015,'Customer Data'!$A:$G,6,FALSE)</f>
        <v>Middle-aged</v>
      </c>
      <c r="L1015" t="str">
        <f>VLOOKUP($A1015,'Customer Data'!$A:$G,7,FALSE)</f>
        <v>High</v>
      </c>
    </row>
    <row r="1016" spans="1:12" x14ac:dyDescent="0.3">
      <c r="A1016">
        <v>1143</v>
      </c>
      <c r="B1016">
        <v>1015</v>
      </c>
      <c r="C1016">
        <v>4</v>
      </c>
      <c r="D1016">
        <v>9</v>
      </c>
      <c r="E1016" s="4" t="s">
        <v>125</v>
      </c>
      <c r="F1016" s="6" t="s">
        <v>66</v>
      </c>
      <c r="G1016">
        <f>VLOOKUP(A1016,'Customer Data'!$A:$G,2,FALSE)</f>
        <v>45</v>
      </c>
      <c r="H1016" t="str">
        <f>VLOOKUP($A1016,'Customer Data'!$A:$G,3,FALSE)</f>
        <v>Male</v>
      </c>
      <c r="I1016" s="18">
        <f>VLOOKUP($A1016,'Customer Data'!$A:$G,4,FALSE)</f>
        <v>30366</v>
      </c>
      <c r="J1016" t="str">
        <f>VLOOKUP($A1016,'Customer Data'!$A:$G,5,FALSE)</f>
        <v>City A</v>
      </c>
      <c r="K1016" t="str">
        <f>VLOOKUP($A1016,'Customer Data'!$A:$G,6,FALSE)</f>
        <v>Middle-aged</v>
      </c>
      <c r="L1016" t="str">
        <f>VLOOKUP($A1016,'Customer Data'!$A:$G,7,FALSE)</f>
        <v>Low</v>
      </c>
    </row>
    <row r="1017" spans="1:12" x14ac:dyDescent="0.3">
      <c r="A1017">
        <v>487</v>
      </c>
      <c r="B1017">
        <v>1016</v>
      </c>
      <c r="C1017">
        <v>74</v>
      </c>
      <c r="D1017">
        <v>9</v>
      </c>
      <c r="E1017" s="4" t="s">
        <v>125</v>
      </c>
      <c r="F1017" s="6" t="s">
        <v>67</v>
      </c>
      <c r="G1017">
        <f>VLOOKUP(A1017,'Customer Data'!$A:$G,2,FALSE)</f>
        <v>30</v>
      </c>
      <c r="H1017" t="str">
        <f>VLOOKUP($A1017,'Customer Data'!$A:$G,3,FALSE)</f>
        <v>Male</v>
      </c>
      <c r="I1017" s="18">
        <f>VLOOKUP($A1017,'Customer Data'!$A:$G,4,FALSE)</f>
        <v>107823</v>
      </c>
      <c r="J1017" t="str">
        <f>VLOOKUP($A1017,'Customer Data'!$A:$G,5,FALSE)</f>
        <v>City C</v>
      </c>
      <c r="K1017" t="str">
        <f>VLOOKUP($A1017,'Customer Data'!$A:$G,6,FALSE)</f>
        <v>Adult</v>
      </c>
      <c r="L1017" t="str">
        <f>VLOOKUP($A1017,'Customer Data'!$A:$G,7,FALSE)</f>
        <v>High</v>
      </c>
    </row>
    <row r="1018" spans="1:12" x14ac:dyDescent="0.3">
      <c r="A1018">
        <v>606</v>
      </c>
      <c r="B1018">
        <v>1017</v>
      </c>
      <c r="C1018">
        <v>93</v>
      </c>
      <c r="D1018">
        <v>9</v>
      </c>
      <c r="E1018" s="4" t="s">
        <v>125</v>
      </c>
      <c r="F1018" s="6" t="s">
        <v>68</v>
      </c>
      <c r="G1018">
        <f>VLOOKUP(A1018,'Customer Data'!$A:$G,2,FALSE)</f>
        <v>26</v>
      </c>
      <c r="H1018" t="str">
        <f>VLOOKUP($A1018,'Customer Data'!$A:$G,3,FALSE)</f>
        <v>Male</v>
      </c>
      <c r="I1018" s="18">
        <f>VLOOKUP($A1018,'Customer Data'!$A:$G,4,FALSE)</f>
        <v>103658</v>
      </c>
      <c r="J1018" t="str">
        <f>VLOOKUP($A1018,'Customer Data'!$A:$G,5,FALSE)</f>
        <v>City C</v>
      </c>
      <c r="K1018" t="str">
        <f>VLOOKUP($A1018,'Customer Data'!$A:$G,6,FALSE)</f>
        <v>Adult</v>
      </c>
      <c r="L1018" t="str">
        <f>VLOOKUP($A1018,'Customer Data'!$A:$G,7,FALSE)</f>
        <v>High</v>
      </c>
    </row>
    <row r="1019" spans="1:12" x14ac:dyDescent="0.3">
      <c r="A1019">
        <v>1410</v>
      </c>
      <c r="B1019">
        <v>1018</v>
      </c>
      <c r="C1019">
        <v>55</v>
      </c>
      <c r="D1019">
        <v>4</v>
      </c>
      <c r="E1019" s="4" t="s">
        <v>125</v>
      </c>
      <c r="F1019" s="6" t="s">
        <v>69</v>
      </c>
      <c r="G1019">
        <f>VLOOKUP(A1019,'Customer Data'!$A:$G,2,FALSE)</f>
        <v>44</v>
      </c>
      <c r="H1019" t="str">
        <f>VLOOKUP($A1019,'Customer Data'!$A:$G,3,FALSE)</f>
        <v>Female</v>
      </c>
      <c r="I1019" s="18">
        <f>VLOOKUP($A1019,'Customer Data'!$A:$G,4,FALSE)</f>
        <v>72133</v>
      </c>
      <c r="J1019" t="str">
        <f>VLOOKUP($A1019,'Customer Data'!$A:$G,5,FALSE)</f>
        <v>City C</v>
      </c>
      <c r="K1019" t="str">
        <f>VLOOKUP($A1019,'Customer Data'!$A:$G,6,FALSE)</f>
        <v>Middle-aged</v>
      </c>
      <c r="L1019" t="str">
        <f>VLOOKUP($A1019,'Customer Data'!$A:$G,7,FALSE)</f>
        <v>High</v>
      </c>
    </row>
    <row r="1020" spans="1:12" x14ac:dyDescent="0.3">
      <c r="A1020">
        <v>1217</v>
      </c>
      <c r="B1020">
        <v>1019</v>
      </c>
      <c r="C1020">
        <v>20</v>
      </c>
      <c r="D1020">
        <v>4</v>
      </c>
      <c r="E1020" s="4" t="s">
        <v>125</v>
      </c>
      <c r="F1020" s="6" t="s">
        <v>70</v>
      </c>
      <c r="G1020">
        <f>VLOOKUP(A1020,'Customer Data'!$A:$G,2,FALSE)</f>
        <v>24</v>
      </c>
      <c r="H1020" t="str">
        <f>VLOOKUP($A1020,'Customer Data'!$A:$G,3,FALSE)</f>
        <v>Male</v>
      </c>
      <c r="I1020" s="18">
        <f>VLOOKUP($A1020,'Customer Data'!$A:$G,4,FALSE)</f>
        <v>73388</v>
      </c>
      <c r="J1020" t="str">
        <f>VLOOKUP($A1020,'Customer Data'!$A:$G,5,FALSE)</f>
        <v>City B</v>
      </c>
      <c r="K1020" t="str">
        <f>VLOOKUP($A1020,'Customer Data'!$A:$G,6,FALSE)</f>
        <v>Adult</v>
      </c>
      <c r="L1020" t="str">
        <f>VLOOKUP($A1020,'Customer Data'!$A:$G,7,FALSE)</f>
        <v>High</v>
      </c>
    </row>
    <row r="1021" spans="1:12" x14ac:dyDescent="0.3">
      <c r="A1021">
        <v>222</v>
      </c>
      <c r="B1021">
        <v>1020</v>
      </c>
      <c r="C1021">
        <v>59</v>
      </c>
      <c r="D1021">
        <v>1</v>
      </c>
      <c r="E1021" s="4" t="s">
        <v>125</v>
      </c>
      <c r="F1021" s="6" t="s">
        <v>71</v>
      </c>
      <c r="G1021">
        <f>VLOOKUP(A1021,'Customer Data'!$A:$G,2,FALSE)</f>
        <v>24</v>
      </c>
      <c r="H1021" t="str">
        <f>VLOOKUP($A1021,'Customer Data'!$A:$G,3,FALSE)</f>
        <v>Female</v>
      </c>
      <c r="I1021" s="18">
        <f>VLOOKUP($A1021,'Customer Data'!$A:$G,4,FALSE)</f>
        <v>57756</v>
      </c>
      <c r="J1021" t="str">
        <f>VLOOKUP($A1021,'Customer Data'!$A:$G,5,FALSE)</f>
        <v>City A</v>
      </c>
      <c r="K1021" t="str">
        <f>VLOOKUP($A1021,'Customer Data'!$A:$G,6,FALSE)</f>
        <v>Adult</v>
      </c>
      <c r="L1021" t="str">
        <f>VLOOKUP($A1021,'Customer Data'!$A:$G,7,FALSE)</f>
        <v>Low</v>
      </c>
    </row>
    <row r="1022" spans="1:12" x14ac:dyDescent="0.3">
      <c r="A1022">
        <v>163</v>
      </c>
      <c r="B1022">
        <v>1021</v>
      </c>
      <c r="C1022">
        <v>18</v>
      </c>
      <c r="D1022">
        <v>3</v>
      </c>
      <c r="E1022" s="4" t="s">
        <v>125</v>
      </c>
      <c r="F1022" s="6" t="s">
        <v>72</v>
      </c>
      <c r="G1022">
        <f>VLOOKUP(A1022,'Customer Data'!$A:$G,2,FALSE)</f>
        <v>64</v>
      </c>
      <c r="H1022" t="str">
        <f>VLOOKUP($A1022,'Customer Data'!$A:$G,3,FALSE)</f>
        <v>Female</v>
      </c>
      <c r="I1022" s="18">
        <f>VLOOKUP($A1022,'Customer Data'!$A:$G,4,FALSE)</f>
        <v>75627</v>
      </c>
      <c r="J1022" t="str">
        <f>VLOOKUP($A1022,'Customer Data'!$A:$G,5,FALSE)</f>
        <v>City A</v>
      </c>
      <c r="K1022" t="str">
        <f>VLOOKUP($A1022,'Customer Data'!$A:$G,6,FALSE)</f>
        <v>Seniors</v>
      </c>
      <c r="L1022" t="str">
        <f>VLOOKUP($A1022,'Customer Data'!$A:$G,7,FALSE)</f>
        <v>High</v>
      </c>
    </row>
    <row r="1023" spans="1:12" x14ac:dyDescent="0.3">
      <c r="A1023">
        <v>486</v>
      </c>
      <c r="B1023">
        <v>1022</v>
      </c>
      <c r="C1023">
        <v>58</v>
      </c>
      <c r="D1023">
        <v>6</v>
      </c>
      <c r="E1023" s="4" t="s">
        <v>125</v>
      </c>
      <c r="F1023" s="6" t="s">
        <v>73</v>
      </c>
      <c r="G1023">
        <f>VLOOKUP(A1023,'Customer Data'!$A:$G,2,FALSE)</f>
        <v>37</v>
      </c>
      <c r="H1023" t="str">
        <f>VLOOKUP($A1023,'Customer Data'!$A:$G,3,FALSE)</f>
        <v>Male</v>
      </c>
      <c r="I1023" s="18">
        <f>VLOOKUP($A1023,'Customer Data'!$A:$G,4,FALSE)</f>
        <v>35980</v>
      </c>
      <c r="J1023" t="str">
        <f>VLOOKUP($A1023,'Customer Data'!$A:$G,5,FALSE)</f>
        <v>City A</v>
      </c>
      <c r="K1023" t="str">
        <f>VLOOKUP($A1023,'Customer Data'!$A:$G,6,FALSE)</f>
        <v>Adult</v>
      </c>
      <c r="L1023" t="str">
        <f>VLOOKUP($A1023,'Customer Data'!$A:$G,7,FALSE)</f>
        <v>Low</v>
      </c>
    </row>
    <row r="1024" spans="1:12" x14ac:dyDescent="0.3">
      <c r="A1024">
        <v>1383</v>
      </c>
      <c r="B1024">
        <v>1023</v>
      </c>
      <c r="C1024">
        <v>39</v>
      </c>
      <c r="D1024">
        <v>1</v>
      </c>
      <c r="E1024" s="4" t="s">
        <v>125</v>
      </c>
      <c r="F1024" s="6" t="s">
        <v>74</v>
      </c>
      <c r="G1024">
        <f>VLOOKUP(A1024,'Customer Data'!$A:$G,2,FALSE)</f>
        <v>53</v>
      </c>
      <c r="H1024" t="str">
        <f>VLOOKUP($A1024,'Customer Data'!$A:$G,3,FALSE)</f>
        <v>Female</v>
      </c>
      <c r="I1024" s="18">
        <f>VLOOKUP($A1024,'Customer Data'!$A:$G,4,FALSE)</f>
        <v>94571</v>
      </c>
      <c r="J1024" t="str">
        <f>VLOOKUP($A1024,'Customer Data'!$A:$G,5,FALSE)</f>
        <v>City A</v>
      </c>
      <c r="K1024" t="str">
        <f>VLOOKUP($A1024,'Customer Data'!$A:$G,6,FALSE)</f>
        <v>Middle-aged</v>
      </c>
      <c r="L1024" t="str">
        <f>VLOOKUP($A1024,'Customer Data'!$A:$G,7,FALSE)</f>
        <v>High</v>
      </c>
    </row>
    <row r="1025" spans="1:12" x14ac:dyDescent="0.3">
      <c r="A1025">
        <v>1022</v>
      </c>
      <c r="B1025">
        <v>1024</v>
      </c>
      <c r="C1025">
        <v>32</v>
      </c>
      <c r="D1025">
        <v>1</v>
      </c>
      <c r="E1025" s="4" t="s">
        <v>125</v>
      </c>
      <c r="F1025" s="6" t="s">
        <v>75</v>
      </c>
      <c r="G1025">
        <f>VLOOKUP(A1025,'Customer Data'!$A:$G,2,FALSE)</f>
        <v>24</v>
      </c>
      <c r="H1025" t="str">
        <f>VLOOKUP($A1025,'Customer Data'!$A:$G,3,FALSE)</f>
        <v>Male</v>
      </c>
      <c r="I1025" s="18">
        <f>VLOOKUP($A1025,'Customer Data'!$A:$G,4,FALSE)</f>
        <v>84968</v>
      </c>
      <c r="J1025" t="str">
        <f>VLOOKUP($A1025,'Customer Data'!$A:$G,5,FALSE)</f>
        <v>City A</v>
      </c>
      <c r="K1025" t="str">
        <f>VLOOKUP($A1025,'Customer Data'!$A:$G,6,FALSE)</f>
        <v>Adult</v>
      </c>
      <c r="L1025" t="str">
        <f>VLOOKUP($A1025,'Customer Data'!$A:$G,7,FALSE)</f>
        <v>High</v>
      </c>
    </row>
    <row r="1026" spans="1:12" x14ac:dyDescent="0.3">
      <c r="A1026">
        <v>792</v>
      </c>
      <c r="B1026">
        <v>1025</v>
      </c>
      <c r="C1026">
        <v>53</v>
      </c>
      <c r="D1026">
        <v>4</v>
      </c>
      <c r="E1026" s="4" t="s">
        <v>125</v>
      </c>
      <c r="F1026" s="6" t="s">
        <v>76</v>
      </c>
      <c r="G1026">
        <f>VLOOKUP(A1026,'Customer Data'!$A:$G,2,FALSE)</f>
        <v>26</v>
      </c>
      <c r="H1026" t="str">
        <f>VLOOKUP($A1026,'Customer Data'!$A:$G,3,FALSE)</f>
        <v>Male</v>
      </c>
      <c r="I1026" s="18">
        <f>VLOOKUP($A1026,'Customer Data'!$A:$G,4,FALSE)</f>
        <v>84081</v>
      </c>
      <c r="J1026" t="str">
        <f>VLOOKUP($A1026,'Customer Data'!$A:$G,5,FALSE)</f>
        <v>City B</v>
      </c>
      <c r="K1026" t="str">
        <f>VLOOKUP($A1026,'Customer Data'!$A:$G,6,FALSE)</f>
        <v>Adult</v>
      </c>
      <c r="L1026" t="str">
        <f>VLOOKUP($A1026,'Customer Data'!$A:$G,7,FALSE)</f>
        <v>High</v>
      </c>
    </row>
    <row r="1027" spans="1:12" x14ac:dyDescent="0.3">
      <c r="A1027">
        <v>771</v>
      </c>
      <c r="B1027">
        <v>1026</v>
      </c>
      <c r="C1027">
        <v>48</v>
      </c>
      <c r="D1027">
        <v>6</v>
      </c>
      <c r="E1027" s="4" t="s">
        <v>125</v>
      </c>
      <c r="F1027" s="6" t="s">
        <v>77</v>
      </c>
      <c r="G1027">
        <f>VLOOKUP(A1027,'Customer Data'!$A:$G,2,FALSE)</f>
        <v>46</v>
      </c>
      <c r="H1027" t="str">
        <f>VLOOKUP($A1027,'Customer Data'!$A:$G,3,FALSE)</f>
        <v>Male</v>
      </c>
      <c r="I1027" s="18">
        <f>VLOOKUP($A1027,'Customer Data'!$A:$G,4,FALSE)</f>
        <v>105847</v>
      </c>
      <c r="J1027" t="str">
        <f>VLOOKUP($A1027,'Customer Data'!$A:$G,5,FALSE)</f>
        <v>City A</v>
      </c>
      <c r="K1027" t="str">
        <f>VLOOKUP($A1027,'Customer Data'!$A:$G,6,FALSE)</f>
        <v>Middle-aged</v>
      </c>
      <c r="L1027" t="str">
        <f>VLOOKUP($A1027,'Customer Data'!$A:$G,7,FALSE)</f>
        <v>High</v>
      </c>
    </row>
    <row r="1028" spans="1:12" x14ac:dyDescent="0.3">
      <c r="A1028">
        <v>542</v>
      </c>
      <c r="B1028">
        <v>1027</v>
      </c>
      <c r="C1028">
        <v>18</v>
      </c>
      <c r="D1028">
        <v>2</v>
      </c>
      <c r="E1028" s="4" t="s">
        <v>125</v>
      </c>
      <c r="F1028" s="6" t="s">
        <v>78</v>
      </c>
      <c r="G1028">
        <f>VLOOKUP(A1028,'Customer Data'!$A:$G,2,FALSE)</f>
        <v>19</v>
      </c>
      <c r="H1028" t="str">
        <f>VLOOKUP($A1028,'Customer Data'!$A:$G,3,FALSE)</f>
        <v>Male</v>
      </c>
      <c r="I1028" s="18">
        <f>VLOOKUP($A1028,'Customer Data'!$A:$G,4,FALSE)</f>
        <v>77298</v>
      </c>
      <c r="J1028" t="str">
        <f>VLOOKUP($A1028,'Customer Data'!$A:$G,5,FALSE)</f>
        <v>City A</v>
      </c>
      <c r="K1028" t="str">
        <f>VLOOKUP($A1028,'Customer Data'!$A:$G,6,FALSE)</f>
        <v>Adult</v>
      </c>
      <c r="L1028" t="str">
        <f>VLOOKUP($A1028,'Customer Data'!$A:$G,7,FALSE)</f>
        <v>High</v>
      </c>
    </row>
    <row r="1029" spans="1:12" x14ac:dyDescent="0.3">
      <c r="A1029">
        <v>811</v>
      </c>
      <c r="B1029">
        <v>1028</v>
      </c>
      <c r="C1029">
        <v>36</v>
      </c>
      <c r="D1029">
        <v>3</v>
      </c>
      <c r="E1029" s="4" t="s">
        <v>125</v>
      </c>
      <c r="F1029" s="6" t="s">
        <v>79</v>
      </c>
      <c r="G1029">
        <f>VLOOKUP(A1029,'Customer Data'!$A:$G,2,FALSE)</f>
        <v>60</v>
      </c>
      <c r="H1029" t="str">
        <f>VLOOKUP($A1029,'Customer Data'!$A:$G,3,FALSE)</f>
        <v>Female</v>
      </c>
      <c r="I1029" s="18">
        <f>VLOOKUP($A1029,'Customer Data'!$A:$G,4,FALSE)</f>
        <v>126035</v>
      </c>
      <c r="J1029" t="str">
        <f>VLOOKUP($A1029,'Customer Data'!$A:$G,5,FALSE)</f>
        <v>City B</v>
      </c>
      <c r="K1029" t="str">
        <f>VLOOKUP($A1029,'Customer Data'!$A:$G,6,FALSE)</f>
        <v>Seniors</v>
      </c>
      <c r="L1029" t="str">
        <f>VLOOKUP($A1029,'Customer Data'!$A:$G,7,FALSE)</f>
        <v>High</v>
      </c>
    </row>
    <row r="1030" spans="1:12" x14ac:dyDescent="0.3">
      <c r="A1030">
        <v>174</v>
      </c>
      <c r="B1030">
        <v>1029</v>
      </c>
      <c r="C1030">
        <v>5</v>
      </c>
      <c r="D1030">
        <v>2</v>
      </c>
      <c r="E1030" s="4" t="s">
        <v>125</v>
      </c>
      <c r="F1030" s="6" t="s">
        <v>80</v>
      </c>
      <c r="G1030">
        <f>VLOOKUP(A1030,'Customer Data'!$A:$G,2,FALSE)</f>
        <v>50</v>
      </c>
      <c r="H1030" t="str">
        <f>VLOOKUP($A1030,'Customer Data'!$A:$G,3,FALSE)</f>
        <v>Female</v>
      </c>
      <c r="I1030" s="18">
        <f>VLOOKUP($A1030,'Customer Data'!$A:$G,4,FALSE)</f>
        <v>45453</v>
      </c>
      <c r="J1030" t="str">
        <f>VLOOKUP($A1030,'Customer Data'!$A:$G,5,FALSE)</f>
        <v>City A</v>
      </c>
      <c r="K1030" t="str">
        <f>VLOOKUP($A1030,'Customer Data'!$A:$G,6,FALSE)</f>
        <v>Middle-aged</v>
      </c>
      <c r="L1030" t="str">
        <f>VLOOKUP($A1030,'Customer Data'!$A:$G,7,FALSE)</f>
        <v>Low</v>
      </c>
    </row>
    <row r="1031" spans="1:12" x14ac:dyDescent="0.3">
      <c r="A1031">
        <v>1325</v>
      </c>
      <c r="B1031">
        <v>1030</v>
      </c>
      <c r="C1031">
        <v>76</v>
      </c>
      <c r="D1031">
        <v>5</v>
      </c>
      <c r="E1031" s="4" t="s">
        <v>125</v>
      </c>
      <c r="F1031" s="6" t="s">
        <v>81</v>
      </c>
      <c r="G1031">
        <f>VLOOKUP(A1031,'Customer Data'!$A:$G,2,FALSE)</f>
        <v>51</v>
      </c>
      <c r="H1031" t="str">
        <f>VLOOKUP($A1031,'Customer Data'!$A:$G,3,FALSE)</f>
        <v>Female</v>
      </c>
      <c r="I1031" s="18">
        <f>VLOOKUP($A1031,'Customer Data'!$A:$G,4,FALSE)</f>
        <v>104097</v>
      </c>
      <c r="J1031" t="str">
        <f>VLOOKUP($A1031,'Customer Data'!$A:$G,5,FALSE)</f>
        <v>City C</v>
      </c>
      <c r="K1031" t="str">
        <f>VLOOKUP($A1031,'Customer Data'!$A:$G,6,FALSE)</f>
        <v>Middle-aged</v>
      </c>
      <c r="L1031" t="str">
        <f>VLOOKUP($A1031,'Customer Data'!$A:$G,7,FALSE)</f>
        <v>High</v>
      </c>
    </row>
    <row r="1032" spans="1:12" x14ac:dyDescent="0.3">
      <c r="A1032">
        <v>1162</v>
      </c>
      <c r="B1032">
        <v>1031</v>
      </c>
      <c r="C1032">
        <v>73</v>
      </c>
      <c r="D1032">
        <v>5</v>
      </c>
      <c r="E1032" s="4" t="s">
        <v>125</v>
      </c>
      <c r="F1032" s="6" t="s">
        <v>82</v>
      </c>
      <c r="G1032">
        <f>VLOOKUP(A1032,'Customer Data'!$A:$G,2,FALSE)</f>
        <v>52</v>
      </c>
      <c r="H1032" t="str">
        <f>VLOOKUP($A1032,'Customer Data'!$A:$G,3,FALSE)</f>
        <v>Male</v>
      </c>
      <c r="I1032" s="18">
        <f>VLOOKUP($A1032,'Customer Data'!$A:$G,4,FALSE)</f>
        <v>120241</v>
      </c>
      <c r="J1032" t="str">
        <f>VLOOKUP($A1032,'Customer Data'!$A:$G,5,FALSE)</f>
        <v>City C</v>
      </c>
      <c r="K1032" t="str">
        <f>VLOOKUP($A1032,'Customer Data'!$A:$G,6,FALSE)</f>
        <v>Middle-aged</v>
      </c>
      <c r="L1032" t="str">
        <f>VLOOKUP($A1032,'Customer Data'!$A:$G,7,FALSE)</f>
        <v>High</v>
      </c>
    </row>
    <row r="1033" spans="1:12" x14ac:dyDescent="0.3">
      <c r="A1033">
        <v>452</v>
      </c>
      <c r="B1033">
        <v>1032</v>
      </c>
      <c r="C1033">
        <v>27</v>
      </c>
      <c r="D1033">
        <v>4</v>
      </c>
      <c r="E1033" s="4" t="s">
        <v>125</v>
      </c>
      <c r="F1033" s="6" t="s">
        <v>83</v>
      </c>
      <c r="G1033">
        <f>VLOOKUP(A1033,'Customer Data'!$A:$G,2,FALSE)</f>
        <v>59</v>
      </c>
      <c r="H1033" t="str">
        <f>VLOOKUP($A1033,'Customer Data'!$A:$G,3,FALSE)</f>
        <v>Male</v>
      </c>
      <c r="I1033" s="18">
        <f>VLOOKUP($A1033,'Customer Data'!$A:$G,4,FALSE)</f>
        <v>65213</v>
      </c>
      <c r="J1033" t="str">
        <f>VLOOKUP($A1033,'Customer Data'!$A:$G,5,FALSE)</f>
        <v>City A</v>
      </c>
      <c r="K1033" t="str">
        <f>VLOOKUP($A1033,'Customer Data'!$A:$G,6,FALSE)</f>
        <v>Middle-aged</v>
      </c>
      <c r="L1033" t="str">
        <f>VLOOKUP($A1033,'Customer Data'!$A:$G,7,FALSE)</f>
        <v>Low</v>
      </c>
    </row>
    <row r="1034" spans="1:12" x14ac:dyDescent="0.3">
      <c r="A1034">
        <v>1151</v>
      </c>
      <c r="B1034">
        <v>1033</v>
      </c>
      <c r="C1034">
        <v>87</v>
      </c>
      <c r="D1034">
        <v>6</v>
      </c>
      <c r="E1034" s="4" t="s">
        <v>126</v>
      </c>
      <c r="F1034" s="6" t="s">
        <v>60</v>
      </c>
      <c r="G1034">
        <f>VLOOKUP(A1034,'Customer Data'!$A:$G,2,FALSE)</f>
        <v>66</v>
      </c>
      <c r="H1034" t="str">
        <f>VLOOKUP($A1034,'Customer Data'!$A:$G,3,FALSE)</f>
        <v>Female</v>
      </c>
      <c r="I1034" s="18">
        <f>VLOOKUP($A1034,'Customer Data'!$A:$G,4,FALSE)</f>
        <v>65390</v>
      </c>
      <c r="J1034" t="str">
        <f>VLOOKUP($A1034,'Customer Data'!$A:$G,5,FALSE)</f>
        <v>City A</v>
      </c>
      <c r="K1034" t="str">
        <f>VLOOKUP($A1034,'Customer Data'!$A:$G,6,FALSE)</f>
        <v>Seniors</v>
      </c>
      <c r="L1034" t="str">
        <f>VLOOKUP($A1034,'Customer Data'!$A:$G,7,FALSE)</f>
        <v>Low</v>
      </c>
    </row>
    <row r="1035" spans="1:12" x14ac:dyDescent="0.3">
      <c r="A1035">
        <v>264</v>
      </c>
      <c r="B1035">
        <v>1034</v>
      </c>
      <c r="C1035">
        <v>98</v>
      </c>
      <c r="D1035">
        <v>8</v>
      </c>
      <c r="E1035" s="4" t="s">
        <v>126</v>
      </c>
      <c r="F1035" s="6" t="s">
        <v>61</v>
      </c>
      <c r="G1035">
        <f>VLOOKUP(A1035,'Customer Data'!$A:$G,2,FALSE)</f>
        <v>54</v>
      </c>
      <c r="H1035" t="str">
        <f>VLOOKUP($A1035,'Customer Data'!$A:$G,3,FALSE)</f>
        <v>Male</v>
      </c>
      <c r="I1035" s="18">
        <f>VLOOKUP($A1035,'Customer Data'!$A:$G,4,FALSE)</f>
        <v>88268</v>
      </c>
      <c r="J1035" t="str">
        <f>VLOOKUP($A1035,'Customer Data'!$A:$G,5,FALSE)</f>
        <v>City A</v>
      </c>
      <c r="K1035" t="str">
        <f>VLOOKUP($A1035,'Customer Data'!$A:$G,6,FALSE)</f>
        <v>Middle-aged</v>
      </c>
      <c r="L1035" t="str">
        <f>VLOOKUP($A1035,'Customer Data'!$A:$G,7,FALSE)</f>
        <v>High</v>
      </c>
    </row>
    <row r="1036" spans="1:12" x14ac:dyDescent="0.3">
      <c r="A1036">
        <v>470</v>
      </c>
      <c r="B1036">
        <v>1035</v>
      </c>
      <c r="C1036">
        <v>51</v>
      </c>
      <c r="D1036">
        <v>4</v>
      </c>
      <c r="E1036" s="4" t="s">
        <v>126</v>
      </c>
      <c r="F1036" s="6" t="s">
        <v>62</v>
      </c>
      <c r="G1036">
        <f>VLOOKUP(A1036,'Customer Data'!$A:$G,2,FALSE)</f>
        <v>47</v>
      </c>
      <c r="H1036" t="str">
        <f>VLOOKUP($A1036,'Customer Data'!$A:$G,3,FALSE)</f>
        <v>Male</v>
      </c>
      <c r="I1036" s="18">
        <f>VLOOKUP($A1036,'Customer Data'!$A:$G,4,FALSE)</f>
        <v>33590</v>
      </c>
      <c r="J1036" t="str">
        <f>VLOOKUP($A1036,'Customer Data'!$A:$G,5,FALSE)</f>
        <v>City B</v>
      </c>
      <c r="K1036" t="str">
        <f>VLOOKUP($A1036,'Customer Data'!$A:$G,6,FALSE)</f>
        <v>Middle-aged</v>
      </c>
      <c r="L1036" t="str">
        <f>VLOOKUP($A1036,'Customer Data'!$A:$G,7,FALSE)</f>
        <v>Low</v>
      </c>
    </row>
    <row r="1037" spans="1:12" x14ac:dyDescent="0.3">
      <c r="A1037">
        <v>22</v>
      </c>
      <c r="B1037">
        <v>1036</v>
      </c>
      <c r="C1037">
        <v>26</v>
      </c>
      <c r="D1037">
        <v>9</v>
      </c>
      <c r="E1037" s="4" t="s">
        <v>126</v>
      </c>
      <c r="F1037" s="6" t="s">
        <v>63</v>
      </c>
      <c r="G1037">
        <f>VLOOKUP(A1037,'Customer Data'!$A:$G,2,FALSE)</f>
        <v>44</v>
      </c>
      <c r="H1037" t="str">
        <f>VLOOKUP($A1037,'Customer Data'!$A:$G,3,FALSE)</f>
        <v>Female</v>
      </c>
      <c r="I1037" s="18">
        <f>VLOOKUP($A1037,'Customer Data'!$A:$G,4,FALSE)</f>
        <v>102847</v>
      </c>
      <c r="J1037" t="str">
        <f>VLOOKUP($A1037,'Customer Data'!$A:$G,5,FALSE)</f>
        <v>City A</v>
      </c>
      <c r="K1037" t="str">
        <f>VLOOKUP($A1037,'Customer Data'!$A:$G,6,FALSE)</f>
        <v>Middle-aged</v>
      </c>
      <c r="L1037" t="str">
        <f>VLOOKUP($A1037,'Customer Data'!$A:$G,7,FALSE)</f>
        <v>High</v>
      </c>
    </row>
    <row r="1038" spans="1:12" x14ac:dyDescent="0.3">
      <c r="A1038">
        <v>492</v>
      </c>
      <c r="B1038">
        <v>1037</v>
      </c>
      <c r="C1038">
        <v>33</v>
      </c>
      <c r="D1038">
        <v>2</v>
      </c>
      <c r="E1038" s="4" t="s">
        <v>126</v>
      </c>
      <c r="F1038" s="6" t="s">
        <v>64</v>
      </c>
      <c r="G1038">
        <f>VLOOKUP(A1038,'Customer Data'!$A:$G,2,FALSE)</f>
        <v>44</v>
      </c>
      <c r="H1038" t="str">
        <f>VLOOKUP($A1038,'Customer Data'!$A:$G,3,FALSE)</f>
        <v>Male</v>
      </c>
      <c r="I1038" s="18">
        <f>VLOOKUP($A1038,'Customer Data'!$A:$G,4,FALSE)</f>
        <v>141551</v>
      </c>
      <c r="J1038" t="str">
        <f>VLOOKUP($A1038,'Customer Data'!$A:$G,5,FALSE)</f>
        <v>City C</v>
      </c>
      <c r="K1038" t="str">
        <f>VLOOKUP($A1038,'Customer Data'!$A:$G,6,FALSE)</f>
        <v>Middle-aged</v>
      </c>
      <c r="L1038" t="str">
        <f>VLOOKUP($A1038,'Customer Data'!$A:$G,7,FALSE)</f>
        <v>High</v>
      </c>
    </row>
    <row r="1039" spans="1:12" x14ac:dyDescent="0.3">
      <c r="A1039">
        <v>428</v>
      </c>
      <c r="B1039">
        <v>1038</v>
      </c>
      <c r="C1039">
        <v>76</v>
      </c>
      <c r="D1039">
        <v>1</v>
      </c>
      <c r="E1039" s="4" t="s">
        <v>126</v>
      </c>
      <c r="F1039" s="6" t="s">
        <v>65</v>
      </c>
      <c r="G1039">
        <f>VLOOKUP(A1039,'Customer Data'!$A:$G,2,FALSE)</f>
        <v>30</v>
      </c>
      <c r="H1039" t="str">
        <f>VLOOKUP($A1039,'Customer Data'!$A:$G,3,FALSE)</f>
        <v>Female</v>
      </c>
      <c r="I1039" s="18">
        <f>VLOOKUP($A1039,'Customer Data'!$A:$G,4,FALSE)</f>
        <v>122821</v>
      </c>
      <c r="J1039" t="str">
        <f>VLOOKUP($A1039,'Customer Data'!$A:$G,5,FALSE)</f>
        <v>City B</v>
      </c>
      <c r="K1039" t="str">
        <f>VLOOKUP($A1039,'Customer Data'!$A:$G,6,FALSE)</f>
        <v>Adult</v>
      </c>
      <c r="L1039" t="str">
        <f>VLOOKUP($A1039,'Customer Data'!$A:$G,7,FALSE)</f>
        <v>High</v>
      </c>
    </row>
    <row r="1040" spans="1:12" x14ac:dyDescent="0.3">
      <c r="A1040">
        <v>1386</v>
      </c>
      <c r="B1040">
        <v>1039</v>
      </c>
      <c r="C1040">
        <v>5</v>
      </c>
      <c r="D1040">
        <v>5</v>
      </c>
      <c r="E1040" s="4" t="s">
        <v>126</v>
      </c>
      <c r="F1040" s="6" t="s">
        <v>66</v>
      </c>
      <c r="G1040">
        <f>VLOOKUP(A1040,'Customer Data'!$A:$G,2,FALSE)</f>
        <v>45</v>
      </c>
      <c r="H1040" t="str">
        <f>VLOOKUP($A1040,'Customer Data'!$A:$G,3,FALSE)</f>
        <v>Female</v>
      </c>
      <c r="I1040" s="18">
        <f>VLOOKUP($A1040,'Customer Data'!$A:$G,4,FALSE)</f>
        <v>79248</v>
      </c>
      <c r="J1040" t="str">
        <f>VLOOKUP($A1040,'Customer Data'!$A:$G,5,FALSE)</f>
        <v>City B</v>
      </c>
      <c r="K1040" t="str">
        <f>VLOOKUP($A1040,'Customer Data'!$A:$G,6,FALSE)</f>
        <v>Middle-aged</v>
      </c>
      <c r="L1040" t="str">
        <f>VLOOKUP($A1040,'Customer Data'!$A:$G,7,FALSE)</f>
        <v>High</v>
      </c>
    </row>
    <row r="1041" spans="1:12" x14ac:dyDescent="0.3">
      <c r="A1041">
        <v>1014</v>
      </c>
      <c r="B1041">
        <v>1040</v>
      </c>
      <c r="C1041">
        <v>7</v>
      </c>
      <c r="D1041">
        <v>4</v>
      </c>
      <c r="E1041" s="4" t="s">
        <v>126</v>
      </c>
      <c r="F1041" s="6" t="s">
        <v>67</v>
      </c>
      <c r="G1041">
        <f>VLOOKUP(A1041,'Customer Data'!$A:$G,2,FALSE)</f>
        <v>20</v>
      </c>
      <c r="H1041" t="str">
        <f>VLOOKUP($A1041,'Customer Data'!$A:$G,3,FALSE)</f>
        <v>Male</v>
      </c>
      <c r="I1041" s="18">
        <f>VLOOKUP($A1041,'Customer Data'!$A:$G,4,FALSE)</f>
        <v>33796</v>
      </c>
      <c r="J1041" t="str">
        <f>VLOOKUP($A1041,'Customer Data'!$A:$G,5,FALSE)</f>
        <v>City C</v>
      </c>
      <c r="K1041" t="str">
        <f>VLOOKUP($A1041,'Customer Data'!$A:$G,6,FALSE)</f>
        <v>Adult</v>
      </c>
      <c r="L1041" t="str">
        <f>VLOOKUP($A1041,'Customer Data'!$A:$G,7,FALSE)</f>
        <v>Low</v>
      </c>
    </row>
    <row r="1042" spans="1:12" x14ac:dyDescent="0.3">
      <c r="A1042">
        <v>6</v>
      </c>
      <c r="B1042">
        <v>1041</v>
      </c>
      <c r="C1042">
        <v>43</v>
      </c>
      <c r="D1042">
        <v>7</v>
      </c>
      <c r="E1042" s="4" t="s">
        <v>126</v>
      </c>
      <c r="F1042" s="6" t="s">
        <v>68</v>
      </c>
      <c r="G1042">
        <f>VLOOKUP(A1042,'Customer Data'!$A:$G,2,FALSE)</f>
        <v>65</v>
      </c>
      <c r="H1042" t="str">
        <f>VLOOKUP($A1042,'Customer Data'!$A:$G,3,FALSE)</f>
        <v>Male</v>
      </c>
      <c r="I1042" s="18">
        <f>VLOOKUP($A1042,'Customer Data'!$A:$G,4,FALSE)</f>
        <v>82735</v>
      </c>
      <c r="J1042" t="str">
        <f>VLOOKUP($A1042,'Customer Data'!$A:$G,5,FALSE)</f>
        <v>City B</v>
      </c>
      <c r="K1042" t="str">
        <f>VLOOKUP($A1042,'Customer Data'!$A:$G,6,FALSE)</f>
        <v>Seniors</v>
      </c>
      <c r="L1042" t="str">
        <f>VLOOKUP($A1042,'Customer Data'!$A:$G,7,FALSE)</f>
        <v>High</v>
      </c>
    </row>
    <row r="1043" spans="1:12" x14ac:dyDescent="0.3">
      <c r="A1043">
        <v>1393</v>
      </c>
      <c r="B1043">
        <v>1042</v>
      </c>
      <c r="C1043">
        <v>45</v>
      </c>
      <c r="D1043">
        <v>3</v>
      </c>
      <c r="E1043" s="4" t="s">
        <v>126</v>
      </c>
      <c r="F1043" s="6" t="s">
        <v>69</v>
      </c>
      <c r="G1043">
        <f>VLOOKUP(A1043,'Customer Data'!$A:$G,2,FALSE)</f>
        <v>27</v>
      </c>
      <c r="H1043" t="str">
        <f>VLOOKUP($A1043,'Customer Data'!$A:$G,3,FALSE)</f>
        <v>Female</v>
      </c>
      <c r="I1043" s="18">
        <f>VLOOKUP($A1043,'Customer Data'!$A:$G,4,FALSE)</f>
        <v>46825</v>
      </c>
      <c r="J1043" t="str">
        <f>VLOOKUP($A1043,'Customer Data'!$A:$G,5,FALSE)</f>
        <v>City B</v>
      </c>
      <c r="K1043" t="str">
        <f>VLOOKUP($A1043,'Customer Data'!$A:$G,6,FALSE)</f>
        <v>Adult</v>
      </c>
      <c r="L1043" t="str">
        <f>VLOOKUP($A1043,'Customer Data'!$A:$G,7,FALSE)</f>
        <v>Low</v>
      </c>
    </row>
    <row r="1044" spans="1:12" x14ac:dyDescent="0.3">
      <c r="A1044">
        <v>288</v>
      </c>
      <c r="B1044">
        <v>1043</v>
      </c>
      <c r="C1044">
        <v>84</v>
      </c>
      <c r="D1044">
        <v>3</v>
      </c>
      <c r="E1044" s="4" t="s">
        <v>126</v>
      </c>
      <c r="F1044" s="6" t="s">
        <v>70</v>
      </c>
      <c r="G1044">
        <f>VLOOKUP(A1044,'Customer Data'!$A:$G,2,FALSE)</f>
        <v>44</v>
      </c>
      <c r="H1044" t="str">
        <f>VLOOKUP($A1044,'Customer Data'!$A:$G,3,FALSE)</f>
        <v>Male</v>
      </c>
      <c r="I1044" s="18">
        <f>VLOOKUP($A1044,'Customer Data'!$A:$G,4,FALSE)</f>
        <v>39890</v>
      </c>
      <c r="J1044" t="str">
        <f>VLOOKUP($A1044,'Customer Data'!$A:$G,5,FALSE)</f>
        <v>City A</v>
      </c>
      <c r="K1044" t="str">
        <f>VLOOKUP($A1044,'Customer Data'!$A:$G,6,FALSE)</f>
        <v>Middle-aged</v>
      </c>
      <c r="L1044" t="str">
        <f>VLOOKUP($A1044,'Customer Data'!$A:$G,7,FALSE)</f>
        <v>Low</v>
      </c>
    </row>
    <row r="1045" spans="1:12" x14ac:dyDescent="0.3">
      <c r="A1045">
        <v>683</v>
      </c>
      <c r="B1045">
        <v>1044</v>
      </c>
      <c r="C1045">
        <v>24</v>
      </c>
      <c r="D1045">
        <v>8</v>
      </c>
      <c r="E1045" s="4" t="s">
        <v>126</v>
      </c>
      <c r="F1045" s="6" t="s">
        <v>71</v>
      </c>
      <c r="G1045">
        <f>VLOOKUP(A1045,'Customer Data'!$A:$G,2,FALSE)</f>
        <v>65</v>
      </c>
      <c r="H1045" t="str">
        <f>VLOOKUP($A1045,'Customer Data'!$A:$G,3,FALSE)</f>
        <v>Male</v>
      </c>
      <c r="I1045" s="18">
        <f>VLOOKUP($A1045,'Customer Data'!$A:$G,4,FALSE)</f>
        <v>30390</v>
      </c>
      <c r="J1045" t="str">
        <f>VLOOKUP($A1045,'Customer Data'!$A:$G,5,FALSE)</f>
        <v>City B</v>
      </c>
      <c r="K1045" t="str">
        <f>VLOOKUP($A1045,'Customer Data'!$A:$G,6,FALSE)</f>
        <v>Seniors</v>
      </c>
      <c r="L1045" t="str">
        <f>VLOOKUP($A1045,'Customer Data'!$A:$G,7,FALSE)</f>
        <v>Low</v>
      </c>
    </row>
    <row r="1046" spans="1:12" x14ac:dyDescent="0.3">
      <c r="A1046">
        <v>1450</v>
      </c>
      <c r="B1046">
        <v>1045</v>
      </c>
      <c r="C1046">
        <v>23</v>
      </c>
      <c r="D1046">
        <v>1</v>
      </c>
      <c r="E1046" s="4" t="s">
        <v>126</v>
      </c>
      <c r="F1046" s="6" t="s">
        <v>72</v>
      </c>
      <c r="G1046">
        <f>VLOOKUP(A1046,'Customer Data'!$A:$G,2,FALSE)</f>
        <v>35</v>
      </c>
      <c r="H1046" t="str">
        <f>VLOOKUP($A1046,'Customer Data'!$A:$G,3,FALSE)</f>
        <v>Female</v>
      </c>
      <c r="I1046" s="18">
        <f>VLOOKUP($A1046,'Customer Data'!$A:$G,4,FALSE)</f>
        <v>98694</v>
      </c>
      <c r="J1046" t="str">
        <f>VLOOKUP($A1046,'Customer Data'!$A:$G,5,FALSE)</f>
        <v>City A</v>
      </c>
      <c r="K1046" t="str">
        <f>VLOOKUP($A1046,'Customer Data'!$A:$G,6,FALSE)</f>
        <v>Adult</v>
      </c>
      <c r="L1046" t="str">
        <f>VLOOKUP($A1046,'Customer Data'!$A:$G,7,FALSE)</f>
        <v>High</v>
      </c>
    </row>
    <row r="1047" spans="1:12" x14ac:dyDescent="0.3">
      <c r="A1047">
        <v>1335</v>
      </c>
      <c r="B1047">
        <v>1046</v>
      </c>
      <c r="C1047">
        <v>12</v>
      </c>
      <c r="D1047">
        <v>8</v>
      </c>
      <c r="E1047" s="4" t="s">
        <v>126</v>
      </c>
      <c r="F1047" s="6" t="s">
        <v>73</v>
      </c>
      <c r="G1047">
        <f>VLOOKUP(A1047,'Customer Data'!$A:$G,2,FALSE)</f>
        <v>37</v>
      </c>
      <c r="H1047" t="str">
        <f>VLOOKUP($A1047,'Customer Data'!$A:$G,3,FALSE)</f>
        <v>Female</v>
      </c>
      <c r="I1047" s="18">
        <f>VLOOKUP($A1047,'Customer Data'!$A:$G,4,FALSE)</f>
        <v>136930</v>
      </c>
      <c r="J1047" t="str">
        <f>VLOOKUP($A1047,'Customer Data'!$A:$G,5,FALSE)</f>
        <v>City A</v>
      </c>
      <c r="K1047" t="str">
        <f>VLOOKUP($A1047,'Customer Data'!$A:$G,6,FALSE)</f>
        <v>Adult</v>
      </c>
      <c r="L1047" t="str">
        <f>VLOOKUP($A1047,'Customer Data'!$A:$G,7,FALSE)</f>
        <v>High</v>
      </c>
    </row>
    <row r="1048" spans="1:12" x14ac:dyDescent="0.3">
      <c r="A1048">
        <v>1236</v>
      </c>
      <c r="B1048">
        <v>1047</v>
      </c>
      <c r="C1048">
        <v>46</v>
      </c>
      <c r="D1048">
        <v>4</v>
      </c>
      <c r="E1048" s="4" t="s">
        <v>126</v>
      </c>
      <c r="F1048" s="6" t="s">
        <v>74</v>
      </c>
      <c r="G1048">
        <f>VLOOKUP(A1048,'Customer Data'!$A:$G,2,FALSE)</f>
        <v>67</v>
      </c>
      <c r="H1048" t="str">
        <f>VLOOKUP($A1048,'Customer Data'!$A:$G,3,FALSE)</f>
        <v>Female</v>
      </c>
      <c r="I1048" s="18">
        <f>VLOOKUP($A1048,'Customer Data'!$A:$G,4,FALSE)</f>
        <v>25288</v>
      </c>
      <c r="J1048" t="str">
        <f>VLOOKUP($A1048,'Customer Data'!$A:$G,5,FALSE)</f>
        <v>City C</v>
      </c>
      <c r="K1048" t="str">
        <f>VLOOKUP($A1048,'Customer Data'!$A:$G,6,FALSE)</f>
        <v>Seniors</v>
      </c>
      <c r="L1048" t="str">
        <f>VLOOKUP($A1048,'Customer Data'!$A:$G,7,FALSE)</f>
        <v>Low</v>
      </c>
    </row>
    <row r="1049" spans="1:12" x14ac:dyDescent="0.3">
      <c r="A1049">
        <v>1064</v>
      </c>
      <c r="B1049">
        <v>1048</v>
      </c>
      <c r="C1049">
        <v>54</v>
      </c>
      <c r="D1049">
        <v>3</v>
      </c>
      <c r="E1049" s="4" t="s">
        <v>126</v>
      </c>
      <c r="F1049" s="6" t="s">
        <v>75</v>
      </c>
      <c r="G1049">
        <f>VLOOKUP(A1049,'Customer Data'!$A:$G,2,FALSE)</f>
        <v>38</v>
      </c>
      <c r="H1049" t="str">
        <f>VLOOKUP($A1049,'Customer Data'!$A:$G,3,FALSE)</f>
        <v>Male</v>
      </c>
      <c r="I1049" s="18">
        <f>VLOOKUP($A1049,'Customer Data'!$A:$G,4,FALSE)</f>
        <v>82954</v>
      </c>
      <c r="J1049" t="str">
        <f>VLOOKUP($A1049,'Customer Data'!$A:$G,5,FALSE)</f>
        <v>City B</v>
      </c>
      <c r="K1049" t="str">
        <f>VLOOKUP($A1049,'Customer Data'!$A:$G,6,FALSE)</f>
        <v>Adult</v>
      </c>
      <c r="L1049" t="str">
        <f>VLOOKUP($A1049,'Customer Data'!$A:$G,7,FALSE)</f>
        <v>High</v>
      </c>
    </row>
    <row r="1050" spans="1:12" x14ac:dyDescent="0.3">
      <c r="A1050">
        <v>218</v>
      </c>
      <c r="B1050">
        <v>1049</v>
      </c>
      <c r="C1050">
        <v>65</v>
      </c>
      <c r="D1050">
        <v>4</v>
      </c>
      <c r="E1050" s="4" t="s">
        <v>126</v>
      </c>
      <c r="F1050" s="6" t="s">
        <v>76</v>
      </c>
      <c r="G1050">
        <f>VLOOKUP(A1050,'Customer Data'!$A:$G,2,FALSE)</f>
        <v>67</v>
      </c>
      <c r="H1050" t="str">
        <f>VLOOKUP($A1050,'Customer Data'!$A:$G,3,FALSE)</f>
        <v>Male</v>
      </c>
      <c r="I1050" s="18">
        <f>VLOOKUP($A1050,'Customer Data'!$A:$G,4,FALSE)</f>
        <v>81561</v>
      </c>
      <c r="J1050" t="str">
        <f>VLOOKUP($A1050,'Customer Data'!$A:$G,5,FALSE)</f>
        <v>City C</v>
      </c>
      <c r="K1050" t="str">
        <f>VLOOKUP($A1050,'Customer Data'!$A:$G,6,FALSE)</f>
        <v>Seniors</v>
      </c>
      <c r="L1050" t="str">
        <f>VLOOKUP($A1050,'Customer Data'!$A:$G,7,FALSE)</f>
        <v>High</v>
      </c>
    </row>
    <row r="1051" spans="1:12" x14ac:dyDescent="0.3">
      <c r="A1051">
        <v>1257</v>
      </c>
      <c r="B1051">
        <v>1050</v>
      </c>
      <c r="C1051">
        <v>60</v>
      </c>
      <c r="D1051">
        <v>1</v>
      </c>
      <c r="E1051" s="4" t="s">
        <v>126</v>
      </c>
      <c r="F1051" s="6" t="s">
        <v>77</v>
      </c>
      <c r="G1051">
        <f>VLOOKUP(A1051,'Customer Data'!$A:$G,2,FALSE)</f>
        <v>35</v>
      </c>
      <c r="H1051" t="str">
        <f>VLOOKUP($A1051,'Customer Data'!$A:$G,3,FALSE)</f>
        <v>Female</v>
      </c>
      <c r="I1051" s="18">
        <f>VLOOKUP($A1051,'Customer Data'!$A:$G,4,FALSE)</f>
        <v>139567</v>
      </c>
      <c r="J1051" t="str">
        <f>VLOOKUP($A1051,'Customer Data'!$A:$G,5,FALSE)</f>
        <v>City A</v>
      </c>
      <c r="K1051" t="str">
        <f>VLOOKUP($A1051,'Customer Data'!$A:$G,6,FALSE)</f>
        <v>Adult</v>
      </c>
      <c r="L1051" t="str">
        <f>VLOOKUP($A1051,'Customer Data'!$A:$G,7,FALSE)</f>
        <v>High</v>
      </c>
    </row>
    <row r="1052" spans="1:12" x14ac:dyDescent="0.3">
      <c r="A1052">
        <v>1314</v>
      </c>
      <c r="B1052">
        <v>1051</v>
      </c>
      <c r="C1052">
        <v>6</v>
      </c>
      <c r="D1052">
        <v>9</v>
      </c>
      <c r="E1052" s="4" t="s">
        <v>126</v>
      </c>
      <c r="F1052" s="6" t="s">
        <v>78</v>
      </c>
      <c r="G1052">
        <f>VLOOKUP(A1052,'Customer Data'!$A:$G,2,FALSE)</f>
        <v>53</v>
      </c>
      <c r="H1052" t="str">
        <f>VLOOKUP($A1052,'Customer Data'!$A:$G,3,FALSE)</f>
        <v>Female</v>
      </c>
      <c r="I1052" s="18">
        <f>VLOOKUP($A1052,'Customer Data'!$A:$G,4,FALSE)</f>
        <v>42774</v>
      </c>
      <c r="J1052" t="str">
        <f>VLOOKUP($A1052,'Customer Data'!$A:$G,5,FALSE)</f>
        <v>City A</v>
      </c>
      <c r="K1052" t="str">
        <f>VLOOKUP($A1052,'Customer Data'!$A:$G,6,FALSE)</f>
        <v>Middle-aged</v>
      </c>
      <c r="L1052" t="str">
        <f>VLOOKUP($A1052,'Customer Data'!$A:$G,7,FALSE)</f>
        <v>Low</v>
      </c>
    </row>
    <row r="1053" spans="1:12" x14ac:dyDescent="0.3">
      <c r="A1053">
        <v>931</v>
      </c>
      <c r="B1053">
        <v>1052</v>
      </c>
      <c r="C1053">
        <v>41</v>
      </c>
      <c r="D1053">
        <v>9</v>
      </c>
      <c r="E1053" s="4" t="s">
        <v>126</v>
      </c>
      <c r="F1053" s="6" t="s">
        <v>79</v>
      </c>
      <c r="G1053">
        <f>VLOOKUP(A1053,'Customer Data'!$A:$G,2,FALSE)</f>
        <v>23</v>
      </c>
      <c r="H1053" t="str">
        <f>VLOOKUP($A1053,'Customer Data'!$A:$G,3,FALSE)</f>
        <v>Male</v>
      </c>
      <c r="I1053" s="18">
        <f>VLOOKUP($A1053,'Customer Data'!$A:$G,4,FALSE)</f>
        <v>85037</v>
      </c>
      <c r="J1053" t="str">
        <f>VLOOKUP($A1053,'Customer Data'!$A:$G,5,FALSE)</f>
        <v>City A</v>
      </c>
      <c r="K1053" t="str">
        <f>VLOOKUP($A1053,'Customer Data'!$A:$G,6,FALSE)</f>
        <v>Adult</v>
      </c>
      <c r="L1053" t="str">
        <f>VLOOKUP($A1053,'Customer Data'!$A:$G,7,FALSE)</f>
        <v>High</v>
      </c>
    </row>
    <row r="1054" spans="1:12" x14ac:dyDescent="0.3">
      <c r="A1054">
        <v>1141</v>
      </c>
      <c r="B1054">
        <v>1053</v>
      </c>
      <c r="C1054">
        <v>37</v>
      </c>
      <c r="D1054">
        <v>3</v>
      </c>
      <c r="E1054" s="4" t="s">
        <v>126</v>
      </c>
      <c r="F1054" s="6" t="s">
        <v>80</v>
      </c>
      <c r="G1054">
        <f>VLOOKUP(A1054,'Customer Data'!$A:$G,2,FALSE)</f>
        <v>48</v>
      </c>
      <c r="H1054" t="str">
        <f>VLOOKUP($A1054,'Customer Data'!$A:$G,3,FALSE)</f>
        <v>Female</v>
      </c>
      <c r="I1054" s="18">
        <f>VLOOKUP($A1054,'Customer Data'!$A:$G,4,FALSE)</f>
        <v>37032</v>
      </c>
      <c r="J1054" t="str">
        <f>VLOOKUP($A1054,'Customer Data'!$A:$G,5,FALSE)</f>
        <v>City C</v>
      </c>
      <c r="K1054" t="str">
        <f>VLOOKUP($A1054,'Customer Data'!$A:$G,6,FALSE)</f>
        <v>Middle-aged</v>
      </c>
      <c r="L1054" t="str">
        <f>VLOOKUP($A1054,'Customer Data'!$A:$G,7,FALSE)</f>
        <v>Low</v>
      </c>
    </row>
    <row r="1055" spans="1:12" x14ac:dyDescent="0.3">
      <c r="A1055">
        <v>289</v>
      </c>
      <c r="B1055">
        <v>1054</v>
      </c>
      <c r="C1055">
        <v>52</v>
      </c>
      <c r="D1055">
        <v>3</v>
      </c>
      <c r="E1055" s="4" t="s">
        <v>126</v>
      </c>
      <c r="F1055" s="6" t="s">
        <v>81</v>
      </c>
      <c r="G1055">
        <f>VLOOKUP(A1055,'Customer Data'!$A:$G,2,FALSE)</f>
        <v>52</v>
      </c>
      <c r="H1055" t="str">
        <f>VLOOKUP($A1055,'Customer Data'!$A:$G,3,FALSE)</f>
        <v>Male</v>
      </c>
      <c r="I1055" s="18">
        <f>VLOOKUP($A1055,'Customer Data'!$A:$G,4,FALSE)</f>
        <v>108498</v>
      </c>
      <c r="J1055" t="str">
        <f>VLOOKUP($A1055,'Customer Data'!$A:$G,5,FALSE)</f>
        <v>City A</v>
      </c>
      <c r="K1055" t="str">
        <f>VLOOKUP($A1055,'Customer Data'!$A:$G,6,FALSE)</f>
        <v>Middle-aged</v>
      </c>
      <c r="L1055" t="str">
        <f>VLOOKUP($A1055,'Customer Data'!$A:$G,7,FALSE)</f>
        <v>High</v>
      </c>
    </row>
    <row r="1056" spans="1:12" x14ac:dyDescent="0.3">
      <c r="A1056">
        <v>1224</v>
      </c>
      <c r="B1056">
        <v>1055</v>
      </c>
      <c r="C1056">
        <v>73</v>
      </c>
      <c r="D1056">
        <v>5</v>
      </c>
      <c r="E1056" s="4" t="s">
        <v>126</v>
      </c>
      <c r="F1056" s="6" t="s">
        <v>82</v>
      </c>
      <c r="G1056">
        <f>VLOOKUP(A1056,'Customer Data'!$A:$G,2,FALSE)</f>
        <v>41</v>
      </c>
      <c r="H1056" t="str">
        <f>VLOOKUP($A1056,'Customer Data'!$A:$G,3,FALSE)</f>
        <v>Female</v>
      </c>
      <c r="I1056" s="18">
        <f>VLOOKUP($A1056,'Customer Data'!$A:$G,4,FALSE)</f>
        <v>94104</v>
      </c>
      <c r="J1056" t="str">
        <f>VLOOKUP($A1056,'Customer Data'!$A:$G,5,FALSE)</f>
        <v>City B</v>
      </c>
      <c r="K1056" t="str">
        <f>VLOOKUP($A1056,'Customer Data'!$A:$G,6,FALSE)</f>
        <v>Middle-aged</v>
      </c>
      <c r="L1056" t="str">
        <f>VLOOKUP($A1056,'Customer Data'!$A:$G,7,FALSE)</f>
        <v>High</v>
      </c>
    </row>
    <row r="1057" spans="1:12" x14ac:dyDescent="0.3">
      <c r="A1057">
        <v>81</v>
      </c>
      <c r="B1057">
        <v>1056</v>
      </c>
      <c r="C1057">
        <v>61</v>
      </c>
      <c r="D1057">
        <v>9</v>
      </c>
      <c r="E1057" s="4" t="s">
        <v>126</v>
      </c>
      <c r="F1057" s="6" t="s">
        <v>83</v>
      </c>
      <c r="G1057">
        <f>VLOOKUP(A1057,'Customer Data'!$A:$G,2,FALSE)</f>
        <v>64</v>
      </c>
      <c r="H1057" t="str">
        <f>VLOOKUP($A1057,'Customer Data'!$A:$G,3,FALSE)</f>
        <v>Male</v>
      </c>
      <c r="I1057" s="18">
        <f>VLOOKUP($A1057,'Customer Data'!$A:$G,4,FALSE)</f>
        <v>113879</v>
      </c>
      <c r="J1057" t="str">
        <f>VLOOKUP($A1057,'Customer Data'!$A:$G,5,FALSE)</f>
        <v>City A</v>
      </c>
      <c r="K1057" t="str">
        <f>VLOOKUP($A1057,'Customer Data'!$A:$G,6,FALSE)</f>
        <v>Seniors</v>
      </c>
      <c r="L1057" t="str">
        <f>VLOOKUP($A1057,'Customer Data'!$A:$G,7,FALSE)</f>
        <v>High</v>
      </c>
    </row>
    <row r="1058" spans="1:12" x14ac:dyDescent="0.3">
      <c r="A1058">
        <v>951</v>
      </c>
      <c r="B1058">
        <v>1057</v>
      </c>
      <c r="C1058">
        <v>14</v>
      </c>
      <c r="D1058">
        <v>7</v>
      </c>
      <c r="E1058" s="4" t="s">
        <v>127</v>
      </c>
      <c r="F1058" s="6" t="s">
        <v>60</v>
      </c>
      <c r="G1058">
        <f>VLOOKUP(A1058,'Customer Data'!$A:$G,2,FALSE)</f>
        <v>23</v>
      </c>
      <c r="H1058" t="str">
        <f>VLOOKUP($A1058,'Customer Data'!$A:$G,3,FALSE)</f>
        <v>Female</v>
      </c>
      <c r="I1058" s="18">
        <f>VLOOKUP($A1058,'Customer Data'!$A:$G,4,FALSE)</f>
        <v>100010</v>
      </c>
      <c r="J1058" t="str">
        <f>VLOOKUP($A1058,'Customer Data'!$A:$G,5,FALSE)</f>
        <v>City B</v>
      </c>
      <c r="K1058" t="str">
        <f>VLOOKUP($A1058,'Customer Data'!$A:$G,6,FALSE)</f>
        <v>Adult</v>
      </c>
      <c r="L1058" t="str">
        <f>VLOOKUP($A1058,'Customer Data'!$A:$G,7,FALSE)</f>
        <v>High</v>
      </c>
    </row>
    <row r="1059" spans="1:12" x14ac:dyDescent="0.3">
      <c r="A1059">
        <v>790</v>
      </c>
      <c r="B1059">
        <v>1058</v>
      </c>
      <c r="C1059">
        <v>53</v>
      </c>
      <c r="D1059">
        <v>2</v>
      </c>
      <c r="E1059" s="4" t="s">
        <v>127</v>
      </c>
      <c r="F1059" s="6" t="s">
        <v>61</v>
      </c>
      <c r="G1059">
        <f>VLOOKUP(A1059,'Customer Data'!$A:$G,2,FALSE)</f>
        <v>44</v>
      </c>
      <c r="H1059" t="str">
        <f>VLOOKUP($A1059,'Customer Data'!$A:$G,3,FALSE)</f>
        <v>Male</v>
      </c>
      <c r="I1059" s="18">
        <f>VLOOKUP($A1059,'Customer Data'!$A:$G,4,FALSE)</f>
        <v>84970</v>
      </c>
      <c r="J1059" t="str">
        <f>VLOOKUP($A1059,'Customer Data'!$A:$G,5,FALSE)</f>
        <v>City A</v>
      </c>
      <c r="K1059" t="str">
        <f>VLOOKUP($A1059,'Customer Data'!$A:$G,6,FALSE)</f>
        <v>Middle-aged</v>
      </c>
      <c r="L1059" t="str">
        <f>VLOOKUP($A1059,'Customer Data'!$A:$G,7,FALSE)</f>
        <v>High</v>
      </c>
    </row>
    <row r="1060" spans="1:12" x14ac:dyDescent="0.3">
      <c r="A1060">
        <v>195</v>
      </c>
      <c r="B1060">
        <v>1059</v>
      </c>
      <c r="C1060">
        <v>68</v>
      </c>
      <c r="D1060">
        <v>3</v>
      </c>
      <c r="E1060" s="4" t="s">
        <v>127</v>
      </c>
      <c r="F1060" s="6" t="s">
        <v>62</v>
      </c>
      <c r="G1060">
        <f>VLOOKUP(A1060,'Customer Data'!$A:$G,2,FALSE)</f>
        <v>46</v>
      </c>
      <c r="H1060" t="str">
        <f>VLOOKUP($A1060,'Customer Data'!$A:$G,3,FALSE)</f>
        <v>Male</v>
      </c>
      <c r="I1060" s="18">
        <f>VLOOKUP($A1060,'Customer Data'!$A:$G,4,FALSE)</f>
        <v>52173</v>
      </c>
      <c r="J1060" t="str">
        <f>VLOOKUP($A1060,'Customer Data'!$A:$G,5,FALSE)</f>
        <v>City A</v>
      </c>
      <c r="K1060" t="str">
        <f>VLOOKUP($A1060,'Customer Data'!$A:$G,6,FALSE)</f>
        <v>Middle-aged</v>
      </c>
      <c r="L1060" t="str">
        <f>VLOOKUP($A1060,'Customer Data'!$A:$G,7,FALSE)</f>
        <v>Low</v>
      </c>
    </row>
    <row r="1061" spans="1:12" x14ac:dyDescent="0.3">
      <c r="A1061">
        <v>181</v>
      </c>
      <c r="B1061">
        <v>1060</v>
      </c>
      <c r="C1061">
        <v>73</v>
      </c>
      <c r="D1061">
        <v>4</v>
      </c>
      <c r="E1061" s="4" t="s">
        <v>127</v>
      </c>
      <c r="F1061" s="6" t="s">
        <v>63</v>
      </c>
      <c r="G1061">
        <f>VLOOKUP(A1061,'Customer Data'!$A:$G,2,FALSE)</f>
        <v>43</v>
      </c>
      <c r="H1061" t="str">
        <f>VLOOKUP($A1061,'Customer Data'!$A:$G,3,FALSE)</f>
        <v>Male</v>
      </c>
      <c r="I1061" s="18">
        <f>VLOOKUP($A1061,'Customer Data'!$A:$G,4,FALSE)</f>
        <v>116241</v>
      </c>
      <c r="J1061" t="str">
        <f>VLOOKUP($A1061,'Customer Data'!$A:$G,5,FALSE)</f>
        <v>City C</v>
      </c>
      <c r="K1061" t="str">
        <f>VLOOKUP($A1061,'Customer Data'!$A:$G,6,FALSE)</f>
        <v>Middle-aged</v>
      </c>
      <c r="L1061" t="str">
        <f>VLOOKUP($A1061,'Customer Data'!$A:$G,7,FALSE)</f>
        <v>High</v>
      </c>
    </row>
    <row r="1062" spans="1:12" x14ac:dyDescent="0.3">
      <c r="A1062">
        <v>1046</v>
      </c>
      <c r="B1062">
        <v>1061</v>
      </c>
      <c r="C1062">
        <v>68</v>
      </c>
      <c r="D1062">
        <v>3</v>
      </c>
      <c r="E1062" s="4" t="s">
        <v>127</v>
      </c>
      <c r="F1062" s="6" t="s">
        <v>64</v>
      </c>
      <c r="G1062">
        <f>VLOOKUP(A1062,'Customer Data'!$A:$G,2,FALSE)</f>
        <v>69</v>
      </c>
      <c r="H1062" t="str">
        <f>VLOOKUP($A1062,'Customer Data'!$A:$G,3,FALSE)</f>
        <v>Male</v>
      </c>
      <c r="I1062" s="18">
        <f>VLOOKUP($A1062,'Customer Data'!$A:$G,4,FALSE)</f>
        <v>144553</v>
      </c>
      <c r="J1062" t="str">
        <f>VLOOKUP($A1062,'Customer Data'!$A:$G,5,FALSE)</f>
        <v>City A</v>
      </c>
      <c r="K1062" t="str">
        <f>VLOOKUP($A1062,'Customer Data'!$A:$G,6,FALSE)</f>
        <v>Seniors</v>
      </c>
      <c r="L1062" t="str">
        <f>VLOOKUP($A1062,'Customer Data'!$A:$G,7,FALSE)</f>
        <v>High</v>
      </c>
    </row>
    <row r="1063" spans="1:12" x14ac:dyDescent="0.3">
      <c r="A1063">
        <v>737</v>
      </c>
      <c r="B1063">
        <v>1062</v>
      </c>
      <c r="C1063">
        <v>87</v>
      </c>
      <c r="D1063">
        <v>5</v>
      </c>
      <c r="E1063" s="4" t="s">
        <v>127</v>
      </c>
      <c r="F1063" s="6" t="s">
        <v>65</v>
      </c>
      <c r="G1063">
        <f>VLOOKUP(A1063,'Customer Data'!$A:$G,2,FALSE)</f>
        <v>67</v>
      </c>
      <c r="H1063" t="str">
        <f>VLOOKUP($A1063,'Customer Data'!$A:$G,3,FALSE)</f>
        <v>Female</v>
      </c>
      <c r="I1063" s="18">
        <f>VLOOKUP($A1063,'Customer Data'!$A:$G,4,FALSE)</f>
        <v>138077</v>
      </c>
      <c r="J1063" t="str">
        <f>VLOOKUP($A1063,'Customer Data'!$A:$G,5,FALSE)</f>
        <v>City A</v>
      </c>
      <c r="K1063" t="str">
        <f>VLOOKUP($A1063,'Customer Data'!$A:$G,6,FALSE)</f>
        <v>Seniors</v>
      </c>
      <c r="L1063" t="str">
        <f>VLOOKUP($A1063,'Customer Data'!$A:$G,7,FALSE)</f>
        <v>High</v>
      </c>
    </row>
    <row r="1064" spans="1:12" x14ac:dyDescent="0.3">
      <c r="A1064">
        <v>128</v>
      </c>
      <c r="B1064">
        <v>1063</v>
      </c>
      <c r="C1064">
        <v>25</v>
      </c>
      <c r="D1064">
        <v>5</v>
      </c>
      <c r="E1064" s="4" t="s">
        <v>127</v>
      </c>
      <c r="F1064" s="6" t="s">
        <v>66</v>
      </c>
      <c r="G1064">
        <f>VLOOKUP(A1064,'Customer Data'!$A:$G,2,FALSE)</f>
        <v>18</v>
      </c>
      <c r="H1064" t="str">
        <f>VLOOKUP($A1064,'Customer Data'!$A:$G,3,FALSE)</f>
        <v>Female</v>
      </c>
      <c r="I1064" s="18">
        <f>VLOOKUP($A1064,'Customer Data'!$A:$G,4,FALSE)</f>
        <v>119642</v>
      </c>
      <c r="J1064" t="str">
        <f>VLOOKUP($A1064,'Customer Data'!$A:$G,5,FALSE)</f>
        <v>City C</v>
      </c>
      <c r="K1064" t="str">
        <f>VLOOKUP($A1064,'Customer Data'!$A:$G,6,FALSE)</f>
        <v>Adult</v>
      </c>
      <c r="L1064" t="str">
        <f>VLOOKUP($A1064,'Customer Data'!$A:$G,7,FALSE)</f>
        <v>High</v>
      </c>
    </row>
    <row r="1065" spans="1:12" x14ac:dyDescent="0.3">
      <c r="A1065">
        <v>795</v>
      </c>
      <c r="B1065">
        <v>1064</v>
      </c>
      <c r="C1065">
        <v>19</v>
      </c>
      <c r="D1065">
        <v>8</v>
      </c>
      <c r="E1065" s="4" t="s">
        <v>127</v>
      </c>
      <c r="F1065" s="6" t="s">
        <v>67</v>
      </c>
      <c r="G1065">
        <f>VLOOKUP(A1065,'Customer Data'!$A:$G,2,FALSE)</f>
        <v>33</v>
      </c>
      <c r="H1065" t="str">
        <f>VLOOKUP($A1065,'Customer Data'!$A:$G,3,FALSE)</f>
        <v>Female</v>
      </c>
      <c r="I1065" s="18">
        <f>VLOOKUP($A1065,'Customer Data'!$A:$G,4,FALSE)</f>
        <v>149012</v>
      </c>
      <c r="J1065" t="str">
        <f>VLOOKUP($A1065,'Customer Data'!$A:$G,5,FALSE)</f>
        <v>City B</v>
      </c>
      <c r="K1065" t="str">
        <f>VLOOKUP($A1065,'Customer Data'!$A:$G,6,FALSE)</f>
        <v>Adult</v>
      </c>
      <c r="L1065" t="str">
        <f>VLOOKUP($A1065,'Customer Data'!$A:$G,7,FALSE)</f>
        <v>High</v>
      </c>
    </row>
    <row r="1066" spans="1:12" x14ac:dyDescent="0.3">
      <c r="A1066">
        <v>638</v>
      </c>
      <c r="B1066">
        <v>1065</v>
      </c>
      <c r="C1066">
        <v>75</v>
      </c>
      <c r="D1066">
        <v>3</v>
      </c>
      <c r="E1066" s="4" t="s">
        <v>127</v>
      </c>
      <c r="F1066" s="6" t="s">
        <v>68</v>
      </c>
      <c r="G1066">
        <f>VLOOKUP(A1066,'Customer Data'!$A:$G,2,FALSE)</f>
        <v>33</v>
      </c>
      <c r="H1066" t="str">
        <f>VLOOKUP($A1066,'Customer Data'!$A:$G,3,FALSE)</f>
        <v>Female</v>
      </c>
      <c r="I1066" s="18">
        <f>VLOOKUP($A1066,'Customer Data'!$A:$G,4,FALSE)</f>
        <v>65135</v>
      </c>
      <c r="J1066" t="str">
        <f>VLOOKUP($A1066,'Customer Data'!$A:$G,5,FALSE)</f>
        <v>City B</v>
      </c>
      <c r="K1066" t="str">
        <f>VLOOKUP($A1066,'Customer Data'!$A:$G,6,FALSE)</f>
        <v>Adult</v>
      </c>
      <c r="L1066" t="str">
        <f>VLOOKUP($A1066,'Customer Data'!$A:$G,7,FALSE)</f>
        <v>Low</v>
      </c>
    </row>
    <row r="1067" spans="1:12" x14ac:dyDescent="0.3">
      <c r="A1067">
        <v>998</v>
      </c>
      <c r="B1067">
        <v>1066</v>
      </c>
      <c r="C1067">
        <v>43</v>
      </c>
      <c r="D1067">
        <v>9</v>
      </c>
      <c r="E1067" s="4" t="s">
        <v>127</v>
      </c>
      <c r="F1067" s="6" t="s">
        <v>69</v>
      </c>
      <c r="G1067">
        <f>VLOOKUP(A1067,'Customer Data'!$A:$G,2,FALSE)</f>
        <v>27</v>
      </c>
      <c r="H1067" t="str">
        <f>VLOOKUP($A1067,'Customer Data'!$A:$G,3,FALSE)</f>
        <v>Male</v>
      </c>
      <c r="I1067" s="18">
        <f>VLOOKUP($A1067,'Customer Data'!$A:$G,4,FALSE)</f>
        <v>89532</v>
      </c>
      <c r="J1067" t="str">
        <f>VLOOKUP($A1067,'Customer Data'!$A:$G,5,FALSE)</f>
        <v>City B</v>
      </c>
      <c r="K1067" t="str">
        <f>VLOOKUP($A1067,'Customer Data'!$A:$G,6,FALSE)</f>
        <v>Adult</v>
      </c>
      <c r="L1067" t="str">
        <f>VLOOKUP($A1067,'Customer Data'!$A:$G,7,FALSE)</f>
        <v>High</v>
      </c>
    </row>
    <row r="1068" spans="1:12" x14ac:dyDescent="0.3">
      <c r="A1068">
        <v>1342</v>
      </c>
      <c r="B1068">
        <v>1067</v>
      </c>
      <c r="C1068">
        <v>98</v>
      </c>
      <c r="D1068">
        <v>6</v>
      </c>
      <c r="E1068" s="4" t="s">
        <v>127</v>
      </c>
      <c r="F1068" s="6" t="s">
        <v>70</v>
      </c>
      <c r="G1068">
        <f>VLOOKUP(A1068,'Customer Data'!$A:$G,2,FALSE)</f>
        <v>69</v>
      </c>
      <c r="H1068" t="str">
        <f>VLOOKUP($A1068,'Customer Data'!$A:$G,3,FALSE)</f>
        <v>Female</v>
      </c>
      <c r="I1068" s="18">
        <f>VLOOKUP($A1068,'Customer Data'!$A:$G,4,FALSE)</f>
        <v>65606</v>
      </c>
      <c r="J1068" t="str">
        <f>VLOOKUP($A1068,'Customer Data'!$A:$G,5,FALSE)</f>
        <v>City A</v>
      </c>
      <c r="K1068" t="str">
        <f>VLOOKUP($A1068,'Customer Data'!$A:$G,6,FALSE)</f>
        <v>Seniors</v>
      </c>
      <c r="L1068" t="str">
        <f>VLOOKUP($A1068,'Customer Data'!$A:$G,7,FALSE)</f>
        <v>High</v>
      </c>
    </row>
    <row r="1069" spans="1:12" x14ac:dyDescent="0.3">
      <c r="A1069">
        <v>1440</v>
      </c>
      <c r="B1069">
        <v>1068</v>
      </c>
      <c r="C1069">
        <v>40</v>
      </c>
      <c r="D1069">
        <v>8</v>
      </c>
      <c r="E1069" s="4" t="s">
        <v>127</v>
      </c>
      <c r="F1069" s="6" t="s">
        <v>71</v>
      </c>
      <c r="G1069">
        <f>VLOOKUP(A1069,'Customer Data'!$A:$G,2,FALSE)</f>
        <v>32</v>
      </c>
      <c r="H1069" t="str">
        <f>VLOOKUP($A1069,'Customer Data'!$A:$G,3,FALSE)</f>
        <v>Female</v>
      </c>
      <c r="I1069" s="18">
        <f>VLOOKUP($A1069,'Customer Data'!$A:$G,4,FALSE)</f>
        <v>25588</v>
      </c>
      <c r="J1069" t="str">
        <f>VLOOKUP($A1069,'Customer Data'!$A:$G,5,FALSE)</f>
        <v>City C</v>
      </c>
      <c r="K1069" t="str">
        <f>VLOOKUP($A1069,'Customer Data'!$A:$G,6,FALSE)</f>
        <v>Adult</v>
      </c>
      <c r="L1069" t="str">
        <f>VLOOKUP($A1069,'Customer Data'!$A:$G,7,FALSE)</f>
        <v>Low</v>
      </c>
    </row>
    <row r="1070" spans="1:12" x14ac:dyDescent="0.3">
      <c r="A1070">
        <v>301</v>
      </c>
      <c r="B1070">
        <v>1069</v>
      </c>
      <c r="C1070">
        <v>39</v>
      </c>
      <c r="D1070">
        <v>4</v>
      </c>
      <c r="E1070" s="4" t="s">
        <v>127</v>
      </c>
      <c r="F1070" s="6" t="s">
        <v>72</v>
      </c>
      <c r="G1070">
        <f>VLOOKUP(A1070,'Customer Data'!$A:$G,2,FALSE)</f>
        <v>64</v>
      </c>
      <c r="H1070" t="str">
        <f>VLOOKUP($A1070,'Customer Data'!$A:$G,3,FALSE)</f>
        <v>Female</v>
      </c>
      <c r="I1070" s="18">
        <f>VLOOKUP($A1070,'Customer Data'!$A:$G,4,FALSE)</f>
        <v>25825</v>
      </c>
      <c r="J1070" t="str">
        <f>VLOOKUP($A1070,'Customer Data'!$A:$G,5,FALSE)</f>
        <v>City B</v>
      </c>
      <c r="K1070" t="str">
        <f>VLOOKUP($A1070,'Customer Data'!$A:$G,6,FALSE)</f>
        <v>Seniors</v>
      </c>
      <c r="L1070" t="str">
        <f>VLOOKUP($A1070,'Customer Data'!$A:$G,7,FALSE)</f>
        <v>Low</v>
      </c>
    </row>
    <row r="1071" spans="1:12" x14ac:dyDescent="0.3">
      <c r="A1071">
        <v>990</v>
      </c>
      <c r="B1071">
        <v>1070</v>
      </c>
      <c r="C1071">
        <v>50</v>
      </c>
      <c r="D1071">
        <v>7</v>
      </c>
      <c r="E1071" s="4" t="s">
        <v>127</v>
      </c>
      <c r="F1071" s="6" t="s">
        <v>73</v>
      </c>
      <c r="G1071">
        <f>VLOOKUP(A1071,'Customer Data'!$A:$G,2,FALSE)</f>
        <v>20</v>
      </c>
      <c r="H1071" t="str">
        <f>VLOOKUP($A1071,'Customer Data'!$A:$G,3,FALSE)</f>
        <v>Male</v>
      </c>
      <c r="I1071" s="18">
        <f>VLOOKUP($A1071,'Customer Data'!$A:$G,4,FALSE)</f>
        <v>125008</v>
      </c>
      <c r="J1071" t="str">
        <f>VLOOKUP($A1071,'Customer Data'!$A:$G,5,FALSE)</f>
        <v>City B</v>
      </c>
      <c r="K1071" t="str">
        <f>VLOOKUP($A1071,'Customer Data'!$A:$G,6,FALSE)</f>
        <v>Adult</v>
      </c>
      <c r="L1071" t="str">
        <f>VLOOKUP($A1071,'Customer Data'!$A:$G,7,FALSE)</f>
        <v>High</v>
      </c>
    </row>
    <row r="1072" spans="1:12" x14ac:dyDescent="0.3">
      <c r="A1072">
        <v>559</v>
      </c>
      <c r="B1072">
        <v>1071</v>
      </c>
      <c r="C1072">
        <v>97</v>
      </c>
      <c r="D1072">
        <v>3</v>
      </c>
      <c r="E1072" s="4" t="s">
        <v>127</v>
      </c>
      <c r="F1072" s="6" t="s">
        <v>74</v>
      </c>
      <c r="G1072">
        <f>VLOOKUP(A1072,'Customer Data'!$A:$G,2,FALSE)</f>
        <v>62</v>
      </c>
      <c r="H1072" t="str">
        <f>VLOOKUP($A1072,'Customer Data'!$A:$G,3,FALSE)</f>
        <v>Female</v>
      </c>
      <c r="I1072" s="18">
        <f>VLOOKUP($A1072,'Customer Data'!$A:$G,4,FALSE)</f>
        <v>25530</v>
      </c>
      <c r="J1072" t="str">
        <f>VLOOKUP($A1072,'Customer Data'!$A:$G,5,FALSE)</f>
        <v>City A</v>
      </c>
      <c r="K1072" t="str">
        <f>VLOOKUP($A1072,'Customer Data'!$A:$G,6,FALSE)</f>
        <v>Seniors</v>
      </c>
      <c r="L1072" t="str">
        <f>VLOOKUP($A1072,'Customer Data'!$A:$G,7,FALSE)</f>
        <v>Low</v>
      </c>
    </row>
    <row r="1073" spans="1:12" x14ac:dyDescent="0.3">
      <c r="A1073">
        <v>767</v>
      </c>
      <c r="B1073">
        <v>1072</v>
      </c>
      <c r="C1073">
        <v>96</v>
      </c>
      <c r="D1073">
        <v>4</v>
      </c>
      <c r="E1073" s="4" t="s">
        <v>127</v>
      </c>
      <c r="F1073" s="6" t="s">
        <v>75</v>
      </c>
      <c r="G1073">
        <f>VLOOKUP(A1073,'Customer Data'!$A:$G,2,FALSE)</f>
        <v>47</v>
      </c>
      <c r="H1073" t="str">
        <f>VLOOKUP($A1073,'Customer Data'!$A:$G,3,FALSE)</f>
        <v>Female</v>
      </c>
      <c r="I1073" s="18">
        <f>VLOOKUP($A1073,'Customer Data'!$A:$G,4,FALSE)</f>
        <v>95363</v>
      </c>
      <c r="J1073" t="str">
        <f>VLOOKUP($A1073,'Customer Data'!$A:$G,5,FALSE)</f>
        <v>City A</v>
      </c>
      <c r="K1073" t="str">
        <f>VLOOKUP($A1073,'Customer Data'!$A:$G,6,FALSE)</f>
        <v>Middle-aged</v>
      </c>
      <c r="L1073" t="str">
        <f>VLOOKUP($A1073,'Customer Data'!$A:$G,7,FALSE)</f>
        <v>High</v>
      </c>
    </row>
    <row r="1074" spans="1:12" x14ac:dyDescent="0.3">
      <c r="A1074">
        <v>690</v>
      </c>
      <c r="B1074">
        <v>1073</v>
      </c>
      <c r="C1074">
        <v>46</v>
      </c>
      <c r="D1074">
        <v>7</v>
      </c>
      <c r="E1074" s="4" t="s">
        <v>127</v>
      </c>
      <c r="F1074" s="6" t="s">
        <v>76</v>
      </c>
      <c r="G1074">
        <f>VLOOKUP(A1074,'Customer Data'!$A:$G,2,FALSE)</f>
        <v>58</v>
      </c>
      <c r="H1074" t="str">
        <f>VLOOKUP($A1074,'Customer Data'!$A:$G,3,FALSE)</f>
        <v>Male</v>
      </c>
      <c r="I1074" s="18">
        <f>VLOOKUP($A1074,'Customer Data'!$A:$G,4,FALSE)</f>
        <v>131090</v>
      </c>
      <c r="J1074" t="str">
        <f>VLOOKUP($A1074,'Customer Data'!$A:$G,5,FALSE)</f>
        <v>City A</v>
      </c>
      <c r="K1074" t="str">
        <f>VLOOKUP($A1074,'Customer Data'!$A:$G,6,FALSE)</f>
        <v>Middle-aged</v>
      </c>
      <c r="L1074" t="str">
        <f>VLOOKUP($A1074,'Customer Data'!$A:$G,7,FALSE)</f>
        <v>High</v>
      </c>
    </row>
    <row r="1075" spans="1:12" x14ac:dyDescent="0.3">
      <c r="A1075">
        <v>1140</v>
      </c>
      <c r="B1075">
        <v>1074</v>
      </c>
      <c r="C1075">
        <v>88</v>
      </c>
      <c r="D1075">
        <v>8</v>
      </c>
      <c r="E1075" s="4" t="s">
        <v>127</v>
      </c>
      <c r="F1075" s="6" t="s">
        <v>77</v>
      </c>
      <c r="G1075">
        <f>VLOOKUP(A1075,'Customer Data'!$A:$G,2,FALSE)</f>
        <v>32</v>
      </c>
      <c r="H1075" t="str">
        <f>VLOOKUP($A1075,'Customer Data'!$A:$G,3,FALSE)</f>
        <v>Female</v>
      </c>
      <c r="I1075" s="18">
        <f>VLOOKUP($A1075,'Customer Data'!$A:$G,4,FALSE)</f>
        <v>141759</v>
      </c>
      <c r="J1075" t="str">
        <f>VLOOKUP($A1075,'Customer Data'!$A:$G,5,FALSE)</f>
        <v>City B</v>
      </c>
      <c r="K1075" t="str">
        <f>VLOOKUP($A1075,'Customer Data'!$A:$G,6,FALSE)</f>
        <v>Adult</v>
      </c>
      <c r="L1075" t="str">
        <f>VLOOKUP($A1075,'Customer Data'!$A:$G,7,FALSE)</f>
        <v>High</v>
      </c>
    </row>
    <row r="1076" spans="1:12" x14ac:dyDescent="0.3">
      <c r="A1076">
        <v>741</v>
      </c>
      <c r="B1076">
        <v>1075</v>
      </c>
      <c r="C1076">
        <v>61</v>
      </c>
      <c r="D1076">
        <v>9</v>
      </c>
      <c r="E1076" s="4" t="s">
        <v>127</v>
      </c>
      <c r="F1076" s="6" t="s">
        <v>78</v>
      </c>
      <c r="G1076">
        <f>VLOOKUP(A1076,'Customer Data'!$A:$G,2,FALSE)</f>
        <v>61</v>
      </c>
      <c r="H1076" t="str">
        <f>VLOOKUP($A1076,'Customer Data'!$A:$G,3,FALSE)</f>
        <v>Male</v>
      </c>
      <c r="I1076" s="18">
        <f>VLOOKUP($A1076,'Customer Data'!$A:$G,4,FALSE)</f>
        <v>60063</v>
      </c>
      <c r="J1076" t="str">
        <f>VLOOKUP($A1076,'Customer Data'!$A:$G,5,FALSE)</f>
        <v>City A</v>
      </c>
      <c r="K1076" t="str">
        <f>VLOOKUP($A1076,'Customer Data'!$A:$G,6,FALSE)</f>
        <v>Seniors</v>
      </c>
      <c r="L1076" t="str">
        <f>VLOOKUP($A1076,'Customer Data'!$A:$G,7,FALSE)</f>
        <v>Low</v>
      </c>
    </row>
    <row r="1077" spans="1:12" x14ac:dyDescent="0.3">
      <c r="A1077">
        <v>879</v>
      </c>
      <c r="B1077">
        <v>1076</v>
      </c>
      <c r="C1077">
        <v>63</v>
      </c>
      <c r="D1077">
        <v>6</v>
      </c>
      <c r="E1077" s="4" t="s">
        <v>127</v>
      </c>
      <c r="F1077" s="6" t="s">
        <v>79</v>
      </c>
      <c r="G1077">
        <f>VLOOKUP(A1077,'Customer Data'!$A:$G,2,FALSE)</f>
        <v>39</v>
      </c>
      <c r="H1077" t="str">
        <f>VLOOKUP($A1077,'Customer Data'!$A:$G,3,FALSE)</f>
        <v>Female</v>
      </c>
      <c r="I1077" s="18">
        <f>VLOOKUP($A1077,'Customer Data'!$A:$G,4,FALSE)</f>
        <v>109304</v>
      </c>
      <c r="J1077" t="str">
        <f>VLOOKUP($A1077,'Customer Data'!$A:$G,5,FALSE)</f>
        <v>City A</v>
      </c>
      <c r="K1077" t="str">
        <f>VLOOKUP($A1077,'Customer Data'!$A:$G,6,FALSE)</f>
        <v>Adult</v>
      </c>
      <c r="L1077" t="str">
        <f>VLOOKUP($A1077,'Customer Data'!$A:$G,7,FALSE)</f>
        <v>High</v>
      </c>
    </row>
    <row r="1078" spans="1:12" x14ac:dyDescent="0.3">
      <c r="A1078">
        <v>1199</v>
      </c>
      <c r="B1078">
        <v>1077</v>
      </c>
      <c r="C1078">
        <v>42</v>
      </c>
      <c r="D1078">
        <v>2</v>
      </c>
      <c r="E1078" s="4" t="s">
        <v>127</v>
      </c>
      <c r="F1078" s="6" t="s">
        <v>80</v>
      </c>
      <c r="G1078">
        <f>VLOOKUP(A1078,'Customer Data'!$A:$G,2,FALSE)</f>
        <v>61</v>
      </c>
      <c r="H1078" t="str">
        <f>VLOOKUP($A1078,'Customer Data'!$A:$G,3,FALSE)</f>
        <v>Male</v>
      </c>
      <c r="I1078" s="18">
        <f>VLOOKUP($A1078,'Customer Data'!$A:$G,4,FALSE)</f>
        <v>68137</v>
      </c>
      <c r="J1078" t="str">
        <f>VLOOKUP($A1078,'Customer Data'!$A:$G,5,FALSE)</f>
        <v>City B</v>
      </c>
      <c r="K1078" t="str">
        <f>VLOOKUP($A1078,'Customer Data'!$A:$G,6,FALSE)</f>
        <v>Seniors</v>
      </c>
      <c r="L1078" t="str">
        <f>VLOOKUP($A1078,'Customer Data'!$A:$G,7,FALSE)</f>
        <v>High</v>
      </c>
    </row>
    <row r="1079" spans="1:12" x14ac:dyDescent="0.3">
      <c r="A1079">
        <v>291</v>
      </c>
      <c r="B1079">
        <v>1078</v>
      </c>
      <c r="C1079">
        <v>47</v>
      </c>
      <c r="D1079">
        <v>2</v>
      </c>
      <c r="E1079" s="4" t="s">
        <v>127</v>
      </c>
      <c r="F1079" s="6" t="s">
        <v>81</v>
      </c>
      <c r="G1079">
        <f>VLOOKUP(A1079,'Customer Data'!$A:$G,2,FALSE)</f>
        <v>58</v>
      </c>
      <c r="H1079" t="str">
        <f>VLOOKUP($A1079,'Customer Data'!$A:$G,3,FALSE)</f>
        <v>Female</v>
      </c>
      <c r="I1079" s="18">
        <f>VLOOKUP($A1079,'Customer Data'!$A:$G,4,FALSE)</f>
        <v>60950</v>
      </c>
      <c r="J1079" t="str">
        <f>VLOOKUP($A1079,'Customer Data'!$A:$G,5,FALSE)</f>
        <v>City B</v>
      </c>
      <c r="K1079" t="str">
        <f>VLOOKUP($A1079,'Customer Data'!$A:$G,6,FALSE)</f>
        <v>Middle-aged</v>
      </c>
      <c r="L1079" t="str">
        <f>VLOOKUP($A1079,'Customer Data'!$A:$G,7,FALSE)</f>
        <v>Low</v>
      </c>
    </row>
    <row r="1080" spans="1:12" x14ac:dyDescent="0.3">
      <c r="A1080">
        <v>302</v>
      </c>
      <c r="B1080">
        <v>1079</v>
      </c>
      <c r="C1080">
        <v>64</v>
      </c>
      <c r="D1080">
        <v>2</v>
      </c>
      <c r="E1080" s="4" t="s">
        <v>127</v>
      </c>
      <c r="F1080" s="6" t="s">
        <v>82</v>
      </c>
      <c r="G1080">
        <f>VLOOKUP(A1080,'Customer Data'!$A:$G,2,FALSE)</f>
        <v>36</v>
      </c>
      <c r="H1080" t="str">
        <f>VLOOKUP($A1080,'Customer Data'!$A:$G,3,FALSE)</f>
        <v>Male</v>
      </c>
      <c r="I1080" s="18">
        <f>VLOOKUP($A1080,'Customer Data'!$A:$G,4,FALSE)</f>
        <v>91125</v>
      </c>
      <c r="J1080" t="str">
        <f>VLOOKUP($A1080,'Customer Data'!$A:$G,5,FALSE)</f>
        <v>City A</v>
      </c>
      <c r="K1080" t="str">
        <f>VLOOKUP($A1080,'Customer Data'!$A:$G,6,FALSE)</f>
        <v>Adult</v>
      </c>
      <c r="L1080" t="str">
        <f>VLOOKUP($A1080,'Customer Data'!$A:$G,7,FALSE)</f>
        <v>High</v>
      </c>
    </row>
    <row r="1081" spans="1:12" x14ac:dyDescent="0.3">
      <c r="A1081">
        <v>971</v>
      </c>
      <c r="B1081">
        <v>1080</v>
      </c>
      <c r="C1081">
        <v>18</v>
      </c>
      <c r="D1081">
        <v>1</v>
      </c>
      <c r="E1081" s="4" t="s">
        <v>127</v>
      </c>
      <c r="F1081" s="6" t="s">
        <v>83</v>
      </c>
      <c r="G1081">
        <f>VLOOKUP(A1081,'Customer Data'!$A:$G,2,FALSE)</f>
        <v>28</v>
      </c>
      <c r="H1081" t="str">
        <f>VLOOKUP($A1081,'Customer Data'!$A:$G,3,FALSE)</f>
        <v>Male</v>
      </c>
      <c r="I1081" s="18">
        <f>VLOOKUP($A1081,'Customer Data'!$A:$G,4,FALSE)</f>
        <v>28127</v>
      </c>
      <c r="J1081" t="str">
        <f>VLOOKUP($A1081,'Customer Data'!$A:$G,5,FALSE)</f>
        <v>City C</v>
      </c>
      <c r="K1081" t="str">
        <f>VLOOKUP($A1081,'Customer Data'!$A:$G,6,FALSE)</f>
        <v>Adult</v>
      </c>
      <c r="L1081" t="str">
        <f>VLOOKUP($A1081,'Customer Data'!$A:$G,7,FALSE)</f>
        <v>Low</v>
      </c>
    </row>
    <row r="1082" spans="1:12" x14ac:dyDescent="0.3">
      <c r="A1082">
        <v>891</v>
      </c>
      <c r="B1082">
        <v>1081</v>
      </c>
      <c r="C1082">
        <v>19</v>
      </c>
      <c r="D1082">
        <v>6</v>
      </c>
      <c r="E1082" s="4" t="s">
        <v>128</v>
      </c>
      <c r="F1082" s="6" t="s">
        <v>60</v>
      </c>
      <c r="G1082">
        <f>VLOOKUP(A1082,'Customer Data'!$A:$G,2,FALSE)</f>
        <v>59</v>
      </c>
      <c r="H1082" t="str">
        <f>VLOOKUP($A1082,'Customer Data'!$A:$G,3,FALSE)</f>
        <v>Male</v>
      </c>
      <c r="I1082" s="18">
        <f>VLOOKUP($A1082,'Customer Data'!$A:$G,4,FALSE)</f>
        <v>137588</v>
      </c>
      <c r="J1082" t="str">
        <f>VLOOKUP($A1082,'Customer Data'!$A:$G,5,FALSE)</f>
        <v>City B</v>
      </c>
      <c r="K1082" t="str">
        <f>VLOOKUP($A1082,'Customer Data'!$A:$G,6,FALSE)</f>
        <v>Middle-aged</v>
      </c>
      <c r="L1082" t="str">
        <f>VLOOKUP($A1082,'Customer Data'!$A:$G,7,FALSE)</f>
        <v>High</v>
      </c>
    </row>
    <row r="1083" spans="1:12" x14ac:dyDescent="0.3">
      <c r="A1083">
        <v>1378</v>
      </c>
      <c r="B1083">
        <v>1082</v>
      </c>
      <c r="C1083">
        <v>22</v>
      </c>
      <c r="D1083">
        <v>4</v>
      </c>
      <c r="E1083" s="4" t="s">
        <v>128</v>
      </c>
      <c r="F1083" s="6" t="s">
        <v>61</v>
      </c>
      <c r="G1083">
        <f>VLOOKUP(A1083,'Customer Data'!$A:$G,2,FALSE)</f>
        <v>28</v>
      </c>
      <c r="H1083" t="str">
        <f>VLOOKUP($A1083,'Customer Data'!$A:$G,3,FALSE)</f>
        <v>Female</v>
      </c>
      <c r="I1083" s="18">
        <f>VLOOKUP($A1083,'Customer Data'!$A:$G,4,FALSE)</f>
        <v>69946</v>
      </c>
      <c r="J1083" t="str">
        <f>VLOOKUP($A1083,'Customer Data'!$A:$G,5,FALSE)</f>
        <v>City C</v>
      </c>
      <c r="K1083" t="str">
        <f>VLOOKUP($A1083,'Customer Data'!$A:$G,6,FALSE)</f>
        <v>Adult</v>
      </c>
      <c r="L1083" t="str">
        <f>VLOOKUP($A1083,'Customer Data'!$A:$G,7,FALSE)</f>
        <v>High</v>
      </c>
    </row>
    <row r="1084" spans="1:12" x14ac:dyDescent="0.3">
      <c r="A1084">
        <v>679</v>
      </c>
      <c r="B1084">
        <v>1083</v>
      </c>
      <c r="C1084">
        <v>57</v>
      </c>
      <c r="D1084">
        <v>3</v>
      </c>
      <c r="E1084" s="4" t="s">
        <v>128</v>
      </c>
      <c r="F1084" s="6" t="s">
        <v>62</v>
      </c>
      <c r="G1084">
        <f>VLOOKUP(A1084,'Customer Data'!$A:$G,2,FALSE)</f>
        <v>45</v>
      </c>
      <c r="H1084" t="str">
        <f>VLOOKUP($A1084,'Customer Data'!$A:$G,3,FALSE)</f>
        <v>Female</v>
      </c>
      <c r="I1084" s="18">
        <f>VLOOKUP($A1084,'Customer Data'!$A:$G,4,FALSE)</f>
        <v>44556</v>
      </c>
      <c r="J1084" t="str">
        <f>VLOOKUP($A1084,'Customer Data'!$A:$G,5,FALSE)</f>
        <v>City B</v>
      </c>
      <c r="K1084" t="str">
        <f>VLOOKUP($A1084,'Customer Data'!$A:$G,6,FALSE)</f>
        <v>Middle-aged</v>
      </c>
      <c r="L1084" t="str">
        <f>VLOOKUP($A1084,'Customer Data'!$A:$G,7,FALSE)</f>
        <v>Low</v>
      </c>
    </row>
    <row r="1085" spans="1:12" x14ac:dyDescent="0.3">
      <c r="A1085">
        <v>185</v>
      </c>
      <c r="B1085">
        <v>1084</v>
      </c>
      <c r="C1085">
        <v>81</v>
      </c>
      <c r="D1085">
        <v>3</v>
      </c>
      <c r="E1085" s="4" t="s">
        <v>128</v>
      </c>
      <c r="F1085" s="6" t="s">
        <v>63</v>
      </c>
      <c r="G1085">
        <f>VLOOKUP(A1085,'Customer Data'!$A:$G,2,FALSE)</f>
        <v>30</v>
      </c>
      <c r="H1085" t="str">
        <f>VLOOKUP($A1085,'Customer Data'!$A:$G,3,FALSE)</f>
        <v>Female</v>
      </c>
      <c r="I1085" s="18">
        <f>VLOOKUP($A1085,'Customer Data'!$A:$G,4,FALSE)</f>
        <v>114008</v>
      </c>
      <c r="J1085" t="str">
        <f>VLOOKUP($A1085,'Customer Data'!$A:$G,5,FALSE)</f>
        <v>City B</v>
      </c>
      <c r="K1085" t="str">
        <f>VLOOKUP($A1085,'Customer Data'!$A:$G,6,FALSE)</f>
        <v>Adult</v>
      </c>
      <c r="L1085" t="str">
        <f>VLOOKUP($A1085,'Customer Data'!$A:$G,7,FALSE)</f>
        <v>High</v>
      </c>
    </row>
    <row r="1086" spans="1:12" x14ac:dyDescent="0.3">
      <c r="A1086">
        <v>693</v>
      </c>
      <c r="B1086">
        <v>1085</v>
      </c>
      <c r="C1086">
        <v>88</v>
      </c>
      <c r="D1086">
        <v>5</v>
      </c>
      <c r="E1086" s="4" t="s">
        <v>128</v>
      </c>
      <c r="F1086" s="6" t="s">
        <v>64</v>
      </c>
      <c r="G1086">
        <f>VLOOKUP(A1086,'Customer Data'!$A:$G,2,FALSE)</f>
        <v>25</v>
      </c>
      <c r="H1086" t="str">
        <f>VLOOKUP($A1086,'Customer Data'!$A:$G,3,FALSE)</f>
        <v>Female</v>
      </c>
      <c r="I1086" s="18">
        <f>VLOOKUP($A1086,'Customer Data'!$A:$G,4,FALSE)</f>
        <v>72447</v>
      </c>
      <c r="J1086" t="str">
        <f>VLOOKUP($A1086,'Customer Data'!$A:$G,5,FALSE)</f>
        <v>City B</v>
      </c>
      <c r="K1086" t="str">
        <f>VLOOKUP($A1086,'Customer Data'!$A:$G,6,FALSE)</f>
        <v>Adult</v>
      </c>
      <c r="L1086" t="str">
        <f>VLOOKUP($A1086,'Customer Data'!$A:$G,7,FALSE)</f>
        <v>High</v>
      </c>
    </row>
    <row r="1087" spans="1:12" x14ac:dyDescent="0.3">
      <c r="A1087">
        <v>1384</v>
      </c>
      <c r="B1087">
        <v>1086</v>
      </c>
      <c r="C1087">
        <v>63</v>
      </c>
      <c r="D1087">
        <v>2</v>
      </c>
      <c r="E1087" s="4" t="s">
        <v>128</v>
      </c>
      <c r="F1087" s="6" t="s">
        <v>65</v>
      </c>
      <c r="G1087">
        <f>VLOOKUP(A1087,'Customer Data'!$A:$G,2,FALSE)</f>
        <v>18</v>
      </c>
      <c r="H1087" t="str">
        <f>VLOOKUP($A1087,'Customer Data'!$A:$G,3,FALSE)</f>
        <v>Female</v>
      </c>
      <c r="I1087" s="18">
        <f>VLOOKUP($A1087,'Customer Data'!$A:$G,4,FALSE)</f>
        <v>44862</v>
      </c>
      <c r="J1087" t="str">
        <f>VLOOKUP($A1087,'Customer Data'!$A:$G,5,FALSE)</f>
        <v>City B</v>
      </c>
      <c r="K1087" t="str">
        <f>VLOOKUP($A1087,'Customer Data'!$A:$G,6,FALSE)</f>
        <v>Adult</v>
      </c>
      <c r="L1087" t="str">
        <f>VLOOKUP($A1087,'Customer Data'!$A:$G,7,FALSE)</f>
        <v>Low</v>
      </c>
    </row>
    <row r="1088" spans="1:12" x14ac:dyDescent="0.3">
      <c r="A1088">
        <v>1370</v>
      </c>
      <c r="B1088">
        <v>1087</v>
      </c>
      <c r="C1088">
        <v>95</v>
      </c>
      <c r="D1088">
        <v>1</v>
      </c>
      <c r="E1088" s="4" t="s">
        <v>128</v>
      </c>
      <c r="F1088" s="6" t="s">
        <v>66</v>
      </c>
      <c r="G1088">
        <f>VLOOKUP(A1088,'Customer Data'!$A:$G,2,FALSE)</f>
        <v>66</v>
      </c>
      <c r="H1088" t="str">
        <f>VLOOKUP($A1088,'Customer Data'!$A:$G,3,FALSE)</f>
        <v>Female</v>
      </c>
      <c r="I1088" s="18">
        <f>VLOOKUP($A1088,'Customer Data'!$A:$G,4,FALSE)</f>
        <v>84606</v>
      </c>
      <c r="J1088" t="str">
        <f>VLOOKUP($A1088,'Customer Data'!$A:$G,5,FALSE)</f>
        <v>City C</v>
      </c>
      <c r="K1088" t="str">
        <f>VLOOKUP($A1088,'Customer Data'!$A:$G,6,FALSE)</f>
        <v>Seniors</v>
      </c>
      <c r="L1088" t="str">
        <f>VLOOKUP($A1088,'Customer Data'!$A:$G,7,FALSE)</f>
        <v>High</v>
      </c>
    </row>
    <row r="1089" spans="1:12" x14ac:dyDescent="0.3">
      <c r="A1089">
        <v>1376</v>
      </c>
      <c r="B1089">
        <v>1088</v>
      </c>
      <c r="C1089">
        <v>67</v>
      </c>
      <c r="D1089">
        <v>4</v>
      </c>
      <c r="E1089" s="4" t="s">
        <v>128</v>
      </c>
      <c r="F1089" s="6" t="s">
        <v>67</v>
      </c>
      <c r="G1089">
        <f>VLOOKUP(A1089,'Customer Data'!$A:$G,2,FALSE)</f>
        <v>47</v>
      </c>
      <c r="H1089" t="str">
        <f>VLOOKUP($A1089,'Customer Data'!$A:$G,3,FALSE)</f>
        <v>Female</v>
      </c>
      <c r="I1089" s="18">
        <f>VLOOKUP($A1089,'Customer Data'!$A:$G,4,FALSE)</f>
        <v>65497</v>
      </c>
      <c r="J1089" t="str">
        <f>VLOOKUP($A1089,'Customer Data'!$A:$G,5,FALSE)</f>
        <v>City A</v>
      </c>
      <c r="K1089" t="str">
        <f>VLOOKUP($A1089,'Customer Data'!$A:$G,6,FALSE)</f>
        <v>Middle-aged</v>
      </c>
      <c r="L1089" t="str">
        <f>VLOOKUP($A1089,'Customer Data'!$A:$G,7,FALSE)</f>
        <v>High</v>
      </c>
    </row>
    <row r="1090" spans="1:12" x14ac:dyDescent="0.3">
      <c r="A1090">
        <v>55</v>
      </c>
      <c r="B1090">
        <v>1089</v>
      </c>
      <c r="C1090">
        <v>25</v>
      </c>
      <c r="D1090">
        <v>6</v>
      </c>
      <c r="E1090" s="4" t="s">
        <v>128</v>
      </c>
      <c r="F1090" s="6" t="s">
        <v>68</v>
      </c>
      <c r="G1090">
        <f>VLOOKUP(A1090,'Customer Data'!$A:$G,2,FALSE)</f>
        <v>62</v>
      </c>
      <c r="H1090" t="str">
        <f>VLOOKUP($A1090,'Customer Data'!$A:$G,3,FALSE)</f>
        <v>Female</v>
      </c>
      <c r="I1090" s="18">
        <f>VLOOKUP($A1090,'Customer Data'!$A:$G,4,FALSE)</f>
        <v>63523</v>
      </c>
      <c r="J1090" t="str">
        <f>VLOOKUP($A1090,'Customer Data'!$A:$G,5,FALSE)</f>
        <v>City A</v>
      </c>
      <c r="K1090" t="str">
        <f>VLOOKUP($A1090,'Customer Data'!$A:$G,6,FALSE)</f>
        <v>Seniors</v>
      </c>
      <c r="L1090" t="str">
        <f>VLOOKUP($A1090,'Customer Data'!$A:$G,7,FALSE)</f>
        <v>Low</v>
      </c>
    </row>
    <row r="1091" spans="1:12" x14ac:dyDescent="0.3">
      <c r="A1091">
        <v>346</v>
      </c>
      <c r="B1091">
        <v>1090</v>
      </c>
      <c r="C1091">
        <v>89</v>
      </c>
      <c r="D1091">
        <v>6</v>
      </c>
      <c r="E1091" s="4" t="s">
        <v>128</v>
      </c>
      <c r="F1091" s="6" t="s">
        <v>69</v>
      </c>
      <c r="G1091">
        <f>VLOOKUP(A1091,'Customer Data'!$A:$G,2,FALSE)</f>
        <v>21</v>
      </c>
      <c r="H1091" t="str">
        <f>VLOOKUP($A1091,'Customer Data'!$A:$G,3,FALSE)</f>
        <v>Male</v>
      </c>
      <c r="I1091" s="18">
        <f>VLOOKUP($A1091,'Customer Data'!$A:$G,4,FALSE)</f>
        <v>43937</v>
      </c>
      <c r="J1091" t="str">
        <f>VLOOKUP($A1091,'Customer Data'!$A:$G,5,FALSE)</f>
        <v>City B</v>
      </c>
      <c r="K1091" t="str">
        <f>VLOOKUP($A1091,'Customer Data'!$A:$G,6,FALSE)</f>
        <v>Adult</v>
      </c>
      <c r="L1091" t="str">
        <f>VLOOKUP($A1091,'Customer Data'!$A:$G,7,FALSE)</f>
        <v>Low</v>
      </c>
    </row>
    <row r="1092" spans="1:12" x14ac:dyDescent="0.3">
      <c r="A1092">
        <v>628</v>
      </c>
      <c r="B1092">
        <v>1091</v>
      </c>
      <c r="C1092">
        <v>42</v>
      </c>
      <c r="D1092">
        <v>9</v>
      </c>
      <c r="E1092" s="4" t="s">
        <v>128</v>
      </c>
      <c r="F1092" s="6" t="s">
        <v>70</v>
      </c>
      <c r="G1092">
        <f>VLOOKUP(A1092,'Customer Data'!$A:$G,2,FALSE)</f>
        <v>55</v>
      </c>
      <c r="H1092" t="str">
        <f>VLOOKUP($A1092,'Customer Data'!$A:$G,3,FALSE)</f>
        <v>Female</v>
      </c>
      <c r="I1092" s="18">
        <f>VLOOKUP($A1092,'Customer Data'!$A:$G,4,FALSE)</f>
        <v>143661</v>
      </c>
      <c r="J1092" t="str">
        <f>VLOOKUP($A1092,'Customer Data'!$A:$G,5,FALSE)</f>
        <v>City B</v>
      </c>
      <c r="K1092" t="str">
        <f>VLOOKUP($A1092,'Customer Data'!$A:$G,6,FALSE)</f>
        <v>Middle-aged</v>
      </c>
      <c r="L1092" t="str">
        <f>VLOOKUP($A1092,'Customer Data'!$A:$G,7,FALSE)</f>
        <v>High</v>
      </c>
    </row>
    <row r="1093" spans="1:12" x14ac:dyDescent="0.3">
      <c r="A1093">
        <v>1257</v>
      </c>
      <c r="B1093">
        <v>1092</v>
      </c>
      <c r="C1093">
        <v>22</v>
      </c>
      <c r="D1093">
        <v>7</v>
      </c>
      <c r="E1093" s="4" t="s">
        <v>128</v>
      </c>
      <c r="F1093" s="6" t="s">
        <v>71</v>
      </c>
      <c r="G1093">
        <f>VLOOKUP(A1093,'Customer Data'!$A:$G,2,FALSE)</f>
        <v>35</v>
      </c>
      <c r="H1093" t="str">
        <f>VLOOKUP($A1093,'Customer Data'!$A:$G,3,FALSE)</f>
        <v>Female</v>
      </c>
      <c r="I1093" s="18">
        <f>VLOOKUP($A1093,'Customer Data'!$A:$G,4,FALSE)</f>
        <v>139567</v>
      </c>
      <c r="J1093" t="str">
        <f>VLOOKUP($A1093,'Customer Data'!$A:$G,5,FALSE)</f>
        <v>City A</v>
      </c>
      <c r="K1093" t="str">
        <f>VLOOKUP($A1093,'Customer Data'!$A:$G,6,FALSE)</f>
        <v>Adult</v>
      </c>
      <c r="L1093" t="str">
        <f>VLOOKUP($A1093,'Customer Data'!$A:$G,7,FALSE)</f>
        <v>High</v>
      </c>
    </row>
    <row r="1094" spans="1:12" x14ac:dyDescent="0.3">
      <c r="A1094">
        <v>1363</v>
      </c>
      <c r="B1094">
        <v>1093</v>
      </c>
      <c r="C1094">
        <v>34</v>
      </c>
      <c r="D1094">
        <v>6</v>
      </c>
      <c r="E1094" s="4" t="s">
        <v>128</v>
      </c>
      <c r="F1094" s="6" t="s">
        <v>72</v>
      </c>
      <c r="G1094">
        <f>VLOOKUP(A1094,'Customer Data'!$A:$G,2,FALSE)</f>
        <v>44</v>
      </c>
      <c r="H1094" t="str">
        <f>VLOOKUP($A1094,'Customer Data'!$A:$G,3,FALSE)</f>
        <v>Female</v>
      </c>
      <c r="I1094" s="18">
        <f>VLOOKUP($A1094,'Customer Data'!$A:$G,4,FALSE)</f>
        <v>114658</v>
      </c>
      <c r="J1094" t="str">
        <f>VLOOKUP($A1094,'Customer Data'!$A:$G,5,FALSE)</f>
        <v>City A</v>
      </c>
      <c r="K1094" t="str">
        <f>VLOOKUP($A1094,'Customer Data'!$A:$G,6,FALSE)</f>
        <v>Middle-aged</v>
      </c>
      <c r="L1094" t="str">
        <f>VLOOKUP($A1094,'Customer Data'!$A:$G,7,FALSE)</f>
        <v>High</v>
      </c>
    </row>
    <row r="1095" spans="1:12" x14ac:dyDescent="0.3">
      <c r="A1095">
        <v>621</v>
      </c>
      <c r="B1095">
        <v>1094</v>
      </c>
      <c r="C1095">
        <v>47</v>
      </c>
      <c r="D1095">
        <v>6</v>
      </c>
      <c r="E1095" s="4" t="s">
        <v>128</v>
      </c>
      <c r="F1095" s="6" t="s">
        <v>73</v>
      </c>
      <c r="G1095">
        <f>VLOOKUP(A1095,'Customer Data'!$A:$G,2,FALSE)</f>
        <v>58</v>
      </c>
      <c r="H1095" t="str">
        <f>VLOOKUP($A1095,'Customer Data'!$A:$G,3,FALSE)</f>
        <v>Male</v>
      </c>
      <c r="I1095" s="18">
        <f>VLOOKUP($A1095,'Customer Data'!$A:$G,4,FALSE)</f>
        <v>62011</v>
      </c>
      <c r="J1095" t="str">
        <f>VLOOKUP($A1095,'Customer Data'!$A:$G,5,FALSE)</f>
        <v>City C</v>
      </c>
      <c r="K1095" t="str">
        <f>VLOOKUP($A1095,'Customer Data'!$A:$G,6,FALSE)</f>
        <v>Middle-aged</v>
      </c>
      <c r="L1095" t="str">
        <f>VLOOKUP($A1095,'Customer Data'!$A:$G,7,FALSE)</f>
        <v>Low</v>
      </c>
    </row>
    <row r="1096" spans="1:12" x14ac:dyDescent="0.3">
      <c r="A1096">
        <v>1149</v>
      </c>
      <c r="B1096">
        <v>1095</v>
      </c>
      <c r="C1096">
        <v>32</v>
      </c>
      <c r="D1096">
        <v>5</v>
      </c>
      <c r="E1096" s="4" t="s">
        <v>128</v>
      </c>
      <c r="F1096" s="6" t="s">
        <v>74</v>
      </c>
      <c r="G1096">
        <f>VLOOKUP(A1096,'Customer Data'!$A:$G,2,FALSE)</f>
        <v>51</v>
      </c>
      <c r="H1096" t="str">
        <f>VLOOKUP($A1096,'Customer Data'!$A:$G,3,FALSE)</f>
        <v>Male</v>
      </c>
      <c r="I1096" s="18">
        <f>VLOOKUP($A1096,'Customer Data'!$A:$G,4,FALSE)</f>
        <v>131593</v>
      </c>
      <c r="J1096" t="str">
        <f>VLOOKUP($A1096,'Customer Data'!$A:$G,5,FALSE)</f>
        <v>City C</v>
      </c>
      <c r="K1096" t="str">
        <f>VLOOKUP($A1096,'Customer Data'!$A:$G,6,FALSE)</f>
        <v>Middle-aged</v>
      </c>
      <c r="L1096" t="str">
        <f>VLOOKUP($A1096,'Customer Data'!$A:$G,7,FALSE)</f>
        <v>High</v>
      </c>
    </row>
    <row r="1097" spans="1:12" x14ac:dyDescent="0.3">
      <c r="A1097">
        <v>60</v>
      </c>
      <c r="B1097">
        <v>1096</v>
      </c>
      <c r="C1097">
        <v>77</v>
      </c>
      <c r="D1097">
        <v>3</v>
      </c>
      <c r="E1097" s="4" t="s">
        <v>128</v>
      </c>
      <c r="F1097" s="6" t="s">
        <v>75</v>
      </c>
      <c r="G1097">
        <f>VLOOKUP(A1097,'Customer Data'!$A:$G,2,FALSE)</f>
        <v>41</v>
      </c>
      <c r="H1097" t="str">
        <f>VLOOKUP($A1097,'Customer Data'!$A:$G,3,FALSE)</f>
        <v>Female</v>
      </c>
      <c r="I1097" s="18">
        <f>VLOOKUP($A1097,'Customer Data'!$A:$G,4,FALSE)</f>
        <v>145894</v>
      </c>
      <c r="J1097" t="str">
        <f>VLOOKUP($A1097,'Customer Data'!$A:$G,5,FALSE)</f>
        <v>City C</v>
      </c>
      <c r="K1097" t="str">
        <f>VLOOKUP($A1097,'Customer Data'!$A:$G,6,FALSE)</f>
        <v>Middle-aged</v>
      </c>
      <c r="L1097" t="str">
        <f>VLOOKUP($A1097,'Customer Data'!$A:$G,7,FALSE)</f>
        <v>High</v>
      </c>
    </row>
    <row r="1098" spans="1:12" x14ac:dyDescent="0.3">
      <c r="A1098">
        <v>1081</v>
      </c>
      <c r="B1098">
        <v>1097</v>
      </c>
      <c r="C1098">
        <v>3</v>
      </c>
      <c r="D1098">
        <v>4</v>
      </c>
      <c r="E1098" s="4" t="s">
        <v>128</v>
      </c>
      <c r="F1098" s="6" t="s">
        <v>76</v>
      </c>
      <c r="G1098">
        <f>VLOOKUP(A1098,'Customer Data'!$A:$G,2,FALSE)</f>
        <v>49</v>
      </c>
      <c r="H1098" t="str">
        <f>VLOOKUP($A1098,'Customer Data'!$A:$G,3,FALSE)</f>
        <v>Male</v>
      </c>
      <c r="I1098" s="18">
        <f>VLOOKUP($A1098,'Customer Data'!$A:$G,4,FALSE)</f>
        <v>37582</v>
      </c>
      <c r="J1098" t="str">
        <f>VLOOKUP($A1098,'Customer Data'!$A:$G,5,FALSE)</f>
        <v>City A</v>
      </c>
      <c r="K1098" t="str">
        <f>VLOOKUP($A1098,'Customer Data'!$A:$G,6,FALSE)</f>
        <v>Middle-aged</v>
      </c>
      <c r="L1098" t="str">
        <f>VLOOKUP($A1098,'Customer Data'!$A:$G,7,FALSE)</f>
        <v>Low</v>
      </c>
    </row>
    <row r="1099" spans="1:12" x14ac:dyDescent="0.3">
      <c r="A1099">
        <v>1296</v>
      </c>
      <c r="B1099">
        <v>1098</v>
      </c>
      <c r="C1099">
        <v>99</v>
      </c>
      <c r="D1099">
        <v>4</v>
      </c>
      <c r="E1099" s="4" t="s">
        <v>128</v>
      </c>
      <c r="F1099" s="6" t="s">
        <v>77</v>
      </c>
      <c r="G1099">
        <f>VLOOKUP(A1099,'Customer Data'!$A:$G,2,FALSE)</f>
        <v>67</v>
      </c>
      <c r="H1099" t="str">
        <f>VLOOKUP($A1099,'Customer Data'!$A:$G,3,FALSE)</f>
        <v>Female</v>
      </c>
      <c r="I1099" s="18">
        <f>VLOOKUP($A1099,'Customer Data'!$A:$G,4,FALSE)</f>
        <v>148516</v>
      </c>
      <c r="J1099" t="str">
        <f>VLOOKUP($A1099,'Customer Data'!$A:$G,5,FALSE)</f>
        <v>City C</v>
      </c>
      <c r="K1099" t="str">
        <f>VLOOKUP($A1099,'Customer Data'!$A:$G,6,FALSE)</f>
        <v>Seniors</v>
      </c>
      <c r="L1099" t="str">
        <f>VLOOKUP($A1099,'Customer Data'!$A:$G,7,FALSE)</f>
        <v>High</v>
      </c>
    </row>
    <row r="1100" spans="1:12" x14ac:dyDescent="0.3">
      <c r="A1100">
        <v>586</v>
      </c>
      <c r="B1100">
        <v>1099</v>
      </c>
      <c r="C1100">
        <v>55</v>
      </c>
      <c r="D1100">
        <v>2</v>
      </c>
      <c r="E1100" s="4" t="s">
        <v>128</v>
      </c>
      <c r="F1100" s="6" t="s">
        <v>78</v>
      </c>
      <c r="G1100">
        <f>VLOOKUP(A1100,'Customer Data'!$A:$G,2,FALSE)</f>
        <v>52</v>
      </c>
      <c r="H1100" t="str">
        <f>VLOOKUP($A1100,'Customer Data'!$A:$G,3,FALSE)</f>
        <v>Male</v>
      </c>
      <c r="I1100" s="18">
        <f>VLOOKUP($A1100,'Customer Data'!$A:$G,4,FALSE)</f>
        <v>75953</v>
      </c>
      <c r="J1100" t="str">
        <f>VLOOKUP($A1100,'Customer Data'!$A:$G,5,FALSE)</f>
        <v>City C</v>
      </c>
      <c r="K1100" t="str">
        <f>VLOOKUP($A1100,'Customer Data'!$A:$G,6,FALSE)</f>
        <v>Middle-aged</v>
      </c>
      <c r="L1100" t="str">
        <f>VLOOKUP($A1100,'Customer Data'!$A:$G,7,FALSE)</f>
        <v>High</v>
      </c>
    </row>
    <row r="1101" spans="1:12" x14ac:dyDescent="0.3">
      <c r="A1101">
        <v>324</v>
      </c>
      <c r="B1101">
        <v>1100</v>
      </c>
      <c r="C1101">
        <v>33</v>
      </c>
      <c r="D1101">
        <v>6</v>
      </c>
      <c r="E1101" s="4" t="s">
        <v>128</v>
      </c>
      <c r="F1101" s="6" t="s">
        <v>79</v>
      </c>
      <c r="G1101">
        <f>VLOOKUP(A1101,'Customer Data'!$A:$G,2,FALSE)</f>
        <v>67</v>
      </c>
      <c r="H1101" t="str">
        <f>VLOOKUP($A1101,'Customer Data'!$A:$G,3,FALSE)</f>
        <v>Male</v>
      </c>
      <c r="I1101" s="18">
        <f>VLOOKUP($A1101,'Customer Data'!$A:$G,4,FALSE)</f>
        <v>115648</v>
      </c>
      <c r="J1101" t="str">
        <f>VLOOKUP($A1101,'Customer Data'!$A:$G,5,FALSE)</f>
        <v>City A</v>
      </c>
      <c r="K1101" t="str">
        <f>VLOOKUP($A1101,'Customer Data'!$A:$G,6,FALSE)</f>
        <v>Seniors</v>
      </c>
      <c r="L1101" t="str">
        <f>VLOOKUP($A1101,'Customer Data'!$A:$G,7,FALSE)</f>
        <v>High</v>
      </c>
    </row>
    <row r="1102" spans="1:12" x14ac:dyDescent="0.3">
      <c r="A1102">
        <v>1056</v>
      </c>
      <c r="B1102">
        <v>1101</v>
      </c>
      <c r="C1102">
        <v>21</v>
      </c>
      <c r="D1102">
        <v>8</v>
      </c>
      <c r="E1102" s="4" t="s">
        <v>128</v>
      </c>
      <c r="F1102" s="6" t="s">
        <v>80</v>
      </c>
      <c r="G1102">
        <f>VLOOKUP(A1102,'Customer Data'!$A:$G,2,FALSE)</f>
        <v>37</v>
      </c>
      <c r="H1102" t="str">
        <f>VLOOKUP($A1102,'Customer Data'!$A:$G,3,FALSE)</f>
        <v>Female</v>
      </c>
      <c r="I1102" s="18">
        <f>VLOOKUP($A1102,'Customer Data'!$A:$G,4,FALSE)</f>
        <v>73389</v>
      </c>
      <c r="J1102" t="str">
        <f>VLOOKUP($A1102,'Customer Data'!$A:$G,5,FALSE)</f>
        <v>City A</v>
      </c>
      <c r="K1102" t="str">
        <f>VLOOKUP($A1102,'Customer Data'!$A:$G,6,FALSE)</f>
        <v>Adult</v>
      </c>
      <c r="L1102" t="str">
        <f>VLOOKUP($A1102,'Customer Data'!$A:$G,7,FALSE)</f>
        <v>High</v>
      </c>
    </row>
    <row r="1103" spans="1:12" x14ac:dyDescent="0.3">
      <c r="A1103">
        <v>654</v>
      </c>
      <c r="B1103">
        <v>1102</v>
      </c>
      <c r="C1103">
        <v>55</v>
      </c>
      <c r="D1103">
        <v>2</v>
      </c>
      <c r="E1103" s="4" t="s">
        <v>128</v>
      </c>
      <c r="F1103" s="6" t="s">
        <v>81</v>
      </c>
      <c r="G1103">
        <f>VLOOKUP(A1103,'Customer Data'!$A:$G,2,FALSE)</f>
        <v>19</v>
      </c>
      <c r="H1103" t="str">
        <f>VLOOKUP($A1103,'Customer Data'!$A:$G,3,FALSE)</f>
        <v>Male</v>
      </c>
      <c r="I1103" s="18">
        <f>VLOOKUP($A1103,'Customer Data'!$A:$G,4,FALSE)</f>
        <v>42616</v>
      </c>
      <c r="J1103" t="str">
        <f>VLOOKUP($A1103,'Customer Data'!$A:$G,5,FALSE)</f>
        <v>City C</v>
      </c>
      <c r="K1103" t="str">
        <f>VLOOKUP($A1103,'Customer Data'!$A:$G,6,FALSE)</f>
        <v>Adult</v>
      </c>
      <c r="L1103" t="str">
        <f>VLOOKUP($A1103,'Customer Data'!$A:$G,7,FALSE)</f>
        <v>Low</v>
      </c>
    </row>
    <row r="1104" spans="1:12" x14ac:dyDescent="0.3">
      <c r="A1104">
        <v>1099</v>
      </c>
      <c r="B1104">
        <v>1103</v>
      </c>
      <c r="C1104">
        <v>35</v>
      </c>
      <c r="D1104">
        <v>5</v>
      </c>
      <c r="E1104" s="4" t="s">
        <v>128</v>
      </c>
      <c r="F1104" s="6" t="s">
        <v>82</v>
      </c>
      <c r="G1104">
        <f>VLOOKUP(A1104,'Customer Data'!$A:$G,2,FALSE)</f>
        <v>56</v>
      </c>
      <c r="H1104" t="str">
        <f>VLOOKUP($A1104,'Customer Data'!$A:$G,3,FALSE)</f>
        <v>Male</v>
      </c>
      <c r="I1104" s="18">
        <f>VLOOKUP($A1104,'Customer Data'!$A:$G,4,FALSE)</f>
        <v>89158</v>
      </c>
      <c r="J1104" t="str">
        <f>VLOOKUP($A1104,'Customer Data'!$A:$G,5,FALSE)</f>
        <v>City B</v>
      </c>
      <c r="K1104" t="str">
        <f>VLOOKUP($A1104,'Customer Data'!$A:$G,6,FALSE)</f>
        <v>Middle-aged</v>
      </c>
      <c r="L1104" t="str">
        <f>VLOOKUP($A1104,'Customer Data'!$A:$G,7,FALSE)</f>
        <v>High</v>
      </c>
    </row>
    <row r="1105" spans="1:12" x14ac:dyDescent="0.3">
      <c r="A1105">
        <v>1236</v>
      </c>
      <c r="B1105">
        <v>1104</v>
      </c>
      <c r="C1105">
        <v>58</v>
      </c>
      <c r="D1105">
        <v>5</v>
      </c>
      <c r="E1105" s="4" t="s">
        <v>128</v>
      </c>
      <c r="F1105" s="6" t="s">
        <v>83</v>
      </c>
      <c r="G1105">
        <f>VLOOKUP(A1105,'Customer Data'!$A:$G,2,FALSE)</f>
        <v>67</v>
      </c>
      <c r="H1105" t="str">
        <f>VLOOKUP($A1105,'Customer Data'!$A:$G,3,FALSE)</f>
        <v>Female</v>
      </c>
      <c r="I1105" s="18">
        <f>VLOOKUP($A1105,'Customer Data'!$A:$G,4,FALSE)</f>
        <v>25288</v>
      </c>
      <c r="J1105" t="str">
        <f>VLOOKUP($A1105,'Customer Data'!$A:$G,5,FALSE)</f>
        <v>City C</v>
      </c>
      <c r="K1105" t="str">
        <f>VLOOKUP($A1105,'Customer Data'!$A:$G,6,FALSE)</f>
        <v>Seniors</v>
      </c>
      <c r="L1105" t="str">
        <f>VLOOKUP($A1105,'Customer Data'!$A:$G,7,FALSE)</f>
        <v>Low</v>
      </c>
    </row>
    <row r="1106" spans="1:12" x14ac:dyDescent="0.3">
      <c r="A1106">
        <v>998</v>
      </c>
      <c r="B1106">
        <v>1105</v>
      </c>
      <c r="C1106">
        <v>89</v>
      </c>
      <c r="D1106">
        <v>2</v>
      </c>
      <c r="E1106" s="4" t="s">
        <v>129</v>
      </c>
      <c r="F1106" s="6" t="s">
        <v>60</v>
      </c>
      <c r="G1106">
        <f>VLOOKUP(A1106,'Customer Data'!$A:$G,2,FALSE)</f>
        <v>27</v>
      </c>
      <c r="H1106" t="str">
        <f>VLOOKUP($A1106,'Customer Data'!$A:$G,3,FALSE)</f>
        <v>Male</v>
      </c>
      <c r="I1106" s="18">
        <f>VLOOKUP($A1106,'Customer Data'!$A:$G,4,FALSE)</f>
        <v>89532</v>
      </c>
      <c r="J1106" t="str">
        <f>VLOOKUP($A1106,'Customer Data'!$A:$G,5,FALSE)</f>
        <v>City B</v>
      </c>
      <c r="K1106" t="str">
        <f>VLOOKUP($A1106,'Customer Data'!$A:$G,6,FALSE)</f>
        <v>Adult</v>
      </c>
      <c r="L1106" t="str">
        <f>VLOOKUP($A1106,'Customer Data'!$A:$G,7,FALSE)</f>
        <v>High</v>
      </c>
    </row>
    <row r="1107" spans="1:12" x14ac:dyDescent="0.3">
      <c r="A1107">
        <v>949</v>
      </c>
      <c r="B1107">
        <v>1106</v>
      </c>
      <c r="C1107">
        <v>24</v>
      </c>
      <c r="D1107">
        <v>7</v>
      </c>
      <c r="E1107" s="4" t="s">
        <v>129</v>
      </c>
      <c r="F1107" s="6" t="s">
        <v>61</v>
      </c>
      <c r="G1107">
        <f>VLOOKUP(A1107,'Customer Data'!$A:$G,2,FALSE)</f>
        <v>57</v>
      </c>
      <c r="H1107" t="str">
        <f>VLOOKUP($A1107,'Customer Data'!$A:$G,3,FALSE)</f>
        <v>Female</v>
      </c>
      <c r="I1107" s="18">
        <f>VLOOKUP($A1107,'Customer Data'!$A:$G,4,FALSE)</f>
        <v>143314</v>
      </c>
      <c r="J1107" t="str">
        <f>VLOOKUP($A1107,'Customer Data'!$A:$G,5,FALSE)</f>
        <v>City A</v>
      </c>
      <c r="K1107" t="str">
        <f>VLOOKUP($A1107,'Customer Data'!$A:$G,6,FALSE)</f>
        <v>Middle-aged</v>
      </c>
      <c r="L1107" t="str">
        <f>VLOOKUP($A1107,'Customer Data'!$A:$G,7,FALSE)</f>
        <v>High</v>
      </c>
    </row>
    <row r="1108" spans="1:12" x14ac:dyDescent="0.3">
      <c r="A1108">
        <v>162</v>
      </c>
      <c r="B1108">
        <v>1107</v>
      </c>
      <c r="C1108">
        <v>18</v>
      </c>
      <c r="D1108">
        <v>5</v>
      </c>
      <c r="E1108" s="4" t="s">
        <v>129</v>
      </c>
      <c r="F1108" s="6" t="s">
        <v>62</v>
      </c>
      <c r="G1108">
        <f>VLOOKUP(A1108,'Customer Data'!$A:$G,2,FALSE)</f>
        <v>39</v>
      </c>
      <c r="H1108" t="str">
        <f>VLOOKUP($A1108,'Customer Data'!$A:$G,3,FALSE)</f>
        <v>Female</v>
      </c>
      <c r="I1108" s="18">
        <f>VLOOKUP($A1108,'Customer Data'!$A:$G,4,FALSE)</f>
        <v>82166</v>
      </c>
      <c r="J1108" t="str">
        <f>VLOOKUP($A1108,'Customer Data'!$A:$G,5,FALSE)</f>
        <v>City C</v>
      </c>
      <c r="K1108" t="str">
        <f>VLOOKUP($A1108,'Customer Data'!$A:$G,6,FALSE)</f>
        <v>Adult</v>
      </c>
      <c r="L1108" t="str">
        <f>VLOOKUP($A1108,'Customer Data'!$A:$G,7,FALSE)</f>
        <v>High</v>
      </c>
    </row>
    <row r="1109" spans="1:12" x14ac:dyDescent="0.3">
      <c r="A1109">
        <v>162</v>
      </c>
      <c r="B1109">
        <v>1108</v>
      </c>
      <c r="C1109">
        <v>33</v>
      </c>
      <c r="D1109">
        <v>5</v>
      </c>
      <c r="E1109" s="4" t="s">
        <v>129</v>
      </c>
      <c r="F1109" s="6" t="s">
        <v>63</v>
      </c>
      <c r="G1109">
        <f>VLOOKUP(A1109,'Customer Data'!$A:$G,2,FALSE)</f>
        <v>39</v>
      </c>
      <c r="H1109" t="str">
        <f>VLOOKUP($A1109,'Customer Data'!$A:$G,3,FALSE)</f>
        <v>Female</v>
      </c>
      <c r="I1109" s="18">
        <f>VLOOKUP($A1109,'Customer Data'!$A:$G,4,FALSE)</f>
        <v>82166</v>
      </c>
      <c r="J1109" t="str">
        <f>VLOOKUP($A1109,'Customer Data'!$A:$G,5,FALSE)</f>
        <v>City C</v>
      </c>
      <c r="K1109" t="str">
        <f>VLOOKUP($A1109,'Customer Data'!$A:$G,6,FALSE)</f>
        <v>Adult</v>
      </c>
      <c r="L1109" t="str">
        <f>VLOOKUP($A1109,'Customer Data'!$A:$G,7,FALSE)</f>
        <v>High</v>
      </c>
    </row>
    <row r="1110" spans="1:12" x14ac:dyDescent="0.3">
      <c r="A1110">
        <v>773</v>
      </c>
      <c r="B1110">
        <v>1109</v>
      </c>
      <c r="C1110">
        <v>81</v>
      </c>
      <c r="D1110">
        <v>4</v>
      </c>
      <c r="E1110" s="4" t="s">
        <v>129</v>
      </c>
      <c r="F1110" s="6" t="s">
        <v>64</v>
      </c>
      <c r="G1110">
        <f>VLOOKUP(A1110,'Customer Data'!$A:$G,2,FALSE)</f>
        <v>55</v>
      </c>
      <c r="H1110" t="str">
        <f>VLOOKUP($A1110,'Customer Data'!$A:$G,3,FALSE)</f>
        <v>Male</v>
      </c>
      <c r="I1110" s="18">
        <f>VLOOKUP($A1110,'Customer Data'!$A:$G,4,FALSE)</f>
        <v>68655</v>
      </c>
      <c r="J1110" t="str">
        <f>VLOOKUP($A1110,'Customer Data'!$A:$G,5,FALSE)</f>
        <v>City B</v>
      </c>
      <c r="K1110" t="str">
        <f>VLOOKUP($A1110,'Customer Data'!$A:$G,6,FALSE)</f>
        <v>Middle-aged</v>
      </c>
      <c r="L1110" t="str">
        <f>VLOOKUP($A1110,'Customer Data'!$A:$G,7,FALSE)</f>
        <v>High</v>
      </c>
    </row>
    <row r="1111" spans="1:12" x14ac:dyDescent="0.3">
      <c r="A1111">
        <v>973</v>
      </c>
      <c r="B1111">
        <v>1110</v>
      </c>
      <c r="C1111">
        <v>22</v>
      </c>
      <c r="D1111">
        <v>8</v>
      </c>
      <c r="E1111" s="4" t="s">
        <v>129</v>
      </c>
      <c r="F1111" s="6" t="s">
        <v>65</v>
      </c>
      <c r="G1111">
        <f>VLOOKUP(A1111,'Customer Data'!$A:$G,2,FALSE)</f>
        <v>58</v>
      </c>
      <c r="H1111" t="str">
        <f>VLOOKUP($A1111,'Customer Data'!$A:$G,3,FALSE)</f>
        <v>Male</v>
      </c>
      <c r="I1111" s="18">
        <f>VLOOKUP($A1111,'Customer Data'!$A:$G,4,FALSE)</f>
        <v>81208</v>
      </c>
      <c r="J1111" t="str">
        <f>VLOOKUP($A1111,'Customer Data'!$A:$G,5,FALSE)</f>
        <v>City C</v>
      </c>
      <c r="K1111" t="str">
        <f>VLOOKUP($A1111,'Customer Data'!$A:$G,6,FALSE)</f>
        <v>Middle-aged</v>
      </c>
      <c r="L1111" t="str">
        <f>VLOOKUP($A1111,'Customer Data'!$A:$G,7,FALSE)</f>
        <v>High</v>
      </c>
    </row>
    <row r="1112" spans="1:12" x14ac:dyDescent="0.3">
      <c r="A1112">
        <v>1321</v>
      </c>
      <c r="B1112">
        <v>1111</v>
      </c>
      <c r="C1112">
        <v>12</v>
      </c>
      <c r="D1112">
        <v>7</v>
      </c>
      <c r="E1112" s="4" t="s">
        <v>129</v>
      </c>
      <c r="F1112" s="6" t="s">
        <v>66</v>
      </c>
      <c r="G1112">
        <f>VLOOKUP(A1112,'Customer Data'!$A:$G,2,FALSE)</f>
        <v>59</v>
      </c>
      <c r="H1112" t="str">
        <f>VLOOKUP($A1112,'Customer Data'!$A:$G,3,FALSE)</f>
        <v>Female</v>
      </c>
      <c r="I1112" s="18">
        <f>VLOOKUP($A1112,'Customer Data'!$A:$G,4,FALSE)</f>
        <v>143817</v>
      </c>
      <c r="J1112" t="str">
        <f>VLOOKUP($A1112,'Customer Data'!$A:$G,5,FALSE)</f>
        <v>City C</v>
      </c>
      <c r="K1112" t="str">
        <f>VLOOKUP($A1112,'Customer Data'!$A:$G,6,FALSE)</f>
        <v>Middle-aged</v>
      </c>
      <c r="L1112" t="str">
        <f>VLOOKUP($A1112,'Customer Data'!$A:$G,7,FALSE)</f>
        <v>High</v>
      </c>
    </row>
    <row r="1113" spans="1:12" x14ac:dyDescent="0.3">
      <c r="A1113">
        <v>594</v>
      </c>
      <c r="B1113">
        <v>1112</v>
      </c>
      <c r="C1113">
        <v>3</v>
      </c>
      <c r="D1113">
        <v>8</v>
      </c>
      <c r="E1113" s="4" t="s">
        <v>129</v>
      </c>
      <c r="F1113" s="6" t="s">
        <v>67</v>
      </c>
      <c r="G1113">
        <f>VLOOKUP(A1113,'Customer Data'!$A:$G,2,FALSE)</f>
        <v>45</v>
      </c>
      <c r="H1113" t="str">
        <f>VLOOKUP($A1113,'Customer Data'!$A:$G,3,FALSE)</f>
        <v>Female</v>
      </c>
      <c r="I1113" s="18">
        <f>VLOOKUP($A1113,'Customer Data'!$A:$G,4,FALSE)</f>
        <v>122793</v>
      </c>
      <c r="J1113" t="str">
        <f>VLOOKUP($A1113,'Customer Data'!$A:$G,5,FALSE)</f>
        <v>City B</v>
      </c>
      <c r="K1113" t="str">
        <f>VLOOKUP($A1113,'Customer Data'!$A:$G,6,FALSE)</f>
        <v>Middle-aged</v>
      </c>
      <c r="L1113" t="str">
        <f>VLOOKUP($A1113,'Customer Data'!$A:$G,7,FALSE)</f>
        <v>High</v>
      </c>
    </row>
    <row r="1114" spans="1:12" x14ac:dyDescent="0.3">
      <c r="A1114">
        <v>482</v>
      </c>
      <c r="B1114">
        <v>1113</v>
      </c>
      <c r="C1114">
        <v>87</v>
      </c>
      <c r="D1114">
        <v>3</v>
      </c>
      <c r="E1114" s="4" t="s">
        <v>129</v>
      </c>
      <c r="F1114" s="6" t="s">
        <v>68</v>
      </c>
      <c r="G1114">
        <f>VLOOKUP(A1114,'Customer Data'!$A:$G,2,FALSE)</f>
        <v>24</v>
      </c>
      <c r="H1114" t="str">
        <f>VLOOKUP($A1114,'Customer Data'!$A:$G,3,FALSE)</f>
        <v>Male</v>
      </c>
      <c r="I1114" s="18">
        <f>VLOOKUP($A1114,'Customer Data'!$A:$G,4,FALSE)</f>
        <v>128727</v>
      </c>
      <c r="J1114" t="str">
        <f>VLOOKUP($A1114,'Customer Data'!$A:$G,5,FALSE)</f>
        <v>City C</v>
      </c>
      <c r="K1114" t="str">
        <f>VLOOKUP($A1114,'Customer Data'!$A:$G,6,FALSE)</f>
        <v>Adult</v>
      </c>
      <c r="L1114" t="str">
        <f>VLOOKUP($A1114,'Customer Data'!$A:$G,7,FALSE)</f>
        <v>High</v>
      </c>
    </row>
    <row r="1115" spans="1:12" x14ac:dyDescent="0.3">
      <c r="A1115">
        <v>1010</v>
      </c>
      <c r="B1115">
        <v>1114</v>
      </c>
      <c r="C1115">
        <v>34</v>
      </c>
      <c r="D1115">
        <v>7</v>
      </c>
      <c r="E1115" s="4" t="s">
        <v>129</v>
      </c>
      <c r="F1115" s="6" t="s">
        <v>69</v>
      </c>
      <c r="G1115">
        <f>VLOOKUP(A1115,'Customer Data'!$A:$G,2,FALSE)</f>
        <v>53</v>
      </c>
      <c r="H1115" t="str">
        <f>VLOOKUP($A1115,'Customer Data'!$A:$G,3,FALSE)</f>
        <v>Male</v>
      </c>
      <c r="I1115" s="18">
        <f>VLOOKUP($A1115,'Customer Data'!$A:$G,4,FALSE)</f>
        <v>108673</v>
      </c>
      <c r="J1115" t="str">
        <f>VLOOKUP($A1115,'Customer Data'!$A:$G,5,FALSE)</f>
        <v>City A</v>
      </c>
      <c r="K1115" t="str">
        <f>VLOOKUP($A1115,'Customer Data'!$A:$G,6,FALSE)</f>
        <v>Middle-aged</v>
      </c>
      <c r="L1115" t="str">
        <f>VLOOKUP($A1115,'Customer Data'!$A:$G,7,FALSE)</f>
        <v>High</v>
      </c>
    </row>
    <row r="1116" spans="1:12" x14ac:dyDescent="0.3">
      <c r="A1116">
        <v>1055</v>
      </c>
      <c r="B1116">
        <v>1115</v>
      </c>
      <c r="C1116">
        <v>59</v>
      </c>
      <c r="D1116">
        <v>8</v>
      </c>
      <c r="E1116" s="4" t="s">
        <v>129</v>
      </c>
      <c r="F1116" s="6" t="s">
        <v>70</v>
      </c>
      <c r="G1116">
        <f>VLOOKUP(A1116,'Customer Data'!$A:$G,2,FALSE)</f>
        <v>52</v>
      </c>
      <c r="H1116" t="str">
        <f>VLOOKUP($A1116,'Customer Data'!$A:$G,3,FALSE)</f>
        <v>Male</v>
      </c>
      <c r="I1116" s="18">
        <f>VLOOKUP($A1116,'Customer Data'!$A:$G,4,FALSE)</f>
        <v>139275</v>
      </c>
      <c r="J1116" t="str">
        <f>VLOOKUP($A1116,'Customer Data'!$A:$G,5,FALSE)</f>
        <v>City B</v>
      </c>
      <c r="K1116" t="str">
        <f>VLOOKUP($A1116,'Customer Data'!$A:$G,6,FALSE)</f>
        <v>Middle-aged</v>
      </c>
      <c r="L1116" t="str">
        <f>VLOOKUP($A1116,'Customer Data'!$A:$G,7,FALSE)</f>
        <v>High</v>
      </c>
    </row>
    <row r="1117" spans="1:12" x14ac:dyDescent="0.3">
      <c r="A1117">
        <v>783</v>
      </c>
      <c r="B1117">
        <v>1116</v>
      </c>
      <c r="C1117">
        <v>27</v>
      </c>
      <c r="D1117">
        <v>1</v>
      </c>
      <c r="E1117" s="4" t="s">
        <v>129</v>
      </c>
      <c r="F1117" s="6" t="s">
        <v>71</v>
      </c>
      <c r="G1117">
        <f>VLOOKUP(A1117,'Customer Data'!$A:$G,2,FALSE)</f>
        <v>31</v>
      </c>
      <c r="H1117" t="str">
        <f>VLOOKUP($A1117,'Customer Data'!$A:$G,3,FALSE)</f>
        <v>Female</v>
      </c>
      <c r="I1117" s="18">
        <f>VLOOKUP($A1117,'Customer Data'!$A:$G,4,FALSE)</f>
        <v>39358</v>
      </c>
      <c r="J1117" t="str">
        <f>VLOOKUP($A1117,'Customer Data'!$A:$G,5,FALSE)</f>
        <v>City C</v>
      </c>
      <c r="K1117" t="str">
        <f>VLOOKUP($A1117,'Customer Data'!$A:$G,6,FALSE)</f>
        <v>Adult</v>
      </c>
      <c r="L1117" t="str">
        <f>VLOOKUP($A1117,'Customer Data'!$A:$G,7,FALSE)</f>
        <v>Low</v>
      </c>
    </row>
    <row r="1118" spans="1:12" x14ac:dyDescent="0.3">
      <c r="A1118">
        <v>315</v>
      </c>
      <c r="B1118">
        <v>1117</v>
      </c>
      <c r="C1118">
        <v>58</v>
      </c>
      <c r="D1118">
        <v>7</v>
      </c>
      <c r="E1118" s="4" t="s">
        <v>129</v>
      </c>
      <c r="F1118" s="6" t="s">
        <v>72</v>
      </c>
      <c r="G1118">
        <f>VLOOKUP(A1118,'Customer Data'!$A:$G,2,FALSE)</f>
        <v>38</v>
      </c>
      <c r="H1118" t="str">
        <f>VLOOKUP($A1118,'Customer Data'!$A:$G,3,FALSE)</f>
        <v>Male</v>
      </c>
      <c r="I1118" s="18">
        <f>VLOOKUP($A1118,'Customer Data'!$A:$G,4,FALSE)</f>
        <v>120331</v>
      </c>
      <c r="J1118" t="str">
        <f>VLOOKUP($A1118,'Customer Data'!$A:$G,5,FALSE)</f>
        <v>City C</v>
      </c>
      <c r="K1118" t="str">
        <f>VLOOKUP($A1118,'Customer Data'!$A:$G,6,FALSE)</f>
        <v>Adult</v>
      </c>
      <c r="L1118" t="str">
        <f>VLOOKUP($A1118,'Customer Data'!$A:$G,7,FALSE)</f>
        <v>High</v>
      </c>
    </row>
    <row r="1119" spans="1:12" x14ac:dyDescent="0.3">
      <c r="A1119">
        <v>610</v>
      </c>
      <c r="B1119">
        <v>1118</v>
      </c>
      <c r="C1119">
        <v>71</v>
      </c>
      <c r="D1119">
        <v>4</v>
      </c>
      <c r="E1119" s="4" t="s">
        <v>129</v>
      </c>
      <c r="F1119" s="6" t="s">
        <v>73</v>
      </c>
      <c r="G1119">
        <f>VLOOKUP(A1119,'Customer Data'!$A:$G,2,FALSE)</f>
        <v>31</v>
      </c>
      <c r="H1119" t="str">
        <f>VLOOKUP($A1119,'Customer Data'!$A:$G,3,FALSE)</f>
        <v>Male</v>
      </c>
      <c r="I1119" s="18">
        <f>VLOOKUP($A1119,'Customer Data'!$A:$G,4,FALSE)</f>
        <v>54381</v>
      </c>
      <c r="J1119" t="str">
        <f>VLOOKUP($A1119,'Customer Data'!$A:$G,5,FALSE)</f>
        <v>City C</v>
      </c>
      <c r="K1119" t="str">
        <f>VLOOKUP($A1119,'Customer Data'!$A:$G,6,FALSE)</f>
        <v>Adult</v>
      </c>
      <c r="L1119" t="str">
        <f>VLOOKUP($A1119,'Customer Data'!$A:$G,7,FALSE)</f>
        <v>Low</v>
      </c>
    </row>
    <row r="1120" spans="1:12" x14ac:dyDescent="0.3">
      <c r="A1120">
        <v>1235</v>
      </c>
      <c r="B1120">
        <v>1119</v>
      </c>
      <c r="C1120">
        <v>14</v>
      </c>
      <c r="D1120">
        <v>4</v>
      </c>
      <c r="E1120" s="4" t="s">
        <v>129</v>
      </c>
      <c r="F1120" s="6" t="s">
        <v>74</v>
      </c>
      <c r="G1120">
        <f>VLOOKUP(A1120,'Customer Data'!$A:$G,2,FALSE)</f>
        <v>33</v>
      </c>
      <c r="H1120" t="str">
        <f>VLOOKUP($A1120,'Customer Data'!$A:$G,3,FALSE)</f>
        <v>Female</v>
      </c>
      <c r="I1120" s="18">
        <f>VLOOKUP($A1120,'Customer Data'!$A:$G,4,FALSE)</f>
        <v>99574</v>
      </c>
      <c r="J1120" t="str">
        <f>VLOOKUP($A1120,'Customer Data'!$A:$G,5,FALSE)</f>
        <v>City A</v>
      </c>
      <c r="K1120" t="str">
        <f>VLOOKUP($A1120,'Customer Data'!$A:$G,6,FALSE)</f>
        <v>Adult</v>
      </c>
      <c r="L1120" t="str">
        <f>VLOOKUP($A1120,'Customer Data'!$A:$G,7,FALSE)</f>
        <v>High</v>
      </c>
    </row>
    <row r="1121" spans="1:12" x14ac:dyDescent="0.3">
      <c r="A1121">
        <v>895</v>
      </c>
      <c r="B1121">
        <v>1120</v>
      </c>
      <c r="C1121">
        <v>9</v>
      </c>
      <c r="D1121">
        <v>7</v>
      </c>
      <c r="E1121" s="4" t="s">
        <v>129</v>
      </c>
      <c r="F1121" s="6" t="s">
        <v>75</v>
      </c>
      <c r="G1121">
        <f>VLOOKUP(A1121,'Customer Data'!$A:$G,2,FALSE)</f>
        <v>37</v>
      </c>
      <c r="H1121" t="str">
        <f>VLOOKUP($A1121,'Customer Data'!$A:$G,3,FALSE)</f>
        <v>Female</v>
      </c>
      <c r="I1121" s="18">
        <f>VLOOKUP($A1121,'Customer Data'!$A:$G,4,FALSE)</f>
        <v>145426</v>
      </c>
      <c r="J1121" t="str">
        <f>VLOOKUP($A1121,'Customer Data'!$A:$G,5,FALSE)</f>
        <v>City C</v>
      </c>
      <c r="K1121" t="str">
        <f>VLOOKUP($A1121,'Customer Data'!$A:$G,6,FALSE)</f>
        <v>Adult</v>
      </c>
      <c r="L1121" t="str">
        <f>VLOOKUP($A1121,'Customer Data'!$A:$G,7,FALSE)</f>
        <v>High</v>
      </c>
    </row>
    <row r="1122" spans="1:12" x14ac:dyDescent="0.3">
      <c r="A1122">
        <v>347</v>
      </c>
      <c r="B1122">
        <v>1121</v>
      </c>
      <c r="C1122">
        <v>35</v>
      </c>
      <c r="D1122">
        <v>4</v>
      </c>
      <c r="E1122" s="4" t="s">
        <v>129</v>
      </c>
      <c r="F1122" s="6" t="s">
        <v>76</v>
      </c>
      <c r="G1122">
        <f>VLOOKUP(A1122,'Customer Data'!$A:$G,2,FALSE)</f>
        <v>41</v>
      </c>
      <c r="H1122" t="str">
        <f>VLOOKUP($A1122,'Customer Data'!$A:$G,3,FALSE)</f>
        <v>Female</v>
      </c>
      <c r="I1122" s="18">
        <f>VLOOKUP($A1122,'Customer Data'!$A:$G,4,FALSE)</f>
        <v>63648</v>
      </c>
      <c r="J1122" t="str">
        <f>VLOOKUP($A1122,'Customer Data'!$A:$G,5,FALSE)</f>
        <v>City B</v>
      </c>
      <c r="K1122" t="str">
        <f>VLOOKUP($A1122,'Customer Data'!$A:$G,6,FALSE)</f>
        <v>Middle-aged</v>
      </c>
      <c r="L1122" t="str">
        <f>VLOOKUP($A1122,'Customer Data'!$A:$G,7,FALSE)</f>
        <v>Low</v>
      </c>
    </row>
    <row r="1123" spans="1:12" x14ac:dyDescent="0.3">
      <c r="A1123">
        <v>56</v>
      </c>
      <c r="B1123">
        <v>1122</v>
      </c>
      <c r="C1123">
        <v>95</v>
      </c>
      <c r="D1123">
        <v>1</v>
      </c>
      <c r="E1123" s="4" t="s">
        <v>129</v>
      </c>
      <c r="F1123" s="6" t="s">
        <v>77</v>
      </c>
      <c r="G1123">
        <f>VLOOKUP(A1123,'Customer Data'!$A:$G,2,FALSE)</f>
        <v>30</v>
      </c>
      <c r="H1123" t="str">
        <f>VLOOKUP($A1123,'Customer Data'!$A:$G,3,FALSE)</f>
        <v>Male</v>
      </c>
      <c r="I1123" s="18">
        <f>VLOOKUP($A1123,'Customer Data'!$A:$G,4,FALSE)</f>
        <v>54507</v>
      </c>
      <c r="J1123" t="str">
        <f>VLOOKUP($A1123,'Customer Data'!$A:$G,5,FALSE)</f>
        <v>City A</v>
      </c>
      <c r="K1123" t="str">
        <f>VLOOKUP($A1123,'Customer Data'!$A:$G,6,FALSE)</f>
        <v>Adult</v>
      </c>
      <c r="L1123" t="str">
        <f>VLOOKUP($A1123,'Customer Data'!$A:$G,7,FALSE)</f>
        <v>Low</v>
      </c>
    </row>
    <row r="1124" spans="1:12" x14ac:dyDescent="0.3">
      <c r="A1124">
        <v>376</v>
      </c>
      <c r="B1124">
        <v>1123</v>
      </c>
      <c r="C1124">
        <v>57</v>
      </c>
      <c r="D1124">
        <v>3</v>
      </c>
      <c r="E1124" s="4" t="s">
        <v>129</v>
      </c>
      <c r="F1124" s="6" t="s">
        <v>78</v>
      </c>
      <c r="G1124">
        <f>VLOOKUP(A1124,'Customer Data'!$A:$G,2,FALSE)</f>
        <v>28</v>
      </c>
      <c r="H1124" t="str">
        <f>VLOOKUP($A1124,'Customer Data'!$A:$G,3,FALSE)</f>
        <v>Male</v>
      </c>
      <c r="I1124" s="18">
        <f>VLOOKUP($A1124,'Customer Data'!$A:$G,4,FALSE)</f>
        <v>117978</v>
      </c>
      <c r="J1124" t="str">
        <f>VLOOKUP($A1124,'Customer Data'!$A:$G,5,FALSE)</f>
        <v>City B</v>
      </c>
      <c r="K1124" t="str">
        <f>VLOOKUP($A1124,'Customer Data'!$A:$G,6,FALSE)</f>
        <v>Adult</v>
      </c>
      <c r="L1124" t="str">
        <f>VLOOKUP($A1124,'Customer Data'!$A:$G,7,FALSE)</f>
        <v>High</v>
      </c>
    </row>
    <row r="1125" spans="1:12" x14ac:dyDescent="0.3">
      <c r="A1125">
        <v>1302</v>
      </c>
      <c r="B1125">
        <v>1124</v>
      </c>
      <c r="C1125">
        <v>83</v>
      </c>
      <c r="D1125">
        <v>1</v>
      </c>
      <c r="E1125" s="4" t="s">
        <v>129</v>
      </c>
      <c r="F1125" s="6" t="s">
        <v>79</v>
      </c>
      <c r="G1125">
        <f>VLOOKUP(A1125,'Customer Data'!$A:$G,2,FALSE)</f>
        <v>68</v>
      </c>
      <c r="H1125" t="str">
        <f>VLOOKUP($A1125,'Customer Data'!$A:$G,3,FALSE)</f>
        <v>Female</v>
      </c>
      <c r="I1125" s="18">
        <f>VLOOKUP($A1125,'Customer Data'!$A:$G,4,FALSE)</f>
        <v>45696</v>
      </c>
      <c r="J1125" t="str">
        <f>VLOOKUP($A1125,'Customer Data'!$A:$G,5,FALSE)</f>
        <v>City B</v>
      </c>
      <c r="K1125" t="str">
        <f>VLOOKUP($A1125,'Customer Data'!$A:$G,6,FALSE)</f>
        <v>Seniors</v>
      </c>
      <c r="L1125" t="str">
        <f>VLOOKUP($A1125,'Customer Data'!$A:$G,7,FALSE)</f>
        <v>Low</v>
      </c>
    </row>
    <row r="1126" spans="1:12" x14ac:dyDescent="0.3">
      <c r="A1126">
        <v>1158</v>
      </c>
      <c r="B1126">
        <v>1125</v>
      </c>
      <c r="C1126">
        <v>31</v>
      </c>
      <c r="D1126">
        <v>1</v>
      </c>
      <c r="E1126" s="4" t="s">
        <v>129</v>
      </c>
      <c r="F1126" s="6" t="s">
        <v>80</v>
      </c>
      <c r="G1126">
        <f>VLOOKUP(A1126,'Customer Data'!$A:$G,2,FALSE)</f>
        <v>30</v>
      </c>
      <c r="H1126" t="str">
        <f>VLOOKUP($A1126,'Customer Data'!$A:$G,3,FALSE)</f>
        <v>Female</v>
      </c>
      <c r="I1126" s="18">
        <f>VLOOKUP($A1126,'Customer Data'!$A:$G,4,FALSE)</f>
        <v>121743</v>
      </c>
      <c r="J1126" t="str">
        <f>VLOOKUP($A1126,'Customer Data'!$A:$G,5,FALSE)</f>
        <v>City A</v>
      </c>
      <c r="K1126" t="str">
        <f>VLOOKUP($A1126,'Customer Data'!$A:$G,6,FALSE)</f>
        <v>Adult</v>
      </c>
      <c r="L1126" t="str">
        <f>VLOOKUP($A1126,'Customer Data'!$A:$G,7,FALSE)</f>
        <v>High</v>
      </c>
    </row>
    <row r="1127" spans="1:12" x14ac:dyDescent="0.3">
      <c r="A1127">
        <v>991</v>
      </c>
      <c r="B1127">
        <v>1126</v>
      </c>
      <c r="C1127">
        <v>65</v>
      </c>
      <c r="D1127">
        <v>4</v>
      </c>
      <c r="E1127" s="4" t="s">
        <v>129</v>
      </c>
      <c r="F1127" s="6" t="s">
        <v>81</v>
      </c>
      <c r="G1127">
        <f>VLOOKUP(A1127,'Customer Data'!$A:$G,2,FALSE)</f>
        <v>60</v>
      </c>
      <c r="H1127" t="str">
        <f>VLOOKUP($A1127,'Customer Data'!$A:$G,3,FALSE)</f>
        <v>Male</v>
      </c>
      <c r="I1127" s="18">
        <f>VLOOKUP($A1127,'Customer Data'!$A:$G,4,FALSE)</f>
        <v>110541</v>
      </c>
      <c r="J1127" t="str">
        <f>VLOOKUP($A1127,'Customer Data'!$A:$G,5,FALSE)</f>
        <v>City C</v>
      </c>
      <c r="K1127" t="str">
        <f>VLOOKUP($A1127,'Customer Data'!$A:$G,6,FALSE)</f>
        <v>Seniors</v>
      </c>
      <c r="L1127" t="str">
        <f>VLOOKUP($A1127,'Customer Data'!$A:$G,7,FALSE)</f>
        <v>High</v>
      </c>
    </row>
    <row r="1128" spans="1:12" x14ac:dyDescent="0.3">
      <c r="A1128">
        <v>386</v>
      </c>
      <c r="B1128">
        <v>1127</v>
      </c>
      <c r="C1128">
        <v>16</v>
      </c>
      <c r="D1128">
        <v>4</v>
      </c>
      <c r="E1128" s="4" t="s">
        <v>129</v>
      </c>
      <c r="F1128" s="6" t="s">
        <v>82</v>
      </c>
      <c r="G1128">
        <f>VLOOKUP(A1128,'Customer Data'!$A:$G,2,FALSE)</f>
        <v>50</v>
      </c>
      <c r="H1128" t="str">
        <f>VLOOKUP($A1128,'Customer Data'!$A:$G,3,FALSE)</f>
        <v>Male</v>
      </c>
      <c r="I1128" s="18">
        <f>VLOOKUP($A1128,'Customer Data'!$A:$G,4,FALSE)</f>
        <v>125448</v>
      </c>
      <c r="J1128" t="str">
        <f>VLOOKUP($A1128,'Customer Data'!$A:$G,5,FALSE)</f>
        <v>City A</v>
      </c>
      <c r="K1128" t="str">
        <f>VLOOKUP($A1128,'Customer Data'!$A:$G,6,FALSE)</f>
        <v>Middle-aged</v>
      </c>
      <c r="L1128" t="str">
        <f>VLOOKUP($A1128,'Customer Data'!$A:$G,7,FALSE)</f>
        <v>High</v>
      </c>
    </row>
    <row r="1129" spans="1:12" x14ac:dyDescent="0.3">
      <c r="A1129">
        <v>195</v>
      </c>
      <c r="B1129">
        <v>1128</v>
      </c>
      <c r="C1129">
        <v>75</v>
      </c>
      <c r="D1129">
        <v>5</v>
      </c>
      <c r="E1129" s="4" t="s">
        <v>129</v>
      </c>
      <c r="F1129" s="6" t="s">
        <v>83</v>
      </c>
      <c r="G1129">
        <f>VLOOKUP(A1129,'Customer Data'!$A:$G,2,FALSE)</f>
        <v>46</v>
      </c>
      <c r="H1129" t="str">
        <f>VLOOKUP($A1129,'Customer Data'!$A:$G,3,FALSE)</f>
        <v>Male</v>
      </c>
      <c r="I1129" s="18">
        <f>VLOOKUP($A1129,'Customer Data'!$A:$G,4,FALSE)</f>
        <v>52173</v>
      </c>
      <c r="J1129" t="str">
        <f>VLOOKUP($A1129,'Customer Data'!$A:$G,5,FALSE)</f>
        <v>City A</v>
      </c>
      <c r="K1129" t="str">
        <f>VLOOKUP($A1129,'Customer Data'!$A:$G,6,FALSE)</f>
        <v>Middle-aged</v>
      </c>
      <c r="L1129" t="str">
        <f>VLOOKUP($A1129,'Customer Data'!$A:$G,7,FALSE)</f>
        <v>Low</v>
      </c>
    </row>
    <row r="1130" spans="1:12" x14ac:dyDescent="0.3">
      <c r="A1130">
        <v>459</v>
      </c>
      <c r="B1130">
        <v>1129</v>
      </c>
      <c r="C1130">
        <v>9</v>
      </c>
      <c r="D1130">
        <v>7</v>
      </c>
      <c r="E1130" s="4" t="s">
        <v>130</v>
      </c>
      <c r="F1130" s="6" t="s">
        <v>60</v>
      </c>
      <c r="G1130">
        <f>VLOOKUP(A1130,'Customer Data'!$A:$G,2,FALSE)</f>
        <v>52</v>
      </c>
      <c r="H1130" t="str">
        <f>VLOOKUP($A1130,'Customer Data'!$A:$G,3,FALSE)</f>
        <v>Male</v>
      </c>
      <c r="I1130" s="18">
        <f>VLOOKUP($A1130,'Customer Data'!$A:$G,4,FALSE)</f>
        <v>116750</v>
      </c>
      <c r="J1130" t="str">
        <f>VLOOKUP($A1130,'Customer Data'!$A:$G,5,FALSE)</f>
        <v>City C</v>
      </c>
      <c r="K1130" t="str">
        <f>VLOOKUP($A1130,'Customer Data'!$A:$G,6,FALSE)</f>
        <v>Middle-aged</v>
      </c>
      <c r="L1130" t="str">
        <f>VLOOKUP($A1130,'Customer Data'!$A:$G,7,FALSE)</f>
        <v>High</v>
      </c>
    </row>
    <row r="1131" spans="1:12" x14ac:dyDescent="0.3">
      <c r="A1131">
        <v>752</v>
      </c>
      <c r="B1131">
        <v>1130</v>
      </c>
      <c r="C1131">
        <v>51</v>
      </c>
      <c r="D1131">
        <v>6</v>
      </c>
      <c r="E1131" s="4" t="s">
        <v>130</v>
      </c>
      <c r="F1131" s="6" t="s">
        <v>61</v>
      </c>
      <c r="G1131">
        <f>VLOOKUP(A1131,'Customer Data'!$A:$G,2,FALSE)</f>
        <v>54</v>
      </c>
      <c r="H1131" t="str">
        <f>VLOOKUP($A1131,'Customer Data'!$A:$G,3,FALSE)</f>
        <v>Male</v>
      </c>
      <c r="I1131" s="18">
        <f>VLOOKUP($A1131,'Customer Data'!$A:$G,4,FALSE)</f>
        <v>85218</v>
      </c>
      <c r="J1131" t="str">
        <f>VLOOKUP($A1131,'Customer Data'!$A:$G,5,FALSE)</f>
        <v>City B</v>
      </c>
      <c r="K1131" t="str">
        <f>VLOOKUP($A1131,'Customer Data'!$A:$G,6,FALSE)</f>
        <v>Middle-aged</v>
      </c>
      <c r="L1131" t="str">
        <f>VLOOKUP($A1131,'Customer Data'!$A:$G,7,FALSE)</f>
        <v>High</v>
      </c>
    </row>
    <row r="1132" spans="1:12" x14ac:dyDescent="0.3">
      <c r="A1132">
        <v>376</v>
      </c>
      <c r="B1132">
        <v>1131</v>
      </c>
      <c r="C1132">
        <v>50</v>
      </c>
      <c r="D1132">
        <v>3</v>
      </c>
      <c r="E1132" s="4" t="s">
        <v>130</v>
      </c>
      <c r="F1132" s="6" t="s">
        <v>62</v>
      </c>
      <c r="G1132">
        <f>VLOOKUP(A1132,'Customer Data'!$A:$G,2,FALSE)</f>
        <v>28</v>
      </c>
      <c r="H1132" t="str">
        <f>VLOOKUP($A1132,'Customer Data'!$A:$G,3,FALSE)</f>
        <v>Male</v>
      </c>
      <c r="I1132" s="18">
        <f>VLOOKUP($A1132,'Customer Data'!$A:$G,4,FALSE)</f>
        <v>117978</v>
      </c>
      <c r="J1132" t="str">
        <f>VLOOKUP($A1132,'Customer Data'!$A:$G,5,FALSE)</f>
        <v>City B</v>
      </c>
      <c r="K1132" t="str">
        <f>VLOOKUP($A1132,'Customer Data'!$A:$G,6,FALSE)</f>
        <v>Adult</v>
      </c>
      <c r="L1132" t="str">
        <f>VLOOKUP($A1132,'Customer Data'!$A:$G,7,FALSE)</f>
        <v>High</v>
      </c>
    </row>
    <row r="1133" spans="1:12" x14ac:dyDescent="0.3">
      <c r="A1133">
        <v>490</v>
      </c>
      <c r="B1133">
        <v>1132</v>
      </c>
      <c r="C1133">
        <v>88</v>
      </c>
      <c r="D1133">
        <v>4</v>
      </c>
      <c r="E1133" s="4" t="s">
        <v>130</v>
      </c>
      <c r="F1133" s="6" t="s">
        <v>63</v>
      </c>
      <c r="G1133">
        <f>VLOOKUP(A1133,'Customer Data'!$A:$G,2,FALSE)</f>
        <v>32</v>
      </c>
      <c r="H1133" t="str">
        <f>VLOOKUP($A1133,'Customer Data'!$A:$G,3,FALSE)</f>
        <v>Female</v>
      </c>
      <c r="I1133" s="18">
        <f>VLOOKUP($A1133,'Customer Data'!$A:$G,4,FALSE)</f>
        <v>145670</v>
      </c>
      <c r="J1133" t="str">
        <f>VLOOKUP($A1133,'Customer Data'!$A:$G,5,FALSE)</f>
        <v>City C</v>
      </c>
      <c r="K1133" t="str">
        <f>VLOOKUP($A1133,'Customer Data'!$A:$G,6,FALSE)</f>
        <v>Adult</v>
      </c>
      <c r="L1133" t="str">
        <f>VLOOKUP($A1133,'Customer Data'!$A:$G,7,FALSE)</f>
        <v>High</v>
      </c>
    </row>
    <row r="1134" spans="1:12" x14ac:dyDescent="0.3">
      <c r="A1134">
        <v>1060</v>
      </c>
      <c r="B1134">
        <v>1133</v>
      </c>
      <c r="C1134">
        <v>51</v>
      </c>
      <c r="D1134">
        <v>6</v>
      </c>
      <c r="E1134" s="4" t="s">
        <v>130</v>
      </c>
      <c r="F1134" s="6" t="s">
        <v>64</v>
      </c>
      <c r="G1134">
        <f>VLOOKUP(A1134,'Customer Data'!$A:$G,2,FALSE)</f>
        <v>61</v>
      </c>
      <c r="H1134" t="str">
        <f>VLOOKUP($A1134,'Customer Data'!$A:$G,3,FALSE)</f>
        <v>Male</v>
      </c>
      <c r="I1134" s="18">
        <f>VLOOKUP($A1134,'Customer Data'!$A:$G,4,FALSE)</f>
        <v>92840</v>
      </c>
      <c r="J1134" t="str">
        <f>VLOOKUP($A1134,'Customer Data'!$A:$G,5,FALSE)</f>
        <v>City C</v>
      </c>
      <c r="K1134" t="str">
        <f>VLOOKUP($A1134,'Customer Data'!$A:$G,6,FALSE)</f>
        <v>Seniors</v>
      </c>
      <c r="L1134" t="str">
        <f>VLOOKUP($A1134,'Customer Data'!$A:$G,7,FALSE)</f>
        <v>High</v>
      </c>
    </row>
    <row r="1135" spans="1:12" x14ac:dyDescent="0.3">
      <c r="A1135">
        <v>1120</v>
      </c>
      <c r="B1135">
        <v>1134</v>
      </c>
      <c r="C1135">
        <v>67</v>
      </c>
      <c r="D1135">
        <v>9</v>
      </c>
      <c r="E1135" s="4" t="s">
        <v>130</v>
      </c>
      <c r="F1135" s="6" t="s">
        <v>65</v>
      </c>
      <c r="G1135">
        <f>VLOOKUP(A1135,'Customer Data'!$A:$G,2,FALSE)</f>
        <v>39</v>
      </c>
      <c r="H1135" t="str">
        <f>VLOOKUP($A1135,'Customer Data'!$A:$G,3,FALSE)</f>
        <v>Female</v>
      </c>
      <c r="I1135" s="18">
        <f>VLOOKUP($A1135,'Customer Data'!$A:$G,4,FALSE)</f>
        <v>88651</v>
      </c>
      <c r="J1135" t="str">
        <f>VLOOKUP($A1135,'Customer Data'!$A:$G,5,FALSE)</f>
        <v>City B</v>
      </c>
      <c r="K1135" t="str">
        <f>VLOOKUP($A1135,'Customer Data'!$A:$G,6,FALSE)</f>
        <v>Adult</v>
      </c>
      <c r="L1135" t="str">
        <f>VLOOKUP($A1135,'Customer Data'!$A:$G,7,FALSE)</f>
        <v>High</v>
      </c>
    </row>
    <row r="1136" spans="1:12" x14ac:dyDescent="0.3">
      <c r="A1136">
        <v>1412</v>
      </c>
      <c r="B1136">
        <v>1135</v>
      </c>
      <c r="C1136">
        <v>91</v>
      </c>
      <c r="D1136">
        <v>9</v>
      </c>
      <c r="E1136" s="4" t="s">
        <v>130</v>
      </c>
      <c r="F1136" s="6" t="s">
        <v>66</v>
      </c>
      <c r="G1136">
        <f>VLOOKUP(A1136,'Customer Data'!$A:$G,2,FALSE)</f>
        <v>65</v>
      </c>
      <c r="H1136" t="str">
        <f>VLOOKUP($A1136,'Customer Data'!$A:$G,3,FALSE)</f>
        <v>Female</v>
      </c>
      <c r="I1136" s="18">
        <f>VLOOKUP($A1136,'Customer Data'!$A:$G,4,FALSE)</f>
        <v>102632</v>
      </c>
      <c r="J1136" t="str">
        <f>VLOOKUP($A1136,'Customer Data'!$A:$G,5,FALSE)</f>
        <v>City B</v>
      </c>
      <c r="K1136" t="str">
        <f>VLOOKUP($A1136,'Customer Data'!$A:$G,6,FALSE)</f>
        <v>Seniors</v>
      </c>
      <c r="L1136" t="str">
        <f>VLOOKUP($A1136,'Customer Data'!$A:$G,7,FALSE)</f>
        <v>High</v>
      </c>
    </row>
    <row r="1137" spans="1:12" x14ac:dyDescent="0.3">
      <c r="A1137">
        <v>626</v>
      </c>
      <c r="B1137">
        <v>1136</v>
      </c>
      <c r="C1137">
        <v>91</v>
      </c>
      <c r="D1137">
        <v>9</v>
      </c>
      <c r="E1137" s="4" t="s">
        <v>130</v>
      </c>
      <c r="F1137" s="6" t="s">
        <v>67</v>
      </c>
      <c r="G1137">
        <f>VLOOKUP(A1137,'Customer Data'!$A:$G,2,FALSE)</f>
        <v>67</v>
      </c>
      <c r="H1137" t="str">
        <f>VLOOKUP($A1137,'Customer Data'!$A:$G,3,FALSE)</f>
        <v>Male</v>
      </c>
      <c r="I1137" s="18">
        <f>VLOOKUP($A1137,'Customer Data'!$A:$G,4,FALSE)</f>
        <v>57082</v>
      </c>
      <c r="J1137" t="str">
        <f>VLOOKUP($A1137,'Customer Data'!$A:$G,5,FALSE)</f>
        <v>City B</v>
      </c>
      <c r="K1137" t="str">
        <f>VLOOKUP($A1137,'Customer Data'!$A:$G,6,FALSE)</f>
        <v>Seniors</v>
      </c>
      <c r="L1137" t="str">
        <f>VLOOKUP($A1137,'Customer Data'!$A:$G,7,FALSE)</f>
        <v>Low</v>
      </c>
    </row>
    <row r="1138" spans="1:12" x14ac:dyDescent="0.3">
      <c r="A1138">
        <v>357</v>
      </c>
      <c r="B1138">
        <v>1137</v>
      </c>
      <c r="C1138">
        <v>9</v>
      </c>
      <c r="D1138">
        <v>5</v>
      </c>
      <c r="E1138" s="4" t="s">
        <v>130</v>
      </c>
      <c r="F1138" s="6" t="s">
        <v>68</v>
      </c>
      <c r="G1138">
        <f>VLOOKUP(A1138,'Customer Data'!$A:$G,2,FALSE)</f>
        <v>68</v>
      </c>
      <c r="H1138" t="str">
        <f>VLOOKUP($A1138,'Customer Data'!$A:$G,3,FALSE)</f>
        <v>Male</v>
      </c>
      <c r="I1138" s="18">
        <f>VLOOKUP($A1138,'Customer Data'!$A:$G,4,FALSE)</f>
        <v>129080</v>
      </c>
      <c r="J1138" t="str">
        <f>VLOOKUP($A1138,'Customer Data'!$A:$G,5,FALSE)</f>
        <v>City A</v>
      </c>
      <c r="K1138" t="str">
        <f>VLOOKUP($A1138,'Customer Data'!$A:$G,6,FALSE)</f>
        <v>Seniors</v>
      </c>
      <c r="L1138" t="str">
        <f>VLOOKUP($A1138,'Customer Data'!$A:$G,7,FALSE)</f>
        <v>High</v>
      </c>
    </row>
    <row r="1139" spans="1:12" x14ac:dyDescent="0.3">
      <c r="A1139">
        <v>715</v>
      </c>
      <c r="B1139">
        <v>1138</v>
      </c>
      <c r="C1139">
        <v>93</v>
      </c>
      <c r="D1139">
        <v>7</v>
      </c>
      <c r="E1139" s="4" t="s">
        <v>130</v>
      </c>
      <c r="F1139" s="6" t="s">
        <v>69</v>
      </c>
      <c r="G1139">
        <f>VLOOKUP(A1139,'Customer Data'!$A:$G,2,FALSE)</f>
        <v>63</v>
      </c>
      <c r="H1139" t="str">
        <f>VLOOKUP($A1139,'Customer Data'!$A:$G,3,FALSE)</f>
        <v>Male</v>
      </c>
      <c r="I1139" s="18">
        <f>VLOOKUP($A1139,'Customer Data'!$A:$G,4,FALSE)</f>
        <v>111876</v>
      </c>
      <c r="J1139" t="str">
        <f>VLOOKUP($A1139,'Customer Data'!$A:$G,5,FALSE)</f>
        <v>City A</v>
      </c>
      <c r="K1139" t="str">
        <f>VLOOKUP($A1139,'Customer Data'!$A:$G,6,FALSE)</f>
        <v>Seniors</v>
      </c>
      <c r="L1139" t="str">
        <f>VLOOKUP($A1139,'Customer Data'!$A:$G,7,FALSE)</f>
        <v>High</v>
      </c>
    </row>
    <row r="1140" spans="1:12" x14ac:dyDescent="0.3">
      <c r="A1140">
        <v>531</v>
      </c>
      <c r="B1140">
        <v>1139</v>
      </c>
      <c r="C1140">
        <v>50</v>
      </c>
      <c r="D1140">
        <v>7</v>
      </c>
      <c r="E1140" s="4" t="s">
        <v>130</v>
      </c>
      <c r="F1140" s="6" t="s">
        <v>70</v>
      </c>
      <c r="G1140">
        <f>VLOOKUP(A1140,'Customer Data'!$A:$G,2,FALSE)</f>
        <v>54</v>
      </c>
      <c r="H1140" t="str">
        <f>VLOOKUP($A1140,'Customer Data'!$A:$G,3,FALSE)</f>
        <v>Male</v>
      </c>
      <c r="I1140" s="18">
        <f>VLOOKUP($A1140,'Customer Data'!$A:$G,4,FALSE)</f>
        <v>89979</v>
      </c>
      <c r="J1140" t="str">
        <f>VLOOKUP($A1140,'Customer Data'!$A:$G,5,FALSE)</f>
        <v>City B</v>
      </c>
      <c r="K1140" t="str">
        <f>VLOOKUP($A1140,'Customer Data'!$A:$G,6,FALSE)</f>
        <v>Middle-aged</v>
      </c>
      <c r="L1140" t="str">
        <f>VLOOKUP($A1140,'Customer Data'!$A:$G,7,FALSE)</f>
        <v>High</v>
      </c>
    </row>
    <row r="1141" spans="1:12" x14ac:dyDescent="0.3">
      <c r="A1141">
        <v>1255</v>
      </c>
      <c r="B1141">
        <v>1140</v>
      </c>
      <c r="C1141">
        <v>95</v>
      </c>
      <c r="D1141">
        <v>6</v>
      </c>
      <c r="E1141" s="4" t="s">
        <v>130</v>
      </c>
      <c r="F1141" s="6" t="s">
        <v>71</v>
      </c>
      <c r="G1141">
        <f>VLOOKUP(A1141,'Customer Data'!$A:$G,2,FALSE)</f>
        <v>30</v>
      </c>
      <c r="H1141" t="str">
        <f>VLOOKUP($A1141,'Customer Data'!$A:$G,3,FALSE)</f>
        <v>Female</v>
      </c>
      <c r="I1141" s="18">
        <f>VLOOKUP($A1141,'Customer Data'!$A:$G,4,FALSE)</f>
        <v>96143</v>
      </c>
      <c r="J1141" t="str">
        <f>VLOOKUP($A1141,'Customer Data'!$A:$G,5,FALSE)</f>
        <v>City B</v>
      </c>
      <c r="K1141" t="str">
        <f>VLOOKUP($A1141,'Customer Data'!$A:$G,6,FALSE)</f>
        <v>Adult</v>
      </c>
      <c r="L1141" t="str">
        <f>VLOOKUP($A1141,'Customer Data'!$A:$G,7,FALSE)</f>
        <v>High</v>
      </c>
    </row>
    <row r="1142" spans="1:12" x14ac:dyDescent="0.3">
      <c r="A1142">
        <v>99</v>
      </c>
      <c r="B1142">
        <v>1141</v>
      </c>
      <c r="C1142">
        <v>14</v>
      </c>
      <c r="D1142">
        <v>6</v>
      </c>
      <c r="E1142" s="4" t="s">
        <v>130</v>
      </c>
      <c r="F1142" s="6" t="s">
        <v>72</v>
      </c>
      <c r="G1142">
        <f>VLOOKUP(A1142,'Customer Data'!$A:$G,2,FALSE)</f>
        <v>22</v>
      </c>
      <c r="H1142" t="str">
        <f>VLOOKUP($A1142,'Customer Data'!$A:$G,3,FALSE)</f>
        <v>Male</v>
      </c>
      <c r="I1142" s="18">
        <f>VLOOKUP($A1142,'Customer Data'!$A:$G,4,FALSE)</f>
        <v>119757</v>
      </c>
      <c r="J1142" t="str">
        <f>VLOOKUP($A1142,'Customer Data'!$A:$G,5,FALSE)</f>
        <v>City C</v>
      </c>
      <c r="K1142" t="str">
        <f>VLOOKUP($A1142,'Customer Data'!$A:$G,6,FALSE)</f>
        <v>Adult</v>
      </c>
      <c r="L1142" t="str">
        <f>VLOOKUP($A1142,'Customer Data'!$A:$G,7,FALSE)</f>
        <v>High</v>
      </c>
    </row>
    <row r="1143" spans="1:12" x14ac:dyDescent="0.3">
      <c r="A1143">
        <v>402</v>
      </c>
      <c r="B1143">
        <v>1142</v>
      </c>
      <c r="C1143">
        <v>11</v>
      </c>
      <c r="D1143">
        <v>7</v>
      </c>
      <c r="E1143" s="4" t="s">
        <v>130</v>
      </c>
      <c r="F1143" s="6" t="s">
        <v>73</v>
      </c>
      <c r="G1143">
        <f>VLOOKUP(A1143,'Customer Data'!$A:$G,2,FALSE)</f>
        <v>36</v>
      </c>
      <c r="H1143" t="str">
        <f>VLOOKUP($A1143,'Customer Data'!$A:$G,3,FALSE)</f>
        <v>Male</v>
      </c>
      <c r="I1143" s="18">
        <f>VLOOKUP($A1143,'Customer Data'!$A:$G,4,FALSE)</f>
        <v>43584</v>
      </c>
      <c r="J1143" t="str">
        <f>VLOOKUP($A1143,'Customer Data'!$A:$G,5,FALSE)</f>
        <v>City C</v>
      </c>
      <c r="K1143" t="str">
        <f>VLOOKUP($A1143,'Customer Data'!$A:$G,6,FALSE)</f>
        <v>Adult</v>
      </c>
      <c r="L1143" t="str">
        <f>VLOOKUP($A1143,'Customer Data'!$A:$G,7,FALSE)</f>
        <v>Low</v>
      </c>
    </row>
    <row r="1144" spans="1:12" x14ac:dyDescent="0.3">
      <c r="A1144">
        <v>269</v>
      </c>
      <c r="B1144">
        <v>1143</v>
      </c>
      <c r="C1144">
        <v>57</v>
      </c>
      <c r="D1144">
        <v>1</v>
      </c>
      <c r="E1144" s="4" t="s">
        <v>130</v>
      </c>
      <c r="F1144" s="6" t="s">
        <v>74</v>
      </c>
      <c r="G1144">
        <f>VLOOKUP(A1144,'Customer Data'!$A:$G,2,FALSE)</f>
        <v>32</v>
      </c>
      <c r="H1144" t="str">
        <f>VLOOKUP($A1144,'Customer Data'!$A:$G,3,FALSE)</f>
        <v>Male</v>
      </c>
      <c r="I1144" s="18">
        <f>VLOOKUP($A1144,'Customer Data'!$A:$G,4,FALSE)</f>
        <v>60029</v>
      </c>
      <c r="J1144" t="str">
        <f>VLOOKUP($A1144,'Customer Data'!$A:$G,5,FALSE)</f>
        <v>City C</v>
      </c>
      <c r="K1144" t="str">
        <f>VLOOKUP($A1144,'Customer Data'!$A:$G,6,FALSE)</f>
        <v>Adult</v>
      </c>
      <c r="L1144" t="str">
        <f>VLOOKUP($A1144,'Customer Data'!$A:$G,7,FALSE)</f>
        <v>Low</v>
      </c>
    </row>
    <row r="1145" spans="1:12" x14ac:dyDescent="0.3">
      <c r="A1145">
        <v>621</v>
      </c>
      <c r="B1145">
        <v>1144</v>
      </c>
      <c r="C1145">
        <v>92</v>
      </c>
      <c r="D1145">
        <v>2</v>
      </c>
      <c r="E1145" s="4" t="s">
        <v>130</v>
      </c>
      <c r="F1145" s="6" t="s">
        <v>75</v>
      </c>
      <c r="G1145">
        <f>VLOOKUP(A1145,'Customer Data'!$A:$G,2,FALSE)</f>
        <v>58</v>
      </c>
      <c r="H1145" t="str">
        <f>VLOOKUP($A1145,'Customer Data'!$A:$G,3,FALSE)</f>
        <v>Male</v>
      </c>
      <c r="I1145" s="18">
        <f>VLOOKUP($A1145,'Customer Data'!$A:$G,4,FALSE)</f>
        <v>62011</v>
      </c>
      <c r="J1145" t="str">
        <f>VLOOKUP($A1145,'Customer Data'!$A:$G,5,FALSE)</f>
        <v>City C</v>
      </c>
      <c r="K1145" t="str">
        <f>VLOOKUP($A1145,'Customer Data'!$A:$G,6,FALSE)</f>
        <v>Middle-aged</v>
      </c>
      <c r="L1145" t="str">
        <f>VLOOKUP($A1145,'Customer Data'!$A:$G,7,FALSE)</f>
        <v>Low</v>
      </c>
    </row>
    <row r="1146" spans="1:12" x14ac:dyDescent="0.3">
      <c r="A1146">
        <v>757</v>
      </c>
      <c r="B1146">
        <v>1145</v>
      </c>
      <c r="C1146">
        <v>18</v>
      </c>
      <c r="D1146">
        <v>1</v>
      </c>
      <c r="E1146" s="4" t="s">
        <v>130</v>
      </c>
      <c r="F1146" s="6" t="s">
        <v>76</v>
      </c>
      <c r="G1146">
        <f>VLOOKUP(A1146,'Customer Data'!$A:$G,2,FALSE)</f>
        <v>36</v>
      </c>
      <c r="H1146" t="str">
        <f>VLOOKUP($A1146,'Customer Data'!$A:$G,3,FALSE)</f>
        <v>Male</v>
      </c>
      <c r="I1146" s="18">
        <f>VLOOKUP($A1146,'Customer Data'!$A:$G,4,FALSE)</f>
        <v>29272</v>
      </c>
      <c r="J1146" t="str">
        <f>VLOOKUP($A1146,'Customer Data'!$A:$G,5,FALSE)</f>
        <v>City C</v>
      </c>
      <c r="K1146" t="str">
        <f>VLOOKUP($A1146,'Customer Data'!$A:$G,6,FALSE)</f>
        <v>Adult</v>
      </c>
      <c r="L1146" t="str">
        <f>VLOOKUP($A1146,'Customer Data'!$A:$G,7,FALSE)</f>
        <v>Low</v>
      </c>
    </row>
    <row r="1147" spans="1:12" x14ac:dyDescent="0.3">
      <c r="A1147">
        <v>267</v>
      </c>
      <c r="B1147">
        <v>1146</v>
      </c>
      <c r="C1147">
        <v>9</v>
      </c>
      <c r="D1147">
        <v>3</v>
      </c>
      <c r="E1147" s="4" t="s">
        <v>130</v>
      </c>
      <c r="F1147" s="6" t="s">
        <v>77</v>
      </c>
      <c r="G1147">
        <f>VLOOKUP(A1147,'Customer Data'!$A:$G,2,FALSE)</f>
        <v>43</v>
      </c>
      <c r="H1147" t="str">
        <f>VLOOKUP($A1147,'Customer Data'!$A:$G,3,FALSE)</f>
        <v>Female</v>
      </c>
      <c r="I1147" s="18">
        <f>VLOOKUP($A1147,'Customer Data'!$A:$G,4,FALSE)</f>
        <v>57437</v>
      </c>
      <c r="J1147" t="str">
        <f>VLOOKUP($A1147,'Customer Data'!$A:$G,5,FALSE)</f>
        <v>City B</v>
      </c>
      <c r="K1147" t="str">
        <f>VLOOKUP($A1147,'Customer Data'!$A:$G,6,FALSE)</f>
        <v>Middle-aged</v>
      </c>
      <c r="L1147" t="str">
        <f>VLOOKUP($A1147,'Customer Data'!$A:$G,7,FALSE)</f>
        <v>Low</v>
      </c>
    </row>
    <row r="1148" spans="1:12" x14ac:dyDescent="0.3">
      <c r="A1148">
        <v>22</v>
      </c>
      <c r="B1148">
        <v>1147</v>
      </c>
      <c r="C1148">
        <v>71</v>
      </c>
      <c r="D1148">
        <v>9</v>
      </c>
      <c r="E1148" s="4" t="s">
        <v>130</v>
      </c>
      <c r="F1148" s="6" t="s">
        <v>78</v>
      </c>
      <c r="G1148">
        <f>VLOOKUP(A1148,'Customer Data'!$A:$G,2,FALSE)</f>
        <v>44</v>
      </c>
      <c r="H1148" t="str">
        <f>VLOOKUP($A1148,'Customer Data'!$A:$G,3,FALSE)</f>
        <v>Female</v>
      </c>
      <c r="I1148" s="18">
        <f>VLOOKUP($A1148,'Customer Data'!$A:$G,4,FALSE)</f>
        <v>102847</v>
      </c>
      <c r="J1148" t="str">
        <f>VLOOKUP($A1148,'Customer Data'!$A:$G,5,FALSE)</f>
        <v>City A</v>
      </c>
      <c r="K1148" t="str">
        <f>VLOOKUP($A1148,'Customer Data'!$A:$G,6,FALSE)</f>
        <v>Middle-aged</v>
      </c>
      <c r="L1148" t="str">
        <f>VLOOKUP($A1148,'Customer Data'!$A:$G,7,FALSE)</f>
        <v>High</v>
      </c>
    </row>
    <row r="1149" spans="1:12" x14ac:dyDescent="0.3">
      <c r="A1149">
        <v>1337</v>
      </c>
      <c r="B1149">
        <v>1148</v>
      </c>
      <c r="C1149">
        <v>69</v>
      </c>
      <c r="D1149">
        <v>4</v>
      </c>
      <c r="E1149" s="4" t="s">
        <v>130</v>
      </c>
      <c r="F1149" s="6" t="s">
        <v>79</v>
      </c>
      <c r="G1149">
        <f>VLOOKUP(A1149,'Customer Data'!$A:$G,2,FALSE)</f>
        <v>66</v>
      </c>
      <c r="H1149" t="str">
        <f>VLOOKUP($A1149,'Customer Data'!$A:$G,3,FALSE)</f>
        <v>Female</v>
      </c>
      <c r="I1149" s="18">
        <f>VLOOKUP($A1149,'Customer Data'!$A:$G,4,FALSE)</f>
        <v>59322</v>
      </c>
      <c r="J1149" t="str">
        <f>VLOOKUP($A1149,'Customer Data'!$A:$G,5,FALSE)</f>
        <v>City A</v>
      </c>
      <c r="K1149" t="str">
        <f>VLOOKUP($A1149,'Customer Data'!$A:$G,6,FALSE)</f>
        <v>Seniors</v>
      </c>
      <c r="L1149" t="str">
        <f>VLOOKUP($A1149,'Customer Data'!$A:$G,7,FALSE)</f>
        <v>Low</v>
      </c>
    </row>
    <row r="1150" spans="1:12" x14ac:dyDescent="0.3">
      <c r="A1150">
        <v>709</v>
      </c>
      <c r="B1150">
        <v>1149</v>
      </c>
      <c r="C1150">
        <v>71</v>
      </c>
      <c r="D1150">
        <v>5</v>
      </c>
      <c r="E1150" s="4" t="s">
        <v>130</v>
      </c>
      <c r="F1150" s="6" t="s">
        <v>80</v>
      </c>
      <c r="G1150">
        <f>VLOOKUP(A1150,'Customer Data'!$A:$G,2,FALSE)</f>
        <v>47</v>
      </c>
      <c r="H1150" t="str">
        <f>VLOOKUP($A1150,'Customer Data'!$A:$G,3,FALSE)</f>
        <v>Female</v>
      </c>
      <c r="I1150" s="18">
        <f>VLOOKUP($A1150,'Customer Data'!$A:$G,4,FALSE)</f>
        <v>24351</v>
      </c>
      <c r="J1150" t="str">
        <f>VLOOKUP($A1150,'Customer Data'!$A:$G,5,FALSE)</f>
        <v>City B</v>
      </c>
      <c r="K1150" t="str">
        <f>VLOOKUP($A1150,'Customer Data'!$A:$G,6,FALSE)</f>
        <v>Middle-aged</v>
      </c>
      <c r="L1150" t="str">
        <f>VLOOKUP($A1150,'Customer Data'!$A:$G,7,FALSE)</f>
        <v>Low</v>
      </c>
    </row>
    <row r="1151" spans="1:12" x14ac:dyDescent="0.3">
      <c r="A1151">
        <v>653</v>
      </c>
      <c r="B1151">
        <v>1150</v>
      </c>
      <c r="C1151">
        <v>21</v>
      </c>
      <c r="D1151">
        <v>9</v>
      </c>
      <c r="E1151" s="4" t="s">
        <v>130</v>
      </c>
      <c r="F1151" s="6" t="s">
        <v>81</v>
      </c>
      <c r="G1151">
        <f>VLOOKUP(A1151,'Customer Data'!$A:$G,2,FALSE)</f>
        <v>61</v>
      </c>
      <c r="H1151" t="str">
        <f>VLOOKUP($A1151,'Customer Data'!$A:$G,3,FALSE)</f>
        <v>Male</v>
      </c>
      <c r="I1151" s="18">
        <f>VLOOKUP($A1151,'Customer Data'!$A:$G,4,FALSE)</f>
        <v>103795</v>
      </c>
      <c r="J1151" t="str">
        <f>VLOOKUP($A1151,'Customer Data'!$A:$G,5,FALSE)</f>
        <v>City A</v>
      </c>
      <c r="K1151" t="str">
        <f>VLOOKUP($A1151,'Customer Data'!$A:$G,6,FALSE)</f>
        <v>Seniors</v>
      </c>
      <c r="L1151" t="str">
        <f>VLOOKUP($A1151,'Customer Data'!$A:$G,7,FALSE)</f>
        <v>High</v>
      </c>
    </row>
    <row r="1152" spans="1:12" x14ac:dyDescent="0.3">
      <c r="A1152">
        <v>1428</v>
      </c>
      <c r="B1152">
        <v>1151</v>
      </c>
      <c r="C1152">
        <v>46</v>
      </c>
      <c r="D1152">
        <v>4</v>
      </c>
      <c r="E1152" s="4" t="s">
        <v>130</v>
      </c>
      <c r="F1152" s="6" t="s">
        <v>82</v>
      </c>
      <c r="G1152">
        <f>VLOOKUP(A1152,'Customer Data'!$A:$G,2,FALSE)</f>
        <v>28</v>
      </c>
      <c r="H1152" t="str">
        <f>VLOOKUP($A1152,'Customer Data'!$A:$G,3,FALSE)</f>
        <v>Female</v>
      </c>
      <c r="I1152" s="18">
        <f>VLOOKUP($A1152,'Customer Data'!$A:$G,4,FALSE)</f>
        <v>58192</v>
      </c>
      <c r="J1152" t="str">
        <f>VLOOKUP($A1152,'Customer Data'!$A:$G,5,FALSE)</f>
        <v>City A</v>
      </c>
      <c r="K1152" t="str">
        <f>VLOOKUP($A1152,'Customer Data'!$A:$G,6,FALSE)</f>
        <v>Adult</v>
      </c>
      <c r="L1152" t="str">
        <f>VLOOKUP($A1152,'Customer Data'!$A:$G,7,FALSE)</f>
        <v>Low</v>
      </c>
    </row>
    <row r="1153" spans="1:12" x14ac:dyDescent="0.3">
      <c r="A1153">
        <v>774</v>
      </c>
      <c r="B1153">
        <v>1152</v>
      </c>
      <c r="C1153">
        <v>73</v>
      </c>
      <c r="D1153">
        <v>1</v>
      </c>
      <c r="E1153" s="4" t="s">
        <v>130</v>
      </c>
      <c r="F1153" s="6" t="s">
        <v>83</v>
      </c>
      <c r="G1153">
        <f>VLOOKUP(A1153,'Customer Data'!$A:$G,2,FALSE)</f>
        <v>58</v>
      </c>
      <c r="H1153" t="str">
        <f>VLOOKUP($A1153,'Customer Data'!$A:$G,3,FALSE)</f>
        <v>Male</v>
      </c>
      <c r="I1153" s="18">
        <f>VLOOKUP($A1153,'Customer Data'!$A:$G,4,FALSE)</f>
        <v>89912</v>
      </c>
      <c r="J1153" t="str">
        <f>VLOOKUP($A1153,'Customer Data'!$A:$G,5,FALSE)</f>
        <v>City A</v>
      </c>
      <c r="K1153" t="str">
        <f>VLOOKUP($A1153,'Customer Data'!$A:$G,6,FALSE)</f>
        <v>Middle-aged</v>
      </c>
      <c r="L1153" t="str">
        <f>VLOOKUP($A1153,'Customer Data'!$A:$G,7,FALSE)</f>
        <v>High</v>
      </c>
    </row>
    <row r="1154" spans="1:12" x14ac:dyDescent="0.3">
      <c r="A1154">
        <v>883</v>
      </c>
      <c r="B1154">
        <v>1153</v>
      </c>
      <c r="C1154">
        <v>51</v>
      </c>
      <c r="D1154">
        <v>4</v>
      </c>
      <c r="E1154" s="4" t="s">
        <v>131</v>
      </c>
      <c r="F1154" s="6" t="s">
        <v>60</v>
      </c>
      <c r="G1154">
        <f>VLOOKUP(A1154,'Customer Data'!$A:$G,2,FALSE)</f>
        <v>23</v>
      </c>
      <c r="H1154" t="str">
        <f>VLOOKUP($A1154,'Customer Data'!$A:$G,3,FALSE)</f>
        <v>Male</v>
      </c>
      <c r="I1154" s="18">
        <f>VLOOKUP($A1154,'Customer Data'!$A:$G,4,FALSE)</f>
        <v>74467</v>
      </c>
      <c r="J1154" t="str">
        <f>VLOOKUP($A1154,'Customer Data'!$A:$G,5,FALSE)</f>
        <v>City B</v>
      </c>
      <c r="K1154" t="str">
        <f>VLOOKUP($A1154,'Customer Data'!$A:$G,6,FALSE)</f>
        <v>Adult</v>
      </c>
      <c r="L1154" t="str">
        <f>VLOOKUP($A1154,'Customer Data'!$A:$G,7,FALSE)</f>
        <v>High</v>
      </c>
    </row>
    <row r="1155" spans="1:12" x14ac:dyDescent="0.3">
      <c r="A1155">
        <v>1018</v>
      </c>
      <c r="B1155">
        <v>1154</v>
      </c>
      <c r="C1155">
        <v>29</v>
      </c>
      <c r="D1155">
        <v>4</v>
      </c>
      <c r="E1155" s="4" t="s">
        <v>131</v>
      </c>
      <c r="F1155" s="6" t="s">
        <v>61</v>
      </c>
      <c r="G1155">
        <f>VLOOKUP(A1155,'Customer Data'!$A:$G,2,FALSE)</f>
        <v>41</v>
      </c>
      <c r="H1155" t="str">
        <f>VLOOKUP($A1155,'Customer Data'!$A:$G,3,FALSE)</f>
        <v>Female</v>
      </c>
      <c r="I1155" s="18">
        <f>VLOOKUP($A1155,'Customer Data'!$A:$G,4,FALSE)</f>
        <v>145093</v>
      </c>
      <c r="J1155" t="str">
        <f>VLOOKUP($A1155,'Customer Data'!$A:$G,5,FALSE)</f>
        <v>City B</v>
      </c>
      <c r="K1155" t="str">
        <f>VLOOKUP($A1155,'Customer Data'!$A:$G,6,FALSE)</f>
        <v>Middle-aged</v>
      </c>
      <c r="L1155" t="str">
        <f>VLOOKUP($A1155,'Customer Data'!$A:$G,7,FALSE)</f>
        <v>High</v>
      </c>
    </row>
    <row r="1156" spans="1:12" x14ac:dyDescent="0.3">
      <c r="A1156">
        <v>1494</v>
      </c>
      <c r="B1156">
        <v>1155</v>
      </c>
      <c r="C1156">
        <v>68</v>
      </c>
      <c r="D1156">
        <v>4</v>
      </c>
      <c r="E1156" s="4" t="s">
        <v>131</v>
      </c>
      <c r="F1156" s="6" t="s">
        <v>62</v>
      </c>
      <c r="G1156">
        <f>VLOOKUP(A1156,'Customer Data'!$A:$G,2,FALSE)</f>
        <v>19</v>
      </c>
      <c r="H1156" t="str">
        <f>VLOOKUP($A1156,'Customer Data'!$A:$G,3,FALSE)</f>
        <v>Female</v>
      </c>
      <c r="I1156" s="18">
        <f>VLOOKUP($A1156,'Customer Data'!$A:$G,4,FALSE)</f>
        <v>53648</v>
      </c>
      <c r="J1156" t="str">
        <f>VLOOKUP($A1156,'Customer Data'!$A:$G,5,FALSE)</f>
        <v>City A</v>
      </c>
      <c r="K1156" t="str">
        <f>VLOOKUP($A1156,'Customer Data'!$A:$G,6,FALSE)</f>
        <v>Adult</v>
      </c>
      <c r="L1156" t="str">
        <f>VLOOKUP($A1156,'Customer Data'!$A:$G,7,FALSE)</f>
        <v>Low</v>
      </c>
    </row>
    <row r="1157" spans="1:12" x14ac:dyDescent="0.3">
      <c r="A1157">
        <v>209</v>
      </c>
      <c r="B1157">
        <v>1156</v>
      </c>
      <c r="C1157">
        <v>85</v>
      </c>
      <c r="D1157">
        <v>4</v>
      </c>
      <c r="E1157" s="4" t="s">
        <v>131</v>
      </c>
      <c r="F1157" s="6" t="s">
        <v>63</v>
      </c>
      <c r="G1157">
        <f>VLOOKUP(A1157,'Customer Data'!$A:$G,2,FALSE)</f>
        <v>47</v>
      </c>
      <c r="H1157" t="str">
        <f>VLOOKUP($A1157,'Customer Data'!$A:$G,3,FALSE)</f>
        <v>Female</v>
      </c>
      <c r="I1157" s="18">
        <f>VLOOKUP($A1157,'Customer Data'!$A:$G,4,FALSE)</f>
        <v>44420</v>
      </c>
      <c r="J1157" t="str">
        <f>VLOOKUP($A1157,'Customer Data'!$A:$G,5,FALSE)</f>
        <v>City B</v>
      </c>
      <c r="K1157" t="str">
        <f>VLOOKUP($A1157,'Customer Data'!$A:$G,6,FALSE)</f>
        <v>Middle-aged</v>
      </c>
      <c r="L1157" t="str">
        <f>VLOOKUP($A1157,'Customer Data'!$A:$G,7,FALSE)</f>
        <v>Low</v>
      </c>
    </row>
    <row r="1158" spans="1:12" x14ac:dyDescent="0.3">
      <c r="A1158">
        <v>1402</v>
      </c>
      <c r="B1158">
        <v>1157</v>
      </c>
      <c r="C1158">
        <v>71</v>
      </c>
      <c r="D1158">
        <v>3</v>
      </c>
      <c r="E1158" s="4" t="s">
        <v>131</v>
      </c>
      <c r="F1158" s="6" t="s">
        <v>64</v>
      </c>
      <c r="G1158">
        <f>VLOOKUP(A1158,'Customer Data'!$A:$G,2,FALSE)</f>
        <v>60</v>
      </c>
      <c r="H1158" t="str">
        <f>VLOOKUP($A1158,'Customer Data'!$A:$G,3,FALSE)</f>
        <v>Female</v>
      </c>
      <c r="I1158" s="18">
        <f>VLOOKUP($A1158,'Customer Data'!$A:$G,4,FALSE)</f>
        <v>118754</v>
      </c>
      <c r="J1158" t="str">
        <f>VLOOKUP($A1158,'Customer Data'!$A:$G,5,FALSE)</f>
        <v>City B</v>
      </c>
      <c r="K1158" t="str">
        <f>VLOOKUP($A1158,'Customer Data'!$A:$G,6,FALSE)</f>
        <v>Seniors</v>
      </c>
      <c r="L1158" t="str">
        <f>VLOOKUP($A1158,'Customer Data'!$A:$G,7,FALSE)</f>
        <v>High</v>
      </c>
    </row>
    <row r="1159" spans="1:12" x14ac:dyDescent="0.3">
      <c r="A1159">
        <v>617</v>
      </c>
      <c r="B1159">
        <v>1158</v>
      </c>
      <c r="C1159">
        <v>1</v>
      </c>
      <c r="D1159">
        <v>9</v>
      </c>
      <c r="E1159" s="4" t="s">
        <v>131</v>
      </c>
      <c r="F1159" s="6" t="s">
        <v>65</v>
      </c>
      <c r="G1159">
        <f>VLOOKUP(A1159,'Customer Data'!$A:$G,2,FALSE)</f>
        <v>46</v>
      </c>
      <c r="H1159" t="str">
        <f>VLOOKUP($A1159,'Customer Data'!$A:$G,3,FALSE)</f>
        <v>Male</v>
      </c>
      <c r="I1159" s="18">
        <f>VLOOKUP($A1159,'Customer Data'!$A:$G,4,FALSE)</f>
        <v>95128</v>
      </c>
      <c r="J1159" t="str">
        <f>VLOOKUP($A1159,'Customer Data'!$A:$G,5,FALSE)</f>
        <v>City A</v>
      </c>
      <c r="K1159" t="str">
        <f>VLOOKUP($A1159,'Customer Data'!$A:$G,6,FALSE)</f>
        <v>Middle-aged</v>
      </c>
      <c r="L1159" t="str">
        <f>VLOOKUP($A1159,'Customer Data'!$A:$G,7,FALSE)</f>
        <v>High</v>
      </c>
    </row>
    <row r="1160" spans="1:12" x14ac:dyDescent="0.3">
      <c r="A1160">
        <v>552</v>
      </c>
      <c r="B1160">
        <v>1159</v>
      </c>
      <c r="C1160">
        <v>7</v>
      </c>
      <c r="D1160">
        <v>7</v>
      </c>
      <c r="E1160" s="4" t="s">
        <v>131</v>
      </c>
      <c r="F1160" s="6" t="s">
        <v>66</v>
      </c>
      <c r="G1160">
        <f>VLOOKUP(A1160,'Customer Data'!$A:$G,2,FALSE)</f>
        <v>49</v>
      </c>
      <c r="H1160" t="str">
        <f>VLOOKUP($A1160,'Customer Data'!$A:$G,3,FALSE)</f>
        <v>Male</v>
      </c>
      <c r="I1160" s="18">
        <f>VLOOKUP($A1160,'Customer Data'!$A:$G,4,FALSE)</f>
        <v>107092</v>
      </c>
      <c r="J1160" t="str">
        <f>VLOOKUP($A1160,'Customer Data'!$A:$G,5,FALSE)</f>
        <v>City C</v>
      </c>
      <c r="K1160" t="str">
        <f>VLOOKUP($A1160,'Customer Data'!$A:$G,6,FALSE)</f>
        <v>Middle-aged</v>
      </c>
      <c r="L1160" t="str">
        <f>VLOOKUP($A1160,'Customer Data'!$A:$G,7,FALSE)</f>
        <v>High</v>
      </c>
    </row>
    <row r="1161" spans="1:12" x14ac:dyDescent="0.3">
      <c r="A1161">
        <v>270</v>
      </c>
      <c r="B1161">
        <v>1160</v>
      </c>
      <c r="C1161">
        <v>24</v>
      </c>
      <c r="D1161">
        <v>6</v>
      </c>
      <c r="E1161" s="4" t="s">
        <v>131</v>
      </c>
      <c r="F1161" s="6" t="s">
        <v>67</v>
      </c>
      <c r="G1161">
        <f>VLOOKUP(A1161,'Customer Data'!$A:$G,2,FALSE)</f>
        <v>50</v>
      </c>
      <c r="H1161" t="str">
        <f>VLOOKUP($A1161,'Customer Data'!$A:$G,3,FALSE)</f>
        <v>Male</v>
      </c>
      <c r="I1161" s="18">
        <f>VLOOKUP($A1161,'Customer Data'!$A:$G,4,FALSE)</f>
        <v>52711</v>
      </c>
      <c r="J1161" t="str">
        <f>VLOOKUP($A1161,'Customer Data'!$A:$G,5,FALSE)</f>
        <v>City B</v>
      </c>
      <c r="K1161" t="str">
        <f>VLOOKUP($A1161,'Customer Data'!$A:$G,6,FALSE)</f>
        <v>Middle-aged</v>
      </c>
      <c r="L1161" t="str">
        <f>VLOOKUP($A1161,'Customer Data'!$A:$G,7,FALSE)</f>
        <v>Low</v>
      </c>
    </row>
    <row r="1162" spans="1:12" x14ac:dyDescent="0.3">
      <c r="A1162">
        <v>1445</v>
      </c>
      <c r="B1162">
        <v>1161</v>
      </c>
      <c r="C1162">
        <v>57</v>
      </c>
      <c r="D1162">
        <v>3</v>
      </c>
      <c r="E1162" s="4" t="s">
        <v>131</v>
      </c>
      <c r="F1162" s="6" t="s">
        <v>68</v>
      </c>
      <c r="G1162">
        <f>VLOOKUP(A1162,'Customer Data'!$A:$G,2,FALSE)</f>
        <v>59</v>
      </c>
      <c r="H1162" t="str">
        <f>VLOOKUP($A1162,'Customer Data'!$A:$G,3,FALSE)</f>
        <v>Female</v>
      </c>
      <c r="I1162" s="18">
        <f>VLOOKUP($A1162,'Customer Data'!$A:$G,4,FALSE)</f>
        <v>105540</v>
      </c>
      <c r="J1162" t="str">
        <f>VLOOKUP($A1162,'Customer Data'!$A:$G,5,FALSE)</f>
        <v>City C</v>
      </c>
      <c r="K1162" t="str">
        <f>VLOOKUP($A1162,'Customer Data'!$A:$G,6,FALSE)</f>
        <v>Middle-aged</v>
      </c>
      <c r="L1162" t="str">
        <f>VLOOKUP($A1162,'Customer Data'!$A:$G,7,FALSE)</f>
        <v>High</v>
      </c>
    </row>
    <row r="1163" spans="1:12" x14ac:dyDescent="0.3">
      <c r="A1163">
        <v>248</v>
      </c>
      <c r="B1163">
        <v>1162</v>
      </c>
      <c r="C1163">
        <v>93</v>
      </c>
      <c r="D1163">
        <v>6</v>
      </c>
      <c r="E1163" s="4" t="s">
        <v>131</v>
      </c>
      <c r="F1163" s="6" t="s">
        <v>69</v>
      </c>
      <c r="G1163">
        <f>VLOOKUP(A1163,'Customer Data'!$A:$G,2,FALSE)</f>
        <v>67</v>
      </c>
      <c r="H1163" t="str">
        <f>VLOOKUP($A1163,'Customer Data'!$A:$G,3,FALSE)</f>
        <v>Female</v>
      </c>
      <c r="I1163" s="18">
        <f>VLOOKUP($A1163,'Customer Data'!$A:$G,4,FALSE)</f>
        <v>60695</v>
      </c>
      <c r="J1163" t="str">
        <f>VLOOKUP($A1163,'Customer Data'!$A:$G,5,FALSE)</f>
        <v>City C</v>
      </c>
      <c r="K1163" t="str">
        <f>VLOOKUP($A1163,'Customer Data'!$A:$G,6,FALSE)</f>
        <v>Seniors</v>
      </c>
      <c r="L1163" t="str">
        <f>VLOOKUP($A1163,'Customer Data'!$A:$G,7,FALSE)</f>
        <v>Low</v>
      </c>
    </row>
    <row r="1164" spans="1:12" x14ac:dyDescent="0.3">
      <c r="A1164">
        <v>876</v>
      </c>
      <c r="B1164">
        <v>1163</v>
      </c>
      <c r="C1164">
        <v>76</v>
      </c>
      <c r="D1164">
        <v>4</v>
      </c>
      <c r="E1164" s="4" t="s">
        <v>131</v>
      </c>
      <c r="F1164" s="6" t="s">
        <v>70</v>
      </c>
      <c r="G1164">
        <f>VLOOKUP(A1164,'Customer Data'!$A:$G,2,FALSE)</f>
        <v>42</v>
      </c>
      <c r="H1164" t="str">
        <f>VLOOKUP($A1164,'Customer Data'!$A:$G,3,FALSE)</f>
        <v>Female</v>
      </c>
      <c r="I1164" s="18">
        <f>VLOOKUP($A1164,'Customer Data'!$A:$G,4,FALSE)</f>
        <v>45293</v>
      </c>
      <c r="J1164" t="str">
        <f>VLOOKUP($A1164,'Customer Data'!$A:$G,5,FALSE)</f>
        <v>City B</v>
      </c>
      <c r="K1164" t="str">
        <f>VLOOKUP($A1164,'Customer Data'!$A:$G,6,FALSE)</f>
        <v>Middle-aged</v>
      </c>
      <c r="L1164" t="str">
        <f>VLOOKUP($A1164,'Customer Data'!$A:$G,7,FALSE)</f>
        <v>Low</v>
      </c>
    </row>
    <row r="1165" spans="1:12" x14ac:dyDescent="0.3">
      <c r="A1165">
        <v>1350</v>
      </c>
      <c r="B1165">
        <v>1164</v>
      </c>
      <c r="C1165">
        <v>74</v>
      </c>
      <c r="D1165">
        <v>9</v>
      </c>
      <c r="E1165" s="4" t="s">
        <v>131</v>
      </c>
      <c r="F1165" s="6" t="s">
        <v>71</v>
      </c>
      <c r="G1165">
        <f>VLOOKUP(A1165,'Customer Data'!$A:$G,2,FALSE)</f>
        <v>27</v>
      </c>
      <c r="H1165" t="str">
        <f>VLOOKUP($A1165,'Customer Data'!$A:$G,3,FALSE)</f>
        <v>Female</v>
      </c>
      <c r="I1165" s="18">
        <f>VLOOKUP($A1165,'Customer Data'!$A:$G,4,FALSE)</f>
        <v>21841</v>
      </c>
      <c r="J1165" t="str">
        <f>VLOOKUP($A1165,'Customer Data'!$A:$G,5,FALSE)</f>
        <v>City A</v>
      </c>
      <c r="K1165" t="str">
        <f>VLOOKUP($A1165,'Customer Data'!$A:$G,6,FALSE)</f>
        <v>Adult</v>
      </c>
      <c r="L1165" t="str">
        <f>VLOOKUP($A1165,'Customer Data'!$A:$G,7,FALSE)</f>
        <v>Low</v>
      </c>
    </row>
    <row r="1166" spans="1:12" x14ac:dyDescent="0.3">
      <c r="A1166">
        <v>1399</v>
      </c>
      <c r="B1166">
        <v>1165</v>
      </c>
      <c r="C1166">
        <v>63</v>
      </c>
      <c r="D1166">
        <v>3</v>
      </c>
      <c r="E1166" s="4" t="s">
        <v>131</v>
      </c>
      <c r="F1166" s="6" t="s">
        <v>72</v>
      </c>
      <c r="G1166">
        <f>VLOOKUP(A1166,'Customer Data'!$A:$G,2,FALSE)</f>
        <v>65</v>
      </c>
      <c r="H1166" t="str">
        <f>VLOOKUP($A1166,'Customer Data'!$A:$G,3,FALSE)</f>
        <v>Female</v>
      </c>
      <c r="I1166" s="18">
        <f>VLOOKUP($A1166,'Customer Data'!$A:$G,4,FALSE)</f>
        <v>45579</v>
      </c>
      <c r="J1166" t="str">
        <f>VLOOKUP($A1166,'Customer Data'!$A:$G,5,FALSE)</f>
        <v>City A</v>
      </c>
      <c r="K1166" t="str">
        <f>VLOOKUP($A1166,'Customer Data'!$A:$G,6,FALSE)</f>
        <v>Seniors</v>
      </c>
      <c r="L1166" t="str">
        <f>VLOOKUP($A1166,'Customer Data'!$A:$G,7,FALSE)</f>
        <v>Low</v>
      </c>
    </row>
    <row r="1167" spans="1:12" x14ac:dyDescent="0.3">
      <c r="A1167">
        <v>1387</v>
      </c>
      <c r="B1167">
        <v>1166</v>
      </c>
      <c r="C1167">
        <v>28</v>
      </c>
      <c r="D1167">
        <v>5</v>
      </c>
      <c r="E1167" s="4" t="s">
        <v>131</v>
      </c>
      <c r="F1167" s="6" t="s">
        <v>73</v>
      </c>
      <c r="G1167">
        <f>VLOOKUP(A1167,'Customer Data'!$A:$G,2,FALSE)</f>
        <v>38</v>
      </c>
      <c r="H1167" t="str">
        <f>VLOOKUP($A1167,'Customer Data'!$A:$G,3,FALSE)</f>
        <v>Female</v>
      </c>
      <c r="I1167" s="18">
        <f>VLOOKUP($A1167,'Customer Data'!$A:$G,4,FALSE)</f>
        <v>33550</v>
      </c>
      <c r="J1167" t="str">
        <f>VLOOKUP($A1167,'Customer Data'!$A:$G,5,FALSE)</f>
        <v>City A</v>
      </c>
      <c r="K1167" t="str">
        <f>VLOOKUP($A1167,'Customer Data'!$A:$G,6,FALSE)</f>
        <v>Adult</v>
      </c>
      <c r="L1167" t="str">
        <f>VLOOKUP($A1167,'Customer Data'!$A:$G,7,FALSE)</f>
        <v>Low</v>
      </c>
    </row>
    <row r="1168" spans="1:12" x14ac:dyDescent="0.3">
      <c r="A1168">
        <v>940</v>
      </c>
      <c r="B1168">
        <v>1167</v>
      </c>
      <c r="C1168">
        <v>17</v>
      </c>
      <c r="D1168">
        <v>3</v>
      </c>
      <c r="E1168" s="4" t="s">
        <v>131</v>
      </c>
      <c r="F1168" s="6" t="s">
        <v>74</v>
      </c>
      <c r="G1168">
        <f>VLOOKUP(A1168,'Customer Data'!$A:$G,2,FALSE)</f>
        <v>22</v>
      </c>
      <c r="H1168" t="str">
        <f>VLOOKUP($A1168,'Customer Data'!$A:$G,3,FALSE)</f>
        <v>Female</v>
      </c>
      <c r="I1168" s="18">
        <f>VLOOKUP($A1168,'Customer Data'!$A:$G,4,FALSE)</f>
        <v>125826</v>
      </c>
      <c r="J1168" t="str">
        <f>VLOOKUP($A1168,'Customer Data'!$A:$G,5,FALSE)</f>
        <v>City C</v>
      </c>
      <c r="K1168" t="str">
        <f>VLOOKUP($A1168,'Customer Data'!$A:$G,6,FALSE)</f>
        <v>Adult</v>
      </c>
      <c r="L1168" t="str">
        <f>VLOOKUP($A1168,'Customer Data'!$A:$G,7,FALSE)</f>
        <v>High</v>
      </c>
    </row>
    <row r="1169" spans="1:12" x14ac:dyDescent="0.3">
      <c r="A1169">
        <v>599</v>
      </c>
      <c r="B1169">
        <v>1168</v>
      </c>
      <c r="C1169">
        <v>99</v>
      </c>
      <c r="D1169">
        <v>3</v>
      </c>
      <c r="E1169" s="4" t="s">
        <v>131</v>
      </c>
      <c r="F1169" s="6" t="s">
        <v>75</v>
      </c>
      <c r="G1169">
        <f>VLOOKUP(A1169,'Customer Data'!$A:$G,2,FALSE)</f>
        <v>32</v>
      </c>
      <c r="H1169" t="str">
        <f>VLOOKUP($A1169,'Customer Data'!$A:$G,3,FALSE)</f>
        <v>Male</v>
      </c>
      <c r="I1169" s="18">
        <f>VLOOKUP($A1169,'Customer Data'!$A:$G,4,FALSE)</f>
        <v>126993</v>
      </c>
      <c r="J1169" t="str">
        <f>VLOOKUP($A1169,'Customer Data'!$A:$G,5,FALSE)</f>
        <v>City B</v>
      </c>
      <c r="K1169" t="str">
        <f>VLOOKUP($A1169,'Customer Data'!$A:$G,6,FALSE)</f>
        <v>Adult</v>
      </c>
      <c r="L1169" t="str">
        <f>VLOOKUP($A1169,'Customer Data'!$A:$G,7,FALSE)</f>
        <v>High</v>
      </c>
    </row>
    <row r="1170" spans="1:12" x14ac:dyDescent="0.3">
      <c r="A1170">
        <v>565</v>
      </c>
      <c r="B1170">
        <v>1169</v>
      </c>
      <c r="C1170">
        <v>11</v>
      </c>
      <c r="D1170">
        <v>4</v>
      </c>
      <c r="E1170" s="4" t="s">
        <v>131</v>
      </c>
      <c r="F1170" s="6" t="s">
        <v>76</v>
      </c>
      <c r="G1170">
        <f>VLOOKUP(A1170,'Customer Data'!$A:$G,2,FALSE)</f>
        <v>19</v>
      </c>
      <c r="H1170" t="str">
        <f>VLOOKUP($A1170,'Customer Data'!$A:$G,3,FALSE)</f>
        <v>Female</v>
      </c>
      <c r="I1170" s="18">
        <f>VLOOKUP($A1170,'Customer Data'!$A:$G,4,FALSE)</f>
        <v>68246</v>
      </c>
      <c r="J1170" t="str">
        <f>VLOOKUP($A1170,'Customer Data'!$A:$G,5,FALSE)</f>
        <v>City C</v>
      </c>
      <c r="K1170" t="str">
        <f>VLOOKUP($A1170,'Customer Data'!$A:$G,6,FALSE)</f>
        <v>Adult</v>
      </c>
      <c r="L1170" t="str">
        <f>VLOOKUP($A1170,'Customer Data'!$A:$G,7,FALSE)</f>
        <v>High</v>
      </c>
    </row>
    <row r="1171" spans="1:12" x14ac:dyDescent="0.3">
      <c r="A1171">
        <v>1375</v>
      </c>
      <c r="B1171">
        <v>1170</v>
      </c>
      <c r="C1171">
        <v>80</v>
      </c>
      <c r="D1171">
        <v>2</v>
      </c>
      <c r="E1171" s="4" t="s">
        <v>131</v>
      </c>
      <c r="F1171" s="6" t="s">
        <v>77</v>
      </c>
      <c r="G1171">
        <f>VLOOKUP(A1171,'Customer Data'!$A:$G,2,FALSE)</f>
        <v>53</v>
      </c>
      <c r="H1171" t="str">
        <f>VLOOKUP($A1171,'Customer Data'!$A:$G,3,FALSE)</f>
        <v>Female</v>
      </c>
      <c r="I1171" s="18">
        <f>VLOOKUP($A1171,'Customer Data'!$A:$G,4,FALSE)</f>
        <v>145695</v>
      </c>
      <c r="J1171" t="str">
        <f>VLOOKUP($A1171,'Customer Data'!$A:$G,5,FALSE)</f>
        <v>City A</v>
      </c>
      <c r="K1171" t="str">
        <f>VLOOKUP($A1171,'Customer Data'!$A:$G,6,FALSE)</f>
        <v>Middle-aged</v>
      </c>
      <c r="L1171" t="str">
        <f>VLOOKUP($A1171,'Customer Data'!$A:$G,7,FALSE)</f>
        <v>High</v>
      </c>
    </row>
    <row r="1172" spans="1:12" x14ac:dyDescent="0.3">
      <c r="A1172">
        <v>1359</v>
      </c>
      <c r="B1172">
        <v>1171</v>
      </c>
      <c r="C1172">
        <v>86</v>
      </c>
      <c r="D1172">
        <v>9</v>
      </c>
      <c r="E1172" s="4" t="s">
        <v>131</v>
      </c>
      <c r="F1172" s="6" t="s">
        <v>78</v>
      </c>
      <c r="G1172">
        <f>VLOOKUP(A1172,'Customer Data'!$A:$G,2,FALSE)</f>
        <v>20</v>
      </c>
      <c r="H1172" t="str">
        <f>VLOOKUP($A1172,'Customer Data'!$A:$G,3,FALSE)</f>
        <v>Female</v>
      </c>
      <c r="I1172" s="18">
        <f>VLOOKUP($A1172,'Customer Data'!$A:$G,4,FALSE)</f>
        <v>34928</v>
      </c>
      <c r="J1172" t="str">
        <f>VLOOKUP($A1172,'Customer Data'!$A:$G,5,FALSE)</f>
        <v>City C</v>
      </c>
      <c r="K1172" t="str">
        <f>VLOOKUP($A1172,'Customer Data'!$A:$G,6,FALSE)</f>
        <v>Adult</v>
      </c>
      <c r="L1172" t="str">
        <f>VLOOKUP($A1172,'Customer Data'!$A:$G,7,FALSE)</f>
        <v>Low</v>
      </c>
    </row>
    <row r="1173" spans="1:12" x14ac:dyDescent="0.3">
      <c r="A1173">
        <v>1337</v>
      </c>
      <c r="B1173">
        <v>1172</v>
      </c>
      <c r="C1173">
        <v>65</v>
      </c>
      <c r="D1173">
        <v>5</v>
      </c>
      <c r="E1173" s="4" t="s">
        <v>131</v>
      </c>
      <c r="F1173" s="6" t="s">
        <v>79</v>
      </c>
      <c r="G1173">
        <f>VLOOKUP(A1173,'Customer Data'!$A:$G,2,FALSE)</f>
        <v>66</v>
      </c>
      <c r="H1173" t="str">
        <f>VLOOKUP($A1173,'Customer Data'!$A:$G,3,FALSE)</f>
        <v>Female</v>
      </c>
      <c r="I1173" s="18">
        <f>VLOOKUP($A1173,'Customer Data'!$A:$G,4,FALSE)</f>
        <v>59322</v>
      </c>
      <c r="J1173" t="str">
        <f>VLOOKUP($A1173,'Customer Data'!$A:$G,5,FALSE)</f>
        <v>City A</v>
      </c>
      <c r="K1173" t="str">
        <f>VLOOKUP($A1173,'Customer Data'!$A:$G,6,FALSE)</f>
        <v>Seniors</v>
      </c>
      <c r="L1173" t="str">
        <f>VLOOKUP($A1173,'Customer Data'!$A:$G,7,FALSE)</f>
        <v>Low</v>
      </c>
    </row>
    <row r="1174" spans="1:12" x14ac:dyDescent="0.3">
      <c r="A1174">
        <v>799</v>
      </c>
      <c r="B1174">
        <v>1173</v>
      </c>
      <c r="C1174">
        <v>61</v>
      </c>
      <c r="D1174">
        <v>6</v>
      </c>
      <c r="E1174" s="4" t="s">
        <v>131</v>
      </c>
      <c r="F1174" s="6" t="s">
        <v>80</v>
      </c>
      <c r="G1174">
        <f>VLOOKUP(A1174,'Customer Data'!$A:$G,2,FALSE)</f>
        <v>66</v>
      </c>
      <c r="H1174" t="str">
        <f>VLOOKUP($A1174,'Customer Data'!$A:$G,3,FALSE)</f>
        <v>Male</v>
      </c>
      <c r="I1174" s="18">
        <f>VLOOKUP($A1174,'Customer Data'!$A:$G,4,FALSE)</f>
        <v>48161</v>
      </c>
      <c r="J1174" t="str">
        <f>VLOOKUP($A1174,'Customer Data'!$A:$G,5,FALSE)</f>
        <v>City A</v>
      </c>
      <c r="K1174" t="str">
        <f>VLOOKUP($A1174,'Customer Data'!$A:$G,6,FALSE)</f>
        <v>Seniors</v>
      </c>
      <c r="L1174" t="str">
        <f>VLOOKUP($A1174,'Customer Data'!$A:$G,7,FALSE)</f>
        <v>Low</v>
      </c>
    </row>
    <row r="1175" spans="1:12" x14ac:dyDescent="0.3">
      <c r="A1175">
        <v>414</v>
      </c>
      <c r="B1175">
        <v>1174</v>
      </c>
      <c r="C1175">
        <v>45</v>
      </c>
      <c r="D1175">
        <v>7</v>
      </c>
      <c r="E1175" s="4" t="s">
        <v>131</v>
      </c>
      <c r="F1175" s="6" t="s">
        <v>81</v>
      </c>
      <c r="G1175">
        <f>VLOOKUP(A1175,'Customer Data'!$A:$G,2,FALSE)</f>
        <v>54</v>
      </c>
      <c r="H1175" t="str">
        <f>VLOOKUP($A1175,'Customer Data'!$A:$G,3,FALSE)</f>
        <v>Female</v>
      </c>
      <c r="I1175" s="18">
        <f>VLOOKUP($A1175,'Customer Data'!$A:$G,4,FALSE)</f>
        <v>54141</v>
      </c>
      <c r="J1175" t="str">
        <f>VLOOKUP($A1175,'Customer Data'!$A:$G,5,FALSE)</f>
        <v>City C</v>
      </c>
      <c r="K1175" t="str">
        <f>VLOOKUP($A1175,'Customer Data'!$A:$G,6,FALSE)</f>
        <v>Middle-aged</v>
      </c>
      <c r="L1175" t="str">
        <f>VLOOKUP($A1175,'Customer Data'!$A:$G,7,FALSE)</f>
        <v>Low</v>
      </c>
    </row>
    <row r="1176" spans="1:12" x14ac:dyDescent="0.3">
      <c r="A1176">
        <v>578</v>
      </c>
      <c r="B1176">
        <v>1175</v>
      </c>
      <c r="C1176">
        <v>31</v>
      </c>
      <c r="D1176">
        <v>9</v>
      </c>
      <c r="E1176" s="4" t="s">
        <v>131</v>
      </c>
      <c r="F1176" s="6" t="s">
        <v>82</v>
      </c>
      <c r="G1176">
        <f>VLOOKUP(A1176,'Customer Data'!$A:$G,2,FALSE)</f>
        <v>32</v>
      </c>
      <c r="H1176" t="str">
        <f>VLOOKUP($A1176,'Customer Data'!$A:$G,3,FALSE)</f>
        <v>Female</v>
      </c>
      <c r="I1176" s="18">
        <f>VLOOKUP($A1176,'Customer Data'!$A:$G,4,FALSE)</f>
        <v>37035</v>
      </c>
      <c r="J1176" t="str">
        <f>VLOOKUP($A1176,'Customer Data'!$A:$G,5,FALSE)</f>
        <v>City C</v>
      </c>
      <c r="K1176" t="str">
        <f>VLOOKUP($A1176,'Customer Data'!$A:$G,6,FALSE)</f>
        <v>Adult</v>
      </c>
      <c r="L1176" t="str">
        <f>VLOOKUP($A1176,'Customer Data'!$A:$G,7,FALSE)</f>
        <v>Low</v>
      </c>
    </row>
    <row r="1177" spans="1:12" x14ac:dyDescent="0.3">
      <c r="A1177">
        <v>200</v>
      </c>
      <c r="B1177">
        <v>1176</v>
      </c>
      <c r="C1177">
        <v>58</v>
      </c>
      <c r="D1177">
        <v>7</v>
      </c>
      <c r="E1177" s="4" t="s">
        <v>131</v>
      </c>
      <c r="F1177" s="6" t="s">
        <v>83</v>
      </c>
      <c r="G1177">
        <f>VLOOKUP(A1177,'Customer Data'!$A:$G,2,FALSE)</f>
        <v>48</v>
      </c>
      <c r="H1177" t="str">
        <f>VLOOKUP($A1177,'Customer Data'!$A:$G,3,FALSE)</f>
        <v>Male</v>
      </c>
      <c r="I1177" s="18">
        <f>VLOOKUP($A1177,'Customer Data'!$A:$G,4,FALSE)</f>
        <v>73549</v>
      </c>
      <c r="J1177" t="str">
        <f>VLOOKUP($A1177,'Customer Data'!$A:$G,5,FALSE)</f>
        <v>City A</v>
      </c>
      <c r="K1177" t="str">
        <f>VLOOKUP($A1177,'Customer Data'!$A:$G,6,FALSE)</f>
        <v>Middle-aged</v>
      </c>
      <c r="L1177" t="str">
        <f>VLOOKUP($A1177,'Customer Data'!$A:$G,7,FALSE)</f>
        <v>High</v>
      </c>
    </row>
    <row r="1178" spans="1:12" x14ac:dyDescent="0.3">
      <c r="A1178">
        <v>30</v>
      </c>
      <c r="B1178">
        <v>1177</v>
      </c>
      <c r="C1178">
        <v>50</v>
      </c>
      <c r="D1178">
        <v>4</v>
      </c>
      <c r="E1178" s="4" t="s">
        <v>132</v>
      </c>
      <c r="F1178" s="6" t="s">
        <v>60</v>
      </c>
      <c r="G1178">
        <f>VLOOKUP(A1178,'Customer Data'!$A:$G,2,FALSE)</f>
        <v>56</v>
      </c>
      <c r="H1178" t="str">
        <f>VLOOKUP($A1178,'Customer Data'!$A:$G,3,FALSE)</f>
        <v>Female</v>
      </c>
      <c r="I1178" s="18">
        <f>VLOOKUP($A1178,'Customer Data'!$A:$G,4,FALSE)</f>
        <v>73899</v>
      </c>
      <c r="J1178" t="str">
        <f>VLOOKUP($A1178,'Customer Data'!$A:$G,5,FALSE)</f>
        <v>City A</v>
      </c>
      <c r="K1178" t="str">
        <f>VLOOKUP($A1178,'Customer Data'!$A:$G,6,FALSE)</f>
        <v>Middle-aged</v>
      </c>
      <c r="L1178" t="str">
        <f>VLOOKUP($A1178,'Customer Data'!$A:$G,7,FALSE)</f>
        <v>High</v>
      </c>
    </row>
    <row r="1179" spans="1:12" x14ac:dyDescent="0.3">
      <c r="A1179">
        <v>1327</v>
      </c>
      <c r="B1179">
        <v>1178</v>
      </c>
      <c r="C1179">
        <v>5</v>
      </c>
      <c r="D1179">
        <v>9</v>
      </c>
      <c r="E1179" s="4" t="s">
        <v>132</v>
      </c>
      <c r="F1179" s="6" t="s">
        <v>61</v>
      </c>
      <c r="G1179">
        <f>VLOOKUP(A1179,'Customer Data'!$A:$G,2,FALSE)</f>
        <v>59</v>
      </c>
      <c r="H1179" t="str">
        <f>VLOOKUP($A1179,'Customer Data'!$A:$G,3,FALSE)</f>
        <v>Female</v>
      </c>
      <c r="I1179" s="18">
        <f>VLOOKUP($A1179,'Customer Data'!$A:$G,4,FALSE)</f>
        <v>71625</v>
      </c>
      <c r="J1179" t="str">
        <f>VLOOKUP($A1179,'Customer Data'!$A:$G,5,FALSE)</f>
        <v>City B</v>
      </c>
      <c r="K1179" t="str">
        <f>VLOOKUP($A1179,'Customer Data'!$A:$G,6,FALSE)</f>
        <v>Middle-aged</v>
      </c>
      <c r="L1179" t="str">
        <f>VLOOKUP($A1179,'Customer Data'!$A:$G,7,FALSE)</f>
        <v>High</v>
      </c>
    </row>
    <row r="1180" spans="1:12" x14ac:dyDescent="0.3">
      <c r="A1180">
        <v>1369</v>
      </c>
      <c r="B1180">
        <v>1179</v>
      </c>
      <c r="C1180">
        <v>20</v>
      </c>
      <c r="D1180">
        <v>8</v>
      </c>
      <c r="E1180" s="4" t="s">
        <v>132</v>
      </c>
      <c r="F1180" s="6" t="s">
        <v>62</v>
      </c>
      <c r="G1180">
        <f>VLOOKUP(A1180,'Customer Data'!$A:$G,2,FALSE)</f>
        <v>57</v>
      </c>
      <c r="H1180" t="str">
        <f>VLOOKUP($A1180,'Customer Data'!$A:$G,3,FALSE)</f>
        <v>Female</v>
      </c>
      <c r="I1180" s="18">
        <f>VLOOKUP($A1180,'Customer Data'!$A:$G,4,FALSE)</f>
        <v>71456</v>
      </c>
      <c r="J1180" t="str">
        <f>VLOOKUP($A1180,'Customer Data'!$A:$G,5,FALSE)</f>
        <v>City C</v>
      </c>
      <c r="K1180" t="str">
        <f>VLOOKUP($A1180,'Customer Data'!$A:$G,6,FALSE)</f>
        <v>Middle-aged</v>
      </c>
      <c r="L1180" t="str">
        <f>VLOOKUP($A1180,'Customer Data'!$A:$G,7,FALSE)</f>
        <v>High</v>
      </c>
    </row>
    <row r="1181" spans="1:12" x14ac:dyDescent="0.3">
      <c r="A1181">
        <v>569</v>
      </c>
      <c r="B1181">
        <v>1180</v>
      </c>
      <c r="C1181">
        <v>79</v>
      </c>
      <c r="D1181">
        <v>2</v>
      </c>
      <c r="E1181" s="4" t="s">
        <v>132</v>
      </c>
      <c r="F1181" s="6" t="s">
        <v>63</v>
      </c>
      <c r="G1181">
        <f>VLOOKUP(A1181,'Customer Data'!$A:$G,2,FALSE)</f>
        <v>22</v>
      </c>
      <c r="H1181" t="str">
        <f>VLOOKUP($A1181,'Customer Data'!$A:$G,3,FALSE)</f>
        <v>Male</v>
      </c>
      <c r="I1181" s="18">
        <f>VLOOKUP($A1181,'Customer Data'!$A:$G,4,FALSE)</f>
        <v>25373</v>
      </c>
      <c r="J1181" t="str">
        <f>VLOOKUP($A1181,'Customer Data'!$A:$G,5,FALSE)</f>
        <v>City C</v>
      </c>
      <c r="K1181" t="str">
        <f>VLOOKUP($A1181,'Customer Data'!$A:$G,6,FALSE)</f>
        <v>Adult</v>
      </c>
      <c r="L1181" t="str">
        <f>VLOOKUP($A1181,'Customer Data'!$A:$G,7,FALSE)</f>
        <v>Low</v>
      </c>
    </row>
    <row r="1182" spans="1:12" x14ac:dyDescent="0.3">
      <c r="A1182">
        <v>709</v>
      </c>
      <c r="B1182">
        <v>1181</v>
      </c>
      <c r="C1182">
        <v>90</v>
      </c>
      <c r="D1182">
        <v>7</v>
      </c>
      <c r="E1182" s="4" t="s">
        <v>132</v>
      </c>
      <c r="F1182" s="6" t="s">
        <v>64</v>
      </c>
      <c r="G1182">
        <f>VLOOKUP(A1182,'Customer Data'!$A:$G,2,FALSE)</f>
        <v>47</v>
      </c>
      <c r="H1182" t="str">
        <f>VLOOKUP($A1182,'Customer Data'!$A:$G,3,FALSE)</f>
        <v>Female</v>
      </c>
      <c r="I1182" s="18">
        <f>VLOOKUP($A1182,'Customer Data'!$A:$G,4,FALSE)</f>
        <v>24351</v>
      </c>
      <c r="J1182" t="str">
        <f>VLOOKUP($A1182,'Customer Data'!$A:$G,5,FALSE)</f>
        <v>City B</v>
      </c>
      <c r="K1182" t="str">
        <f>VLOOKUP($A1182,'Customer Data'!$A:$G,6,FALSE)</f>
        <v>Middle-aged</v>
      </c>
      <c r="L1182" t="str">
        <f>VLOOKUP($A1182,'Customer Data'!$A:$G,7,FALSE)</f>
        <v>Low</v>
      </c>
    </row>
    <row r="1183" spans="1:12" x14ac:dyDescent="0.3">
      <c r="A1183">
        <v>870</v>
      </c>
      <c r="B1183">
        <v>1182</v>
      </c>
      <c r="C1183">
        <v>60</v>
      </c>
      <c r="D1183">
        <v>8</v>
      </c>
      <c r="E1183" s="4" t="s">
        <v>132</v>
      </c>
      <c r="F1183" s="6" t="s">
        <v>65</v>
      </c>
      <c r="G1183">
        <f>VLOOKUP(A1183,'Customer Data'!$A:$G,2,FALSE)</f>
        <v>62</v>
      </c>
      <c r="H1183" t="str">
        <f>VLOOKUP($A1183,'Customer Data'!$A:$G,3,FALSE)</f>
        <v>Male</v>
      </c>
      <c r="I1183" s="18">
        <f>VLOOKUP($A1183,'Customer Data'!$A:$G,4,FALSE)</f>
        <v>54612</v>
      </c>
      <c r="J1183" t="str">
        <f>VLOOKUP($A1183,'Customer Data'!$A:$G,5,FALSE)</f>
        <v>City B</v>
      </c>
      <c r="K1183" t="str">
        <f>VLOOKUP($A1183,'Customer Data'!$A:$G,6,FALSE)</f>
        <v>Seniors</v>
      </c>
      <c r="L1183" t="str">
        <f>VLOOKUP($A1183,'Customer Data'!$A:$G,7,FALSE)</f>
        <v>Low</v>
      </c>
    </row>
    <row r="1184" spans="1:12" x14ac:dyDescent="0.3">
      <c r="A1184">
        <v>590</v>
      </c>
      <c r="B1184">
        <v>1183</v>
      </c>
      <c r="C1184">
        <v>96</v>
      </c>
      <c r="D1184">
        <v>3</v>
      </c>
      <c r="E1184" s="4" t="s">
        <v>132</v>
      </c>
      <c r="F1184" s="6" t="s">
        <v>66</v>
      </c>
      <c r="G1184">
        <f>VLOOKUP(A1184,'Customer Data'!$A:$G,2,FALSE)</f>
        <v>23</v>
      </c>
      <c r="H1184" t="str">
        <f>VLOOKUP($A1184,'Customer Data'!$A:$G,3,FALSE)</f>
        <v>Male</v>
      </c>
      <c r="I1184" s="18">
        <f>VLOOKUP($A1184,'Customer Data'!$A:$G,4,FALSE)</f>
        <v>70799</v>
      </c>
      <c r="J1184" t="str">
        <f>VLOOKUP($A1184,'Customer Data'!$A:$G,5,FALSE)</f>
        <v>City B</v>
      </c>
      <c r="K1184" t="str">
        <f>VLOOKUP($A1184,'Customer Data'!$A:$G,6,FALSE)</f>
        <v>Adult</v>
      </c>
      <c r="L1184" t="str">
        <f>VLOOKUP($A1184,'Customer Data'!$A:$G,7,FALSE)</f>
        <v>High</v>
      </c>
    </row>
    <row r="1185" spans="1:12" x14ac:dyDescent="0.3">
      <c r="A1185">
        <v>538</v>
      </c>
      <c r="B1185">
        <v>1184</v>
      </c>
      <c r="C1185">
        <v>16</v>
      </c>
      <c r="D1185">
        <v>5</v>
      </c>
      <c r="E1185" s="4" t="s">
        <v>132</v>
      </c>
      <c r="F1185" s="6" t="s">
        <v>67</v>
      </c>
      <c r="G1185">
        <f>VLOOKUP(A1185,'Customer Data'!$A:$G,2,FALSE)</f>
        <v>41</v>
      </c>
      <c r="H1185" t="str">
        <f>VLOOKUP($A1185,'Customer Data'!$A:$G,3,FALSE)</f>
        <v>Male</v>
      </c>
      <c r="I1185" s="18">
        <f>VLOOKUP($A1185,'Customer Data'!$A:$G,4,FALSE)</f>
        <v>51901</v>
      </c>
      <c r="J1185" t="str">
        <f>VLOOKUP($A1185,'Customer Data'!$A:$G,5,FALSE)</f>
        <v>City C</v>
      </c>
      <c r="K1185" t="str">
        <f>VLOOKUP($A1185,'Customer Data'!$A:$G,6,FALSE)</f>
        <v>Middle-aged</v>
      </c>
      <c r="L1185" t="str">
        <f>VLOOKUP($A1185,'Customer Data'!$A:$G,7,FALSE)</f>
        <v>Low</v>
      </c>
    </row>
    <row r="1186" spans="1:12" x14ac:dyDescent="0.3">
      <c r="A1186">
        <v>672</v>
      </c>
      <c r="B1186">
        <v>1185</v>
      </c>
      <c r="C1186">
        <v>94</v>
      </c>
      <c r="D1186">
        <v>6</v>
      </c>
      <c r="E1186" s="4" t="s">
        <v>132</v>
      </c>
      <c r="F1186" s="6" t="s">
        <v>68</v>
      </c>
      <c r="G1186">
        <f>VLOOKUP(A1186,'Customer Data'!$A:$G,2,FALSE)</f>
        <v>19</v>
      </c>
      <c r="H1186" t="str">
        <f>VLOOKUP($A1186,'Customer Data'!$A:$G,3,FALSE)</f>
        <v>Female</v>
      </c>
      <c r="I1186" s="18">
        <f>VLOOKUP($A1186,'Customer Data'!$A:$G,4,FALSE)</f>
        <v>92437</v>
      </c>
      <c r="J1186" t="str">
        <f>VLOOKUP($A1186,'Customer Data'!$A:$G,5,FALSE)</f>
        <v>City C</v>
      </c>
      <c r="K1186" t="str">
        <f>VLOOKUP($A1186,'Customer Data'!$A:$G,6,FALSE)</f>
        <v>Adult</v>
      </c>
      <c r="L1186" t="str">
        <f>VLOOKUP($A1186,'Customer Data'!$A:$G,7,FALSE)</f>
        <v>High</v>
      </c>
    </row>
    <row r="1187" spans="1:12" x14ac:dyDescent="0.3">
      <c r="A1187">
        <v>384</v>
      </c>
      <c r="B1187">
        <v>1186</v>
      </c>
      <c r="C1187">
        <v>62</v>
      </c>
      <c r="D1187">
        <v>4</v>
      </c>
      <c r="E1187" s="4" t="s">
        <v>132</v>
      </c>
      <c r="F1187" s="6" t="s">
        <v>69</v>
      </c>
      <c r="G1187">
        <f>VLOOKUP(A1187,'Customer Data'!$A:$G,2,FALSE)</f>
        <v>28</v>
      </c>
      <c r="H1187" t="str">
        <f>VLOOKUP($A1187,'Customer Data'!$A:$G,3,FALSE)</f>
        <v>Male</v>
      </c>
      <c r="I1187" s="18">
        <f>VLOOKUP($A1187,'Customer Data'!$A:$G,4,FALSE)</f>
        <v>86843</v>
      </c>
      <c r="J1187" t="str">
        <f>VLOOKUP($A1187,'Customer Data'!$A:$G,5,FALSE)</f>
        <v>City A</v>
      </c>
      <c r="K1187" t="str">
        <f>VLOOKUP($A1187,'Customer Data'!$A:$G,6,FALSE)</f>
        <v>Adult</v>
      </c>
      <c r="L1187" t="str">
        <f>VLOOKUP($A1187,'Customer Data'!$A:$G,7,FALSE)</f>
        <v>High</v>
      </c>
    </row>
    <row r="1188" spans="1:12" x14ac:dyDescent="0.3">
      <c r="A1188">
        <v>1399</v>
      </c>
      <c r="B1188">
        <v>1187</v>
      </c>
      <c r="C1188">
        <v>64</v>
      </c>
      <c r="D1188">
        <v>3</v>
      </c>
      <c r="E1188" s="4" t="s">
        <v>132</v>
      </c>
      <c r="F1188" s="6" t="s">
        <v>70</v>
      </c>
      <c r="G1188">
        <f>VLOOKUP(A1188,'Customer Data'!$A:$G,2,FALSE)</f>
        <v>65</v>
      </c>
      <c r="H1188" t="str">
        <f>VLOOKUP($A1188,'Customer Data'!$A:$G,3,FALSE)</f>
        <v>Female</v>
      </c>
      <c r="I1188" s="18">
        <f>VLOOKUP($A1188,'Customer Data'!$A:$G,4,FALSE)</f>
        <v>45579</v>
      </c>
      <c r="J1188" t="str">
        <f>VLOOKUP($A1188,'Customer Data'!$A:$G,5,FALSE)</f>
        <v>City A</v>
      </c>
      <c r="K1188" t="str">
        <f>VLOOKUP($A1188,'Customer Data'!$A:$G,6,FALSE)</f>
        <v>Seniors</v>
      </c>
      <c r="L1188" t="str">
        <f>VLOOKUP($A1188,'Customer Data'!$A:$G,7,FALSE)</f>
        <v>Low</v>
      </c>
    </row>
    <row r="1189" spans="1:12" x14ac:dyDescent="0.3">
      <c r="A1189">
        <v>419</v>
      </c>
      <c r="B1189">
        <v>1188</v>
      </c>
      <c r="C1189">
        <v>23</v>
      </c>
      <c r="D1189">
        <v>7</v>
      </c>
      <c r="E1189" s="4" t="s">
        <v>132</v>
      </c>
      <c r="F1189" s="6" t="s">
        <v>71</v>
      </c>
      <c r="G1189">
        <f>VLOOKUP(A1189,'Customer Data'!$A:$G,2,FALSE)</f>
        <v>37</v>
      </c>
      <c r="H1189" t="str">
        <f>VLOOKUP($A1189,'Customer Data'!$A:$G,3,FALSE)</f>
        <v>Male</v>
      </c>
      <c r="I1189" s="18">
        <f>VLOOKUP($A1189,'Customer Data'!$A:$G,4,FALSE)</f>
        <v>103110</v>
      </c>
      <c r="J1189" t="str">
        <f>VLOOKUP($A1189,'Customer Data'!$A:$G,5,FALSE)</f>
        <v>City A</v>
      </c>
      <c r="K1189" t="str">
        <f>VLOOKUP($A1189,'Customer Data'!$A:$G,6,FALSE)</f>
        <v>Adult</v>
      </c>
      <c r="L1189" t="str">
        <f>VLOOKUP($A1189,'Customer Data'!$A:$G,7,FALSE)</f>
        <v>High</v>
      </c>
    </row>
    <row r="1190" spans="1:12" x14ac:dyDescent="0.3">
      <c r="A1190">
        <v>682</v>
      </c>
      <c r="B1190">
        <v>1189</v>
      </c>
      <c r="C1190">
        <v>28</v>
      </c>
      <c r="D1190">
        <v>3</v>
      </c>
      <c r="E1190" s="4" t="s">
        <v>132</v>
      </c>
      <c r="F1190" s="6" t="s">
        <v>72</v>
      </c>
      <c r="G1190">
        <f>VLOOKUP(A1190,'Customer Data'!$A:$G,2,FALSE)</f>
        <v>20</v>
      </c>
      <c r="H1190" t="str">
        <f>VLOOKUP($A1190,'Customer Data'!$A:$G,3,FALSE)</f>
        <v>Male</v>
      </c>
      <c r="I1190" s="18">
        <f>VLOOKUP($A1190,'Customer Data'!$A:$G,4,FALSE)</f>
        <v>86859</v>
      </c>
      <c r="J1190" t="str">
        <f>VLOOKUP($A1190,'Customer Data'!$A:$G,5,FALSE)</f>
        <v>City C</v>
      </c>
      <c r="K1190" t="str">
        <f>VLOOKUP($A1190,'Customer Data'!$A:$G,6,FALSE)</f>
        <v>Adult</v>
      </c>
      <c r="L1190" t="str">
        <f>VLOOKUP($A1190,'Customer Data'!$A:$G,7,FALSE)</f>
        <v>High</v>
      </c>
    </row>
    <row r="1191" spans="1:12" x14ac:dyDescent="0.3">
      <c r="A1191">
        <v>563</v>
      </c>
      <c r="B1191">
        <v>1190</v>
      </c>
      <c r="C1191">
        <v>24</v>
      </c>
      <c r="D1191">
        <v>3</v>
      </c>
      <c r="E1191" s="4" t="s">
        <v>132</v>
      </c>
      <c r="F1191" s="6" t="s">
        <v>73</v>
      </c>
      <c r="G1191">
        <f>VLOOKUP(A1191,'Customer Data'!$A:$G,2,FALSE)</f>
        <v>19</v>
      </c>
      <c r="H1191" t="str">
        <f>VLOOKUP($A1191,'Customer Data'!$A:$G,3,FALSE)</f>
        <v>Female</v>
      </c>
      <c r="I1191" s="18">
        <f>VLOOKUP($A1191,'Customer Data'!$A:$G,4,FALSE)</f>
        <v>64378</v>
      </c>
      <c r="J1191" t="str">
        <f>VLOOKUP($A1191,'Customer Data'!$A:$G,5,FALSE)</f>
        <v>City B</v>
      </c>
      <c r="K1191" t="str">
        <f>VLOOKUP($A1191,'Customer Data'!$A:$G,6,FALSE)</f>
        <v>Adult</v>
      </c>
      <c r="L1191" t="str">
        <f>VLOOKUP($A1191,'Customer Data'!$A:$G,7,FALSE)</f>
        <v>Low</v>
      </c>
    </row>
    <row r="1192" spans="1:12" x14ac:dyDescent="0.3">
      <c r="A1192">
        <v>461</v>
      </c>
      <c r="B1192">
        <v>1191</v>
      </c>
      <c r="C1192">
        <v>71</v>
      </c>
      <c r="D1192">
        <v>1</v>
      </c>
      <c r="E1192" s="4" t="s">
        <v>132</v>
      </c>
      <c r="F1192" s="6" t="s">
        <v>74</v>
      </c>
      <c r="G1192">
        <f>VLOOKUP(A1192,'Customer Data'!$A:$G,2,FALSE)</f>
        <v>22</v>
      </c>
      <c r="H1192" t="str">
        <f>VLOOKUP($A1192,'Customer Data'!$A:$G,3,FALSE)</f>
        <v>Male</v>
      </c>
      <c r="I1192" s="18">
        <f>VLOOKUP($A1192,'Customer Data'!$A:$G,4,FALSE)</f>
        <v>149199</v>
      </c>
      <c r="J1192" t="str">
        <f>VLOOKUP($A1192,'Customer Data'!$A:$G,5,FALSE)</f>
        <v>City C</v>
      </c>
      <c r="K1192" t="str">
        <f>VLOOKUP($A1192,'Customer Data'!$A:$G,6,FALSE)</f>
        <v>Adult</v>
      </c>
      <c r="L1192" t="str">
        <f>VLOOKUP($A1192,'Customer Data'!$A:$G,7,FALSE)</f>
        <v>High</v>
      </c>
    </row>
    <row r="1193" spans="1:12" x14ac:dyDescent="0.3">
      <c r="A1193">
        <v>1487</v>
      </c>
      <c r="B1193">
        <v>1192</v>
      </c>
      <c r="C1193">
        <v>62</v>
      </c>
      <c r="D1193">
        <v>2</v>
      </c>
      <c r="E1193" s="4" t="s">
        <v>132</v>
      </c>
      <c r="F1193" s="6" t="s">
        <v>75</v>
      </c>
      <c r="G1193">
        <f>VLOOKUP(A1193,'Customer Data'!$A:$G,2,FALSE)</f>
        <v>49</v>
      </c>
      <c r="H1193" t="str">
        <f>VLOOKUP($A1193,'Customer Data'!$A:$G,3,FALSE)</f>
        <v>Female</v>
      </c>
      <c r="I1193" s="18">
        <f>VLOOKUP($A1193,'Customer Data'!$A:$G,4,FALSE)</f>
        <v>41043</v>
      </c>
      <c r="J1193" t="str">
        <f>VLOOKUP($A1193,'Customer Data'!$A:$G,5,FALSE)</f>
        <v>City A</v>
      </c>
      <c r="K1193" t="str">
        <f>VLOOKUP($A1193,'Customer Data'!$A:$G,6,FALSE)</f>
        <v>Middle-aged</v>
      </c>
      <c r="L1193" t="str">
        <f>VLOOKUP($A1193,'Customer Data'!$A:$G,7,FALSE)</f>
        <v>Low</v>
      </c>
    </row>
    <row r="1194" spans="1:12" x14ac:dyDescent="0.3">
      <c r="A1194">
        <v>488</v>
      </c>
      <c r="B1194">
        <v>1193</v>
      </c>
      <c r="C1194">
        <v>28</v>
      </c>
      <c r="D1194">
        <v>9</v>
      </c>
      <c r="E1194" s="4" t="s">
        <v>132</v>
      </c>
      <c r="F1194" s="6" t="s">
        <v>76</v>
      </c>
      <c r="G1194">
        <f>VLOOKUP(A1194,'Customer Data'!$A:$G,2,FALSE)</f>
        <v>32</v>
      </c>
      <c r="H1194" t="str">
        <f>VLOOKUP($A1194,'Customer Data'!$A:$G,3,FALSE)</f>
        <v>Male</v>
      </c>
      <c r="I1194" s="18">
        <f>VLOOKUP($A1194,'Customer Data'!$A:$G,4,FALSE)</f>
        <v>140171</v>
      </c>
      <c r="J1194" t="str">
        <f>VLOOKUP($A1194,'Customer Data'!$A:$G,5,FALSE)</f>
        <v>City B</v>
      </c>
      <c r="K1194" t="str">
        <f>VLOOKUP($A1194,'Customer Data'!$A:$G,6,FALSE)</f>
        <v>Adult</v>
      </c>
      <c r="L1194" t="str">
        <f>VLOOKUP($A1194,'Customer Data'!$A:$G,7,FALSE)</f>
        <v>High</v>
      </c>
    </row>
    <row r="1195" spans="1:12" x14ac:dyDescent="0.3">
      <c r="A1195">
        <v>425</v>
      </c>
      <c r="B1195">
        <v>1194</v>
      </c>
      <c r="C1195">
        <v>54</v>
      </c>
      <c r="D1195">
        <v>6</v>
      </c>
      <c r="E1195" s="4" t="s">
        <v>132</v>
      </c>
      <c r="F1195" s="6" t="s">
        <v>77</v>
      </c>
      <c r="G1195">
        <f>VLOOKUP(A1195,'Customer Data'!$A:$G,2,FALSE)</f>
        <v>46</v>
      </c>
      <c r="H1195" t="str">
        <f>VLOOKUP($A1195,'Customer Data'!$A:$G,3,FALSE)</f>
        <v>Female</v>
      </c>
      <c r="I1195" s="18">
        <f>VLOOKUP($A1195,'Customer Data'!$A:$G,4,FALSE)</f>
        <v>46333</v>
      </c>
      <c r="J1195" t="str">
        <f>VLOOKUP($A1195,'Customer Data'!$A:$G,5,FALSE)</f>
        <v>City B</v>
      </c>
      <c r="K1195" t="str">
        <f>VLOOKUP($A1195,'Customer Data'!$A:$G,6,FALSE)</f>
        <v>Middle-aged</v>
      </c>
      <c r="L1195" t="str">
        <f>VLOOKUP($A1195,'Customer Data'!$A:$G,7,FALSE)</f>
        <v>Low</v>
      </c>
    </row>
    <row r="1196" spans="1:12" x14ac:dyDescent="0.3">
      <c r="A1196">
        <v>222</v>
      </c>
      <c r="B1196">
        <v>1195</v>
      </c>
      <c r="C1196">
        <v>66</v>
      </c>
      <c r="D1196">
        <v>6</v>
      </c>
      <c r="E1196" s="4" t="s">
        <v>132</v>
      </c>
      <c r="F1196" s="6" t="s">
        <v>78</v>
      </c>
      <c r="G1196">
        <f>VLOOKUP(A1196,'Customer Data'!$A:$G,2,FALSE)</f>
        <v>24</v>
      </c>
      <c r="H1196" t="str">
        <f>VLOOKUP($A1196,'Customer Data'!$A:$G,3,FALSE)</f>
        <v>Female</v>
      </c>
      <c r="I1196" s="18">
        <f>VLOOKUP($A1196,'Customer Data'!$A:$G,4,FALSE)</f>
        <v>57756</v>
      </c>
      <c r="J1196" t="str">
        <f>VLOOKUP($A1196,'Customer Data'!$A:$G,5,FALSE)</f>
        <v>City A</v>
      </c>
      <c r="K1196" t="str">
        <f>VLOOKUP($A1196,'Customer Data'!$A:$G,6,FALSE)</f>
        <v>Adult</v>
      </c>
      <c r="L1196" t="str">
        <f>VLOOKUP($A1196,'Customer Data'!$A:$G,7,FALSE)</f>
        <v>Low</v>
      </c>
    </row>
    <row r="1197" spans="1:12" x14ac:dyDescent="0.3">
      <c r="A1197">
        <v>1249</v>
      </c>
      <c r="B1197">
        <v>1196</v>
      </c>
      <c r="C1197">
        <v>40</v>
      </c>
      <c r="D1197">
        <v>7</v>
      </c>
      <c r="E1197" s="4" t="s">
        <v>132</v>
      </c>
      <c r="F1197" s="6" t="s">
        <v>79</v>
      </c>
      <c r="G1197">
        <f>VLOOKUP(A1197,'Customer Data'!$A:$G,2,FALSE)</f>
        <v>67</v>
      </c>
      <c r="H1197" t="str">
        <f>VLOOKUP($A1197,'Customer Data'!$A:$G,3,FALSE)</f>
        <v>Female</v>
      </c>
      <c r="I1197" s="18">
        <f>VLOOKUP($A1197,'Customer Data'!$A:$G,4,FALSE)</f>
        <v>83257</v>
      </c>
      <c r="J1197" t="str">
        <f>VLOOKUP($A1197,'Customer Data'!$A:$G,5,FALSE)</f>
        <v>City A</v>
      </c>
      <c r="K1197" t="str">
        <f>VLOOKUP($A1197,'Customer Data'!$A:$G,6,FALSE)</f>
        <v>Seniors</v>
      </c>
      <c r="L1197" t="str">
        <f>VLOOKUP($A1197,'Customer Data'!$A:$G,7,FALSE)</f>
        <v>High</v>
      </c>
    </row>
    <row r="1198" spans="1:12" x14ac:dyDescent="0.3">
      <c r="A1198">
        <v>1077</v>
      </c>
      <c r="B1198">
        <v>1197</v>
      </c>
      <c r="C1198">
        <v>70</v>
      </c>
      <c r="D1198">
        <v>4</v>
      </c>
      <c r="E1198" s="4" t="s">
        <v>132</v>
      </c>
      <c r="F1198" s="6" t="s">
        <v>80</v>
      </c>
      <c r="G1198">
        <f>VLOOKUP(A1198,'Customer Data'!$A:$G,2,FALSE)</f>
        <v>56</v>
      </c>
      <c r="H1198" t="str">
        <f>VLOOKUP($A1198,'Customer Data'!$A:$G,3,FALSE)</f>
        <v>Male</v>
      </c>
      <c r="I1198" s="18">
        <f>VLOOKUP($A1198,'Customer Data'!$A:$G,4,FALSE)</f>
        <v>121892</v>
      </c>
      <c r="J1198" t="str">
        <f>VLOOKUP($A1198,'Customer Data'!$A:$G,5,FALSE)</f>
        <v>City A</v>
      </c>
      <c r="K1198" t="str">
        <f>VLOOKUP($A1198,'Customer Data'!$A:$G,6,FALSE)</f>
        <v>Middle-aged</v>
      </c>
      <c r="L1198" t="str">
        <f>VLOOKUP($A1198,'Customer Data'!$A:$G,7,FALSE)</f>
        <v>High</v>
      </c>
    </row>
    <row r="1199" spans="1:12" x14ac:dyDescent="0.3">
      <c r="A1199">
        <v>819</v>
      </c>
      <c r="B1199">
        <v>1198</v>
      </c>
      <c r="C1199">
        <v>71</v>
      </c>
      <c r="D1199">
        <v>2</v>
      </c>
      <c r="E1199" s="4" t="s">
        <v>132</v>
      </c>
      <c r="F1199" s="6" t="s">
        <v>81</v>
      </c>
      <c r="G1199">
        <f>VLOOKUP(A1199,'Customer Data'!$A:$G,2,FALSE)</f>
        <v>51</v>
      </c>
      <c r="H1199" t="str">
        <f>VLOOKUP($A1199,'Customer Data'!$A:$G,3,FALSE)</f>
        <v>Female</v>
      </c>
      <c r="I1199" s="18">
        <f>VLOOKUP($A1199,'Customer Data'!$A:$G,4,FALSE)</f>
        <v>61349</v>
      </c>
      <c r="J1199" t="str">
        <f>VLOOKUP($A1199,'Customer Data'!$A:$G,5,FALSE)</f>
        <v>City A</v>
      </c>
      <c r="K1199" t="str">
        <f>VLOOKUP($A1199,'Customer Data'!$A:$G,6,FALSE)</f>
        <v>Middle-aged</v>
      </c>
      <c r="L1199" t="str">
        <f>VLOOKUP($A1199,'Customer Data'!$A:$G,7,FALSE)</f>
        <v>Low</v>
      </c>
    </row>
    <row r="1200" spans="1:12" x14ac:dyDescent="0.3">
      <c r="A1200">
        <v>568</v>
      </c>
      <c r="B1200">
        <v>1199</v>
      </c>
      <c r="C1200">
        <v>96</v>
      </c>
      <c r="D1200">
        <v>7</v>
      </c>
      <c r="E1200" s="4" t="s">
        <v>132</v>
      </c>
      <c r="F1200" s="6" t="s">
        <v>82</v>
      </c>
      <c r="G1200">
        <f>VLOOKUP(A1200,'Customer Data'!$A:$G,2,FALSE)</f>
        <v>24</v>
      </c>
      <c r="H1200" t="str">
        <f>VLOOKUP($A1200,'Customer Data'!$A:$G,3,FALSE)</f>
        <v>Male</v>
      </c>
      <c r="I1200" s="18">
        <f>VLOOKUP($A1200,'Customer Data'!$A:$G,4,FALSE)</f>
        <v>94936</v>
      </c>
      <c r="J1200" t="str">
        <f>VLOOKUP($A1200,'Customer Data'!$A:$G,5,FALSE)</f>
        <v>City A</v>
      </c>
      <c r="K1200" t="str">
        <f>VLOOKUP($A1200,'Customer Data'!$A:$G,6,FALSE)</f>
        <v>Adult</v>
      </c>
      <c r="L1200" t="str">
        <f>VLOOKUP($A1200,'Customer Data'!$A:$G,7,FALSE)</f>
        <v>High</v>
      </c>
    </row>
    <row r="1201" spans="1:12" x14ac:dyDescent="0.3">
      <c r="A1201">
        <v>1285</v>
      </c>
      <c r="B1201">
        <v>1200</v>
      </c>
      <c r="C1201">
        <v>27</v>
      </c>
      <c r="D1201">
        <v>8</v>
      </c>
      <c r="E1201" s="4" t="s">
        <v>132</v>
      </c>
      <c r="F1201" s="6" t="s">
        <v>83</v>
      </c>
      <c r="G1201">
        <f>VLOOKUP(A1201,'Customer Data'!$A:$G,2,FALSE)</f>
        <v>60</v>
      </c>
      <c r="H1201" t="str">
        <f>VLOOKUP($A1201,'Customer Data'!$A:$G,3,FALSE)</f>
        <v>Female</v>
      </c>
      <c r="I1201" s="18">
        <f>VLOOKUP($A1201,'Customer Data'!$A:$G,4,FALSE)</f>
        <v>112481</v>
      </c>
      <c r="J1201" t="str">
        <f>VLOOKUP($A1201,'Customer Data'!$A:$G,5,FALSE)</f>
        <v>City A</v>
      </c>
      <c r="K1201" t="str">
        <f>VLOOKUP($A1201,'Customer Data'!$A:$G,6,FALSE)</f>
        <v>Seniors</v>
      </c>
      <c r="L1201" t="str">
        <f>VLOOKUP($A1201,'Customer Data'!$A:$G,7,FALSE)</f>
        <v>High</v>
      </c>
    </row>
    <row r="1202" spans="1:12" x14ac:dyDescent="0.3">
      <c r="A1202">
        <v>1109</v>
      </c>
      <c r="B1202">
        <v>1201</v>
      </c>
      <c r="C1202">
        <v>37</v>
      </c>
      <c r="D1202">
        <v>1</v>
      </c>
      <c r="E1202" s="4" t="s">
        <v>133</v>
      </c>
      <c r="F1202" s="6" t="s">
        <v>60</v>
      </c>
      <c r="G1202">
        <f>VLOOKUP(A1202,'Customer Data'!$A:$G,2,FALSE)</f>
        <v>20</v>
      </c>
      <c r="H1202" t="str">
        <f>VLOOKUP($A1202,'Customer Data'!$A:$G,3,FALSE)</f>
        <v>Female</v>
      </c>
      <c r="I1202" s="18">
        <f>VLOOKUP($A1202,'Customer Data'!$A:$G,4,FALSE)</f>
        <v>48149</v>
      </c>
      <c r="J1202" t="str">
        <f>VLOOKUP($A1202,'Customer Data'!$A:$G,5,FALSE)</f>
        <v>City B</v>
      </c>
      <c r="K1202" t="str">
        <f>VLOOKUP($A1202,'Customer Data'!$A:$G,6,FALSE)</f>
        <v>Adult</v>
      </c>
      <c r="L1202" t="str">
        <f>VLOOKUP($A1202,'Customer Data'!$A:$G,7,FALSE)</f>
        <v>Low</v>
      </c>
    </row>
    <row r="1203" spans="1:12" x14ac:dyDescent="0.3">
      <c r="A1203">
        <v>676</v>
      </c>
      <c r="B1203">
        <v>1202</v>
      </c>
      <c r="C1203">
        <v>21</v>
      </c>
      <c r="D1203">
        <v>9</v>
      </c>
      <c r="E1203" s="4" t="s">
        <v>133</v>
      </c>
      <c r="F1203" s="6" t="s">
        <v>61</v>
      </c>
      <c r="G1203">
        <f>VLOOKUP(A1203,'Customer Data'!$A:$G,2,FALSE)</f>
        <v>35</v>
      </c>
      <c r="H1203" t="str">
        <f>VLOOKUP($A1203,'Customer Data'!$A:$G,3,FALSE)</f>
        <v>Male</v>
      </c>
      <c r="I1203" s="18">
        <f>VLOOKUP($A1203,'Customer Data'!$A:$G,4,FALSE)</f>
        <v>97598</v>
      </c>
      <c r="J1203" t="str">
        <f>VLOOKUP($A1203,'Customer Data'!$A:$G,5,FALSE)</f>
        <v>City C</v>
      </c>
      <c r="K1203" t="str">
        <f>VLOOKUP($A1203,'Customer Data'!$A:$G,6,FALSE)</f>
        <v>Adult</v>
      </c>
      <c r="L1203" t="str">
        <f>VLOOKUP($A1203,'Customer Data'!$A:$G,7,FALSE)</f>
        <v>High</v>
      </c>
    </row>
    <row r="1204" spans="1:12" x14ac:dyDescent="0.3">
      <c r="A1204">
        <v>896</v>
      </c>
      <c r="B1204">
        <v>1203</v>
      </c>
      <c r="C1204">
        <v>28</v>
      </c>
      <c r="D1204">
        <v>2</v>
      </c>
      <c r="E1204" s="4" t="s">
        <v>133</v>
      </c>
      <c r="F1204" s="6" t="s">
        <v>62</v>
      </c>
      <c r="G1204">
        <f>VLOOKUP(A1204,'Customer Data'!$A:$G,2,FALSE)</f>
        <v>41</v>
      </c>
      <c r="H1204" t="str">
        <f>VLOOKUP($A1204,'Customer Data'!$A:$G,3,FALSE)</f>
        <v>Male</v>
      </c>
      <c r="I1204" s="18">
        <f>VLOOKUP($A1204,'Customer Data'!$A:$G,4,FALSE)</f>
        <v>49637</v>
      </c>
      <c r="J1204" t="str">
        <f>VLOOKUP($A1204,'Customer Data'!$A:$G,5,FALSE)</f>
        <v>City B</v>
      </c>
      <c r="K1204" t="str">
        <f>VLOOKUP($A1204,'Customer Data'!$A:$G,6,FALSE)</f>
        <v>Middle-aged</v>
      </c>
      <c r="L1204" t="str">
        <f>VLOOKUP($A1204,'Customer Data'!$A:$G,7,FALSE)</f>
        <v>Low</v>
      </c>
    </row>
    <row r="1205" spans="1:12" x14ac:dyDescent="0.3">
      <c r="A1205">
        <v>455</v>
      </c>
      <c r="B1205">
        <v>1204</v>
      </c>
      <c r="C1205">
        <v>70</v>
      </c>
      <c r="D1205">
        <v>8</v>
      </c>
      <c r="E1205" s="4" t="s">
        <v>133</v>
      </c>
      <c r="F1205" s="6" t="s">
        <v>63</v>
      </c>
      <c r="G1205">
        <f>VLOOKUP(A1205,'Customer Data'!$A:$G,2,FALSE)</f>
        <v>22</v>
      </c>
      <c r="H1205" t="str">
        <f>VLOOKUP($A1205,'Customer Data'!$A:$G,3,FALSE)</f>
        <v>Female</v>
      </c>
      <c r="I1205" s="18">
        <f>VLOOKUP($A1205,'Customer Data'!$A:$G,4,FALSE)</f>
        <v>136779</v>
      </c>
      <c r="J1205" t="str">
        <f>VLOOKUP($A1205,'Customer Data'!$A:$G,5,FALSE)</f>
        <v>City A</v>
      </c>
      <c r="K1205" t="str">
        <f>VLOOKUP($A1205,'Customer Data'!$A:$G,6,FALSE)</f>
        <v>Adult</v>
      </c>
      <c r="L1205" t="str">
        <f>VLOOKUP($A1205,'Customer Data'!$A:$G,7,FALSE)</f>
        <v>High</v>
      </c>
    </row>
    <row r="1206" spans="1:12" x14ac:dyDescent="0.3">
      <c r="A1206">
        <v>439</v>
      </c>
      <c r="B1206">
        <v>1205</v>
      </c>
      <c r="C1206">
        <v>97</v>
      </c>
      <c r="D1206">
        <v>9</v>
      </c>
      <c r="E1206" s="4" t="s">
        <v>133</v>
      </c>
      <c r="F1206" s="6" t="s">
        <v>64</v>
      </c>
      <c r="G1206">
        <f>VLOOKUP(A1206,'Customer Data'!$A:$G,2,FALSE)</f>
        <v>37</v>
      </c>
      <c r="H1206" t="str">
        <f>VLOOKUP($A1206,'Customer Data'!$A:$G,3,FALSE)</f>
        <v>Male</v>
      </c>
      <c r="I1206" s="18">
        <f>VLOOKUP($A1206,'Customer Data'!$A:$G,4,FALSE)</f>
        <v>80726</v>
      </c>
      <c r="J1206" t="str">
        <f>VLOOKUP($A1206,'Customer Data'!$A:$G,5,FALSE)</f>
        <v>City C</v>
      </c>
      <c r="K1206" t="str">
        <f>VLOOKUP($A1206,'Customer Data'!$A:$G,6,FALSE)</f>
        <v>Adult</v>
      </c>
      <c r="L1206" t="str">
        <f>VLOOKUP($A1206,'Customer Data'!$A:$G,7,FALSE)</f>
        <v>High</v>
      </c>
    </row>
    <row r="1207" spans="1:12" x14ac:dyDescent="0.3">
      <c r="A1207">
        <v>756</v>
      </c>
      <c r="B1207">
        <v>1206</v>
      </c>
      <c r="C1207">
        <v>63</v>
      </c>
      <c r="D1207">
        <v>3</v>
      </c>
      <c r="E1207" s="4" t="s">
        <v>133</v>
      </c>
      <c r="F1207" s="6" t="s">
        <v>65</v>
      </c>
      <c r="G1207">
        <f>VLOOKUP(A1207,'Customer Data'!$A:$G,2,FALSE)</f>
        <v>54</v>
      </c>
      <c r="H1207" t="str">
        <f>VLOOKUP($A1207,'Customer Data'!$A:$G,3,FALSE)</f>
        <v>Female</v>
      </c>
      <c r="I1207" s="18">
        <f>VLOOKUP($A1207,'Customer Data'!$A:$G,4,FALSE)</f>
        <v>48373</v>
      </c>
      <c r="J1207" t="str">
        <f>VLOOKUP($A1207,'Customer Data'!$A:$G,5,FALSE)</f>
        <v>City B</v>
      </c>
      <c r="K1207" t="str">
        <f>VLOOKUP($A1207,'Customer Data'!$A:$G,6,FALSE)</f>
        <v>Middle-aged</v>
      </c>
      <c r="L1207" t="str">
        <f>VLOOKUP($A1207,'Customer Data'!$A:$G,7,FALSE)</f>
        <v>Low</v>
      </c>
    </row>
    <row r="1208" spans="1:12" x14ac:dyDescent="0.3">
      <c r="A1208">
        <v>867</v>
      </c>
      <c r="B1208">
        <v>1207</v>
      </c>
      <c r="C1208">
        <v>84</v>
      </c>
      <c r="D1208">
        <v>2</v>
      </c>
      <c r="E1208" s="4" t="s">
        <v>133</v>
      </c>
      <c r="F1208" s="6" t="s">
        <v>66</v>
      </c>
      <c r="G1208">
        <f>VLOOKUP(A1208,'Customer Data'!$A:$G,2,FALSE)</f>
        <v>66</v>
      </c>
      <c r="H1208" t="str">
        <f>VLOOKUP($A1208,'Customer Data'!$A:$G,3,FALSE)</f>
        <v>Female</v>
      </c>
      <c r="I1208" s="18">
        <f>VLOOKUP($A1208,'Customer Data'!$A:$G,4,FALSE)</f>
        <v>79564</v>
      </c>
      <c r="J1208" t="str">
        <f>VLOOKUP($A1208,'Customer Data'!$A:$G,5,FALSE)</f>
        <v>City B</v>
      </c>
      <c r="K1208" t="str">
        <f>VLOOKUP($A1208,'Customer Data'!$A:$G,6,FALSE)</f>
        <v>Seniors</v>
      </c>
      <c r="L1208" t="str">
        <f>VLOOKUP($A1208,'Customer Data'!$A:$G,7,FALSE)</f>
        <v>High</v>
      </c>
    </row>
    <row r="1209" spans="1:12" x14ac:dyDescent="0.3">
      <c r="A1209">
        <v>252</v>
      </c>
      <c r="B1209">
        <v>1208</v>
      </c>
      <c r="C1209">
        <v>25</v>
      </c>
      <c r="D1209">
        <v>6</v>
      </c>
      <c r="E1209" s="4" t="s">
        <v>133</v>
      </c>
      <c r="F1209" s="6" t="s">
        <v>67</v>
      </c>
      <c r="G1209">
        <f>VLOOKUP(A1209,'Customer Data'!$A:$G,2,FALSE)</f>
        <v>23</v>
      </c>
      <c r="H1209" t="str">
        <f>VLOOKUP($A1209,'Customer Data'!$A:$G,3,FALSE)</f>
        <v>Male</v>
      </c>
      <c r="I1209" s="18">
        <f>VLOOKUP($A1209,'Customer Data'!$A:$G,4,FALSE)</f>
        <v>98163</v>
      </c>
      <c r="J1209" t="str">
        <f>VLOOKUP($A1209,'Customer Data'!$A:$G,5,FALSE)</f>
        <v>City C</v>
      </c>
      <c r="K1209" t="str">
        <f>VLOOKUP($A1209,'Customer Data'!$A:$G,6,FALSE)</f>
        <v>Adult</v>
      </c>
      <c r="L1209" t="str">
        <f>VLOOKUP($A1209,'Customer Data'!$A:$G,7,FALSE)</f>
        <v>High</v>
      </c>
    </row>
    <row r="1210" spans="1:12" x14ac:dyDescent="0.3">
      <c r="A1210">
        <v>514</v>
      </c>
      <c r="B1210">
        <v>1209</v>
      </c>
      <c r="C1210">
        <v>77</v>
      </c>
      <c r="D1210">
        <v>5</v>
      </c>
      <c r="E1210" s="4" t="s">
        <v>133</v>
      </c>
      <c r="F1210" s="6" t="s">
        <v>68</v>
      </c>
      <c r="G1210">
        <f>VLOOKUP(A1210,'Customer Data'!$A:$G,2,FALSE)</f>
        <v>58</v>
      </c>
      <c r="H1210" t="str">
        <f>VLOOKUP($A1210,'Customer Data'!$A:$G,3,FALSE)</f>
        <v>Male</v>
      </c>
      <c r="I1210" s="18">
        <f>VLOOKUP($A1210,'Customer Data'!$A:$G,4,FALSE)</f>
        <v>112784</v>
      </c>
      <c r="J1210" t="str">
        <f>VLOOKUP($A1210,'Customer Data'!$A:$G,5,FALSE)</f>
        <v>City B</v>
      </c>
      <c r="K1210" t="str">
        <f>VLOOKUP($A1210,'Customer Data'!$A:$G,6,FALSE)</f>
        <v>Middle-aged</v>
      </c>
      <c r="L1210" t="str">
        <f>VLOOKUP($A1210,'Customer Data'!$A:$G,7,FALSE)</f>
        <v>High</v>
      </c>
    </row>
    <row r="1211" spans="1:12" x14ac:dyDescent="0.3">
      <c r="A1211">
        <v>377</v>
      </c>
      <c r="B1211">
        <v>1210</v>
      </c>
      <c r="C1211">
        <v>51</v>
      </c>
      <c r="D1211">
        <v>7</v>
      </c>
      <c r="E1211" s="4" t="s">
        <v>133</v>
      </c>
      <c r="F1211" s="6" t="s">
        <v>69</v>
      </c>
      <c r="G1211">
        <f>VLOOKUP(A1211,'Customer Data'!$A:$G,2,FALSE)</f>
        <v>21</v>
      </c>
      <c r="H1211" t="str">
        <f>VLOOKUP($A1211,'Customer Data'!$A:$G,3,FALSE)</f>
        <v>Male</v>
      </c>
      <c r="I1211" s="18">
        <f>VLOOKUP($A1211,'Customer Data'!$A:$G,4,FALSE)</f>
        <v>84914</v>
      </c>
      <c r="J1211" t="str">
        <f>VLOOKUP($A1211,'Customer Data'!$A:$G,5,FALSE)</f>
        <v>City A</v>
      </c>
      <c r="K1211" t="str">
        <f>VLOOKUP($A1211,'Customer Data'!$A:$G,6,FALSE)</f>
        <v>Adult</v>
      </c>
      <c r="L1211" t="str">
        <f>VLOOKUP($A1211,'Customer Data'!$A:$G,7,FALSE)</f>
        <v>High</v>
      </c>
    </row>
    <row r="1212" spans="1:12" x14ac:dyDescent="0.3">
      <c r="A1212">
        <v>1423</v>
      </c>
      <c r="B1212">
        <v>1211</v>
      </c>
      <c r="C1212">
        <v>3</v>
      </c>
      <c r="D1212">
        <v>5</v>
      </c>
      <c r="E1212" s="4" t="s">
        <v>133</v>
      </c>
      <c r="F1212" s="6" t="s">
        <v>70</v>
      </c>
      <c r="G1212">
        <f>VLOOKUP(A1212,'Customer Data'!$A:$G,2,FALSE)</f>
        <v>57</v>
      </c>
      <c r="H1212" t="str">
        <f>VLOOKUP($A1212,'Customer Data'!$A:$G,3,FALSE)</f>
        <v>Female</v>
      </c>
      <c r="I1212" s="18">
        <f>VLOOKUP($A1212,'Customer Data'!$A:$G,4,FALSE)</f>
        <v>138630</v>
      </c>
      <c r="J1212" t="str">
        <f>VLOOKUP($A1212,'Customer Data'!$A:$G,5,FALSE)</f>
        <v>City C</v>
      </c>
      <c r="K1212" t="str">
        <f>VLOOKUP($A1212,'Customer Data'!$A:$G,6,FALSE)</f>
        <v>Middle-aged</v>
      </c>
      <c r="L1212" t="str">
        <f>VLOOKUP($A1212,'Customer Data'!$A:$G,7,FALSE)</f>
        <v>High</v>
      </c>
    </row>
    <row r="1213" spans="1:12" x14ac:dyDescent="0.3">
      <c r="A1213">
        <v>1123</v>
      </c>
      <c r="B1213">
        <v>1212</v>
      </c>
      <c r="C1213">
        <v>45</v>
      </c>
      <c r="D1213">
        <v>5</v>
      </c>
      <c r="E1213" s="4" t="s">
        <v>133</v>
      </c>
      <c r="F1213" s="6" t="s">
        <v>71</v>
      </c>
      <c r="G1213">
        <f>VLOOKUP(A1213,'Customer Data'!$A:$G,2,FALSE)</f>
        <v>25</v>
      </c>
      <c r="H1213" t="str">
        <f>VLOOKUP($A1213,'Customer Data'!$A:$G,3,FALSE)</f>
        <v>Male</v>
      </c>
      <c r="I1213" s="18">
        <f>VLOOKUP($A1213,'Customer Data'!$A:$G,4,FALSE)</f>
        <v>70217</v>
      </c>
      <c r="J1213" t="str">
        <f>VLOOKUP($A1213,'Customer Data'!$A:$G,5,FALSE)</f>
        <v>City B</v>
      </c>
      <c r="K1213" t="str">
        <f>VLOOKUP($A1213,'Customer Data'!$A:$G,6,FALSE)</f>
        <v>Adult</v>
      </c>
      <c r="L1213" t="str">
        <f>VLOOKUP($A1213,'Customer Data'!$A:$G,7,FALSE)</f>
        <v>High</v>
      </c>
    </row>
    <row r="1214" spans="1:12" x14ac:dyDescent="0.3">
      <c r="A1214">
        <v>79</v>
      </c>
      <c r="B1214">
        <v>1213</v>
      </c>
      <c r="C1214">
        <v>41</v>
      </c>
      <c r="D1214">
        <v>2</v>
      </c>
      <c r="E1214" s="4" t="s">
        <v>133</v>
      </c>
      <c r="F1214" s="6" t="s">
        <v>72</v>
      </c>
      <c r="G1214">
        <f>VLOOKUP(A1214,'Customer Data'!$A:$G,2,FALSE)</f>
        <v>19</v>
      </c>
      <c r="H1214" t="str">
        <f>VLOOKUP($A1214,'Customer Data'!$A:$G,3,FALSE)</f>
        <v>Female</v>
      </c>
      <c r="I1214" s="18">
        <f>VLOOKUP($A1214,'Customer Data'!$A:$G,4,FALSE)</f>
        <v>125944</v>
      </c>
      <c r="J1214" t="str">
        <f>VLOOKUP($A1214,'Customer Data'!$A:$G,5,FALSE)</f>
        <v>City C</v>
      </c>
      <c r="K1214" t="str">
        <f>VLOOKUP($A1214,'Customer Data'!$A:$G,6,FALSE)</f>
        <v>Adult</v>
      </c>
      <c r="L1214" t="str">
        <f>VLOOKUP($A1214,'Customer Data'!$A:$G,7,FALSE)</f>
        <v>High</v>
      </c>
    </row>
    <row r="1215" spans="1:12" x14ac:dyDescent="0.3">
      <c r="A1215">
        <v>188</v>
      </c>
      <c r="B1215">
        <v>1214</v>
      </c>
      <c r="C1215">
        <v>74</v>
      </c>
      <c r="D1215">
        <v>1</v>
      </c>
      <c r="E1215" s="4" t="s">
        <v>133</v>
      </c>
      <c r="F1215" s="6" t="s">
        <v>73</v>
      </c>
      <c r="G1215">
        <f>VLOOKUP(A1215,'Customer Data'!$A:$G,2,FALSE)</f>
        <v>52</v>
      </c>
      <c r="H1215" t="str">
        <f>VLOOKUP($A1215,'Customer Data'!$A:$G,3,FALSE)</f>
        <v>Female</v>
      </c>
      <c r="I1215" s="18">
        <f>VLOOKUP($A1215,'Customer Data'!$A:$G,4,FALSE)</f>
        <v>114049</v>
      </c>
      <c r="J1215" t="str">
        <f>VLOOKUP($A1215,'Customer Data'!$A:$G,5,FALSE)</f>
        <v>City A</v>
      </c>
      <c r="K1215" t="str">
        <f>VLOOKUP($A1215,'Customer Data'!$A:$G,6,FALSE)</f>
        <v>Middle-aged</v>
      </c>
      <c r="L1215" t="str">
        <f>VLOOKUP($A1215,'Customer Data'!$A:$G,7,FALSE)</f>
        <v>High</v>
      </c>
    </row>
    <row r="1216" spans="1:12" x14ac:dyDescent="0.3">
      <c r="A1216">
        <v>133</v>
      </c>
      <c r="B1216">
        <v>1215</v>
      </c>
      <c r="C1216">
        <v>34</v>
      </c>
      <c r="D1216">
        <v>3</v>
      </c>
      <c r="E1216" s="4" t="s">
        <v>133</v>
      </c>
      <c r="F1216" s="6" t="s">
        <v>74</v>
      </c>
      <c r="G1216">
        <f>VLOOKUP(A1216,'Customer Data'!$A:$G,2,FALSE)</f>
        <v>29</v>
      </c>
      <c r="H1216" t="str">
        <f>VLOOKUP($A1216,'Customer Data'!$A:$G,3,FALSE)</f>
        <v>Male</v>
      </c>
      <c r="I1216" s="18">
        <f>VLOOKUP($A1216,'Customer Data'!$A:$G,4,FALSE)</f>
        <v>97290</v>
      </c>
      <c r="J1216" t="str">
        <f>VLOOKUP($A1216,'Customer Data'!$A:$G,5,FALSE)</f>
        <v>City A</v>
      </c>
      <c r="K1216" t="str">
        <f>VLOOKUP($A1216,'Customer Data'!$A:$G,6,FALSE)</f>
        <v>Adult</v>
      </c>
      <c r="L1216" t="str">
        <f>VLOOKUP($A1216,'Customer Data'!$A:$G,7,FALSE)</f>
        <v>High</v>
      </c>
    </row>
    <row r="1217" spans="1:12" x14ac:dyDescent="0.3">
      <c r="A1217">
        <v>1262</v>
      </c>
      <c r="B1217">
        <v>1216</v>
      </c>
      <c r="C1217">
        <v>71</v>
      </c>
      <c r="D1217">
        <v>7</v>
      </c>
      <c r="E1217" s="4" t="s">
        <v>133</v>
      </c>
      <c r="F1217" s="6" t="s">
        <v>75</v>
      </c>
      <c r="G1217">
        <f>VLOOKUP(A1217,'Customer Data'!$A:$G,2,FALSE)</f>
        <v>35</v>
      </c>
      <c r="H1217" t="str">
        <f>VLOOKUP($A1217,'Customer Data'!$A:$G,3,FALSE)</f>
        <v>Female</v>
      </c>
      <c r="I1217" s="18">
        <f>VLOOKUP($A1217,'Customer Data'!$A:$G,4,FALSE)</f>
        <v>32231</v>
      </c>
      <c r="J1217" t="str">
        <f>VLOOKUP($A1217,'Customer Data'!$A:$G,5,FALSE)</f>
        <v>City C</v>
      </c>
      <c r="K1217" t="str">
        <f>VLOOKUP($A1217,'Customer Data'!$A:$G,6,FALSE)</f>
        <v>Adult</v>
      </c>
      <c r="L1217" t="str">
        <f>VLOOKUP($A1217,'Customer Data'!$A:$G,7,FALSE)</f>
        <v>Low</v>
      </c>
    </row>
    <row r="1218" spans="1:12" x14ac:dyDescent="0.3">
      <c r="A1218">
        <v>634</v>
      </c>
      <c r="B1218">
        <v>1217</v>
      </c>
      <c r="C1218">
        <v>83</v>
      </c>
      <c r="D1218">
        <v>4</v>
      </c>
      <c r="E1218" s="4" t="s">
        <v>133</v>
      </c>
      <c r="F1218" s="6" t="s">
        <v>76</v>
      </c>
      <c r="G1218">
        <f>VLOOKUP(A1218,'Customer Data'!$A:$G,2,FALSE)</f>
        <v>25</v>
      </c>
      <c r="H1218" t="str">
        <f>VLOOKUP($A1218,'Customer Data'!$A:$G,3,FALSE)</f>
        <v>Male</v>
      </c>
      <c r="I1218" s="18">
        <f>VLOOKUP($A1218,'Customer Data'!$A:$G,4,FALSE)</f>
        <v>62064</v>
      </c>
      <c r="J1218" t="str">
        <f>VLOOKUP($A1218,'Customer Data'!$A:$G,5,FALSE)</f>
        <v>City A</v>
      </c>
      <c r="K1218" t="str">
        <f>VLOOKUP($A1218,'Customer Data'!$A:$G,6,FALSE)</f>
        <v>Adult</v>
      </c>
      <c r="L1218" t="str">
        <f>VLOOKUP($A1218,'Customer Data'!$A:$G,7,FALSE)</f>
        <v>Low</v>
      </c>
    </row>
    <row r="1219" spans="1:12" x14ac:dyDescent="0.3">
      <c r="A1219">
        <v>1265</v>
      </c>
      <c r="B1219">
        <v>1218</v>
      </c>
      <c r="C1219">
        <v>89</v>
      </c>
      <c r="D1219">
        <v>2</v>
      </c>
      <c r="E1219" s="4" t="s">
        <v>133</v>
      </c>
      <c r="F1219" s="6" t="s">
        <v>77</v>
      </c>
      <c r="G1219">
        <f>VLOOKUP(A1219,'Customer Data'!$A:$G,2,FALSE)</f>
        <v>45</v>
      </c>
      <c r="H1219" t="str">
        <f>VLOOKUP($A1219,'Customer Data'!$A:$G,3,FALSE)</f>
        <v>Female</v>
      </c>
      <c r="I1219" s="18">
        <f>VLOOKUP($A1219,'Customer Data'!$A:$G,4,FALSE)</f>
        <v>84668</v>
      </c>
      <c r="J1219" t="str">
        <f>VLOOKUP($A1219,'Customer Data'!$A:$G,5,FALSE)</f>
        <v>City C</v>
      </c>
      <c r="K1219" t="str">
        <f>VLOOKUP($A1219,'Customer Data'!$A:$G,6,FALSE)</f>
        <v>Middle-aged</v>
      </c>
      <c r="L1219" t="str">
        <f>VLOOKUP($A1219,'Customer Data'!$A:$G,7,FALSE)</f>
        <v>High</v>
      </c>
    </row>
    <row r="1220" spans="1:12" x14ac:dyDescent="0.3">
      <c r="A1220">
        <v>732</v>
      </c>
      <c r="B1220">
        <v>1219</v>
      </c>
      <c r="C1220">
        <v>86</v>
      </c>
      <c r="D1220">
        <v>4</v>
      </c>
      <c r="E1220" s="4" t="s">
        <v>133</v>
      </c>
      <c r="F1220" s="6" t="s">
        <v>78</v>
      </c>
      <c r="G1220">
        <f>VLOOKUP(A1220,'Customer Data'!$A:$G,2,FALSE)</f>
        <v>36</v>
      </c>
      <c r="H1220" t="str">
        <f>VLOOKUP($A1220,'Customer Data'!$A:$G,3,FALSE)</f>
        <v>Female</v>
      </c>
      <c r="I1220" s="18">
        <f>VLOOKUP($A1220,'Customer Data'!$A:$G,4,FALSE)</f>
        <v>56434</v>
      </c>
      <c r="J1220" t="str">
        <f>VLOOKUP($A1220,'Customer Data'!$A:$G,5,FALSE)</f>
        <v>City A</v>
      </c>
      <c r="K1220" t="str">
        <f>VLOOKUP($A1220,'Customer Data'!$A:$G,6,FALSE)</f>
        <v>Adult</v>
      </c>
      <c r="L1220" t="str">
        <f>VLOOKUP($A1220,'Customer Data'!$A:$G,7,FALSE)</f>
        <v>Low</v>
      </c>
    </row>
    <row r="1221" spans="1:12" x14ac:dyDescent="0.3">
      <c r="A1221">
        <v>477</v>
      </c>
      <c r="B1221">
        <v>1220</v>
      </c>
      <c r="C1221">
        <v>79</v>
      </c>
      <c r="D1221">
        <v>1</v>
      </c>
      <c r="E1221" s="4" t="s">
        <v>133</v>
      </c>
      <c r="F1221" s="6" t="s">
        <v>79</v>
      </c>
      <c r="G1221">
        <f>VLOOKUP(A1221,'Customer Data'!$A:$G,2,FALSE)</f>
        <v>62</v>
      </c>
      <c r="H1221" t="str">
        <f>VLOOKUP($A1221,'Customer Data'!$A:$G,3,FALSE)</f>
        <v>Male</v>
      </c>
      <c r="I1221" s="18">
        <f>VLOOKUP($A1221,'Customer Data'!$A:$G,4,FALSE)</f>
        <v>95506</v>
      </c>
      <c r="J1221" t="str">
        <f>VLOOKUP($A1221,'Customer Data'!$A:$G,5,FALSE)</f>
        <v>City A</v>
      </c>
      <c r="K1221" t="str">
        <f>VLOOKUP($A1221,'Customer Data'!$A:$G,6,FALSE)</f>
        <v>Seniors</v>
      </c>
      <c r="L1221" t="str">
        <f>VLOOKUP($A1221,'Customer Data'!$A:$G,7,FALSE)</f>
        <v>High</v>
      </c>
    </row>
    <row r="1222" spans="1:12" x14ac:dyDescent="0.3">
      <c r="A1222">
        <v>1083</v>
      </c>
      <c r="B1222">
        <v>1221</v>
      </c>
      <c r="C1222">
        <v>69</v>
      </c>
      <c r="D1222">
        <v>8</v>
      </c>
      <c r="E1222" s="4" t="s">
        <v>133</v>
      </c>
      <c r="F1222" s="6" t="s">
        <v>80</v>
      </c>
      <c r="G1222">
        <f>VLOOKUP(A1222,'Customer Data'!$A:$G,2,FALSE)</f>
        <v>40</v>
      </c>
      <c r="H1222" t="str">
        <f>VLOOKUP($A1222,'Customer Data'!$A:$G,3,FALSE)</f>
        <v>Male</v>
      </c>
      <c r="I1222" s="18">
        <f>VLOOKUP($A1222,'Customer Data'!$A:$G,4,FALSE)</f>
        <v>27701</v>
      </c>
      <c r="J1222" t="str">
        <f>VLOOKUP($A1222,'Customer Data'!$A:$G,5,FALSE)</f>
        <v>City A</v>
      </c>
      <c r="K1222" t="str">
        <f>VLOOKUP($A1222,'Customer Data'!$A:$G,6,FALSE)</f>
        <v>Adult</v>
      </c>
      <c r="L1222" t="str">
        <f>VLOOKUP($A1222,'Customer Data'!$A:$G,7,FALSE)</f>
        <v>Low</v>
      </c>
    </row>
    <row r="1223" spans="1:12" x14ac:dyDescent="0.3">
      <c r="A1223">
        <v>764</v>
      </c>
      <c r="B1223">
        <v>1222</v>
      </c>
      <c r="C1223">
        <v>31</v>
      </c>
      <c r="D1223">
        <v>7</v>
      </c>
      <c r="E1223" s="4" t="s">
        <v>133</v>
      </c>
      <c r="F1223" s="6" t="s">
        <v>81</v>
      </c>
      <c r="G1223">
        <f>VLOOKUP(A1223,'Customer Data'!$A:$G,2,FALSE)</f>
        <v>50</v>
      </c>
      <c r="H1223" t="str">
        <f>VLOOKUP($A1223,'Customer Data'!$A:$G,3,FALSE)</f>
        <v>Male</v>
      </c>
      <c r="I1223" s="18">
        <f>VLOOKUP($A1223,'Customer Data'!$A:$G,4,FALSE)</f>
        <v>143238</v>
      </c>
      <c r="J1223" t="str">
        <f>VLOOKUP($A1223,'Customer Data'!$A:$G,5,FALSE)</f>
        <v>City B</v>
      </c>
      <c r="K1223" t="str">
        <f>VLOOKUP($A1223,'Customer Data'!$A:$G,6,FALSE)</f>
        <v>Middle-aged</v>
      </c>
      <c r="L1223" t="str">
        <f>VLOOKUP($A1223,'Customer Data'!$A:$G,7,FALSE)</f>
        <v>High</v>
      </c>
    </row>
    <row r="1224" spans="1:12" x14ac:dyDescent="0.3">
      <c r="A1224">
        <v>1428</v>
      </c>
      <c r="B1224">
        <v>1223</v>
      </c>
      <c r="C1224">
        <v>23</v>
      </c>
      <c r="D1224">
        <v>4</v>
      </c>
      <c r="E1224" s="4" t="s">
        <v>133</v>
      </c>
      <c r="F1224" s="6" t="s">
        <v>82</v>
      </c>
      <c r="G1224">
        <f>VLOOKUP(A1224,'Customer Data'!$A:$G,2,FALSE)</f>
        <v>28</v>
      </c>
      <c r="H1224" t="str">
        <f>VLOOKUP($A1224,'Customer Data'!$A:$G,3,FALSE)</f>
        <v>Female</v>
      </c>
      <c r="I1224" s="18">
        <f>VLOOKUP($A1224,'Customer Data'!$A:$G,4,FALSE)</f>
        <v>58192</v>
      </c>
      <c r="J1224" t="str">
        <f>VLOOKUP($A1224,'Customer Data'!$A:$G,5,FALSE)</f>
        <v>City A</v>
      </c>
      <c r="K1224" t="str">
        <f>VLOOKUP($A1224,'Customer Data'!$A:$G,6,FALSE)</f>
        <v>Adult</v>
      </c>
      <c r="L1224" t="str">
        <f>VLOOKUP($A1224,'Customer Data'!$A:$G,7,FALSE)</f>
        <v>Low</v>
      </c>
    </row>
    <row r="1225" spans="1:12" x14ac:dyDescent="0.3">
      <c r="A1225">
        <v>923</v>
      </c>
      <c r="B1225">
        <v>1224</v>
      </c>
      <c r="C1225">
        <v>62</v>
      </c>
      <c r="D1225">
        <v>5</v>
      </c>
      <c r="E1225" s="4" t="s">
        <v>133</v>
      </c>
      <c r="F1225" s="6" t="s">
        <v>83</v>
      </c>
      <c r="G1225">
        <f>VLOOKUP(A1225,'Customer Data'!$A:$G,2,FALSE)</f>
        <v>49</v>
      </c>
      <c r="H1225" t="str">
        <f>VLOOKUP($A1225,'Customer Data'!$A:$G,3,FALSE)</f>
        <v>Male</v>
      </c>
      <c r="I1225" s="18">
        <f>VLOOKUP($A1225,'Customer Data'!$A:$G,4,FALSE)</f>
        <v>143009</v>
      </c>
      <c r="J1225" t="str">
        <f>VLOOKUP($A1225,'Customer Data'!$A:$G,5,FALSE)</f>
        <v>City A</v>
      </c>
      <c r="K1225" t="str">
        <f>VLOOKUP($A1225,'Customer Data'!$A:$G,6,FALSE)</f>
        <v>Middle-aged</v>
      </c>
      <c r="L1225" t="str">
        <f>VLOOKUP($A1225,'Customer Data'!$A:$G,7,FALSE)</f>
        <v>High</v>
      </c>
    </row>
    <row r="1226" spans="1:12" x14ac:dyDescent="0.3">
      <c r="A1226">
        <v>1478</v>
      </c>
      <c r="B1226">
        <v>1225</v>
      </c>
      <c r="C1226">
        <v>1</v>
      </c>
      <c r="D1226">
        <v>4</v>
      </c>
      <c r="E1226" s="4" t="s">
        <v>134</v>
      </c>
      <c r="F1226" s="6" t="s">
        <v>60</v>
      </c>
      <c r="G1226">
        <f>VLOOKUP(A1226,'Customer Data'!$A:$G,2,FALSE)</f>
        <v>23</v>
      </c>
      <c r="H1226" t="str">
        <f>VLOOKUP($A1226,'Customer Data'!$A:$G,3,FALSE)</f>
        <v>Female</v>
      </c>
      <c r="I1226" s="18">
        <f>VLOOKUP($A1226,'Customer Data'!$A:$G,4,FALSE)</f>
        <v>21524</v>
      </c>
      <c r="J1226" t="str">
        <f>VLOOKUP($A1226,'Customer Data'!$A:$G,5,FALSE)</f>
        <v>City B</v>
      </c>
      <c r="K1226" t="str">
        <f>VLOOKUP($A1226,'Customer Data'!$A:$G,6,FALSE)</f>
        <v>Adult</v>
      </c>
      <c r="L1226" t="str">
        <f>VLOOKUP($A1226,'Customer Data'!$A:$G,7,FALSE)</f>
        <v>Low</v>
      </c>
    </row>
    <row r="1227" spans="1:12" x14ac:dyDescent="0.3">
      <c r="A1227">
        <v>1105</v>
      </c>
      <c r="B1227">
        <v>1226</v>
      </c>
      <c r="C1227">
        <v>15</v>
      </c>
      <c r="D1227">
        <v>1</v>
      </c>
      <c r="E1227" s="4" t="s">
        <v>134</v>
      </c>
      <c r="F1227" s="6" t="s">
        <v>61</v>
      </c>
      <c r="G1227">
        <f>VLOOKUP(A1227,'Customer Data'!$A:$G,2,FALSE)</f>
        <v>61</v>
      </c>
      <c r="H1227" t="str">
        <f>VLOOKUP($A1227,'Customer Data'!$A:$G,3,FALSE)</f>
        <v>Male</v>
      </c>
      <c r="I1227" s="18">
        <f>VLOOKUP($A1227,'Customer Data'!$A:$G,4,FALSE)</f>
        <v>91467</v>
      </c>
      <c r="J1227" t="str">
        <f>VLOOKUP($A1227,'Customer Data'!$A:$G,5,FALSE)</f>
        <v>City C</v>
      </c>
      <c r="K1227" t="str">
        <f>VLOOKUP($A1227,'Customer Data'!$A:$G,6,FALSE)</f>
        <v>Seniors</v>
      </c>
      <c r="L1227" t="str">
        <f>VLOOKUP($A1227,'Customer Data'!$A:$G,7,FALSE)</f>
        <v>High</v>
      </c>
    </row>
    <row r="1228" spans="1:12" x14ac:dyDescent="0.3">
      <c r="A1228">
        <v>142</v>
      </c>
      <c r="B1228">
        <v>1227</v>
      </c>
      <c r="C1228">
        <v>35</v>
      </c>
      <c r="D1228">
        <v>1</v>
      </c>
      <c r="E1228" s="4" t="s">
        <v>134</v>
      </c>
      <c r="F1228" s="6" t="s">
        <v>62</v>
      </c>
      <c r="G1228">
        <f>VLOOKUP(A1228,'Customer Data'!$A:$G,2,FALSE)</f>
        <v>60</v>
      </c>
      <c r="H1228" t="str">
        <f>VLOOKUP($A1228,'Customer Data'!$A:$G,3,FALSE)</f>
        <v>Male</v>
      </c>
      <c r="I1228" s="18">
        <f>VLOOKUP($A1228,'Customer Data'!$A:$G,4,FALSE)</f>
        <v>48213</v>
      </c>
      <c r="J1228" t="str">
        <f>VLOOKUP($A1228,'Customer Data'!$A:$G,5,FALSE)</f>
        <v>City C</v>
      </c>
      <c r="K1228" t="str">
        <f>VLOOKUP($A1228,'Customer Data'!$A:$G,6,FALSE)</f>
        <v>Seniors</v>
      </c>
      <c r="L1228" t="str">
        <f>VLOOKUP($A1228,'Customer Data'!$A:$G,7,FALSE)</f>
        <v>Low</v>
      </c>
    </row>
    <row r="1229" spans="1:12" x14ac:dyDescent="0.3">
      <c r="A1229">
        <v>1330</v>
      </c>
      <c r="B1229">
        <v>1228</v>
      </c>
      <c r="C1229">
        <v>84</v>
      </c>
      <c r="D1229">
        <v>9</v>
      </c>
      <c r="E1229" s="4" t="s">
        <v>134</v>
      </c>
      <c r="F1229" s="6" t="s">
        <v>63</v>
      </c>
      <c r="G1229">
        <f>VLOOKUP(A1229,'Customer Data'!$A:$G,2,FALSE)</f>
        <v>41</v>
      </c>
      <c r="H1229" t="str">
        <f>VLOOKUP($A1229,'Customer Data'!$A:$G,3,FALSE)</f>
        <v>Female</v>
      </c>
      <c r="I1229" s="18">
        <f>VLOOKUP($A1229,'Customer Data'!$A:$G,4,FALSE)</f>
        <v>32861</v>
      </c>
      <c r="J1229" t="str">
        <f>VLOOKUP($A1229,'Customer Data'!$A:$G,5,FALSE)</f>
        <v>City B</v>
      </c>
      <c r="K1229" t="str">
        <f>VLOOKUP($A1229,'Customer Data'!$A:$G,6,FALSE)</f>
        <v>Middle-aged</v>
      </c>
      <c r="L1229" t="str">
        <f>VLOOKUP($A1229,'Customer Data'!$A:$G,7,FALSE)</f>
        <v>Low</v>
      </c>
    </row>
    <row r="1230" spans="1:12" x14ac:dyDescent="0.3">
      <c r="A1230">
        <v>1249</v>
      </c>
      <c r="B1230">
        <v>1229</v>
      </c>
      <c r="C1230">
        <v>88</v>
      </c>
      <c r="D1230">
        <v>5</v>
      </c>
      <c r="E1230" s="4" t="s">
        <v>134</v>
      </c>
      <c r="F1230" s="6" t="s">
        <v>64</v>
      </c>
      <c r="G1230">
        <f>VLOOKUP(A1230,'Customer Data'!$A:$G,2,FALSE)</f>
        <v>67</v>
      </c>
      <c r="H1230" t="str">
        <f>VLOOKUP($A1230,'Customer Data'!$A:$G,3,FALSE)</f>
        <v>Female</v>
      </c>
      <c r="I1230" s="18">
        <f>VLOOKUP($A1230,'Customer Data'!$A:$G,4,FALSE)</f>
        <v>83257</v>
      </c>
      <c r="J1230" t="str">
        <f>VLOOKUP($A1230,'Customer Data'!$A:$G,5,FALSE)</f>
        <v>City A</v>
      </c>
      <c r="K1230" t="str">
        <f>VLOOKUP($A1230,'Customer Data'!$A:$G,6,FALSE)</f>
        <v>Seniors</v>
      </c>
      <c r="L1230" t="str">
        <f>VLOOKUP($A1230,'Customer Data'!$A:$G,7,FALSE)</f>
        <v>High</v>
      </c>
    </row>
    <row r="1231" spans="1:12" x14ac:dyDescent="0.3">
      <c r="A1231">
        <v>1420</v>
      </c>
      <c r="B1231">
        <v>1230</v>
      </c>
      <c r="C1231">
        <v>83</v>
      </c>
      <c r="D1231">
        <v>2</v>
      </c>
      <c r="E1231" s="4" t="s">
        <v>134</v>
      </c>
      <c r="F1231" s="6" t="s">
        <v>65</v>
      </c>
      <c r="G1231">
        <f>VLOOKUP(A1231,'Customer Data'!$A:$G,2,FALSE)</f>
        <v>66</v>
      </c>
      <c r="H1231" t="str">
        <f>VLOOKUP($A1231,'Customer Data'!$A:$G,3,FALSE)</f>
        <v>Female</v>
      </c>
      <c r="I1231" s="18">
        <f>VLOOKUP($A1231,'Customer Data'!$A:$G,4,FALSE)</f>
        <v>86936</v>
      </c>
      <c r="J1231" t="str">
        <f>VLOOKUP($A1231,'Customer Data'!$A:$G,5,FALSE)</f>
        <v>City C</v>
      </c>
      <c r="K1231" t="str">
        <f>VLOOKUP($A1231,'Customer Data'!$A:$G,6,FALSE)</f>
        <v>Seniors</v>
      </c>
      <c r="L1231" t="str">
        <f>VLOOKUP($A1231,'Customer Data'!$A:$G,7,FALSE)</f>
        <v>High</v>
      </c>
    </row>
    <row r="1232" spans="1:12" x14ac:dyDescent="0.3">
      <c r="A1232">
        <v>1344</v>
      </c>
      <c r="B1232">
        <v>1231</v>
      </c>
      <c r="C1232">
        <v>41</v>
      </c>
      <c r="D1232">
        <v>7</v>
      </c>
      <c r="E1232" s="4" t="s">
        <v>134</v>
      </c>
      <c r="F1232" s="6" t="s">
        <v>66</v>
      </c>
      <c r="G1232">
        <f>VLOOKUP(A1232,'Customer Data'!$A:$G,2,FALSE)</f>
        <v>33</v>
      </c>
      <c r="H1232" t="str">
        <f>VLOOKUP($A1232,'Customer Data'!$A:$G,3,FALSE)</f>
        <v>Female</v>
      </c>
      <c r="I1232" s="18">
        <f>VLOOKUP($A1232,'Customer Data'!$A:$G,4,FALSE)</f>
        <v>99541</v>
      </c>
      <c r="J1232" t="str">
        <f>VLOOKUP($A1232,'Customer Data'!$A:$G,5,FALSE)</f>
        <v>City C</v>
      </c>
      <c r="K1232" t="str">
        <f>VLOOKUP($A1232,'Customer Data'!$A:$G,6,FALSE)</f>
        <v>Adult</v>
      </c>
      <c r="L1232" t="str">
        <f>VLOOKUP($A1232,'Customer Data'!$A:$G,7,FALSE)</f>
        <v>High</v>
      </c>
    </row>
    <row r="1233" spans="1:12" x14ac:dyDescent="0.3">
      <c r="A1233">
        <v>193</v>
      </c>
      <c r="B1233">
        <v>1232</v>
      </c>
      <c r="C1233">
        <v>49</v>
      </c>
      <c r="D1233">
        <v>6</v>
      </c>
      <c r="E1233" s="4" t="s">
        <v>134</v>
      </c>
      <c r="F1233" s="6" t="s">
        <v>67</v>
      </c>
      <c r="G1233">
        <f>VLOOKUP(A1233,'Customer Data'!$A:$G,2,FALSE)</f>
        <v>54</v>
      </c>
      <c r="H1233" t="str">
        <f>VLOOKUP($A1233,'Customer Data'!$A:$G,3,FALSE)</f>
        <v>Male</v>
      </c>
      <c r="I1233" s="18">
        <f>VLOOKUP($A1233,'Customer Data'!$A:$G,4,FALSE)</f>
        <v>27591</v>
      </c>
      <c r="J1233" t="str">
        <f>VLOOKUP($A1233,'Customer Data'!$A:$G,5,FALSE)</f>
        <v>City A</v>
      </c>
      <c r="K1233" t="str">
        <f>VLOOKUP($A1233,'Customer Data'!$A:$G,6,FALSE)</f>
        <v>Middle-aged</v>
      </c>
      <c r="L1233" t="str">
        <f>VLOOKUP($A1233,'Customer Data'!$A:$G,7,FALSE)</f>
        <v>Low</v>
      </c>
    </row>
    <row r="1234" spans="1:12" x14ac:dyDescent="0.3">
      <c r="A1234">
        <v>483</v>
      </c>
      <c r="B1234">
        <v>1233</v>
      </c>
      <c r="C1234">
        <v>16</v>
      </c>
      <c r="D1234">
        <v>1</v>
      </c>
      <c r="E1234" s="4" t="s">
        <v>134</v>
      </c>
      <c r="F1234" s="6" t="s">
        <v>68</v>
      </c>
      <c r="G1234">
        <f>VLOOKUP(A1234,'Customer Data'!$A:$G,2,FALSE)</f>
        <v>69</v>
      </c>
      <c r="H1234" t="str">
        <f>VLOOKUP($A1234,'Customer Data'!$A:$G,3,FALSE)</f>
        <v>Male</v>
      </c>
      <c r="I1234" s="18">
        <f>VLOOKUP($A1234,'Customer Data'!$A:$G,4,FALSE)</f>
        <v>84540</v>
      </c>
      <c r="J1234" t="str">
        <f>VLOOKUP($A1234,'Customer Data'!$A:$G,5,FALSE)</f>
        <v>City A</v>
      </c>
      <c r="K1234" t="str">
        <f>VLOOKUP($A1234,'Customer Data'!$A:$G,6,FALSE)</f>
        <v>Seniors</v>
      </c>
      <c r="L1234" t="str">
        <f>VLOOKUP($A1234,'Customer Data'!$A:$G,7,FALSE)</f>
        <v>High</v>
      </c>
    </row>
    <row r="1235" spans="1:12" x14ac:dyDescent="0.3">
      <c r="A1235">
        <v>915</v>
      </c>
      <c r="B1235">
        <v>1234</v>
      </c>
      <c r="C1235">
        <v>8</v>
      </c>
      <c r="D1235">
        <v>4</v>
      </c>
      <c r="E1235" s="4" t="s">
        <v>134</v>
      </c>
      <c r="F1235" s="6" t="s">
        <v>69</v>
      </c>
      <c r="G1235">
        <f>VLOOKUP(A1235,'Customer Data'!$A:$G,2,FALSE)</f>
        <v>56</v>
      </c>
      <c r="H1235" t="str">
        <f>VLOOKUP($A1235,'Customer Data'!$A:$G,3,FALSE)</f>
        <v>Male</v>
      </c>
      <c r="I1235" s="18">
        <f>VLOOKUP($A1235,'Customer Data'!$A:$G,4,FALSE)</f>
        <v>65782</v>
      </c>
      <c r="J1235" t="str">
        <f>VLOOKUP($A1235,'Customer Data'!$A:$G,5,FALSE)</f>
        <v>City B</v>
      </c>
      <c r="K1235" t="str">
        <f>VLOOKUP($A1235,'Customer Data'!$A:$G,6,FALSE)</f>
        <v>Middle-aged</v>
      </c>
      <c r="L1235" t="str">
        <f>VLOOKUP($A1235,'Customer Data'!$A:$G,7,FALSE)</f>
        <v>High</v>
      </c>
    </row>
    <row r="1236" spans="1:12" x14ac:dyDescent="0.3">
      <c r="A1236">
        <v>1092</v>
      </c>
      <c r="B1236">
        <v>1235</v>
      </c>
      <c r="C1236">
        <v>51</v>
      </c>
      <c r="D1236">
        <v>1</v>
      </c>
      <c r="E1236" s="4" t="s">
        <v>134</v>
      </c>
      <c r="F1236" s="6" t="s">
        <v>70</v>
      </c>
      <c r="G1236">
        <f>VLOOKUP(A1236,'Customer Data'!$A:$G,2,FALSE)</f>
        <v>47</v>
      </c>
      <c r="H1236" t="str">
        <f>VLOOKUP($A1236,'Customer Data'!$A:$G,3,FALSE)</f>
        <v>Female</v>
      </c>
      <c r="I1236" s="18">
        <f>VLOOKUP($A1236,'Customer Data'!$A:$G,4,FALSE)</f>
        <v>110987</v>
      </c>
      <c r="J1236" t="str">
        <f>VLOOKUP($A1236,'Customer Data'!$A:$G,5,FALSE)</f>
        <v>City B</v>
      </c>
      <c r="K1236" t="str">
        <f>VLOOKUP($A1236,'Customer Data'!$A:$G,6,FALSE)</f>
        <v>Middle-aged</v>
      </c>
      <c r="L1236" t="str">
        <f>VLOOKUP($A1236,'Customer Data'!$A:$G,7,FALSE)</f>
        <v>High</v>
      </c>
    </row>
    <row r="1237" spans="1:12" x14ac:dyDescent="0.3">
      <c r="A1237">
        <v>647</v>
      </c>
      <c r="B1237">
        <v>1236</v>
      </c>
      <c r="C1237">
        <v>90</v>
      </c>
      <c r="D1237">
        <v>5</v>
      </c>
      <c r="E1237" s="4" t="s">
        <v>134</v>
      </c>
      <c r="F1237" s="6" t="s">
        <v>71</v>
      </c>
      <c r="G1237">
        <f>VLOOKUP(A1237,'Customer Data'!$A:$G,2,FALSE)</f>
        <v>65</v>
      </c>
      <c r="H1237" t="str">
        <f>VLOOKUP($A1237,'Customer Data'!$A:$G,3,FALSE)</f>
        <v>Female</v>
      </c>
      <c r="I1237" s="18">
        <f>VLOOKUP($A1237,'Customer Data'!$A:$G,4,FALSE)</f>
        <v>36427</v>
      </c>
      <c r="J1237" t="str">
        <f>VLOOKUP($A1237,'Customer Data'!$A:$G,5,FALSE)</f>
        <v>City C</v>
      </c>
      <c r="K1237" t="str">
        <f>VLOOKUP($A1237,'Customer Data'!$A:$G,6,FALSE)</f>
        <v>Seniors</v>
      </c>
      <c r="L1237" t="str">
        <f>VLOOKUP($A1237,'Customer Data'!$A:$G,7,FALSE)</f>
        <v>Low</v>
      </c>
    </row>
    <row r="1238" spans="1:12" x14ac:dyDescent="0.3">
      <c r="A1238">
        <v>1178</v>
      </c>
      <c r="B1238">
        <v>1237</v>
      </c>
      <c r="C1238">
        <v>79</v>
      </c>
      <c r="D1238">
        <v>2</v>
      </c>
      <c r="E1238" s="4" t="s">
        <v>134</v>
      </c>
      <c r="F1238" s="6" t="s">
        <v>72</v>
      </c>
      <c r="G1238">
        <f>VLOOKUP(A1238,'Customer Data'!$A:$G,2,FALSE)</f>
        <v>29</v>
      </c>
      <c r="H1238" t="str">
        <f>VLOOKUP($A1238,'Customer Data'!$A:$G,3,FALSE)</f>
        <v>Male</v>
      </c>
      <c r="I1238" s="18">
        <f>VLOOKUP($A1238,'Customer Data'!$A:$G,4,FALSE)</f>
        <v>111106</v>
      </c>
      <c r="J1238" t="str">
        <f>VLOOKUP($A1238,'Customer Data'!$A:$G,5,FALSE)</f>
        <v>City C</v>
      </c>
      <c r="K1238" t="str">
        <f>VLOOKUP($A1238,'Customer Data'!$A:$G,6,FALSE)</f>
        <v>Adult</v>
      </c>
      <c r="L1238" t="str">
        <f>VLOOKUP($A1238,'Customer Data'!$A:$G,7,FALSE)</f>
        <v>High</v>
      </c>
    </row>
    <row r="1239" spans="1:12" x14ac:dyDescent="0.3">
      <c r="A1239">
        <v>377</v>
      </c>
      <c r="B1239">
        <v>1238</v>
      </c>
      <c r="C1239">
        <v>68</v>
      </c>
      <c r="D1239">
        <v>1</v>
      </c>
      <c r="E1239" s="4" t="s">
        <v>134</v>
      </c>
      <c r="F1239" s="6" t="s">
        <v>73</v>
      </c>
      <c r="G1239">
        <f>VLOOKUP(A1239,'Customer Data'!$A:$G,2,FALSE)</f>
        <v>21</v>
      </c>
      <c r="H1239" t="str">
        <f>VLOOKUP($A1239,'Customer Data'!$A:$G,3,FALSE)</f>
        <v>Male</v>
      </c>
      <c r="I1239" s="18">
        <f>VLOOKUP($A1239,'Customer Data'!$A:$G,4,FALSE)</f>
        <v>84914</v>
      </c>
      <c r="J1239" t="str">
        <f>VLOOKUP($A1239,'Customer Data'!$A:$G,5,FALSE)</f>
        <v>City A</v>
      </c>
      <c r="K1239" t="str">
        <f>VLOOKUP($A1239,'Customer Data'!$A:$G,6,FALSE)</f>
        <v>Adult</v>
      </c>
      <c r="L1239" t="str">
        <f>VLOOKUP($A1239,'Customer Data'!$A:$G,7,FALSE)</f>
        <v>High</v>
      </c>
    </row>
    <row r="1240" spans="1:12" x14ac:dyDescent="0.3">
      <c r="A1240">
        <v>391</v>
      </c>
      <c r="B1240">
        <v>1239</v>
      </c>
      <c r="C1240">
        <v>62</v>
      </c>
      <c r="D1240">
        <v>4</v>
      </c>
      <c r="E1240" s="4" t="s">
        <v>134</v>
      </c>
      <c r="F1240" s="6" t="s">
        <v>74</v>
      </c>
      <c r="G1240">
        <f>VLOOKUP(A1240,'Customer Data'!$A:$G,2,FALSE)</f>
        <v>33</v>
      </c>
      <c r="H1240" t="str">
        <f>VLOOKUP($A1240,'Customer Data'!$A:$G,3,FALSE)</f>
        <v>Female</v>
      </c>
      <c r="I1240" s="18">
        <f>VLOOKUP($A1240,'Customer Data'!$A:$G,4,FALSE)</f>
        <v>144724</v>
      </c>
      <c r="J1240" t="str">
        <f>VLOOKUP($A1240,'Customer Data'!$A:$G,5,FALSE)</f>
        <v>City A</v>
      </c>
      <c r="K1240" t="str">
        <f>VLOOKUP($A1240,'Customer Data'!$A:$G,6,FALSE)</f>
        <v>Adult</v>
      </c>
      <c r="L1240" t="str">
        <f>VLOOKUP($A1240,'Customer Data'!$A:$G,7,FALSE)</f>
        <v>High</v>
      </c>
    </row>
    <row r="1241" spans="1:12" x14ac:dyDescent="0.3">
      <c r="A1241">
        <v>279</v>
      </c>
      <c r="B1241">
        <v>1240</v>
      </c>
      <c r="C1241">
        <v>8</v>
      </c>
      <c r="D1241">
        <v>7</v>
      </c>
      <c r="E1241" s="4" t="s">
        <v>134</v>
      </c>
      <c r="F1241" s="6" t="s">
        <v>75</v>
      </c>
      <c r="G1241">
        <f>VLOOKUP(A1241,'Customer Data'!$A:$G,2,FALSE)</f>
        <v>67</v>
      </c>
      <c r="H1241" t="str">
        <f>VLOOKUP($A1241,'Customer Data'!$A:$G,3,FALSE)</f>
        <v>Male</v>
      </c>
      <c r="I1241" s="18">
        <f>VLOOKUP($A1241,'Customer Data'!$A:$G,4,FALSE)</f>
        <v>120822</v>
      </c>
      <c r="J1241" t="str">
        <f>VLOOKUP($A1241,'Customer Data'!$A:$G,5,FALSE)</f>
        <v>City A</v>
      </c>
      <c r="K1241" t="str">
        <f>VLOOKUP($A1241,'Customer Data'!$A:$G,6,FALSE)</f>
        <v>Seniors</v>
      </c>
      <c r="L1241" t="str">
        <f>VLOOKUP($A1241,'Customer Data'!$A:$G,7,FALSE)</f>
        <v>High</v>
      </c>
    </row>
    <row r="1242" spans="1:12" x14ac:dyDescent="0.3">
      <c r="A1242">
        <v>396</v>
      </c>
      <c r="B1242">
        <v>1241</v>
      </c>
      <c r="C1242">
        <v>4</v>
      </c>
      <c r="D1242">
        <v>6</v>
      </c>
      <c r="E1242" s="4" t="s">
        <v>134</v>
      </c>
      <c r="F1242" s="6" t="s">
        <v>76</v>
      </c>
      <c r="G1242">
        <f>VLOOKUP(A1242,'Customer Data'!$A:$G,2,FALSE)</f>
        <v>37</v>
      </c>
      <c r="H1242" t="str">
        <f>VLOOKUP($A1242,'Customer Data'!$A:$G,3,FALSE)</f>
        <v>Male</v>
      </c>
      <c r="I1242" s="18">
        <f>VLOOKUP($A1242,'Customer Data'!$A:$G,4,FALSE)</f>
        <v>101173</v>
      </c>
      <c r="J1242" t="str">
        <f>VLOOKUP($A1242,'Customer Data'!$A:$G,5,FALSE)</f>
        <v>City B</v>
      </c>
      <c r="K1242" t="str">
        <f>VLOOKUP($A1242,'Customer Data'!$A:$G,6,FALSE)</f>
        <v>Adult</v>
      </c>
      <c r="L1242" t="str">
        <f>VLOOKUP($A1242,'Customer Data'!$A:$G,7,FALSE)</f>
        <v>High</v>
      </c>
    </row>
    <row r="1243" spans="1:12" x14ac:dyDescent="0.3">
      <c r="A1243">
        <v>864</v>
      </c>
      <c r="B1243">
        <v>1242</v>
      </c>
      <c r="C1243">
        <v>93</v>
      </c>
      <c r="D1243">
        <v>8</v>
      </c>
      <c r="E1243" s="4" t="s">
        <v>134</v>
      </c>
      <c r="F1243" s="6" t="s">
        <v>77</v>
      </c>
      <c r="G1243">
        <f>VLOOKUP(A1243,'Customer Data'!$A:$G,2,FALSE)</f>
        <v>62</v>
      </c>
      <c r="H1243" t="str">
        <f>VLOOKUP($A1243,'Customer Data'!$A:$G,3,FALSE)</f>
        <v>Female</v>
      </c>
      <c r="I1243" s="18">
        <f>VLOOKUP($A1243,'Customer Data'!$A:$G,4,FALSE)</f>
        <v>104942</v>
      </c>
      <c r="J1243" t="str">
        <f>VLOOKUP($A1243,'Customer Data'!$A:$G,5,FALSE)</f>
        <v>City A</v>
      </c>
      <c r="K1243" t="str">
        <f>VLOOKUP($A1243,'Customer Data'!$A:$G,6,FALSE)</f>
        <v>Seniors</v>
      </c>
      <c r="L1243" t="str">
        <f>VLOOKUP($A1243,'Customer Data'!$A:$G,7,FALSE)</f>
        <v>High</v>
      </c>
    </row>
    <row r="1244" spans="1:12" x14ac:dyDescent="0.3">
      <c r="A1244">
        <v>194</v>
      </c>
      <c r="B1244">
        <v>1243</v>
      </c>
      <c r="C1244">
        <v>50</v>
      </c>
      <c r="D1244">
        <v>7</v>
      </c>
      <c r="E1244" s="4" t="s">
        <v>134</v>
      </c>
      <c r="F1244" s="6" t="s">
        <v>78</v>
      </c>
      <c r="G1244">
        <f>VLOOKUP(A1244,'Customer Data'!$A:$G,2,FALSE)</f>
        <v>37</v>
      </c>
      <c r="H1244" t="str">
        <f>VLOOKUP($A1244,'Customer Data'!$A:$G,3,FALSE)</f>
        <v>Male</v>
      </c>
      <c r="I1244" s="18">
        <f>VLOOKUP($A1244,'Customer Data'!$A:$G,4,FALSE)</f>
        <v>140582</v>
      </c>
      <c r="J1244" t="str">
        <f>VLOOKUP($A1244,'Customer Data'!$A:$G,5,FALSE)</f>
        <v>City A</v>
      </c>
      <c r="K1244" t="str">
        <f>VLOOKUP($A1244,'Customer Data'!$A:$G,6,FALSE)</f>
        <v>Adult</v>
      </c>
      <c r="L1244" t="str">
        <f>VLOOKUP($A1244,'Customer Data'!$A:$G,7,FALSE)</f>
        <v>High</v>
      </c>
    </row>
    <row r="1245" spans="1:12" x14ac:dyDescent="0.3">
      <c r="A1245">
        <v>702</v>
      </c>
      <c r="B1245">
        <v>1244</v>
      </c>
      <c r="C1245">
        <v>46</v>
      </c>
      <c r="D1245">
        <v>2</v>
      </c>
      <c r="E1245" s="4" t="s">
        <v>134</v>
      </c>
      <c r="F1245" s="6" t="s">
        <v>79</v>
      </c>
      <c r="G1245">
        <f>VLOOKUP(A1245,'Customer Data'!$A:$G,2,FALSE)</f>
        <v>58</v>
      </c>
      <c r="H1245" t="str">
        <f>VLOOKUP($A1245,'Customer Data'!$A:$G,3,FALSE)</f>
        <v>Male</v>
      </c>
      <c r="I1245" s="18">
        <f>VLOOKUP($A1245,'Customer Data'!$A:$G,4,FALSE)</f>
        <v>135196</v>
      </c>
      <c r="J1245" t="str">
        <f>VLOOKUP($A1245,'Customer Data'!$A:$G,5,FALSE)</f>
        <v>City A</v>
      </c>
      <c r="K1245" t="str">
        <f>VLOOKUP($A1245,'Customer Data'!$A:$G,6,FALSE)</f>
        <v>Middle-aged</v>
      </c>
      <c r="L1245" t="str">
        <f>VLOOKUP($A1245,'Customer Data'!$A:$G,7,FALSE)</f>
        <v>High</v>
      </c>
    </row>
    <row r="1246" spans="1:12" x14ac:dyDescent="0.3">
      <c r="A1246">
        <v>1080</v>
      </c>
      <c r="B1246">
        <v>1245</v>
      </c>
      <c r="C1246">
        <v>59</v>
      </c>
      <c r="D1246">
        <v>1</v>
      </c>
      <c r="E1246" s="4" t="s">
        <v>134</v>
      </c>
      <c r="F1246" s="6" t="s">
        <v>80</v>
      </c>
      <c r="G1246">
        <f>VLOOKUP(A1246,'Customer Data'!$A:$G,2,FALSE)</f>
        <v>66</v>
      </c>
      <c r="H1246" t="str">
        <f>VLOOKUP($A1246,'Customer Data'!$A:$G,3,FALSE)</f>
        <v>Male</v>
      </c>
      <c r="I1246" s="18">
        <f>VLOOKUP($A1246,'Customer Data'!$A:$G,4,FALSE)</f>
        <v>142891</v>
      </c>
      <c r="J1246" t="str">
        <f>VLOOKUP($A1246,'Customer Data'!$A:$G,5,FALSE)</f>
        <v>City B</v>
      </c>
      <c r="K1246" t="str">
        <f>VLOOKUP($A1246,'Customer Data'!$A:$G,6,FALSE)</f>
        <v>Seniors</v>
      </c>
      <c r="L1246" t="str">
        <f>VLOOKUP($A1246,'Customer Data'!$A:$G,7,FALSE)</f>
        <v>High</v>
      </c>
    </row>
    <row r="1247" spans="1:12" x14ac:dyDescent="0.3">
      <c r="A1247">
        <v>76</v>
      </c>
      <c r="B1247">
        <v>1246</v>
      </c>
      <c r="C1247">
        <v>99</v>
      </c>
      <c r="D1247">
        <v>9</v>
      </c>
      <c r="E1247" s="4" t="s">
        <v>134</v>
      </c>
      <c r="F1247" s="6" t="s">
        <v>81</v>
      </c>
      <c r="G1247">
        <f>VLOOKUP(A1247,'Customer Data'!$A:$G,2,FALSE)</f>
        <v>30</v>
      </c>
      <c r="H1247" t="str">
        <f>VLOOKUP($A1247,'Customer Data'!$A:$G,3,FALSE)</f>
        <v>Male</v>
      </c>
      <c r="I1247" s="18">
        <f>VLOOKUP($A1247,'Customer Data'!$A:$G,4,FALSE)</f>
        <v>71834</v>
      </c>
      <c r="J1247" t="str">
        <f>VLOOKUP($A1247,'Customer Data'!$A:$G,5,FALSE)</f>
        <v>City A</v>
      </c>
      <c r="K1247" t="str">
        <f>VLOOKUP($A1247,'Customer Data'!$A:$G,6,FALSE)</f>
        <v>Adult</v>
      </c>
      <c r="L1247" t="str">
        <f>VLOOKUP($A1247,'Customer Data'!$A:$G,7,FALSE)</f>
        <v>High</v>
      </c>
    </row>
    <row r="1248" spans="1:12" x14ac:dyDescent="0.3">
      <c r="A1248">
        <v>372</v>
      </c>
      <c r="B1248">
        <v>1247</v>
      </c>
      <c r="C1248">
        <v>27</v>
      </c>
      <c r="D1248">
        <v>9</v>
      </c>
      <c r="E1248" s="4" t="s">
        <v>134</v>
      </c>
      <c r="F1248" s="6" t="s">
        <v>82</v>
      </c>
      <c r="G1248">
        <f>VLOOKUP(A1248,'Customer Data'!$A:$G,2,FALSE)</f>
        <v>67</v>
      </c>
      <c r="H1248" t="str">
        <f>VLOOKUP($A1248,'Customer Data'!$A:$G,3,FALSE)</f>
        <v>Male</v>
      </c>
      <c r="I1248" s="18">
        <f>VLOOKUP($A1248,'Customer Data'!$A:$G,4,FALSE)</f>
        <v>33874</v>
      </c>
      <c r="J1248" t="str">
        <f>VLOOKUP($A1248,'Customer Data'!$A:$G,5,FALSE)</f>
        <v>City C</v>
      </c>
      <c r="K1248" t="str">
        <f>VLOOKUP($A1248,'Customer Data'!$A:$G,6,FALSE)</f>
        <v>Seniors</v>
      </c>
      <c r="L1248" t="str">
        <f>VLOOKUP($A1248,'Customer Data'!$A:$G,7,FALSE)</f>
        <v>Low</v>
      </c>
    </row>
    <row r="1249" spans="1:12" x14ac:dyDescent="0.3">
      <c r="A1249">
        <v>1063</v>
      </c>
      <c r="B1249">
        <v>1248</v>
      </c>
      <c r="C1249">
        <v>4</v>
      </c>
      <c r="D1249">
        <v>4</v>
      </c>
      <c r="E1249" s="4" t="s">
        <v>134</v>
      </c>
      <c r="F1249" s="6" t="s">
        <v>83</v>
      </c>
      <c r="G1249">
        <f>VLOOKUP(A1249,'Customer Data'!$A:$G,2,FALSE)</f>
        <v>22</v>
      </c>
      <c r="H1249" t="str">
        <f>VLOOKUP($A1249,'Customer Data'!$A:$G,3,FALSE)</f>
        <v>Male</v>
      </c>
      <c r="I1249" s="18">
        <f>VLOOKUP($A1249,'Customer Data'!$A:$G,4,FALSE)</f>
        <v>115768</v>
      </c>
      <c r="J1249" t="str">
        <f>VLOOKUP($A1249,'Customer Data'!$A:$G,5,FALSE)</f>
        <v>City A</v>
      </c>
      <c r="K1249" t="str">
        <f>VLOOKUP($A1249,'Customer Data'!$A:$G,6,FALSE)</f>
        <v>Adult</v>
      </c>
      <c r="L1249" t="str">
        <f>VLOOKUP($A1249,'Customer Data'!$A:$G,7,FALSE)</f>
        <v>High</v>
      </c>
    </row>
    <row r="1250" spans="1:12" x14ac:dyDescent="0.3">
      <c r="A1250">
        <v>1208</v>
      </c>
      <c r="B1250">
        <v>1249</v>
      </c>
      <c r="C1250">
        <v>15</v>
      </c>
      <c r="D1250">
        <v>2</v>
      </c>
      <c r="E1250" s="4" t="s">
        <v>135</v>
      </c>
      <c r="F1250" s="6" t="s">
        <v>60</v>
      </c>
      <c r="G1250">
        <f>VLOOKUP(A1250,'Customer Data'!$A:$G,2,FALSE)</f>
        <v>20</v>
      </c>
      <c r="H1250" t="str">
        <f>VLOOKUP($A1250,'Customer Data'!$A:$G,3,FALSE)</f>
        <v>Male</v>
      </c>
      <c r="I1250" s="18">
        <f>VLOOKUP($A1250,'Customer Data'!$A:$G,4,FALSE)</f>
        <v>38511</v>
      </c>
      <c r="J1250" t="str">
        <f>VLOOKUP($A1250,'Customer Data'!$A:$G,5,FALSE)</f>
        <v>City C</v>
      </c>
      <c r="K1250" t="str">
        <f>VLOOKUP($A1250,'Customer Data'!$A:$G,6,FALSE)</f>
        <v>Adult</v>
      </c>
      <c r="L1250" t="str">
        <f>VLOOKUP($A1250,'Customer Data'!$A:$G,7,FALSE)</f>
        <v>Low</v>
      </c>
    </row>
    <row r="1251" spans="1:12" x14ac:dyDescent="0.3">
      <c r="A1251">
        <v>1014</v>
      </c>
      <c r="B1251">
        <v>1250</v>
      </c>
      <c r="C1251">
        <v>78</v>
      </c>
      <c r="D1251">
        <v>7</v>
      </c>
      <c r="E1251" s="4" t="s">
        <v>135</v>
      </c>
      <c r="F1251" s="6" t="s">
        <v>61</v>
      </c>
      <c r="G1251">
        <f>VLOOKUP(A1251,'Customer Data'!$A:$G,2,FALSE)</f>
        <v>20</v>
      </c>
      <c r="H1251" t="str">
        <f>VLOOKUP($A1251,'Customer Data'!$A:$G,3,FALSE)</f>
        <v>Male</v>
      </c>
      <c r="I1251" s="18">
        <f>VLOOKUP($A1251,'Customer Data'!$A:$G,4,FALSE)</f>
        <v>33796</v>
      </c>
      <c r="J1251" t="str">
        <f>VLOOKUP($A1251,'Customer Data'!$A:$G,5,FALSE)</f>
        <v>City C</v>
      </c>
      <c r="K1251" t="str">
        <f>VLOOKUP($A1251,'Customer Data'!$A:$G,6,FALSE)</f>
        <v>Adult</v>
      </c>
      <c r="L1251" t="str">
        <f>VLOOKUP($A1251,'Customer Data'!$A:$G,7,FALSE)</f>
        <v>Low</v>
      </c>
    </row>
    <row r="1252" spans="1:12" x14ac:dyDescent="0.3">
      <c r="A1252">
        <v>865</v>
      </c>
      <c r="B1252">
        <v>1251</v>
      </c>
      <c r="C1252">
        <v>1</v>
      </c>
      <c r="D1252">
        <v>5</v>
      </c>
      <c r="E1252" s="4" t="s">
        <v>135</v>
      </c>
      <c r="F1252" s="6" t="s">
        <v>62</v>
      </c>
      <c r="G1252">
        <f>VLOOKUP(A1252,'Customer Data'!$A:$G,2,FALSE)</f>
        <v>35</v>
      </c>
      <c r="H1252" t="str">
        <f>VLOOKUP($A1252,'Customer Data'!$A:$G,3,FALSE)</f>
        <v>Male</v>
      </c>
      <c r="I1252" s="18">
        <f>VLOOKUP($A1252,'Customer Data'!$A:$G,4,FALSE)</f>
        <v>99685</v>
      </c>
      <c r="J1252" t="str">
        <f>VLOOKUP($A1252,'Customer Data'!$A:$G,5,FALSE)</f>
        <v>City B</v>
      </c>
      <c r="K1252" t="str">
        <f>VLOOKUP($A1252,'Customer Data'!$A:$G,6,FALSE)</f>
        <v>Adult</v>
      </c>
      <c r="L1252" t="str">
        <f>VLOOKUP($A1252,'Customer Data'!$A:$G,7,FALSE)</f>
        <v>High</v>
      </c>
    </row>
    <row r="1253" spans="1:12" x14ac:dyDescent="0.3">
      <c r="A1253">
        <v>1055</v>
      </c>
      <c r="B1253">
        <v>1252</v>
      </c>
      <c r="C1253">
        <v>4</v>
      </c>
      <c r="D1253">
        <v>4</v>
      </c>
      <c r="E1253" s="4" t="s">
        <v>135</v>
      </c>
      <c r="F1253" s="6" t="s">
        <v>63</v>
      </c>
      <c r="G1253">
        <f>VLOOKUP(A1253,'Customer Data'!$A:$G,2,FALSE)</f>
        <v>52</v>
      </c>
      <c r="H1253" t="str">
        <f>VLOOKUP($A1253,'Customer Data'!$A:$G,3,FALSE)</f>
        <v>Male</v>
      </c>
      <c r="I1253" s="18">
        <f>VLOOKUP($A1253,'Customer Data'!$A:$G,4,FALSE)</f>
        <v>139275</v>
      </c>
      <c r="J1253" t="str">
        <f>VLOOKUP($A1253,'Customer Data'!$A:$G,5,FALSE)</f>
        <v>City B</v>
      </c>
      <c r="K1253" t="str">
        <f>VLOOKUP($A1253,'Customer Data'!$A:$G,6,FALSE)</f>
        <v>Middle-aged</v>
      </c>
      <c r="L1253" t="str">
        <f>VLOOKUP($A1253,'Customer Data'!$A:$G,7,FALSE)</f>
        <v>High</v>
      </c>
    </row>
    <row r="1254" spans="1:12" x14ac:dyDescent="0.3">
      <c r="A1254">
        <v>1363</v>
      </c>
      <c r="B1254">
        <v>1253</v>
      </c>
      <c r="C1254">
        <v>9</v>
      </c>
      <c r="D1254">
        <v>6</v>
      </c>
      <c r="E1254" s="4" t="s">
        <v>135</v>
      </c>
      <c r="F1254" s="6" t="s">
        <v>64</v>
      </c>
      <c r="G1254">
        <f>VLOOKUP(A1254,'Customer Data'!$A:$G,2,FALSE)</f>
        <v>44</v>
      </c>
      <c r="H1254" t="str">
        <f>VLOOKUP($A1254,'Customer Data'!$A:$G,3,FALSE)</f>
        <v>Female</v>
      </c>
      <c r="I1254" s="18">
        <f>VLOOKUP($A1254,'Customer Data'!$A:$G,4,FALSE)</f>
        <v>114658</v>
      </c>
      <c r="J1254" t="str">
        <f>VLOOKUP($A1254,'Customer Data'!$A:$G,5,FALSE)</f>
        <v>City A</v>
      </c>
      <c r="K1254" t="str">
        <f>VLOOKUP($A1254,'Customer Data'!$A:$G,6,FALSE)</f>
        <v>Middle-aged</v>
      </c>
      <c r="L1254" t="str">
        <f>VLOOKUP($A1254,'Customer Data'!$A:$G,7,FALSE)</f>
        <v>High</v>
      </c>
    </row>
    <row r="1255" spans="1:12" x14ac:dyDescent="0.3">
      <c r="A1255">
        <v>478</v>
      </c>
      <c r="B1255">
        <v>1254</v>
      </c>
      <c r="C1255">
        <v>96</v>
      </c>
      <c r="D1255">
        <v>6</v>
      </c>
      <c r="E1255" s="4" t="s">
        <v>135</v>
      </c>
      <c r="F1255" s="6" t="s">
        <v>65</v>
      </c>
      <c r="G1255">
        <f>VLOOKUP(A1255,'Customer Data'!$A:$G,2,FALSE)</f>
        <v>38</v>
      </c>
      <c r="H1255" t="str">
        <f>VLOOKUP($A1255,'Customer Data'!$A:$G,3,FALSE)</f>
        <v>Female</v>
      </c>
      <c r="I1255" s="18">
        <f>VLOOKUP($A1255,'Customer Data'!$A:$G,4,FALSE)</f>
        <v>20288</v>
      </c>
      <c r="J1255" t="str">
        <f>VLOOKUP($A1255,'Customer Data'!$A:$G,5,FALSE)</f>
        <v>City B</v>
      </c>
      <c r="K1255" t="str">
        <f>VLOOKUP($A1255,'Customer Data'!$A:$G,6,FALSE)</f>
        <v>Adult</v>
      </c>
      <c r="L1255" t="str">
        <f>VLOOKUP($A1255,'Customer Data'!$A:$G,7,FALSE)</f>
        <v>Low</v>
      </c>
    </row>
    <row r="1256" spans="1:12" x14ac:dyDescent="0.3">
      <c r="A1256">
        <v>1351</v>
      </c>
      <c r="B1256">
        <v>1255</v>
      </c>
      <c r="C1256">
        <v>12</v>
      </c>
      <c r="D1256">
        <v>6</v>
      </c>
      <c r="E1256" s="4" t="s">
        <v>135</v>
      </c>
      <c r="F1256" s="6" t="s">
        <v>66</v>
      </c>
      <c r="G1256">
        <f>VLOOKUP(A1256,'Customer Data'!$A:$G,2,FALSE)</f>
        <v>54</v>
      </c>
      <c r="H1256" t="str">
        <f>VLOOKUP($A1256,'Customer Data'!$A:$G,3,FALSE)</f>
        <v>Female</v>
      </c>
      <c r="I1256" s="18">
        <f>VLOOKUP($A1256,'Customer Data'!$A:$G,4,FALSE)</f>
        <v>70682</v>
      </c>
      <c r="J1256" t="str">
        <f>VLOOKUP($A1256,'Customer Data'!$A:$G,5,FALSE)</f>
        <v>City C</v>
      </c>
      <c r="K1256" t="str">
        <f>VLOOKUP($A1256,'Customer Data'!$A:$G,6,FALSE)</f>
        <v>Middle-aged</v>
      </c>
      <c r="L1256" t="str">
        <f>VLOOKUP($A1256,'Customer Data'!$A:$G,7,FALSE)</f>
        <v>High</v>
      </c>
    </row>
    <row r="1257" spans="1:12" x14ac:dyDescent="0.3">
      <c r="A1257">
        <v>1253</v>
      </c>
      <c r="B1257">
        <v>1256</v>
      </c>
      <c r="C1257">
        <v>61</v>
      </c>
      <c r="D1257">
        <v>3</v>
      </c>
      <c r="E1257" s="4" t="s">
        <v>135</v>
      </c>
      <c r="F1257" s="6" t="s">
        <v>67</v>
      </c>
      <c r="G1257">
        <f>VLOOKUP(A1257,'Customer Data'!$A:$G,2,FALSE)</f>
        <v>62</v>
      </c>
      <c r="H1257" t="str">
        <f>VLOOKUP($A1257,'Customer Data'!$A:$G,3,FALSE)</f>
        <v>Female</v>
      </c>
      <c r="I1257" s="18">
        <f>VLOOKUP($A1257,'Customer Data'!$A:$G,4,FALSE)</f>
        <v>49513</v>
      </c>
      <c r="J1257" t="str">
        <f>VLOOKUP($A1257,'Customer Data'!$A:$G,5,FALSE)</f>
        <v>City B</v>
      </c>
      <c r="K1257" t="str">
        <f>VLOOKUP($A1257,'Customer Data'!$A:$G,6,FALSE)</f>
        <v>Seniors</v>
      </c>
      <c r="L1257" t="str">
        <f>VLOOKUP($A1257,'Customer Data'!$A:$G,7,FALSE)</f>
        <v>Low</v>
      </c>
    </row>
    <row r="1258" spans="1:12" x14ac:dyDescent="0.3">
      <c r="A1258">
        <v>782</v>
      </c>
      <c r="B1258">
        <v>1257</v>
      </c>
      <c r="C1258">
        <v>19</v>
      </c>
      <c r="D1258">
        <v>4</v>
      </c>
      <c r="E1258" s="4" t="s">
        <v>135</v>
      </c>
      <c r="F1258" s="6" t="s">
        <v>68</v>
      </c>
      <c r="G1258">
        <f>VLOOKUP(A1258,'Customer Data'!$A:$G,2,FALSE)</f>
        <v>60</v>
      </c>
      <c r="H1258" t="str">
        <f>VLOOKUP($A1258,'Customer Data'!$A:$G,3,FALSE)</f>
        <v>Male</v>
      </c>
      <c r="I1258" s="18">
        <f>VLOOKUP($A1258,'Customer Data'!$A:$G,4,FALSE)</f>
        <v>24047</v>
      </c>
      <c r="J1258" t="str">
        <f>VLOOKUP($A1258,'Customer Data'!$A:$G,5,FALSE)</f>
        <v>City A</v>
      </c>
      <c r="K1258" t="str">
        <f>VLOOKUP($A1258,'Customer Data'!$A:$G,6,FALSE)</f>
        <v>Seniors</v>
      </c>
      <c r="L1258" t="str">
        <f>VLOOKUP($A1258,'Customer Data'!$A:$G,7,FALSE)</f>
        <v>Low</v>
      </c>
    </row>
    <row r="1259" spans="1:12" x14ac:dyDescent="0.3">
      <c r="A1259">
        <v>48</v>
      </c>
      <c r="B1259">
        <v>1258</v>
      </c>
      <c r="C1259">
        <v>30</v>
      </c>
      <c r="D1259">
        <v>5</v>
      </c>
      <c r="E1259" s="4" t="s">
        <v>135</v>
      </c>
      <c r="F1259" s="6" t="s">
        <v>69</v>
      </c>
      <c r="G1259">
        <f>VLOOKUP(A1259,'Customer Data'!$A:$G,2,FALSE)</f>
        <v>64</v>
      </c>
      <c r="H1259" t="str">
        <f>VLOOKUP($A1259,'Customer Data'!$A:$G,3,FALSE)</f>
        <v>Male</v>
      </c>
      <c r="I1259" s="18">
        <f>VLOOKUP($A1259,'Customer Data'!$A:$G,4,FALSE)</f>
        <v>30331</v>
      </c>
      <c r="J1259" t="str">
        <f>VLOOKUP($A1259,'Customer Data'!$A:$G,5,FALSE)</f>
        <v>City C</v>
      </c>
      <c r="K1259" t="str">
        <f>VLOOKUP($A1259,'Customer Data'!$A:$G,6,FALSE)</f>
        <v>Seniors</v>
      </c>
      <c r="L1259" t="str">
        <f>VLOOKUP($A1259,'Customer Data'!$A:$G,7,FALSE)</f>
        <v>Low</v>
      </c>
    </row>
    <row r="1260" spans="1:12" x14ac:dyDescent="0.3">
      <c r="A1260">
        <v>598</v>
      </c>
      <c r="B1260">
        <v>1259</v>
      </c>
      <c r="C1260">
        <v>58</v>
      </c>
      <c r="D1260">
        <v>2</v>
      </c>
      <c r="E1260" s="4" t="s">
        <v>135</v>
      </c>
      <c r="F1260" s="6" t="s">
        <v>70</v>
      </c>
      <c r="G1260">
        <f>VLOOKUP(A1260,'Customer Data'!$A:$G,2,FALSE)</f>
        <v>20</v>
      </c>
      <c r="H1260" t="str">
        <f>VLOOKUP($A1260,'Customer Data'!$A:$G,3,FALSE)</f>
        <v>Male</v>
      </c>
      <c r="I1260" s="18">
        <f>VLOOKUP($A1260,'Customer Data'!$A:$G,4,FALSE)</f>
        <v>48291</v>
      </c>
      <c r="J1260" t="str">
        <f>VLOOKUP($A1260,'Customer Data'!$A:$G,5,FALSE)</f>
        <v>City A</v>
      </c>
      <c r="K1260" t="str">
        <f>VLOOKUP($A1260,'Customer Data'!$A:$G,6,FALSE)</f>
        <v>Adult</v>
      </c>
      <c r="L1260" t="str">
        <f>VLOOKUP($A1260,'Customer Data'!$A:$G,7,FALSE)</f>
        <v>Low</v>
      </c>
    </row>
    <row r="1261" spans="1:12" x14ac:dyDescent="0.3">
      <c r="A1261">
        <v>588</v>
      </c>
      <c r="B1261">
        <v>1260</v>
      </c>
      <c r="C1261">
        <v>58</v>
      </c>
      <c r="D1261">
        <v>3</v>
      </c>
      <c r="E1261" s="4" t="s">
        <v>135</v>
      </c>
      <c r="F1261" s="6" t="s">
        <v>71</v>
      </c>
      <c r="G1261">
        <f>VLOOKUP(A1261,'Customer Data'!$A:$G,2,FALSE)</f>
        <v>49</v>
      </c>
      <c r="H1261" t="str">
        <f>VLOOKUP($A1261,'Customer Data'!$A:$G,3,FALSE)</f>
        <v>Male</v>
      </c>
      <c r="I1261" s="18">
        <f>VLOOKUP($A1261,'Customer Data'!$A:$G,4,FALSE)</f>
        <v>70670</v>
      </c>
      <c r="J1261" t="str">
        <f>VLOOKUP($A1261,'Customer Data'!$A:$G,5,FALSE)</f>
        <v>City B</v>
      </c>
      <c r="K1261" t="str">
        <f>VLOOKUP($A1261,'Customer Data'!$A:$G,6,FALSE)</f>
        <v>Middle-aged</v>
      </c>
      <c r="L1261" t="str">
        <f>VLOOKUP($A1261,'Customer Data'!$A:$G,7,FALSE)</f>
        <v>High</v>
      </c>
    </row>
    <row r="1262" spans="1:12" x14ac:dyDescent="0.3">
      <c r="A1262">
        <v>644</v>
      </c>
      <c r="B1262">
        <v>1261</v>
      </c>
      <c r="C1262">
        <v>66</v>
      </c>
      <c r="D1262">
        <v>9</v>
      </c>
      <c r="E1262" s="4" t="s">
        <v>135</v>
      </c>
      <c r="F1262" s="6" t="s">
        <v>72</v>
      </c>
      <c r="G1262">
        <f>VLOOKUP(A1262,'Customer Data'!$A:$G,2,FALSE)</f>
        <v>58</v>
      </c>
      <c r="H1262" t="str">
        <f>VLOOKUP($A1262,'Customer Data'!$A:$G,3,FALSE)</f>
        <v>Male</v>
      </c>
      <c r="I1262" s="18">
        <f>VLOOKUP($A1262,'Customer Data'!$A:$G,4,FALSE)</f>
        <v>125273</v>
      </c>
      <c r="J1262" t="str">
        <f>VLOOKUP($A1262,'Customer Data'!$A:$G,5,FALSE)</f>
        <v>City B</v>
      </c>
      <c r="K1262" t="str">
        <f>VLOOKUP($A1262,'Customer Data'!$A:$G,6,FALSE)</f>
        <v>Middle-aged</v>
      </c>
      <c r="L1262" t="str">
        <f>VLOOKUP($A1262,'Customer Data'!$A:$G,7,FALSE)</f>
        <v>High</v>
      </c>
    </row>
    <row r="1263" spans="1:12" x14ac:dyDescent="0.3">
      <c r="A1263">
        <v>1446</v>
      </c>
      <c r="B1263">
        <v>1262</v>
      </c>
      <c r="C1263">
        <v>13</v>
      </c>
      <c r="D1263">
        <v>9</v>
      </c>
      <c r="E1263" s="4" t="s">
        <v>135</v>
      </c>
      <c r="F1263" s="6" t="s">
        <v>73</v>
      </c>
      <c r="G1263">
        <f>VLOOKUP(A1263,'Customer Data'!$A:$G,2,FALSE)</f>
        <v>24</v>
      </c>
      <c r="H1263" t="str">
        <f>VLOOKUP($A1263,'Customer Data'!$A:$G,3,FALSE)</f>
        <v>Female</v>
      </c>
      <c r="I1263" s="18">
        <f>VLOOKUP($A1263,'Customer Data'!$A:$G,4,FALSE)</f>
        <v>93209</v>
      </c>
      <c r="J1263" t="str">
        <f>VLOOKUP($A1263,'Customer Data'!$A:$G,5,FALSE)</f>
        <v>City C</v>
      </c>
      <c r="K1263" t="str">
        <f>VLOOKUP($A1263,'Customer Data'!$A:$G,6,FALSE)</f>
        <v>Adult</v>
      </c>
      <c r="L1263" t="str">
        <f>VLOOKUP($A1263,'Customer Data'!$A:$G,7,FALSE)</f>
        <v>High</v>
      </c>
    </row>
    <row r="1264" spans="1:12" x14ac:dyDescent="0.3">
      <c r="A1264">
        <v>683</v>
      </c>
      <c r="B1264">
        <v>1263</v>
      </c>
      <c r="C1264">
        <v>37</v>
      </c>
      <c r="D1264">
        <v>5</v>
      </c>
      <c r="E1264" s="4" t="s">
        <v>135</v>
      </c>
      <c r="F1264" s="6" t="s">
        <v>74</v>
      </c>
      <c r="G1264">
        <f>VLOOKUP(A1264,'Customer Data'!$A:$G,2,FALSE)</f>
        <v>65</v>
      </c>
      <c r="H1264" t="str">
        <f>VLOOKUP($A1264,'Customer Data'!$A:$G,3,FALSE)</f>
        <v>Male</v>
      </c>
      <c r="I1264" s="18">
        <f>VLOOKUP($A1264,'Customer Data'!$A:$G,4,FALSE)</f>
        <v>30390</v>
      </c>
      <c r="J1264" t="str">
        <f>VLOOKUP($A1264,'Customer Data'!$A:$G,5,FALSE)</f>
        <v>City B</v>
      </c>
      <c r="K1264" t="str">
        <f>VLOOKUP($A1264,'Customer Data'!$A:$G,6,FALSE)</f>
        <v>Seniors</v>
      </c>
      <c r="L1264" t="str">
        <f>VLOOKUP($A1264,'Customer Data'!$A:$G,7,FALSE)</f>
        <v>Low</v>
      </c>
    </row>
    <row r="1265" spans="1:12" x14ac:dyDescent="0.3">
      <c r="A1265">
        <v>1292</v>
      </c>
      <c r="B1265">
        <v>1264</v>
      </c>
      <c r="C1265">
        <v>91</v>
      </c>
      <c r="D1265">
        <v>7</v>
      </c>
      <c r="E1265" s="4" t="s">
        <v>135</v>
      </c>
      <c r="F1265" s="6" t="s">
        <v>75</v>
      </c>
      <c r="G1265">
        <f>VLOOKUP(A1265,'Customer Data'!$A:$G,2,FALSE)</f>
        <v>46</v>
      </c>
      <c r="H1265" t="str">
        <f>VLOOKUP($A1265,'Customer Data'!$A:$G,3,FALSE)</f>
        <v>Female</v>
      </c>
      <c r="I1265" s="18">
        <f>VLOOKUP($A1265,'Customer Data'!$A:$G,4,FALSE)</f>
        <v>66912</v>
      </c>
      <c r="J1265" t="str">
        <f>VLOOKUP($A1265,'Customer Data'!$A:$G,5,FALSE)</f>
        <v>City B</v>
      </c>
      <c r="K1265" t="str">
        <f>VLOOKUP($A1265,'Customer Data'!$A:$G,6,FALSE)</f>
        <v>Middle-aged</v>
      </c>
      <c r="L1265" t="str">
        <f>VLOOKUP($A1265,'Customer Data'!$A:$G,7,FALSE)</f>
        <v>High</v>
      </c>
    </row>
    <row r="1266" spans="1:12" x14ac:dyDescent="0.3">
      <c r="A1266">
        <v>993</v>
      </c>
      <c r="B1266">
        <v>1265</v>
      </c>
      <c r="C1266">
        <v>88</v>
      </c>
      <c r="D1266">
        <v>9</v>
      </c>
      <c r="E1266" s="4" t="s">
        <v>135</v>
      </c>
      <c r="F1266" s="6" t="s">
        <v>76</v>
      </c>
      <c r="G1266">
        <f>VLOOKUP(A1266,'Customer Data'!$A:$G,2,FALSE)</f>
        <v>21</v>
      </c>
      <c r="H1266" t="str">
        <f>VLOOKUP($A1266,'Customer Data'!$A:$G,3,FALSE)</f>
        <v>Female</v>
      </c>
      <c r="I1266" s="18">
        <f>VLOOKUP($A1266,'Customer Data'!$A:$G,4,FALSE)</f>
        <v>85411</v>
      </c>
      <c r="J1266" t="str">
        <f>VLOOKUP($A1266,'Customer Data'!$A:$G,5,FALSE)</f>
        <v>City A</v>
      </c>
      <c r="K1266" t="str">
        <f>VLOOKUP($A1266,'Customer Data'!$A:$G,6,FALSE)</f>
        <v>Adult</v>
      </c>
      <c r="L1266" t="str">
        <f>VLOOKUP($A1266,'Customer Data'!$A:$G,7,FALSE)</f>
        <v>High</v>
      </c>
    </row>
    <row r="1267" spans="1:12" x14ac:dyDescent="0.3">
      <c r="A1267">
        <v>725</v>
      </c>
      <c r="B1267">
        <v>1266</v>
      </c>
      <c r="C1267">
        <v>61</v>
      </c>
      <c r="D1267">
        <v>8</v>
      </c>
      <c r="E1267" s="4" t="s">
        <v>135</v>
      </c>
      <c r="F1267" s="6" t="s">
        <v>77</v>
      </c>
      <c r="G1267">
        <f>VLOOKUP(A1267,'Customer Data'!$A:$G,2,FALSE)</f>
        <v>42</v>
      </c>
      <c r="H1267" t="str">
        <f>VLOOKUP($A1267,'Customer Data'!$A:$G,3,FALSE)</f>
        <v>Female</v>
      </c>
      <c r="I1267" s="18">
        <f>VLOOKUP($A1267,'Customer Data'!$A:$G,4,FALSE)</f>
        <v>144170</v>
      </c>
      <c r="J1267" t="str">
        <f>VLOOKUP($A1267,'Customer Data'!$A:$G,5,FALSE)</f>
        <v>City C</v>
      </c>
      <c r="K1267" t="str">
        <f>VLOOKUP($A1267,'Customer Data'!$A:$G,6,FALSE)</f>
        <v>Middle-aged</v>
      </c>
      <c r="L1267" t="str">
        <f>VLOOKUP($A1267,'Customer Data'!$A:$G,7,FALSE)</f>
        <v>High</v>
      </c>
    </row>
    <row r="1268" spans="1:12" x14ac:dyDescent="0.3">
      <c r="A1268">
        <v>1290</v>
      </c>
      <c r="B1268">
        <v>1267</v>
      </c>
      <c r="C1268">
        <v>75</v>
      </c>
      <c r="D1268">
        <v>8</v>
      </c>
      <c r="E1268" s="4" t="s">
        <v>135</v>
      </c>
      <c r="F1268" s="6" t="s">
        <v>78</v>
      </c>
      <c r="G1268">
        <f>VLOOKUP(A1268,'Customer Data'!$A:$G,2,FALSE)</f>
        <v>23</v>
      </c>
      <c r="H1268" t="str">
        <f>VLOOKUP($A1268,'Customer Data'!$A:$G,3,FALSE)</f>
        <v>Female</v>
      </c>
      <c r="I1268" s="18">
        <f>VLOOKUP($A1268,'Customer Data'!$A:$G,4,FALSE)</f>
        <v>89607</v>
      </c>
      <c r="J1268" t="str">
        <f>VLOOKUP($A1268,'Customer Data'!$A:$G,5,FALSE)</f>
        <v>City B</v>
      </c>
      <c r="K1268" t="str">
        <f>VLOOKUP($A1268,'Customer Data'!$A:$G,6,FALSE)</f>
        <v>Adult</v>
      </c>
      <c r="L1268" t="str">
        <f>VLOOKUP($A1268,'Customer Data'!$A:$G,7,FALSE)</f>
        <v>High</v>
      </c>
    </row>
    <row r="1269" spans="1:12" x14ac:dyDescent="0.3">
      <c r="A1269">
        <v>269</v>
      </c>
      <c r="B1269">
        <v>1268</v>
      </c>
      <c r="C1269">
        <v>3</v>
      </c>
      <c r="D1269">
        <v>1</v>
      </c>
      <c r="E1269" s="4" t="s">
        <v>135</v>
      </c>
      <c r="F1269" s="6" t="s">
        <v>79</v>
      </c>
      <c r="G1269">
        <f>VLOOKUP(A1269,'Customer Data'!$A:$G,2,FALSE)</f>
        <v>32</v>
      </c>
      <c r="H1269" t="str">
        <f>VLOOKUP($A1269,'Customer Data'!$A:$G,3,FALSE)</f>
        <v>Male</v>
      </c>
      <c r="I1269" s="18">
        <f>VLOOKUP($A1269,'Customer Data'!$A:$G,4,FALSE)</f>
        <v>60029</v>
      </c>
      <c r="J1269" t="str">
        <f>VLOOKUP($A1269,'Customer Data'!$A:$G,5,FALSE)</f>
        <v>City C</v>
      </c>
      <c r="K1269" t="str">
        <f>VLOOKUP($A1269,'Customer Data'!$A:$G,6,FALSE)</f>
        <v>Adult</v>
      </c>
      <c r="L1269" t="str">
        <f>VLOOKUP($A1269,'Customer Data'!$A:$G,7,FALSE)</f>
        <v>Low</v>
      </c>
    </row>
    <row r="1270" spans="1:12" x14ac:dyDescent="0.3">
      <c r="A1270">
        <v>762</v>
      </c>
      <c r="B1270">
        <v>1269</v>
      </c>
      <c r="C1270">
        <v>61</v>
      </c>
      <c r="D1270">
        <v>2</v>
      </c>
      <c r="E1270" s="4" t="s">
        <v>135</v>
      </c>
      <c r="F1270" s="6" t="s">
        <v>80</v>
      </c>
      <c r="G1270">
        <f>VLOOKUP(A1270,'Customer Data'!$A:$G,2,FALSE)</f>
        <v>51</v>
      </c>
      <c r="H1270" t="str">
        <f>VLOOKUP($A1270,'Customer Data'!$A:$G,3,FALSE)</f>
        <v>Male</v>
      </c>
      <c r="I1270" s="18">
        <f>VLOOKUP($A1270,'Customer Data'!$A:$G,4,FALSE)</f>
        <v>86110</v>
      </c>
      <c r="J1270" t="str">
        <f>VLOOKUP($A1270,'Customer Data'!$A:$G,5,FALSE)</f>
        <v>City B</v>
      </c>
      <c r="K1270" t="str">
        <f>VLOOKUP($A1270,'Customer Data'!$A:$G,6,FALSE)</f>
        <v>Middle-aged</v>
      </c>
      <c r="L1270" t="str">
        <f>VLOOKUP($A1270,'Customer Data'!$A:$G,7,FALSE)</f>
        <v>High</v>
      </c>
    </row>
    <row r="1271" spans="1:12" x14ac:dyDescent="0.3">
      <c r="A1271">
        <v>190</v>
      </c>
      <c r="B1271">
        <v>1270</v>
      </c>
      <c r="C1271">
        <v>38</v>
      </c>
      <c r="D1271">
        <v>4</v>
      </c>
      <c r="E1271" s="4" t="s">
        <v>135</v>
      </c>
      <c r="F1271" s="6" t="s">
        <v>81</v>
      </c>
      <c r="G1271">
        <f>VLOOKUP(A1271,'Customer Data'!$A:$G,2,FALSE)</f>
        <v>38</v>
      </c>
      <c r="H1271" t="str">
        <f>VLOOKUP($A1271,'Customer Data'!$A:$G,3,FALSE)</f>
        <v>Female</v>
      </c>
      <c r="I1271" s="18">
        <f>VLOOKUP($A1271,'Customer Data'!$A:$G,4,FALSE)</f>
        <v>106341</v>
      </c>
      <c r="J1271" t="str">
        <f>VLOOKUP($A1271,'Customer Data'!$A:$G,5,FALSE)</f>
        <v>City A</v>
      </c>
      <c r="K1271" t="str">
        <f>VLOOKUP($A1271,'Customer Data'!$A:$G,6,FALSE)</f>
        <v>Adult</v>
      </c>
      <c r="L1271" t="str">
        <f>VLOOKUP($A1271,'Customer Data'!$A:$G,7,FALSE)</f>
        <v>High</v>
      </c>
    </row>
    <row r="1272" spans="1:12" x14ac:dyDescent="0.3">
      <c r="A1272">
        <v>929</v>
      </c>
      <c r="B1272">
        <v>1271</v>
      </c>
      <c r="C1272">
        <v>4</v>
      </c>
      <c r="D1272">
        <v>9</v>
      </c>
      <c r="E1272" s="4" t="s">
        <v>135</v>
      </c>
      <c r="F1272" s="6" t="s">
        <v>82</v>
      </c>
      <c r="G1272">
        <f>VLOOKUP(A1272,'Customer Data'!$A:$G,2,FALSE)</f>
        <v>34</v>
      </c>
      <c r="H1272" t="str">
        <f>VLOOKUP($A1272,'Customer Data'!$A:$G,3,FALSE)</f>
        <v>Male</v>
      </c>
      <c r="I1272" s="18">
        <f>VLOOKUP($A1272,'Customer Data'!$A:$G,4,FALSE)</f>
        <v>62651</v>
      </c>
      <c r="J1272" t="str">
        <f>VLOOKUP($A1272,'Customer Data'!$A:$G,5,FALSE)</f>
        <v>City A</v>
      </c>
      <c r="K1272" t="str">
        <f>VLOOKUP($A1272,'Customer Data'!$A:$G,6,FALSE)</f>
        <v>Adult</v>
      </c>
      <c r="L1272" t="str">
        <f>VLOOKUP($A1272,'Customer Data'!$A:$G,7,FALSE)</f>
        <v>Low</v>
      </c>
    </row>
    <row r="1273" spans="1:12" x14ac:dyDescent="0.3">
      <c r="A1273">
        <v>993</v>
      </c>
      <c r="B1273">
        <v>1272</v>
      </c>
      <c r="C1273">
        <v>79</v>
      </c>
      <c r="D1273">
        <v>5</v>
      </c>
      <c r="E1273" s="4" t="s">
        <v>135</v>
      </c>
      <c r="F1273" s="6" t="s">
        <v>83</v>
      </c>
      <c r="G1273">
        <f>VLOOKUP(A1273,'Customer Data'!$A:$G,2,FALSE)</f>
        <v>21</v>
      </c>
      <c r="H1273" t="str">
        <f>VLOOKUP($A1273,'Customer Data'!$A:$G,3,FALSE)</f>
        <v>Female</v>
      </c>
      <c r="I1273" s="18">
        <f>VLOOKUP($A1273,'Customer Data'!$A:$G,4,FALSE)</f>
        <v>85411</v>
      </c>
      <c r="J1273" t="str">
        <f>VLOOKUP($A1273,'Customer Data'!$A:$G,5,FALSE)</f>
        <v>City A</v>
      </c>
      <c r="K1273" t="str">
        <f>VLOOKUP($A1273,'Customer Data'!$A:$G,6,FALSE)</f>
        <v>Adult</v>
      </c>
      <c r="L1273" t="str">
        <f>VLOOKUP($A1273,'Customer Data'!$A:$G,7,FALSE)</f>
        <v>High</v>
      </c>
    </row>
    <row r="1274" spans="1:12" x14ac:dyDescent="0.3">
      <c r="A1274">
        <v>440</v>
      </c>
      <c r="B1274">
        <v>1273</v>
      </c>
      <c r="C1274">
        <v>5</v>
      </c>
      <c r="D1274">
        <v>3</v>
      </c>
      <c r="E1274" s="4" t="s">
        <v>136</v>
      </c>
      <c r="F1274" s="6" t="s">
        <v>60</v>
      </c>
      <c r="G1274">
        <f>VLOOKUP(A1274,'Customer Data'!$A:$G,2,FALSE)</f>
        <v>26</v>
      </c>
      <c r="H1274" t="str">
        <f>VLOOKUP($A1274,'Customer Data'!$A:$G,3,FALSE)</f>
        <v>Female</v>
      </c>
      <c r="I1274" s="18">
        <f>VLOOKUP($A1274,'Customer Data'!$A:$G,4,FALSE)</f>
        <v>113592</v>
      </c>
      <c r="J1274" t="str">
        <f>VLOOKUP($A1274,'Customer Data'!$A:$G,5,FALSE)</f>
        <v>City A</v>
      </c>
      <c r="K1274" t="str">
        <f>VLOOKUP($A1274,'Customer Data'!$A:$G,6,FALSE)</f>
        <v>Adult</v>
      </c>
      <c r="L1274" t="str">
        <f>VLOOKUP($A1274,'Customer Data'!$A:$G,7,FALSE)</f>
        <v>High</v>
      </c>
    </row>
    <row r="1275" spans="1:12" x14ac:dyDescent="0.3">
      <c r="A1275">
        <v>125</v>
      </c>
      <c r="B1275">
        <v>1274</v>
      </c>
      <c r="C1275">
        <v>65</v>
      </c>
      <c r="D1275">
        <v>9</v>
      </c>
      <c r="E1275" s="4" t="s">
        <v>136</v>
      </c>
      <c r="F1275" s="6" t="s">
        <v>61</v>
      </c>
      <c r="G1275">
        <f>VLOOKUP(A1275,'Customer Data'!$A:$G,2,FALSE)</f>
        <v>52</v>
      </c>
      <c r="H1275" t="str">
        <f>VLOOKUP($A1275,'Customer Data'!$A:$G,3,FALSE)</f>
        <v>Female</v>
      </c>
      <c r="I1275" s="18">
        <f>VLOOKUP($A1275,'Customer Data'!$A:$G,4,FALSE)</f>
        <v>95801</v>
      </c>
      <c r="J1275" t="str">
        <f>VLOOKUP($A1275,'Customer Data'!$A:$G,5,FALSE)</f>
        <v>City C</v>
      </c>
      <c r="K1275" t="str">
        <f>VLOOKUP($A1275,'Customer Data'!$A:$G,6,FALSE)</f>
        <v>Middle-aged</v>
      </c>
      <c r="L1275" t="str">
        <f>VLOOKUP($A1275,'Customer Data'!$A:$G,7,FALSE)</f>
        <v>High</v>
      </c>
    </row>
    <row r="1276" spans="1:12" x14ac:dyDescent="0.3">
      <c r="A1276">
        <v>1400</v>
      </c>
      <c r="B1276">
        <v>1275</v>
      </c>
      <c r="C1276">
        <v>72</v>
      </c>
      <c r="D1276">
        <v>1</v>
      </c>
      <c r="E1276" s="4" t="s">
        <v>136</v>
      </c>
      <c r="F1276" s="6" t="s">
        <v>62</v>
      </c>
      <c r="G1276">
        <f>VLOOKUP(A1276,'Customer Data'!$A:$G,2,FALSE)</f>
        <v>33</v>
      </c>
      <c r="H1276" t="str">
        <f>VLOOKUP($A1276,'Customer Data'!$A:$G,3,FALSE)</f>
        <v>Female</v>
      </c>
      <c r="I1276" s="18">
        <f>VLOOKUP($A1276,'Customer Data'!$A:$G,4,FALSE)</f>
        <v>91269</v>
      </c>
      <c r="J1276" t="str">
        <f>VLOOKUP($A1276,'Customer Data'!$A:$G,5,FALSE)</f>
        <v>City B</v>
      </c>
      <c r="K1276" t="str">
        <f>VLOOKUP($A1276,'Customer Data'!$A:$G,6,FALSE)</f>
        <v>Adult</v>
      </c>
      <c r="L1276" t="str">
        <f>VLOOKUP($A1276,'Customer Data'!$A:$G,7,FALSE)</f>
        <v>High</v>
      </c>
    </row>
    <row r="1277" spans="1:12" x14ac:dyDescent="0.3">
      <c r="A1277">
        <v>711</v>
      </c>
      <c r="B1277">
        <v>1276</v>
      </c>
      <c r="C1277">
        <v>96</v>
      </c>
      <c r="D1277">
        <v>7</v>
      </c>
      <c r="E1277" s="4" t="s">
        <v>136</v>
      </c>
      <c r="F1277" s="6" t="s">
        <v>63</v>
      </c>
      <c r="G1277">
        <f>VLOOKUP(A1277,'Customer Data'!$A:$G,2,FALSE)</f>
        <v>62</v>
      </c>
      <c r="H1277" t="str">
        <f>VLOOKUP($A1277,'Customer Data'!$A:$G,3,FALSE)</f>
        <v>Male</v>
      </c>
      <c r="I1277" s="18">
        <f>VLOOKUP($A1277,'Customer Data'!$A:$G,4,FALSE)</f>
        <v>84545</v>
      </c>
      <c r="J1277" t="str">
        <f>VLOOKUP($A1277,'Customer Data'!$A:$G,5,FALSE)</f>
        <v>City A</v>
      </c>
      <c r="K1277" t="str">
        <f>VLOOKUP($A1277,'Customer Data'!$A:$G,6,FALSE)</f>
        <v>Seniors</v>
      </c>
      <c r="L1277" t="str">
        <f>VLOOKUP($A1277,'Customer Data'!$A:$G,7,FALSE)</f>
        <v>High</v>
      </c>
    </row>
    <row r="1278" spans="1:12" x14ac:dyDescent="0.3">
      <c r="A1278">
        <v>289</v>
      </c>
      <c r="B1278">
        <v>1277</v>
      </c>
      <c r="C1278">
        <v>16</v>
      </c>
      <c r="D1278">
        <v>9</v>
      </c>
      <c r="E1278" s="4" t="s">
        <v>136</v>
      </c>
      <c r="F1278" s="6" t="s">
        <v>64</v>
      </c>
      <c r="G1278">
        <f>VLOOKUP(A1278,'Customer Data'!$A:$G,2,FALSE)</f>
        <v>52</v>
      </c>
      <c r="H1278" t="str">
        <f>VLOOKUP($A1278,'Customer Data'!$A:$G,3,FALSE)</f>
        <v>Male</v>
      </c>
      <c r="I1278" s="18">
        <f>VLOOKUP($A1278,'Customer Data'!$A:$G,4,FALSE)</f>
        <v>108498</v>
      </c>
      <c r="J1278" t="str">
        <f>VLOOKUP($A1278,'Customer Data'!$A:$G,5,FALSE)</f>
        <v>City A</v>
      </c>
      <c r="K1278" t="str">
        <f>VLOOKUP($A1278,'Customer Data'!$A:$G,6,FALSE)</f>
        <v>Middle-aged</v>
      </c>
      <c r="L1278" t="str">
        <f>VLOOKUP($A1278,'Customer Data'!$A:$G,7,FALSE)</f>
        <v>High</v>
      </c>
    </row>
    <row r="1279" spans="1:12" x14ac:dyDescent="0.3">
      <c r="A1279">
        <v>658</v>
      </c>
      <c r="B1279">
        <v>1278</v>
      </c>
      <c r="C1279">
        <v>28</v>
      </c>
      <c r="D1279">
        <v>1</v>
      </c>
      <c r="E1279" s="4" t="s">
        <v>136</v>
      </c>
      <c r="F1279" s="6" t="s">
        <v>65</v>
      </c>
      <c r="G1279">
        <f>VLOOKUP(A1279,'Customer Data'!$A:$G,2,FALSE)</f>
        <v>54</v>
      </c>
      <c r="H1279" t="str">
        <f>VLOOKUP($A1279,'Customer Data'!$A:$G,3,FALSE)</f>
        <v>Male</v>
      </c>
      <c r="I1279" s="18">
        <f>VLOOKUP($A1279,'Customer Data'!$A:$G,4,FALSE)</f>
        <v>117673</v>
      </c>
      <c r="J1279" t="str">
        <f>VLOOKUP($A1279,'Customer Data'!$A:$G,5,FALSE)</f>
        <v>City B</v>
      </c>
      <c r="K1279" t="str">
        <f>VLOOKUP($A1279,'Customer Data'!$A:$G,6,FALSE)</f>
        <v>Middle-aged</v>
      </c>
      <c r="L1279" t="str">
        <f>VLOOKUP($A1279,'Customer Data'!$A:$G,7,FALSE)</f>
        <v>High</v>
      </c>
    </row>
    <row r="1280" spans="1:12" x14ac:dyDescent="0.3">
      <c r="A1280">
        <v>129</v>
      </c>
      <c r="B1280">
        <v>1279</v>
      </c>
      <c r="C1280">
        <v>89</v>
      </c>
      <c r="D1280">
        <v>3</v>
      </c>
      <c r="E1280" s="4" t="s">
        <v>136</v>
      </c>
      <c r="F1280" s="6" t="s">
        <v>66</v>
      </c>
      <c r="G1280">
        <f>VLOOKUP(A1280,'Customer Data'!$A:$G,2,FALSE)</f>
        <v>52</v>
      </c>
      <c r="H1280" t="str">
        <f>VLOOKUP($A1280,'Customer Data'!$A:$G,3,FALSE)</f>
        <v>Male</v>
      </c>
      <c r="I1280" s="18">
        <f>VLOOKUP($A1280,'Customer Data'!$A:$G,4,FALSE)</f>
        <v>97057</v>
      </c>
      <c r="J1280" t="str">
        <f>VLOOKUP($A1280,'Customer Data'!$A:$G,5,FALSE)</f>
        <v>City C</v>
      </c>
      <c r="K1280" t="str">
        <f>VLOOKUP($A1280,'Customer Data'!$A:$G,6,FALSE)</f>
        <v>Middle-aged</v>
      </c>
      <c r="L1280" t="str">
        <f>VLOOKUP($A1280,'Customer Data'!$A:$G,7,FALSE)</f>
        <v>High</v>
      </c>
    </row>
    <row r="1281" spans="1:12" x14ac:dyDescent="0.3">
      <c r="A1281">
        <v>886</v>
      </c>
      <c r="B1281">
        <v>1280</v>
      </c>
      <c r="C1281">
        <v>46</v>
      </c>
      <c r="D1281">
        <v>3</v>
      </c>
      <c r="E1281" s="4" t="s">
        <v>136</v>
      </c>
      <c r="F1281" s="6" t="s">
        <v>67</v>
      </c>
      <c r="G1281">
        <f>VLOOKUP(A1281,'Customer Data'!$A:$G,2,FALSE)</f>
        <v>36</v>
      </c>
      <c r="H1281" t="str">
        <f>VLOOKUP($A1281,'Customer Data'!$A:$G,3,FALSE)</f>
        <v>Male</v>
      </c>
      <c r="I1281" s="18">
        <f>VLOOKUP($A1281,'Customer Data'!$A:$G,4,FALSE)</f>
        <v>65960</v>
      </c>
      <c r="J1281" t="str">
        <f>VLOOKUP($A1281,'Customer Data'!$A:$G,5,FALSE)</f>
        <v>City B</v>
      </c>
      <c r="K1281" t="str">
        <f>VLOOKUP($A1281,'Customer Data'!$A:$G,6,FALSE)</f>
        <v>Adult</v>
      </c>
      <c r="L1281" t="str">
        <f>VLOOKUP($A1281,'Customer Data'!$A:$G,7,FALSE)</f>
        <v>High</v>
      </c>
    </row>
    <row r="1282" spans="1:12" x14ac:dyDescent="0.3">
      <c r="A1282">
        <v>893</v>
      </c>
      <c r="B1282">
        <v>1281</v>
      </c>
      <c r="C1282">
        <v>49</v>
      </c>
      <c r="D1282">
        <v>2</v>
      </c>
      <c r="E1282" s="4" t="s">
        <v>136</v>
      </c>
      <c r="F1282" s="6" t="s">
        <v>68</v>
      </c>
      <c r="G1282">
        <f>VLOOKUP(A1282,'Customer Data'!$A:$G,2,FALSE)</f>
        <v>56</v>
      </c>
      <c r="H1282" t="str">
        <f>VLOOKUP($A1282,'Customer Data'!$A:$G,3,FALSE)</f>
        <v>Male</v>
      </c>
      <c r="I1282" s="18">
        <f>VLOOKUP($A1282,'Customer Data'!$A:$G,4,FALSE)</f>
        <v>147583</v>
      </c>
      <c r="J1282" t="str">
        <f>VLOOKUP($A1282,'Customer Data'!$A:$G,5,FALSE)</f>
        <v>City B</v>
      </c>
      <c r="K1282" t="str">
        <f>VLOOKUP($A1282,'Customer Data'!$A:$G,6,FALSE)</f>
        <v>Middle-aged</v>
      </c>
      <c r="L1282" t="str">
        <f>VLOOKUP($A1282,'Customer Data'!$A:$G,7,FALSE)</f>
        <v>High</v>
      </c>
    </row>
    <row r="1283" spans="1:12" x14ac:dyDescent="0.3">
      <c r="A1283">
        <v>686</v>
      </c>
      <c r="B1283">
        <v>1282</v>
      </c>
      <c r="C1283">
        <v>64</v>
      </c>
      <c r="D1283">
        <v>4</v>
      </c>
      <c r="E1283" s="4" t="s">
        <v>136</v>
      </c>
      <c r="F1283" s="6" t="s">
        <v>69</v>
      </c>
      <c r="G1283">
        <f>VLOOKUP(A1283,'Customer Data'!$A:$G,2,FALSE)</f>
        <v>44</v>
      </c>
      <c r="H1283" t="str">
        <f>VLOOKUP($A1283,'Customer Data'!$A:$G,3,FALSE)</f>
        <v>Male</v>
      </c>
      <c r="I1283" s="18">
        <f>VLOOKUP($A1283,'Customer Data'!$A:$G,4,FALSE)</f>
        <v>26525</v>
      </c>
      <c r="J1283" t="str">
        <f>VLOOKUP($A1283,'Customer Data'!$A:$G,5,FALSE)</f>
        <v>City C</v>
      </c>
      <c r="K1283" t="str">
        <f>VLOOKUP($A1283,'Customer Data'!$A:$G,6,FALSE)</f>
        <v>Middle-aged</v>
      </c>
      <c r="L1283" t="str">
        <f>VLOOKUP($A1283,'Customer Data'!$A:$G,7,FALSE)</f>
        <v>Low</v>
      </c>
    </row>
    <row r="1284" spans="1:12" x14ac:dyDescent="0.3">
      <c r="A1284">
        <v>119</v>
      </c>
      <c r="B1284">
        <v>1283</v>
      </c>
      <c r="C1284">
        <v>62</v>
      </c>
      <c r="D1284">
        <v>1</v>
      </c>
      <c r="E1284" s="4" t="s">
        <v>136</v>
      </c>
      <c r="F1284" s="6" t="s">
        <v>70</v>
      </c>
      <c r="G1284">
        <f>VLOOKUP(A1284,'Customer Data'!$A:$G,2,FALSE)</f>
        <v>44</v>
      </c>
      <c r="H1284" t="str">
        <f>VLOOKUP($A1284,'Customer Data'!$A:$G,3,FALSE)</f>
        <v>Female</v>
      </c>
      <c r="I1284" s="18">
        <f>VLOOKUP($A1284,'Customer Data'!$A:$G,4,FALSE)</f>
        <v>99677</v>
      </c>
      <c r="J1284" t="str">
        <f>VLOOKUP($A1284,'Customer Data'!$A:$G,5,FALSE)</f>
        <v>City B</v>
      </c>
      <c r="K1284" t="str">
        <f>VLOOKUP($A1284,'Customer Data'!$A:$G,6,FALSE)</f>
        <v>Middle-aged</v>
      </c>
      <c r="L1284" t="str">
        <f>VLOOKUP($A1284,'Customer Data'!$A:$G,7,FALSE)</f>
        <v>High</v>
      </c>
    </row>
    <row r="1285" spans="1:12" x14ac:dyDescent="0.3">
      <c r="A1285">
        <v>390</v>
      </c>
      <c r="B1285">
        <v>1284</v>
      </c>
      <c r="C1285">
        <v>92</v>
      </c>
      <c r="D1285">
        <v>2</v>
      </c>
      <c r="E1285" s="4" t="s">
        <v>136</v>
      </c>
      <c r="F1285" s="6" t="s">
        <v>71</v>
      </c>
      <c r="G1285">
        <f>VLOOKUP(A1285,'Customer Data'!$A:$G,2,FALSE)</f>
        <v>39</v>
      </c>
      <c r="H1285" t="str">
        <f>VLOOKUP($A1285,'Customer Data'!$A:$G,3,FALSE)</f>
        <v>Male</v>
      </c>
      <c r="I1285" s="18">
        <f>VLOOKUP($A1285,'Customer Data'!$A:$G,4,FALSE)</f>
        <v>88151</v>
      </c>
      <c r="J1285" t="str">
        <f>VLOOKUP($A1285,'Customer Data'!$A:$G,5,FALSE)</f>
        <v>City B</v>
      </c>
      <c r="K1285" t="str">
        <f>VLOOKUP($A1285,'Customer Data'!$A:$G,6,FALSE)</f>
        <v>Adult</v>
      </c>
      <c r="L1285" t="str">
        <f>VLOOKUP($A1285,'Customer Data'!$A:$G,7,FALSE)</f>
        <v>High</v>
      </c>
    </row>
    <row r="1286" spans="1:12" x14ac:dyDescent="0.3">
      <c r="A1286">
        <v>304</v>
      </c>
      <c r="B1286">
        <v>1285</v>
      </c>
      <c r="C1286">
        <v>32</v>
      </c>
      <c r="D1286">
        <v>2</v>
      </c>
      <c r="E1286" s="4" t="s">
        <v>136</v>
      </c>
      <c r="F1286" s="6" t="s">
        <v>72</v>
      </c>
      <c r="G1286">
        <f>VLOOKUP(A1286,'Customer Data'!$A:$G,2,FALSE)</f>
        <v>50</v>
      </c>
      <c r="H1286" t="str">
        <f>VLOOKUP($A1286,'Customer Data'!$A:$G,3,FALSE)</f>
        <v>Female</v>
      </c>
      <c r="I1286" s="18">
        <f>VLOOKUP($A1286,'Customer Data'!$A:$G,4,FALSE)</f>
        <v>43477</v>
      </c>
      <c r="J1286" t="str">
        <f>VLOOKUP($A1286,'Customer Data'!$A:$G,5,FALSE)</f>
        <v>City B</v>
      </c>
      <c r="K1286" t="str">
        <f>VLOOKUP($A1286,'Customer Data'!$A:$G,6,FALSE)</f>
        <v>Middle-aged</v>
      </c>
      <c r="L1286" t="str">
        <f>VLOOKUP($A1286,'Customer Data'!$A:$G,7,FALSE)</f>
        <v>Low</v>
      </c>
    </row>
    <row r="1287" spans="1:12" x14ac:dyDescent="0.3">
      <c r="A1287">
        <v>458</v>
      </c>
      <c r="B1287">
        <v>1286</v>
      </c>
      <c r="C1287">
        <v>35</v>
      </c>
      <c r="D1287">
        <v>8</v>
      </c>
      <c r="E1287" s="4" t="s">
        <v>136</v>
      </c>
      <c r="F1287" s="6" t="s">
        <v>73</v>
      </c>
      <c r="G1287">
        <f>VLOOKUP(A1287,'Customer Data'!$A:$G,2,FALSE)</f>
        <v>36</v>
      </c>
      <c r="H1287" t="str">
        <f>VLOOKUP($A1287,'Customer Data'!$A:$G,3,FALSE)</f>
        <v>Female</v>
      </c>
      <c r="I1287" s="18">
        <f>VLOOKUP($A1287,'Customer Data'!$A:$G,4,FALSE)</f>
        <v>98816</v>
      </c>
      <c r="J1287" t="str">
        <f>VLOOKUP($A1287,'Customer Data'!$A:$G,5,FALSE)</f>
        <v>City A</v>
      </c>
      <c r="K1287" t="str">
        <f>VLOOKUP($A1287,'Customer Data'!$A:$G,6,FALSE)</f>
        <v>Adult</v>
      </c>
      <c r="L1287" t="str">
        <f>VLOOKUP($A1287,'Customer Data'!$A:$G,7,FALSE)</f>
        <v>High</v>
      </c>
    </row>
    <row r="1288" spans="1:12" x14ac:dyDescent="0.3">
      <c r="A1288">
        <v>258</v>
      </c>
      <c r="B1288">
        <v>1287</v>
      </c>
      <c r="C1288">
        <v>76</v>
      </c>
      <c r="D1288">
        <v>9</v>
      </c>
      <c r="E1288" s="4" t="s">
        <v>136</v>
      </c>
      <c r="F1288" s="6" t="s">
        <v>74</v>
      </c>
      <c r="G1288">
        <f>VLOOKUP(A1288,'Customer Data'!$A:$G,2,FALSE)</f>
        <v>42</v>
      </c>
      <c r="H1288" t="str">
        <f>VLOOKUP($A1288,'Customer Data'!$A:$G,3,FALSE)</f>
        <v>Male</v>
      </c>
      <c r="I1288" s="18">
        <f>VLOOKUP($A1288,'Customer Data'!$A:$G,4,FALSE)</f>
        <v>139222</v>
      </c>
      <c r="J1288" t="str">
        <f>VLOOKUP($A1288,'Customer Data'!$A:$G,5,FALSE)</f>
        <v>City B</v>
      </c>
      <c r="K1288" t="str">
        <f>VLOOKUP($A1288,'Customer Data'!$A:$G,6,FALSE)</f>
        <v>Middle-aged</v>
      </c>
      <c r="L1288" t="str">
        <f>VLOOKUP($A1288,'Customer Data'!$A:$G,7,FALSE)</f>
        <v>High</v>
      </c>
    </row>
    <row r="1289" spans="1:12" x14ac:dyDescent="0.3">
      <c r="A1289">
        <v>292</v>
      </c>
      <c r="B1289">
        <v>1288</v>
      </c>
      <c r="C1289">
        <v>26</v>
      </c>
      <c r="D1289">
        <v>8</v>
      </c>
      <c r="E1289" s="4" t="s">
        <v>136</v>
      </c>
      <c r="F1289" s="6" t="s">
        <v>75</v>
      </c>
      <c r="G1289">
        <f>VLOOKUP(A1289,'Customer Data'!$A:$G,2,FALSE)</f>
        <v>54</v>
      </c>
      <c r="H1289" t="str">
        <f>VLOOKUP($A1289,'Customer Data'!$A:$G,3,FALSE)</f>
        <v>Male</v>
      </c>
      <c r="I1289" s="18">
        <f>VLOOKUP($A1289,'Customer Data'!$A:$G,4,FALSE)</f>
        <v>59951</v>
      </c>
      <c r="J1289" t="str">
        <f>VLOOKUP($A1289,'Customer Data'!$A:$G,5,FALSE)</f>
        <v>City A</v>
      </c>
      <c r="K1289" t="str">
        <f>VLOOKUP($A1289,'Customer Data'!$A:$G,6,FALSE)</f>
        <v>Middle-aged</v>
      </c>
      <c r="L1289" t="str">
        <f>VLOOKUP($A1289,'Customer Data'!$A:$G,7,FALSE)</f>
        <v>Low</v>
      </c>
    </row>
    <row r="1290" spans="1:12" x14ac:dyDescent="0.3">
      <c r="A1290">
        <v>266</v>
      </c>
      <c r="B1290">
        <v>1289</v>
      </c>
      <c r="C1290">
        <v>63</v>
      </c>
      <c r="D1290">
        <v>2</v>
      </c>
      <c r="E1290" s="4" t="s">
        <v>136</v>
      </c>
      <c r="F1290" s="6" t="s">
        <v>76</v>
      </c>
      <c r="G1290">
        <f>VLOOKUP(A1290,'Customer Data'!$A:$G,2,FALSE)</f>
        <v>42</v>
      </c>
      <c r="H1290" t="str">
        <f>VLOOKUP($A1290,'Customer Data'!$A:$G,3,FALSE)</f>
        <v>Male</v>
      </c>
      <c r="I1290" s="18">
        <f>VLOOKUP($A1290,'Customer Data'!$A:$G,4,FALSE)</f>
        <v>147230</v>
      </c>
      <c r="J1290" t="str">
        <f>VLOOKUP($A1290,'Customer Data'!$A:$G,5,FALSE)</f>
        <v>City B</v>
      </c>
      <c r="K1290" t="str">
        <f>VLOOKUP($A1290,'Customer Data'!$A:$G,6,FALSE)</f>
        <v>Middle-aged</v>
      </c>
      <c r="L1290" t="str">
        <f>VLOOKUP($A1290,'Customer Data'!$A:$G,7,FALSE)</f>
        <v>High</v>
      </c>
    </row>
    <row r="1291" spans="1:12" x14ac:dyDescent="0.3">
      <c r="A1291">
        <v>1108</v>
      </c>
      <c r="B1291">
        <v>1290</v>
      </c>
      <c r="C1291">
        <v>87</v>
      </c>
      <c r="D1291">
        <v>8</v>
      </c>
      <c r="E1291" s="4" t="s">
        <v>136</v>
      </c>
      <c r="F1291" s="6" t="s">
        <v>77</v>
      </c>
      <c r="G1291">
        <f>VLOOKUP(A1291,'Customer Data'!$A:$G,2,FALSE)</f>
        <v>59</v>
      </c>
      <c r="H1291" t="str">
        <f>VLOOKUP($A1291,'Customer Data'!$A:$G,3,FALSE)</f>
        <v>Male</v>
      </c>
      <c r="I1291" s="18">
        <f>VLOOKUP($A1291,'Customer Data'!$A:$G,4,FALSE)</f>
        <v>127490</v>
      </c>
      <c r="J1291" t="str">
        <f>VLOOKUP($A1291,'Customer Data'!$A:$G,5,FALSE)</f>
        <v>City A</v>
      </c>
      <c r="K1291" t="str">
        <f>VLOOKUP($A1291,'Customer Data'!$A:$G,6,FALSE)</f>
        <v>Middle-aged</v>
      </c>
      <c r="L1291" t="str">
        <f>VLOOKUP($A1291,'Customer Data'!$A:$G,7,FALSE)</f>
        <v>High</v>
      </c>
    </row>
    <row r="1292" spans="1:12" x14ac:dyDescent="0.3">
      <c r="A1292">
        <v>1465</v>
      </c>
      <c r="B1292">
        <v>1291</v>
      </c>
      <c r="C1292">
        <v>9</v>
      </c>
      <c r="D1292">
        <v>9</v>
      </c>
      <c r="E1292" s="4" t="s">
        <v>136</v>
      </c>
      <c r="F1292" s="6" t="s">
        <v>78</v>
      </c>
      <c r="G1292">
        <f>VLOOKUP(A1292,'Customer Data'!$A:$G,2,FALSE)</f>
        <v>42</v>
      </c>
      <c r="H1292" t="str">
        <f>VLOOKUP($A1292,'Customer Data'!$A:$G,3,FALSE)</f>
        <v>Female</v>
      </c>
      <c r="I1292" s="18">
        <f>VLOOKUP($A1292,'Customer Data'!$A:$G,4,FALSE)</f>
        <v>45029</v>
      </c>
      <c r="J1292" t="str">
        <f>VLOOKUP($A1292,'Customer Data'!$A:$G,5,FALSE)</f>
        <v>City B</v>
      </c>
      <c r="K1292" t="str">
        <f>VLOOKUP($A1292,'Customer Data'!$A:$G,6,FALSE)</f>
        <v>Middle-aged</v>
      </c>
      <c r="L1292" t="str">
        <f>VLOOKUP($A1292,'Customer Data'!$A:$G,7,FALSE)</f>
        <v>Low</v>
      </c>
    </row>
    <row r="1293" spans="1:12" x14ac:dyDescent="0.3">
      <c r="A1293">
        <v>719</v>
      </c>
      <c r="B1293">
        <v>1292</v>
      </c>
      <c r="C1293">
        <v>14</v>
      </c>
      <c r="D1293">
        <v>6</v>
      </c>
      <c r="E1293" s="4" t="s">
        <v>136</v>
      </c>
      <c r="F1293" s="6" t="s">
        <v>79</v>
      </c>
      <c r="G1293">
        <f>VLOOKUP(A1293,'Customer Data'!$A:$G,2,FALSE)</f>
        <v>55</v>
      </c>
      <c r="H1293" t="str">
        <f>VLOOKUP($A1293,'Customer Data'!$A:$G,3,FALSE)</f>
        <v>Male</v>
      </c>
      <c r="I1293" s="18">
        <f>VLOOKUP($A1293,'Customer Data'!$A:$G,4,FALSE)</f>
        <v>115218</v>
      </c>
      <c r="J1293" t="str">
        <f>VLOOKUP($A1293,'Customer Data'!$A:$G,5,FALSE)</f>
        <v>City A</v>
      </c>
      <c r="K1293" t="str">
        <f>VLOOKUP($A1293,'Customer Data'!$A:$G,6,FALSE)</f>
        <v>Middle-aged</v>
      </c>
      <c r="L1293" t="str">
        <f>VLOOKUP($A1293,'Customer Data'!$A:$G,7,FALSE)</f>
        <v>High</v>
      </c>
    </row>
    <row r="1294" spans="1:12" x14ac:dyDescent="0.3">
      <c r="A1294">
        <v>14</v>
      </c>
      <c r="B1294">
        <v>1293</v>
      </c>
      <c r="C1294">
        <v>94</v>
      </c>
      <c r="D1294">
        <v>9</v>
      </c>
      <c r="E1294" s="4" t="s">
        <v>136</v>
      </c>
      <c r="F1294" s="6" t="s">
        <v>80</v>
      </c>
      <c r="G1294">
        <f>VLOOKUP(A1294,'Customer Data'!$A:$G,2,FALSE)</f>
        <v>57</v>
      </c>
      <c r="H1294" t="str">
        <f>VLOOKUP($A1294,'Customer Data'!$A:$G,3,FALSE)</f>
        <v>Female</v>
      </c>
      <c r="I1294" s="18">
        <f>VLOOKUP($A1294,'Customer Data'!$A:$G,4,FALSE)</f>
        <v>89535</v>
      </c>
      <c r="J1294" t="str">
        <f>VLOOKUP($A1294,'Customer Data'!$A:$G,5,FALSE)</f>
        <v>City C</v>
      </c>
      <c r="K1294" t="str">
        <f>VLOOKUP($A1294,'Customer Data'!$A:$G,6,FALSE)</f>
        <v>Middle-aged</v>
      </c>
      <c r="L1294" t="str">
        <f>VLOOKUP($A1294,'Customer Data'!$A:$G,7,FALSE)</f>
        <v>High</v>
      </c>
    </row>
    <row r="1295" spans="1:12" x14ac:dyDescent="0.3">
      <c r="A1295">
        <v>515</v>
      </c>
      <c r="B1295">
        <v>1294</v>
      </c>
      <c r="C1295">
        <v>48</v>
      </c>
      <c r="D1295">
        <v>6</v>
      </c>
      <c r="E1295" s="4" t="s">
        <v>136</v>
      </c>
      <c r="F1295" s="6" t="s">
        <v>81</v>
      </c>
      <c r="G1295">
        <f>VLOOKUP(A1295,'Customer Data'!$A:$G,2,FALSE)</f>
        <v>35</v>
      </c>
      <c r="H1295" t="str">
        <f>VLOOKUP($A1295,'Customer Data'!$A:$G,3,FALSE)</f>
        <v>Male</v>
      </c>
      <c r="I1295" s="18">
        <f>VLOOKUP($A1295,'Customer Data'!$A:$G,4,FALSE)</f>
        <v>22290</v>
      </c>
      <c r="J1295" t="str">
        <f>VLOOKUP($A1295,'Customer Data'!$A:$G,5,FALSE)</f>
        <v>City C</v>
      </c>
      <c r="K1295" t="str">
        <f>VLOOKUP($A1295,'Customer Data'!$A:$G,6,FALSE)</f>
        <v>Adult</v>
      </c>
      <c r="L1295" t="str">
        <f>VLOOKUP($A1295,'Customer Data'!$A:$G,7,FALSE)</f>
        <v>Low</v>
      </c>
    </row>
    <row r="1296" spans="1:12" x14ac:dyDescent="0.3">
      <c r="A1296">
        <v>108</v>
      </c>
      <c r="B1296">
        <v>1295</v>
      </c>
      <c r="C1296">
        <v>29</v>
      </c>
      <c r="D1296">
        <v>4</v>
      </c>
      <c r="E1296" s="4" t="s">
        <v>136</v>
      </c>
      <c r="F1296" s="6" t="s">
        <v>82</v>
      </c>
      <c r="G1296">
        <f>VLOOKUP(A1296,'Customer Data'!$A:$G,2,FALSE)</f>
        <v>51</v>
      </c>
      <c r="H1296" t="str">
        <f>VLOOKUP($A1296,'Customer Data'!$A:$G,3,FALSE)</f>
        <v>Female</v>
      </c>
      <c r="I1296" s="18">
        <f>VLOOKUP($A1296,'Customer Data'!$A:$G,4,FALSE)</f>
        <v>122564</v>
      </c>
      <c r="J1296" t="str">
        <f>VLOOKUP($A1296,'Customer Data'!$A:$G,5,FALSE)</f>
        <v>City C</v>
      </c>
      <c r="K1296" t="str">
        <f>VLOOKUP($A1296,'Customer Data'!$A:$G,6,FALSE)</f>
        <v>Middle-aged</v>
      </c>
      <c r="L1296" t="str">
        <f>VLOOKUP($A1296,'Customer Data'!$A:$G,7,FALSE)</f>
        <v>High</v>
      </c>
    </row>
    <row r="1297" spans="1:12" x14ac:dyDescent="0.3">
      <c r="A1297">
        <v>131</v>
      </c>
      <c r="B1297">
        <v>1296</v>
      </c>
      <c r="C1297">
        <v>41</v>
      </c>
      <c r="D1297">
        <v>8</v>
      </c>
      <c r="E1297" s="4" t="s">
        <v>136</v>
      </c>
      <c r="F1297" s="6" t="s">
        <v>83</v>
      </c>
      <c r="G1297">
        <f>VLOOKUP(A1297,'Customer Data'!$A:$G,2,FALSE)</f>
        <v>25</v>
      </c>
      <c r="H1297" t="str">
        <f>VLOOKUP($A1297,'Customer Data'!$A:$G,3,FALSE)</f>
        <v>Female</v>
      </c>
      <c r="I1297" s="18">
        <f>VLOOKUP($A1297,'Customer Data'!$A:$G,4,FALSE)</f>
        <v>143285</v>
      </c>
      <c r="J1297" t="str">
        <f>VLOOKUP($A1297,'Customer Data'!$A:$G,5,FALSE)</f>
        <v>City C</v>
      </c>
      <c r="K1297" t="str">
        <f>VLOOKUP($A1297,'Customer Data'!$A:$G,6,FALSE)</f>
        <v>Adult</v>
      </c>
      <c r="L1297" t="str">
        <f>VLOOKUP($A1297,'Customer Data'!$A:$G,7,FALSE)</f>
        <v>High</v>
      </c>
    </row>
    <row r="1298" spans="1:12" x14ac:dyDescent="0.3">
      <c r="A1298">
        <v>937</v>
      </c>
      <c r="B1298">
        <v>1297</v>
      </c>
      <c r="C1298">
        <v>98</v>
      </c>
      <c r="D1298">
        <v>4</v>
      </c>
      <c r="E1298" s="4" t="s">
        <v>137</v>
      </c>
      <c r="F1298" s="6" t="s">
        <v>60</v>
      </c>
      <c r="G1298">
        <f>VLOOKUP(A1298,'Customer Data'!$A:$G,2,FALSE)</f>
        <v>61</v>
      </c>
      <c r="H1298" t="str">
        <f>VLOOKUP($A1298,'Customer Data'!$A:$G,3,FALSE)</f>
        <v>Male</v>
      </c>
      <c r="I1298" s="18">
        <f>VLOOKUP($A1298,'Customer Data'!$A:$G,4,FALSE)</f>
        <v>110695</v>
      </c>
      <c r="J1298" t="str">
        <f>VLOOKUP($A1298,'Customer Data'!$A:$G,5,FALSE)</f>
        <v>City B</v>
      </c>
      <c r="K1298" t="str">
        <f>VLOOKUP($A1298,'Customer Data'!$A:$G,6,FALSE)</f>
        <v>Seniors</v>
      </c>
      <c r="L1298" t="str">
        <f>VLOOKUP($A1298,'Customer Data'!$A:$G,7,FALSE)</f>
        <v>High</v>
      </c>
    </row>
    <row r="1299" spans="1:12" x14ac:dyDescent="0.3">
      <c r="A1299">
        <v>579</v>
      </c>
      <c r="B1299">
        <v>1298</v>
      </c>
      <c r="C1299">
        <v>83</v>
      </c>
      <c r="D1299">
        <v>3</v>
      </c>
      <c r="E1299" s="4" t="s">
        <v>137</v>
      </c>
      <c r="F1299" s="6" t="s">
        <v>61</v>
      </c>
      <c r="G1299">
        <f>VLOOKUP(A1299,'Customer Data'!$A:$G,2,FALSE)</f>
        <v>52</v>
      </c>
      <c r="H1299" t="str">
        <f>VLOOKUP($A1299,'Customer Data'!$A:$G,3,FALSE)</f>
        <v>Male</v>
      </c>
      <c r="I1299" s="18">
        <f>VLOOKUP($A1299,'Customer Data'!$A:$G,4,FALSE)</f>
        <v>66019</v>
      </c>
      <c r="J1299" t="str">
        <f>VLOOKUP($A1299,'Customer Data'!$A:$G,5,FALSE)</f>
        <v>City B</v>
      </c>
      <c r="K1299" t="str">
        <f>VLOOKUP($A1299,'Customer Data'!$A:$G,6,FALSE)</f>
        <v>Middle-aged</v>
      </c>
      <c r="L1299" t="str">
        <f>VLOOKUP($A1299,'Customer Data'!$A:$G,7,FALSE)</f>
        <v>High</v>
      </c>
    </row>
    <row r="1300" spans="1:12" x14ac:dyDescent="0.3">
      <c r="A1300">
        <v>1324</v>
      </c>
      <c r="B1300">
        <v>1299</v>
      </c>
      <c r="C1300">
        <v>45</v>
      </c>
      <c r="D1300">
        <v>6</v>
      </c>
      <c r="E1300" s="4" t="s">
        <v>137</v>
      </c>
      <c r="F1300" s="6" t="s">
        <v>62</v>
      </c>
      <c r="G1300">
        <f>VLOOKUP(A1300,'Customer Data'!$A:$G,2,FALSE)</f>
        <v>40</v>
      </c>
      <c r="H1300" t="str">
        <f>VLOOKUP($A1300,'Customer Data'!$A:$G,3,FALSE)</f>
        <v>Female</v>
      </c>
      <c r="I1300" s="18">
        <f>VLOOKUP($A1300,'Customer Data'!$A:$G,4,FALSE)</f>
        <v>62004</v>
      </c>
      <c r="J1300" t="str">
        <f>VLOOKUP($A1300,'Customer Data'!$A:$G,5,FALSE)</f>
        <v>City A</v>
      </c>
      <c r="K1300" t="str">
        <f>VLOOKUP($A1300,'Customer Data'!$A:$G,6,FALSE)</f>
        <v>Adult</v>
      </c>
      <c r="L1300" t="str">
        <f>VLOOKUP($A1300,'Customer Data'!$A:$G,7,FALSE)</f>
        <v>Low</v>
      </c>
    </row>
    <row r="1301" spans="1:12" x14ac:dyDescent="0.3">
      <c r="A1301">
        <v>1046</v>
      </c>
      <c r="B1301">
        <v>1300</v>
      </c>
      <c r="C1301">
        <v>29</v>
      </c>
      <c r="D1301">
        <v>7</v>
      </c>
      <c r="E1301" s="4" t="s">
        <v>137</v>
      </c>
      <c r="F1301" s="6" t="s">
        <v>63</v>
      </c>
      <c r="G1301">
        <f>VLOOKUP(A1301,'Customer Data'!$A:$G,2,FALSE)</f>
        <v>69</v>
      </c>
      <c r="H1301" t="str">
        <f>VLOOKUP($A1301,'Customer Data'!$A:$G,3,FALSE)</f>
        <v>Male</v>
      </c>
      <c r="I1301" s="18">
        <f>VLOOKUP($A1301,'Customer Data'!$A:$G,4,FALSE)</f>
        <v>144553</v>
      </c>
      <c r="J1301" t="str">
        <f>VLOOKUP($A1301,'Customer Data'!$A:$G,5,FALSE)</f>
        <v>City A</v>
      </c>
      <c r="K1301" t="str">
        <f>VLOOKUP($A1301,'Customer Data'!$A:$G,6,FALSE)</f>
        <v>Seniors</v>
      </c>
      <c r="L1301" t="str">
        <f>VLOOKUP($A1301,'Customer Data'!$A:$G,7,FALSE)</f>
        <v>High</v>
      </c>
    </row>
    <row r="1302" spans="1:12" x14ac:dyDescent="0.3">
      <c r="A1302">
        <v>555</v>
      </c>
      <c r="B1302">
        <v>1301</v>
      </c>
      <c r="C1302">
        <v>34</v>
      </c>
      <c r="D1302">
        <v>1</v>
      </c>
      <c r="E1302" s="4" t="s">
        <v>137</v>
      </c>
      <c r="F1302" s="6" t="s">
        <v>64</v>
      </c>
      <c r="G1302">
        <f>VLOOKUP(A1302,'Customer Data'!$A:$G,2,FALSE)</f>
        <v>35</v>
      </c>
      <c r="H1302" t="str">
        <f>VLOOKUP($A1302,'Customer Data'!$A:$G,3,FALSE)</f>
        <v>Male</v>
      </c>
      <c r="I1302" s="18">
        <f>VLOOKUP($A1302,'Customer Data'!$A:$G,4,FALSE)</f>
        <v>84742</v>
      </c>
      <c r="J1302" t="str">
        <f>VLOOKUP($A1302,'Customer Data'!$A:$G,5,FALSE)</f>
        <v>City C</v>
      </c>
      <c r="K1302" t="str">
        <f>VLOOKUP($A1302,'Customer Data'!$A:$G,6,FALSE)</f>
        <v>Adult</v>
      </c>
      <c r="L1302" t="str">
        <f>VLOOKUP($A1302,'Customer Data'!$A:$G,7,FALSE)</f>
        <v>High</v>
      </c>
    </row>
    <row r="1303" spans="1:12" x14ac:dyDescent="0.3">
      <c r="A1303">
        <v>1353</v>
      </c>
      <c r="B1303">
        <v>1302</v>
      </c>
      <c r="C1303">
        <v>34</v>
      </c>
      <c r="D1303">
        <v>7</v>
      </c>
      <c r="E1303" s="4" t="s">
        <v>137</v>
      </c>
      <c r="F1303" s="6" t="s">
        <v>65</v>
      </c>
      <c r="G1303">
        <f>VLOOKUP(A1303,'Customer Data'!$A:$G,2,FALSE)</f>
        <v>19</v>
      </c>
      <c r="H1303" t="str">
        <f>VLOOKUP($A1303,'Customer Data'!$A:$G,3,FALSE)</f>
        <v>Female</v>
      </c>
      <c r="I1303" s="18">
        <f>VLOOKUP($A1303,'Customer Data'!$A:$G,4,FALSE)</f>
        <v>92152</v>
      </c>
      <c r="J1303" t="str">
        <f>VLOOKUP($A1303,'Customer Data'!$A:$G,5,FALSE)</f>
        <v>City A</v>
      </c>
      <c r="K1303" t="str">
        <f>VLOOKUP($A1303,'Customer Data'!$A:$G,6,FALSE)</f>
        <v>Adult</v>
      </c>
      <c r="L1303" t="str">
        <f>VLOOKUP($A1303,'Customer Data'!$A:$G,7,FALSE)</f>
        <v>High</v>
      </c>
    </row>
    <row r="1304" spans="1:12" x14ac:dyDescent="0.3">
      <c r="A1304">
        <v>738</v>
      </c>
      <c r="B1304">
        <v>1303</v>
      </c>
      <c r="C1304">
        <v>13</v>
      </c>
      <c r="D1304">
        <v>6</v>
      </c>
      <c r="E1304" s="4" t="s">
        <v>137</v>
      </c>
      <c r="F1304" s="6" t="s">
        <v>66</v>
      </c>
      <c r="G1304">
        <f>VLOOKUP(A1304,'Customer Data'!$A:$G,2,FALSE)</f>
        <v>20</v>
      </c>
      <c r="H1304" t="str">
        <f>VLOOKUP($A1304,'Customer Data'!$A:$G,3,FALSE)</f>
        <v>Female</v>
      </c>
      <c r="I1304" s="18">
        <f>VLOOKUP($A1304,'Customer Data'!$A:$G,4,FALSE)</f>
        <v>64687</v>
      </c>
      <c r="J1304" t="str">
        <f>VLOOKUP($A1304,'Customer Data'!$A:$G,5,FALSE)</f>
        <v>City A</v>
      </c>
      <c r="K1304" t="str">
        <f>VLOOKUP($A1304,'Customer Data'!$A:$G,6,FALSE)</f>
        <v>Adult</v>
      </c>
      <c r="L1304" t="str">
        <f>VLOOKUP($A1304,'Customer Data'!$A:$G,7,FALSE)</f>
        <v>Low</v>
      </c>
    </row>
    <row r="1305" spans="1:12" x14ac:dyDescent="0.3">
      <c r="A1305">
        <v>900</v>
      </c>
      <c r="B1305">
        <v>1304</v>
      </c>
      <c r="C1305">
        <v>48</v>
      </c>
      <c r="D1305">
        <v>6</v>
      </c>
      <c r="E1305" s="4" t="s">
        <v>137</v>
      </c>
      <c r="F1305" s="6" t="s">
        <v>67</v>
      </c>
      <c r="G1305">
        <f>VLOOKUP(A1305,'Customer Data'!$A:$G,2,FALSE)</f>
        <v>27</v>
      </c>
      <c r="H1305" t="str">
        <f>VLOOKUP($A1305,'Customer Data'!$A:$G,3,FALSE)</f>
        <v>Male</v>
      </c>
      <c r="I1305" s="18">
        <f>VLOOKUP($A1305,'Customer Data'!$A:$G,4,FALSE)</f>
        <v>83048</v>
      </c>
      <c r="J1305" t="str">
        <f>VLOOKUP($A1305,'Customer Data'!$A:$G,5,FALSE)</f>
        <v>City A</v>
      </c>
      <c r="K1305" t="str">
        <f>VLOOKUP($A1305,'Customer Data'!$A:$G,6,FALSE)</f>
        <v>Adult</v>
      </c>
      <c r="L1305" t="str">
        <f>VLOOKUP($A1305,'Customer Data'!$A:$G,7,FALSE)</f>
        <v>High</v>
      </c>
    </row>
    <row r="1306" spans="1:12" x14ac:dyDescent="0.3">
      <c r="A1306">
        <v>455</v>
      </c>
      <c r="B1306">
        <v>1305</v>
      </c>
      <c r="C1306">
        <v>45</v>
      </c>
      <c r="D1306">
        <v>9</v>
      </c>
      <c r="E1306" s="4" t="s">
        <v>137</v>
      </c>
      <c r="F1306" s="6" t="s">
        <v>68</v>
      </c>
      <c r="G1306">
        <f>VLOOKUP(A1306,'Customer Data'!$A:$G,2,FALSE)</f>
        <v>22</v>
      </c>
      <c r="H1306" t="str">
        <f>VLOOKUP($A1306,'Customer Data'!$A:$G,3,FALSE)</f>
        <v>Female</v>
      </c>
      <c r="I1306" s="18">
        <f>VLOOKUP($A1306,'Customer Data'!$A:$G,4,FALSE)</f>
        <v>136779</v>
      </c>
      <c r="J1306" t="str">
        <f>VLOOKUP($A1306,'Customer Data'!$A:$G,5,FALSE)</f>
        <v>City A</v>
      </c>
      <c r="K1306" t="str">
        <f>VLOOKUP($A1306,'Customer Data'!$A:$G,6,FALSE)</f>
        <v>Adult</v>
      </c>
      <c r="L1306" t="str">
        <f>VLOOKUP($A1306,'Customer Data'!$A:$G,7,FALSE)</f>
        <v>High</v>
      </c>
    </row>
    <row r="1307" spans="1:12" x14ac:dyDescent="0.3">
      <c r="A1307">
        <v>309</v>
      </c>
      <c r="B1307">
        <v>1306</v>
      </c>
      <c r="C1307">
        <v>63</v>
      </c>
      <c r="D1307">
        <v>9</v>
      </c>
      <c r="E1307" s="4" t="s">
        <v>137</v>
      </c>
      <c r="F1307" s="6" t="s">
        <v>69</v>
      </c>
      <c r="G1307">
        <f>VLOOKUP(A1307,'Customer Data'!$A:$G,2,FALSE)</f>
        <v>62</v>
      </c>
      <c r="H1307" t="str">
        <f>VLOOKUP($A1307,'Customer Data'!$A:$G,3,FALSE)</f>
        <v>Female</v>
      </c>
      <c r="I1307" s="18">
        <f>VLOOKUP($A1307,'Customer Data'!$A:$G,4,FALSE)</f>
        <v>65705</v>
      </c>
      <c r="J1307" t="str">
        <f>VLOOKUP($A1307,'Customer Data'!$A:$G,5,FALSE)</f>
        <v>City A</v>
      </c>
      <c r="K1307" t="str">
        <f>VLOOKUP($A1307,'Customer Data'!$A:$G,6,FALSE)</f>
        <v>Seniors</v>
      </c>
      <c r="L1307" t="str">
        <f>VLOOKUP($A1307,'Customer Data'!$A:$G,7,FALSE)</f>
        <v>High</v>
      </c>
    </row>
    <row r="1308" spans="1:12" x14ac:dyDescent="0.3">
      <c r="A1308">
        <v>1497</v>
      </c>
      <c r="B1308">
        <v>1307</v>
      </c>
      <c r="C1308">
        <v>11</v>
      </c>
      <c r="D1308">
        <v>6</v>
      </c>
      <c r="E1308" s="4" t="s">
        <v>137</v>
      </c>
      <c r="F1308" s="6" t="s">
        <v>70</v>
      </c>
      <c r="G1308">
        <f>VLOOKUP(A1308,'Customer Data'!$A:$G,2,FALSE)</f>
        <v>23</v>
      </c>
      <c r="H1308" t="str">
        <f>VLOOKUP($A1308,'Customer Data'!$A:$G,3,FALSE)</f>
        <v>Female</v>
      </c>
      <c r="I1308" s="18">
        <f>VLOOKUP($A1308,'Customer Data'!$A:$G,4,FALSE)</f>
        <v>82942</v>
      </c>
      <c r="J1308" t="str">
        <f>VLOOKUP($A1308,'Customer Data'!$A:$G,5,FALSE)</f>
        <v>City A</v>
      </c>
      <c r="K1308" t="str">
        <f>VLOOKUP($A1308,'Customer Data'!$A:$G,6,FALSE)</f>
        <v>Adult</v>
      </c>
      <c r="L1308" t="str">
        <f>VLOOKUP($A1308,'Customer Data'!$A:$G,7,FALSE)</f>
        <v>High</v>
      </c>
    </row>
    <row r="1309" spans="1:12" x14ac:dyDescent="0.3">
      <c r="A1309">
        <v>157</v>
      </c>
      <c r="B1309">
        <v>1308</v>
      </c>
      <c r="C1309">
        <v>11</v>
      </c>
      <c r="D1309">
        <v>4</v>
      </c>
      <c r="E1309" s="4" t="s">
        <v>137</v>
      </c>
      <c r="F1309" s="6" t="s">
        <v>71</v>
      </c>
      <c r="G1309">
        <f>VLOOKUP(A1309,'Customer Data'!$A:$G,2,FALSE)</f>
        <v>43</v>
      </c>
      <c r="H1309" t="str">
        <f>VLOOKUP($A1309,'Customer Data'!$A:$G,3,FALSE)</f>
        <v>Male</v>
      </c>
      <c r="I1309" s="18">
        <f>VLOOKUP($A1309,'Customer Data'!$A:$G,4,FALSE)</f>
        <v>48678</v>
      </c>
      <c r="J1309" t="str">
        <f>VLOOKUP($A1309,'Customer Data'!$A:$G,5,FALSE)</f>
        <v>City A</v>
      </c>
      <c r="K1309" t="str">
        <f>VLOOKUP($A1309,'Customer Data'!$A:$G,6,FALSE)</f>
        <v>Middle-aged</v>
      </c>
      <c r="L1309" t="str">
        <f>VLOOKUP($A1309,'Customer Data'!$A:$G,7,FALSE)</f>
        <v>Low</v>
      </c>
    </row>
    <row r="1310" spans="1:12" x14ac:dyDescent="0.3">
      <c r="A1310">
        <v>466</v>
      </c>
      <c r="B1310">
        <v>1309</v>
      </c>
      <c r="C1310">
        <v>11</v>
      </c>
      <c r="D1310">
        <v>1</v>
      </c>
      <c r="E1310" s="4" t="s">
        <v>137</v>
      </c>
      <c r="F1310" s="6" t="s">
        <v>72</v>
      </c>
      <c r="G1310">
        <f>VLOOKUP(A1310,'Customer Data'!$A:$G,2,FALSE)</f>
        <v>22</v>
      </c>
      <c r="H1310" t="str">
        <f>VLOOKUP($A1310,'Customer Data'!$A:$G,3,FALSE)</f>
        <v>Male</v>
      </c>
      <c r="I1310" s="18">
        <f>VLOOKUP($A1310,'Customer Data'!$A:$G,4,FALSE)</f>
        <v>46089</v>
      </c>
      <c r="J1310" t="str">
        <f>VLOOKUP($A1310,'Customer Data'!$A:$G,5,FALSE)</f>
        <v>City A</v>
      </c>
      <c r="K1310" t="str">
        <f>VLOOKUP($A1310,'Customer Data'!$A:$G,6,FALSE)</f>
        <v>Adult</v>
      </c>
      <c r="L1310" t="str">
        <f>VLOOKUP($A1310,'Customer Data'!$A:$G,7,FALSE)</f>
        <v>Low</v>
      </c>
    </row>
    <row r="1311" spans="1:12" x14ac:dyDescent="0.3">
      <c r="A1311">
        <v>1201</v>
      </c>
      <c r="B1311">
        <v>1310</v>
      </c>
      <c r="C1311">
        <v>16</v>
      </c>
      <c r="D1311">
        <v>7</v>
      </c>
      <c r="E1311" s="4" t="s">
        <v>137</v>
      </c>
      <c r="F1311" s="6" t="s">
        <v>73</v>
      </c>
      <c r="G1311">
        <f>VLOOKUP(A1311,'Customer Data'!$A:$G,2,FALSE)</f>
        <v>30</v>
      </c>
      <c r="H1311" t="str">
        <f>VLOOKUP($A1311,'Customer Data'!$A:$G,3,FALSE)</f>
        <v>Female</v>
      </c>
      <c r="I1311" s="18">
        <f>VLOOKUP($A1311,'Customer Data'!$A:$G,4,FALSE)</f>
        <v>45380</v>
      </c>
      <c r="J1311" t="str">
        <f>VLOOKUP($A1311,'Customer Data'!$A:$G,5,FALSE)</f>
        <v>City C</v>
      </c>
      <c r="K1311" t="str">
        <f>VLOOKUP($A1311,'Customer Data'!$A:$G,6,FALSE)</f>
        <v>Adult</v>
      </c>
      <c r="L1311" t="str">
        <f>VLOOKUP($A1311,'Customer Data'!$A:$G,7,FALSE)</f>
        <v>Low</v>
      </c>
    </row>
    <row r="1312" spans="1:12" x14ac:dyDescent="0.3">
      <c r="A1312">
        <v>138</v>
      </c>
      <c r="B1312">
        <v>1311</v>
      </c>
      <c r="C1312">
        <v>80</v>
      </c>
      <c r="D1312">
        <v>9</v>
      </c>
      <c r="E1312" s="4" t="s">
        <v>137</v>
      </c>
      <c r="F1312" s="6" t="s">
        <v>74</v>
      </c>
      <c r="G1312">
        <f>VLOOKUP(A1312,'Customer Data'!$A:$G,2,FALSE)</f>
        <v>64</v>
      </c>
      <c r="H1312" t="str">
        <f>VLOOKUP($A1312,'Customer Data'!$A:$G,3,FALSE)</f>
        <v>Female</v>
      </c>
      <c r="I1312" s="18">
        <f>VLOOKUP($A1312,'Customer Data'!$A:$G,4,FALSE)</f>
        <v>148026</v>
      </c>
      <c r="J1312" t="str">
        <f>VLOOKUP($A1312,'Customer Data'!$A:$G,5,FALSE)</f>
        <v>City B</v>
      </c>
      <c r="K1312" t="str">
        <f>VLOOKUP($A1312,'Customer Data'!$A:$G,6,FALSE)</f>
        <v>Seniors</v>
      </c>
      <c r="L1312" t="str">
        <f>VLOOKUP($A1312,'Customer Data'!$A:$G,7,FALSE)</f>
        <v>High</v>
      </c>
    </row>
    <row r="1313" spans="1:12" x14ac:dyDescent="0.3">
      <c r="A1313">
        <v>670</v>
      </c>
      <c r="B1313">
        <v>1312</v>
      </c>
      <c r="C1313">
        <v>15</v>
      </c>
      <c r="D1313">
        <v>1</v>
      </c>
      <c r="E1313" s="4" t="s">
        <v>137</v>
      </c>
      <c r="F1313" s="6" t="s">
        <v>75</v>
      </c>
      <c r="G1313">
        <f>VLOOKUP(A1313,'Customer Data'!$A:$G,2,FALSE)</f>
        <v>44</v>
      </c>
      <c r="H1313" t="str">
        <f>VLOOKUP($A1313,'Customer Data'!$A:$G,3,FALSE)</f>
        <v>Female</v>
      </c>
      <c r="I1313" s="18">
        <f>VLOOKUP($A1313,'Customer Data'!$A:$G,4,FALSE)</f>
        <v>48401</v>
      </c>
      <c r="J1313" t="str">
        <f>VLOOKUP($A1313,'Customer Data'!$A:$G,5,FALSE)</f>
        <v>City B</v>
      </c>
      <c r="K1313" t="str">
        <f>VLOOKUP($A1313,'Customer Data'!$A:$G,6,FALSE)</f>
        <v>Middle-aged</v>
      </c>
      <c r="L1313" t="str">
        <f>VLOOKUP($A1313,'Customer Data'!$A:$G,7,FALSE)</f>
        <v>Low</v>
      </c>
    </row>
    <row r="1314" spans="1:12" x14ac:dyDescent="0.3">
      <c r="A1314">
        <v>718</v>
      </c>
      <c r="B1314">
        <v>1313</v>
      </c>
      <c r="C1314">
        <v>37</v>
      </c>
      <c r="D1314">
        <v>1</v>
      </c>
      <c r="E1314" s="4" t="s">
        <v>137</v>
      </c>
      <c r="F1314" s="6" t="s">
        <v>76</v>
      </c>
      <c r="G1314">
        <f>VLOOKUP(A1314,'Customer Data'!$A:$G,2,FALSE)</f>
        <v>51</v>
      </c>
      <c r="H1314" t="str">
        <f>VLOOKUP($A1314,'Customer Data'!$A:$G,3,FALSE)</f>
        <v>Male</v>
      </c>
      <c r="I1314" s="18">
        <f>VLOOKUP($A1314,'Customer Data'!$A:$G,4,FALSE)</f>
        <v>22485</v>
      </c>
      <c r="J1314" t="str">
        <f>VLOOKUP($A1314,'Customer Data'!$A:$G,5,FALSE)</f>
        <v>City B</v>
      </c>
      <c r="K1314" t="str">
        <f>VLOOKUP($A1314,'Customer Data'!$A:$G,6,FALSE)</f>
        <v>Middle-aged</v>
      </c>
      <c r="L1314" t="str">
        <f>VLOOKUP($A1314,'Customer Data'!$A:$G,7,FALSE)</f>
        <v>Low</v>
      </c>
    </row>
    <row r="1315" spans="1:12" x14ac:dyDescent="0.3">
      <c r="A1315">
        <v>374</v>
      </c>
      <c r="B1315">
        <v>1314</v>
      </c>
      <c r="C1315">
        <v>68</v>
      </c>
      <c r="D1315">
        <v>6</v>
      </c>
      <c r="E1315" s="4" t="s">
        <v>137</v>
      </c>
      <c r="F1315" s="6" t="s">
        <v>77</v>
      </c>
      <c r="G1315">
        <f>VLOOKUP(A1315,'Customer Data'!$A:$G,2,FALSE)</f>
        <v>44</v>
      </c>
      <c r="H1315" t="str">
        <f>VLOOKUP($A1315,'Customer Data'!$A:$G,3,FALSE)</f>
        <v>Male</v>
      </c>
      <c r="I1315" s="18">
        <f>VLOOKUP($A1315,'Customer Data'!$A:$G,4,FALSE)</f>
        <v>117766</v>
      </c>
      <c r="J1315" t="str">
        <f>VLOOKUP($A1315,'Customer Data'!$A:$G,5,FALSE)</f>
        <v>City B</v>
      </c>
      <c r="K1315" t="str">
        <f>VLOOKUP($A1315,'Customer Data'!$A:$G,6,FALSE)</f>
        <v>Middle-aged</v>
      </c>
      <c r="L1315" t="str">
        <f>VLOOKUP($A1315,'Customer Data'!$A:$G,7,FALSE)</f>
        <v>High</v>
      </c>
    </row>
    <row r="1316" spans="1:12" x14ac:dyDescent="0.3">
      <c r="A1316">
        <v>1194</v>
      </c>
      <c r="B1316">
        <v>1315</v>
      </c>
      <c r="C1316">
        <v>38</v>
      </c>
      <c r="D1316">
        <v>5</v>
      </c>
      <c r="E1316" s="4" t="s">
        <v>137</v>
      </c>
      <c r="F1316" s="6" t="s">
        <v>78</v>
      </c>
      <c r="G1316">
        <f>VLOOKUP(A1316,'Customer Data'!$A:$G,2,FALSE)</f>
        <v>61</v>
      </c>
      <c r="H1316" t="str">
        <f>VLOOKUP($A1316,'Customer Data'!$A:$G,3,FALSE)</f>
        <v>Female</v>
      </c>
      <c r="I1316" s="18">
        <f>VLOOKUP($A1316,'Customer Data'!$A:$G,4,FALSE)</f>
        <v>135780</v>
      </c>
      <c r="J1316" t="str">
        <f>VLOOKUP($A1316,'Customer Data'!$A:$G,5,FALSE)</f>
        <v>City A</v>
      </c>
      <c r="K1316" t="str">
        <f>VLOOKUP($A1316,'Customer Data'!$A:$G,6,FALSE)</f>
        <v>Seniors</v>
      </c>
      <c r="L1316" t="str">
        <f>VLOOKUP($A1316,'Customer Data'!$A:$G,7,FALSE)</f>
        <v>High</v>
      </c>
    </row>
    <row r="1317" spans="1:12" x14ac:dyDescent="0.3">
      <c r="A1317">
        <v>590</v>
      </c>
      <c r="B1317">
        <v>1316</v>
      </c>
      <c r="C1317">
        <v>8</v>
      </c>
      <c r="D1317">
        <v>2</v>
      </c>
      <c r="E1317" s="4" t="s">
        <v>137</v>
      </c>
      <c r="F1317" s="6" t="s">
        <v>79</v>
      </c>
      <c r="G1317">
        <f>VLOOKUP(A1317,'Customer Data'!$A:$G,2,FALSE)</f>
        <v>23</v>
      </c>
      <c r="H1317" t="str">
        <f>VLOOKUP($A1317,'Customer Data'!$A:$G,3,FALSE)</f>
        <v>Male</v>
      </c>
      <c r="I1317" s="18">
        <f>VLOOKUP($A1317,'Customer Data'!$A:$G,4,FALSE)</f>
        <v>70799</v>
      </c>
      <c r="J1317" t="str">
        <f>VLOOKUP($A1317,'Customer Data'!$A:$G,5,FALSE)</f>
        <v>City B</v>
      </c>
      <c r="K1317" t="str">
        <f>VLOOKUP($A1317,'Customer Data'!$A:$G,6,FALSE)</f>
        <v>Adult</v>
      </c>
      <c r="L1317" t="str">
        <f>VLOOKUP($A1317,'Customer Data'!$A:$G,7,FALSE)</f>
        <v>High</v>
      </c>
    </row>
    <row r="1318" spans="1:12" x14ac:dyDescent="0.3">
      <c r="A1318">
        <v>1369</v>
      </c>
      <c r="B1318">
        <v>1317</v>
      </c>
      <c r="C1318">
        <v>16</v>
      </c>
      <c r="D1318">
        <v>2</v>
      </c>
      <c r="E1318" s="4" t="s">
        <v>137</v>
      </c>
      <c r="F1318" s="6" t="s">
        <v>80</v>
      </c>
      <c r="G1318">
        <f>VLOOKUP(A1318,'Customer Data'!$A:$G,2,FALSE)</f>
        <v>57</v>
      </c>
      <c r="H1318" t="str">
        <f>VLOOKUP($A1318,'Customer Data'!$A:$G,3,FALSE)</f>
        <v>Female</v>
      </c>
      <c r="I1318" s="18">
        <f>VLOOKUP($A1318,'Customer Data'!$A:$G,4,FALSE)</f>
        <v>71456</v>
      </c>
      <c r="J1318" t="str">
        <f>VLOOKUP($A1318,'Customer Data'!$A:$G,5,FALSE)</f>
        <v>City C</v>
      </c>
      <c r="K1318" t="str">
        <f>VLOOKUP($A1318,'Customer Data'!$A:$G,6,FALSE)</f>
        <v>Middle-aged</v>
      </c>
      <c r="L1318" t="str">
        <f>VLOOKUP($A1318,'Customer Data'!$A:$G,7,FALSE)</f>
        <v>High</v>
      </c>
    </row>
    <row r="1319" spans="1:12" x14ac:dyDescent="0.3">
      <c r="A1319">
        <v>1486</v>
      </c>
      <c r="B1319">
        <v>1318</v>
      </c>
      <c r="C1319">
        <v>75</v>
      </c>
      <c r="D1319">
        <v>4</v>
      </c>
      <c r="E1319" s="4" t="s">
        <v>137</v>
      </c>
      <c r="F1319" s="6" t="s">
        <v>81</v>
      </c>
      <c r="G1319">
        <f>VLOOKUP(A1319,'Customer Data'!$A:$G,2,FALSE)</f>
        <v>42</v>
      </c>
      <c r="H1319" t="str">
        <f>VLOOKUP($A1319,'Customer Data'!$A:$G,3,FALSE)</f>
        <v>Female</v>
      </c>
      <c r="I1319" s="18">
        <f>VLOOKUP($A1319,'Customer Data'!$A:$G,4,FALSE)</f>
        <v>36065</v>
      </c>
      <c r="J1319" t="str">
        <f>VLOOKUP($A1319,'Customer Data'!$A:$G,5,FALSE)</f>
        <v>City A</v>
      </c>
      <c r="K1319" t="str">
        <f>VLOOKUP($A1319,'Customer Data'!$A:$G,6,FALSE)</f>
        <v>Middle-aged</v>
      </c>
      <c r="L1319" t="str">
        <f>VLOOKUP($A1319,'Customer Data'!$A:$G,7,FALSE)</f>
        <v>Low</v>
      </c>
    </row>
    <row r="1320" spans="1:12" x14ac:dyDescent="0.3">
      <c r="A1320">
        <v>688</v>
      </c>
      <c r="B1320">
        <v>1319</v>
      </c>
      <c r="C1320">
        <v>70</v>
      </c>
      <c r="D1320">
        <v>3</v>
      </c>
      <c r="E1320" s="4" t="s">
        <v>137</v>
      </c>
      <c r="F1320" s="6" t="s">
        <v>82</v>
      </c>
      <c r="G1320">
        <f>VLOOKUP(A1320,'Customer Data'!$A:$G,2,FALSE)</f>
        <v>29</v>
      </c>
      <c r="H1320" t="str">
        <f>VLOOKUP($A1320,'Customer Data'!$A:$G,3,FALSE)</f>
        <v>Female</v>
      </c>
      <c r="I1320" s="18">
        <f>VLOOKUP($A1320,'Customer Data'!$A:$G,4,FALSE)</f>
        <v>127740</v>
      </c>
      <c r="J1320" t="str">
        <f>VLOOKUP($A1320,'Customer Data'!$A:$G,5,FALSE)</f>
        <v>City B</v>
      </c>
      <c r="K1320" t="str">
        <f>VLOOKUP($A1320,'Customer Data'!$A:$G,6,FALSE)</f>
        <v>Adult</v>
      </c>
      <c r="L1320" t="str">
        <f>VLOOKUP($A1320,'Customer Data'!$A:$G,7,FALSE)</f>
        <v>High</v>
      </c>
    </row>
    <row r="1321" spans="1:12" x14ac:dyDescent="0.3">
      <c r="A1321">
        <v>1187</v>
      </c>
      <c r="B1321">
        <v>1320</v>
      </c>
      <c r="C1321">
        <v>55</v>
      </c>
      <c r="D1321">
        <v>4</v>
      </c>
      <c r="E1321" s="4" t="s">
        <v>137</v>
      </c>
      <c r="F1321" s="6" t="s">
        <v>83</v>
      </c>
      <c r="G1321">
        <f>VLOOKUP(A1321,'Customer Data'!$A:$G,2,FALSE)</f>
        <v>67</v>
      </c>
      <c r="H1321" t="str">
        <f>VLOOKUP($A1321,'Customer Data'!$A:$G,3,FALSE)</f>
        <v>Female</v>
      </c>
      <c r="I1321" s="18">
        <f>VLOOKUP($A1321,'Customer Data'!$A:$G,4,FALSE)</f>
        <v>67449</v>
      </c>
      <c r="J1321" t="str">
        <f>VLOOKUP($A1321,'Customer Data'!$A:$G,5,FALSE)</f>
        <v>City A</v>
      </c>
      <c r="K1321" t="str">
        <f>VLOOKUP($A1321,'Customer Data'!$A:$G,6,FALSE)</f>
        <v>Seniors</v>
      </c>
      <c r="L1321" t="str">
        <f>VLOOKUP($A1321,'Customer Data'!$A:$G,7,FALSE)</f>
        <v>High</v>
      </c>
    </row>
    <row r="1322" spans="1:12" x14ac:dyDescent="0.3">
      <c r="A1322">
        <v>106</v>
      </c>
      <c r="B1322">
        <v>1321</v>
      </c>
      <c r="C1322">
        <v>58</v>
      </c>
      <c r="D1322">
        <v>1</v>
      </c>
      <c r="E1322" s="4" t="s">
        <v>138</v>
      </c>
      <c r="F1322" s="6" t="s">
        <v>60</v>
      </c>
      <c r="G1322">
        <f>VLOOKUP(A1322,'Customer Data'!$A:$G,2,FALSE)</f>
        <v>53</v>
      </c>
      <c r="H1322" t="str">
        <f>VLOOKUP($A1322,'Customer Data'!$A:$G,3,FALSE)</f>
        <v>Male</v>
      </c>
      <c r="I1322" s="18">
        <f>VLOOKUP($A1322,'Customer Data'!$A:$G,4,FALSE)</f>
        <v>44993</v>
      </c>
      <c r="J1322" t="str">
        <f>VLOOKUP($A1322,'Customer Data'!$A:$G,5,FALSE)</f>
        <v>City A</v>
      </c>
      <c r="K1322" t="str">
        <f>VLOOKUP($A1322,'Customer Data'!$A:$G,6,FALSE)</f>
        <v>Middle-aged</v>
      </c>
      <c r="L1322" t="str">
        <f>VLOOKUP($A1322,'Customer Data'!$A:$G,7,FALSE)</f>
        <v>Low</v>
      </c>
    </row>
    <row r="1323" spans="1:12" x14ac:dyDescent="0.3">
      <c r="A1323">
        <v>440</v>
      </c>
      <c r="B1323">
        <v>1322</v>
      </c>
      <c r="C1323">
        <v>45</v>
      </c>
      <c r="D1323">
        <v>4</v>
      </c>
      <c r="E1323" s="4" t="s">
        <v>138</v>
      </c>
      <c r="F1323" s="6" t="s">
        <v>61</v>
      </c>
      <c r="G1323">
        <f>VLOOKUP(A1323,'Customer Data'!$A:$G,2,FALSE)</f>
        <v>26</v>
      </c>
      <c r="H1323" t="str">
        <f>VLOOKUP($A1323,'Customer Data'!$A:$G,3,FALSE)</f>
        <v>Female</v>
      </c>
      <c r="I1323" s="18">
        <f>VLOOKUP($A1323,'Customer Data'!$A:$G,4,FALSE)</f>
        <v>113592</v>
      </c>
      <c r="J1323" t="str">
        <f>VLOOKUP($A1323,'Customer Data'!$A:$G,5,FALSE)</f>
        <v>City A</v>
      </c>
      <c r="K1323" t="str">
        <f>VLOOKUP($A1323,'Customer Data'!$A:$G,6,FALSE)</f>
        <v>Adult</v>
      </c>
      <c r="L1323" t="str">
        <f>VLOOKUP($A1323,'Customer Data'!$A:$G,7,FALSE)</f>
        <v>High</v>
      </c>
    </row>
    <row r="1324" spans="1:12" x14ac:dyDescent="0.3">
      <c r="A1324">
        <v>1442</v>
      </c>
      <c r="B1324">
        <v>1323</v>
      </c>
      <c r="C1324">
        <v>23</v>
      </c>
      <c r="D1324">
        <v>1</v>
      </c>
      <c r="E1324" s="4" t="s">
        <v>138</v>
      </c>
      <c r="F1324" s="6" t="s">
        <v>62</v>
      </c>
      <c r="G1324">
        <f>VLOOKUP(A1324,'Customer Data'!$A:$G,2,FALSE)</f>
        <v>61</v>
      </c>
      <c r="H1324" t="str">
        <f>VLOOKUP($A1324,'Customer Data'!$A:$G,3,FALSE)</f>
        <v>Female</v>
      </c>
      <c r="I1324" s="18">
        <f>VLOOKUP($A1324,'Customer Data'!$A:$G,4,FALSE)</f>
        <v>32932</v>
      </c>
      <c r="J1324" t="str">
        <f>VLOOKUP($A1324,'Customer Data'!$A:$G,5,FALSE)</f>
        <v>City C</v>
      </c>
      <c r="K1324" t="str">
        <f>VLOOKUP($A1324,'Customer Data'!$A:$G,6,FALSE)</f>
        <v>Seniors</v>
      </c>
      <c r="L1324" t="str">
        <f>VLOOKUP($A1324,'Customer Data'!$A:$G,7,FALSE)</f>
        <v>Low</v>
      </c>
    </row>
    <row r="1325" spans="1:12" x14ac:dyDescent="0.3">
      <c r="A1325">
        <v>1494</v>
      </c>
      <c r="B1325">
        <v>1324</v>
      </c>
      <c r="C1325">
        <v>61</v>
      </c>
      <c r="D1325">
        <v>5</v>
      </c>
      <c r="E1325" s="4" t="s">
        <v>138</v>
      </c>
      <c r="F1325" s="6" t="s">
        <v>63</v>
      </c>
      <c r="G1325">
        <f>VLOOKUP(A1325,'Customer Data'!$A:$G,2,FALSE)</f>
        <v>19</v>
      </c>
      <c r="H1325" t="str">
        <f>VLOOKUP($A1325,'Customer Data'!$A:$G,3,FALSE)</f>
        <v>Female</v>
      </c>
      <c r="I1325" s="18">
        <f>VLOOKUP($A1325,'Customer Data'!$A:$G,4,FALSE)</f>
        <v>53648</v>
      </c>
      <c r="J1325" t="str">
        <f>VLOOKUP($A1325,'Customer Data'!$A:$G,5,FALSE)</f>
        <v>City A</v>
      </c>
      <c r="K1325" t="str">
        <f>VLOOKUP($A1325,'Customer Data'!$A:$G,6,FALSE)</f>
        <v>Adult</v>
      </c>
      <c r="L1325" t="str">
        <f>VLOOKUP($A1325,'Customer Data'!$A:$G,7,FALSE)</f>
        <v>Low</v>
      </c>
    </row>
    <row r="1326" spans="1:12" x14ac:dyDescent="0.3">
      <c r="A1326">
        <v>910</v>
      </c>
      <c r="B1326">
        <v>1325</v>
      </c>
      <c r="C1326">
        <v>43</v>
      </c>
      <c r="D1326">
        <v>1</v>
      </c>
      <c r="E1326" s="4" t="s">
        <v>138</v>
      </c>
      <c r="F1326" s="6" t="s">
        <v>64</v>
      </c>
      <c r="G1326">
        <f>VLOOKUP(A1326,'Customer Data'!$A:$G,2,FALSE)</f>
        <v>62</v>
      </c>
      <c r="H1326" t="str">
        <f>VLOOKUP($A1326,'Customer Data'!$A:$G,3,FALSE)</f>
        <v>Male</v>
      </c>
      <c r="I1326" s="18">
        <f>VLOOKUP($A1326,'Customer Data'!$A:$G,4,FALSE)</f>
        <v>24920</v>
      </c>
      <c r="J1326" t="str">
        <f>VLOOKUP($A1326,'Customer Data'!$A:$G,5,FALSE)</f>
        <v>City B</v>
      </c>
      <c r="K1326" t="str">
        <f>VLOOKUP($A1326,'Customer Data'!$A:$G,6,FALSE)</f>
        <v>Seniors</v>
      </c>
      <c r="L1326" t="str">
        <f>VLOOKUP($A1326,'Customer Data'!$A:$G,7,FALSE)</f>
        <v>Low</v>
      </c>
    </row>
    <row r="1327" spans="1:12" x14ac:dyDescent="0.3">
      <c r="A1327">
        <v>1059</v>
      </c>
      <c r="B1327">
        <v>1326</v>
      </c>
      <c r="C1327">
        <v>8</v>
      </c>
      <c r="D1327">
        <v>8</v>
      </c>
      <c r="E1327" s="4" t="s">
        <v>138</v>
      </c>
      <c r="F1327" s="6" t="s">
        <v>65</v>
      </c>
      <c r="G1327">
        <f>VLOOKUP(A1327,'Customer Data'!$A:$G,2,FALSE)</f>
        <v>60</v>
      </c>
      <c r="H1327" t="str">
        <f>VLOOKUP($A1327,'Customer Data'!$A:$G,3,FALSE)</f>
        <v>Male</v>
      </c>
      <c r="I1327" s="18">
        <f>VLOOKUP($A1327,'Customer Data'!$A:$G,4,FALSE)</f>
        <v>128726</v>
      </c>
      <c r="J1327" t="str">
        <f>VLOOKUP($A1327,'Customer Data'!$A:$G,5,FALSE)</f>
        <v>City A</v>
      </c>
      <c r="K1327" t="str">
        <f>VLOOKUP($A1327,'Customer Data'!$A:$G,6,FALSE)</f>
        <v>Seniors</v>
      </c>
      <c r="L1327" t="str">
        <f>VLOOKUP($A1327,'Customer Data'!$A:$G,7,FALSE)</f>
        <v>High</v>
      </c>
    </row>
    <row r="1328" spans="1:12" x14ac:dyDescent="0.3">
      <c r="A1328">
        <v>898</v>
      </c>
      <c r="B1328">
        <v>1327</v>
      </c>
      <c r="C1328">
        <v>92</v>
      </c>
      <c r="D1328">
        <v>2</v>
      </c>
      <c r="E1328" s="4" t="s">
        <v>138</v>
      </c>
      <c r="F1328" s="6" t="s">
        <v>66</v>
      </c>
      <c r="G1328">
        <f>VLOOKUP(A1328,'Customer Data'!$A:$G,2,FALSE)</f>
        <v>64</v>
      </c>
      <c r="H1328" t="str">
        <f>VLOOKUP($A1328,'Customer Data'!$A:$G,3,FALSE)</f>
        <v>Male</v>
      </c>
      <c r="I1328" s="18">
        <f>VLOOKUP($A1328,'Customer Data'!$A:$G,4,FALSE)</f>
        <v>55426</v>
      </c>
      <c r="J1328" t="str">
        <f>VLOOKUP($A1328,'Customer Data'!$A:$G,5,FALSE)</f>
        <v>City B</v>
      </c>
      <c r="K1328" t="str">
        <f>VLOOKUP($A1328,'Customer Data'!$A:$G,6,FALSE)</f>
        <v>Seniors</v>
      </c>
      <c r="L1328" t="str">
        <f>VLOOKUP($A1328,'Customer Data'!$A:$G,7,FALSE)</f>
        <v>Low</v>
      </c>
    </row>
    <row r="1329" spans="1:12" x14ac:dyDescent="0.3">
      <c r="A1329">
        <v>881</v>
      </c>
      <c r="B1329">
        <v>1328</v>
      </c>
      <c r="C1329">
        <v>79</v>
      </c>
      <c r="D1329">
        <v>3</v>
      </c>
      <c r="E1329" s="4" t="s">
        <v>138</v>
      </c>
      <c r="F1329" s="6" t="s">
        <v>67</v>
      </c>
      <c r="G1329">
        <f>VLOOKUP(A1329,'Customer Data'!$A:$G,2,FALSE)</f>
        <v>21</v>
      </c>
      <c r="H1329" t="str">
        <f>VLOOKUP($A1329,'Customer Data'!$A:$G,3,FALSE)</f>
        <v>Male</v>
      </c>
      <c r="I1329" s="18">
        <f>VLOOKUP($A1329,'Customer Data'!$A:$G,4,FALSE)</f>
        <v>75593</v>
      </c>
      <c r="J1329" t="str">
        <f>VLOOKUP($A1329,'Customer Data'!$A:$G,5,FALSE)</f>
        <v>City A</v>
      </c>
      <c r="K1329" t="str">
        <f>VLOOKUP($A1329,'Customer Data'!$A:$G,6,FALSE)</f>
        <v>Adult</v>
      </c>
      <c r="L1329" t="str">
        <f>VLOOKUP($A1329,'Customer Data'!$A:$G,7,FALSE)</f>
        <v>High</v>
      </c>
    </row>
    <row r="1330" spans="1:12" x14ac:dyDescent="0.3">
      <c r="A1330">
        <v>561</v>
      </c>
      <c r="B1330">
        <v>1329</v>
      </c>
      <c r="C1330">
        <v>40</v>
      </c>
      <c r="D1330">
        <v>6</v>
      </c>
      <c r="E1330" s="4" t="s">
        <v>138</v>
      </c>
      <c r="F1330" s="6" t="s">
        <v>68</v>
      </c>
      <c r="G1330">
        <f>VLOOKUP(A1330,'Customer Data'!$A:$G,2,FALSE)</f>
        <v>28</v>
      </c>
      <c r="H1330" t="str">
        <f>VLOOKUP($A1330,'Customer Data'!$A:$G,3,FALSE)</f>
        <v>Male</v>
      </c>
      <c r="I1330" s="18">
        <f>VLOOKUP($A1330,'Customer Data'!$A:$G,4,FALSE)</f>
        <v>129613</v>
      </c>
      <c r="J1330" t="str">
        <f>VLOOKUP($A1330,'Customer Data'!$A:$G,5,FALSE)</f>
        <v>City C</v>
      </c>
      <c r="K1330" t="str">
        <f>VLOOKUP($A1330,'Customer Data'!$A:$G,6,FALSE)</f>
        <v>Adult</v>
      </c>
      <c r="L1330" t="str">
        <f>VLOOKUP($A1330,'Customer Data'!$A:$G,7,FALSE)</f>
        <v>High</v>
      </c>
    </row>
    <row r="1331" spans="1:12" x14ac:dyDescent="0.3">
      <c r="A1331">
        <v>529</v>
      </c>
      <c r="B1331">
        <v>1330</v>
      </c>
      <c r="C1331">
        <v>34</v>
      </c>
      <c r="D1331">
        <v>5</v>
      </c>
      <c r="E1331" s="4" t="s">
        <v>138</v>
      </c>
      <c r="F1331" s="6" t="s">
        <v>69</v>
      </c>
      <c r="G1331">
        <f>VLOOKUP(A1331,'Customer Data'!$A:$G,2,FALSE)</f>
        <v>18</v>
      </c>
      <c r="H1331" t="str">
        <f>VLOOKUP($A1331,'Customer Data'!$A:$G,3,FALSE)</f>
        <v>Male</v>
      </c>
      <c r="I1331" s="18">
        <f>VLOOKUP($A1331,'Customer Data'!$A:$G,4,FALSE)</f>
        <v>139077</v>
      </c>
      <c r="J1331" t="str">
        <f>VLOOKUP($A1331,'Customer Data'!$A:$G,5,FALSE)</f>
        <v>City A</v>
      </c>
      <c r="K1331" t="str">
        <f>VLOOKUP($A1331,'Customer Data'!$A:$G,6,FALSE)</f>
        <v>Adult</v>
      </c>
      <c r="L1331" t="str">
        <f>VLOOKUP($A1331,'Customer Data'!$A:$G,7,FALSE)</f>
        <v>High</v>
      </c>
    </row>
    <row r="1332" spans="1:12" x14ac:dyDescent="0.3">
      <c r="A1332">
        <v>1053</v>
      </c>
      <c r="B1332">
        <v>1331</v>
      </c>
      <c r="C1332">
        <v>45</v>
      </c>
      <c r="D1332">
        <v>1</v>
      </c>
      <c r="E1332" s="4" t="s">
        <v>138</v>
      </c>
      <c r="F1332" s="6" t="s">
        <v>70</v>
      </c>
      <c r="G1332">
        <f>VLOOKUP(A1332,'Customer Data'!$A:$G,2,FALSE)</f>
        <v>25</v>
      </c>
      <c r="H1332" t="str">
        <f>VLOOKUP($A1332,'Customer Data'!$A:$G,3,FALSE)</f>
        <v>Male</v>
      </c>
      <c r="I1332" s="18">
        <f>VLOOKUP($A1332,'Customer Data'!$A:$G,4,FALSE)</f>
        <v>69509</v>
      </c>
      <c r="J1332" t="str">
        <f>VLOOKUP($A1332,'Customer Data'!$A:$G,5,FALSE)</f>
        <v>City C</v>
      </c>
      <c r="K1332" t="str">
        <f>VLOOKUP($A1332,'Customer Data'!$A:$G,6,FALSE)</f>
        <v>Adult</v>
      </c>
      <c r="L1332" t="str">
        <f>VLOOKUP($A1332,'Customer Data'!$A:$G,7,FALSE)</f>
        <v>High</v>
      </c>
    </row>
    <row r="1333" spans="1:12" x14ac:dyDescent="0.3">
      <c r="A1333">
        <v>370</v>
      </c>
      <c r="B1333">
        <v>1332</v>
      </c>
      <c r="C1333">
        <v>11</v>
      </c>
      <c r="D1333">
        <v>3</v>
      </c>
      <c r="E1333" s="4" t="s">
        <v>138</v>
      </c>
      <c r="F1333" s="6" t="s">
        <v>71</v>
      </c>
      <c r="G1333">
        <f>VLOOKUP(A1333,'Customer Data'!$A:$G,2,FALSE)</f>
        <v>67</v>
      </c>
      <c r="H1333" t="str">
        <f>VLOOKUP($A1333,'Customer Data'!$A:$G,3,FALSE)</f>
        <v>Female</v>
      </c>
      <c r="I1333" s="18">
        <f>VLOOKUP($A1333,'Customer Data'!$A:$G,4,FALSE)</f>
        <v>105425</v>
      </c>
      <c r="J1333" t="str">
        <f>VLOOKUP($A1333,'Customer Data'!$A:$G,5,FALSE)</f>
        <v>City B</v>
      </c>
      <c r="K1333" t="str">
        <f>VLOOKUP($A1333,'Customer Data'!$A:$G,6,FALSE)</f>
        <v>Seniors</v>
      </c>
      <c r="L1333" t="str">
        <f>VLOOKUP($A1333,'Customer Data'!$A:$G,7,FALSE)</f>
        <v>High</v>
      </c>
    </row>
    <row r="1334" spans="1:12" x14ac:dyDescent="0.3">
      <c r="A1334">
        <v>1459</v>
      </c>
      <c r="B1334">
        <v>1333</v>
      </c>
      <c r="C1334">
        <v>19</v>
      </c>
      <c r="D1334">
        <v>6</v>
      </c>
      <c r="E1334" s="4" t="s">
        <v>138</v>
      </c>
      <c r="F1334" s="6" t="s">
        <v>72</v>
      </c>
      <c r="G1334">
        <f>VLOOKUP(A1334,'Customer Data'!$A:$G,2,FALSE)</f>
        <v>61</v>
      </c>
      <c r="H1334" t="str">
        <f>VLOOKUP($A1334,'Customer Data'!$A:$G,3,FALSE)</f>
        <v>Female</v>
      </c>
      <c r="I1334" s="18">
        <f>VLOOKUP($A1334,'Customer Data'!$A:$G,4,FALSE)</f>
        <v>22363</v>
      </c>
      <c r="J1334" t="str">
        <f>VLOOKUP($A1334,'Customer Data'!$A:$G,5,FALSE)</f>
        <v>City C</v>
      </c>
      <c r="K1334" t="str">
        <f>VLOOKUP($A1334,'Customer Data'!$A:$G,6,FALSE)</f>
        <v>Seniors</v>
      </c>
      <c r="L1334" t="str">
        <f>VLOOKUP($A1334,'Customer Data'!$A:$G,7,FALSE)</f>
        <v>Low</v>
      </c>
    </row>
    <row r="1335" spans="1:12" x14ac:dyDescent="0.3">
      <c r="A1335">
        <v>1410</v>
      </c>
      <c r="B1335">
        <v>1334</v>
      </c>
      <c r="C1335">
        <v>71</v>
      </c>
      <c r="D1335">
        <v>1</v>
      </c>
      <c r="E1335" s="4" t="s">
        <v>138</v>
      </c>
      <c r="F1335" s="6" t="s">
        <v>73</v>
      </c>
      <c r="G1335">
        <f>VLOOKUP(A1335,'Customer Data'!$A:$G,2,FALSE)</f>
        <v>44</v>
      </c>
      <c r="H1335" t="str">
        <f>VLOOKUP($A1335,'Customer Data'!$A:$G,3,FALSE)</f>
        <v>Female</v>
      </c>
      <c r="I1335" s="18">
        <f>VLOOKUP($A1335,'Customer Data'!$A:$G,4,FALSE)</f>
        <v>72133</v>
      </c>
      <c r="J1335" t="str">
        <f>VLOOKUP($A1335,'Customer Data'!$A:$G,5,FALSE)</f>
        <v>City C</v>
      </c>
      <c r="K1335" t="str">
        <f>VLOOKUP($A1335,'Customer Data'!$A:$G,6,FALSE)</f>
        <v>Middle-aged</v>
      </c>
      <c r="L1335" t="str">
        <f>VLOOKUP($A1335,'Customer Data'!$A:$G,7,FALSE)</f>
        <v>High</v>
      </c>
    </row>
    <row r="1336" spans="1:12" x14ac:dyDescent="0.3">
      <c r="A1336">
        <v>819</v>
      </c>
      <c r="B1336">
        <v>1335</v>
      </c>
      <c r="C1336">
        <v>79</v>
      </c>
      <c r="D1336">
        <v>4</v>
      </c>
      <c r="E1336" s="4" t="s">
        <v>138</v>
      </c>
      <c r="F1336" s="6" t="s">
        <v>74</v>
      </c>
      <c r="G1336">
        <f>VLOOKUP(A1336,'Customer Data'!$A:$G,2,FALSE)</f>
        <v>51</v>
      </c>
      <c r="H1336" t="str">
        <f>VLOOKUP($A1336,'Customer Data'!$A:$G,3,FALSE)</f>
        <v>Female</v>
      </c>
      <c r="I1336" s="18">
        <f>VLOOKUP($A1336,'Customer Data'!$A:$G,4,FALSE)</f>
        <v>61349</v>
      </c>
      <c r="J1336" t="str">
        <f>VLOOKUP($A1336,'Customer Data'!$A:$G,5,FALSE)</f>
        <v>City A</v>
      </c>
      <c r="K1336" t="str">
        <f>VLOOKUP($A1336,'Customer Data'!$A:$G,6,FALSE)</f>
        <v>Middle-aged</v>
      </c>
      <c r="L1336" t="str">
        <f>VLOOKUP($A1336,'Customer Data'!$A:$G,7,FALSE)</f>
        <v>Low</v>
      </c>
    </row>
    <row r="1337" spans="1:12" x14ac:dyDescent="0.3">
      <c r="A1337">
        <v>547</v>
      </c>
      <c r="B1337">
        <v>1336</v>
      </c>
      <c r="C1337">
        <v>72</v>
      </c>
      <c r="D1337">
        <v>4</v>
      </c>
      <c r="E1337" s="4" t="s">
        <v>138</v>
      </c>
      <c r="F1337" s="6" t="s">
        <v>75</v>
      </c>
      <c r="G1337">
        <f>VLOOKUP(A1337,'Customer Data'!$A:$G,2,FALSE)</f>
        <v>42</v>
      </c>
      <c r="H1337" t="str">
        <f>VLOOKUP($A1337,'Customer Data'!$A:$G,3,FALSE)</f>
        <v>Female</v>
      </c>
      <c r="I1337" s="18">
        <f>VLOOKUP($A1337,'Customer Data'!$A:$G,4,FALSE)</f>
        <v>43289</v>
      </c>
      <c r="J1337" t="str">
        <f>VLOOKUP($A1337,'Customer Data'!$A:$G,5,FALSE)</f>
        <v>City C</v>
      </c>
      <c r="K1337" t="str">
        <f>VLOOKUP($A1337,'Customer Data'!$A:$G,6,FALSE)</f>
        <v>Middle-aged</v>
      </c>
      <c r="L1337" t="str">
        <f>VLOOKUP($A1337,'Customer Data'!$A:$G,7,FALSE)</f>
        <v>Low</v>
      </c>
    </row>
    <row r="1338" spans="1:12" x14ac:dyDescent="0.3">
      <c r="A1338">
        <v>162</v>
      </c>
      <c r="B1338">
        <v>1337</v>
      </c>
      <c r="C1338">
        <v>61</v>
      </c>
      <c r="D1338">
        <v>6</v>
      </c>
      <c r="E1338" s="4" t="s">
        <v>138</v>
      </c>
      <c r="F1338" s="6" t="s">
        <v>76</v>
      </c>
      <c r="G1338">
        <f>VLOOKUP(A1338,'Customer Data'!$A:$G,2,FALSE)</f>
        <v>39</v>
      </c>
      <c r="H1338" t="str">
        <f>VLOOKUP($A1338,'Customer Data'!$A:$G,3,FALSE)</f>
        <v>Female</v>
      </c>
      <c r="I1338" s="18">
        <f>VLOOKUP($A1338,'Customer Data'!$A:$G,4,FALSE)</f>
        <v>82166</v>
      </c>
      <c r="J1338" t="str">
        <f>VLOOKUP($A1338,'Customer Data'!$A:$G,5,FALSE)</f>
        <v>City C</v>
      </c>
      <c r="K1338" t="str">
        <f>VLOOKUP($A1338,'Customer Data'!$A:$G,6,FALSE)</f>
        <v>Adult</v>
      </c>
      <c r="L1338" t="str">
        <f>VLOOKUP($A1338,'Customer Data'!$A:$G,7,FALSE)</f>
        <v>High</v>
      </c>
    </row>
    <row r="1339" spans="1:12" x14ac:dyDescent="0.3">
      <c r="A1339">
        <v>344</v>
      </c>
      <c r="B1339">
        <v>1338</v>
      </c>
      <c r="C1339">
        <v>37</v>
      </c>
      <c r="D1339">
        <v>1</v>
      </c>
      <c r="E1339" s="4" t="s">
        <v>138</v>
      </c>
      <c r="F1339" s="6" t="s">
        <v>77</v>
      </c>
      <c r="G1339">
        <f>VLOOKUP(A1339,'Customer Data'!$A:$G,2,FALSE)</f>
        <v>32</v>
      </c>
      <c r="H1339" t="str">
        <f>VLOOKUP($A1339,'Customer Data'!$A:$G,3,FALSE)</f>
        <v>Female</v>
      </c>
      <c r="I1339" s="18">
        <f>VLOOKUP($A1339,'Customer Data'!$A:$G,4,FALSE)</f>
        <v>132595</v>
      </c>
      <c r="J1339" t="str">
        <f>VLOOKUP($A1339,'Customer Data'!$A:$G,5,FALSE)</f>
        <v>City C</v>
      </c>
      <c r="K1339" t="str">
        <f>VLOOKUP($A1339,'Customer Data'!$A:$G,6,FALSE)</f>
        <v>Adult</v>
      </c>
      <c r="L1339" t="str">
        <f>VLOOKUP($A1339,'Customer Data'!$A:$G,7,FALSE)</f>
        <v>High</v>
      </c>
    </row>
    <row r="1340" spans="1:12" x14ac:dyDescent="0.3">
      <c r="A1340">
        <v>594</v>
      </c>
      <c r="B1340">
        <v>1339</v>
      </c>
      <c r="C1340">
        <v>82</v>
      </c>
      <c r="D1340">
        <v>7</v>
      </c>
      <c r="E1340" s="4" t="s">
        <v>138</v>
      </c>
      <c r="F1340" s="6" t="s">
        <v>78</v>
      </c>
      <c r="G1340">
        <f>VLOOKUP(A1340,'Customer Data'!$A:$G,2,FALSE)</f>
        <v>45</v>
      </c>
      <c r="H1340" t="str">
        <f>VLOOKUP($A1340,'Customer Data'!$A:$G,3,FALSE)</f>
        <v>Female</v>
      </c>
      <c r="I1340" s="18">
        <f>VLOOKUP($A1340,'Customer Data'!$A:$G,4,FALSE)</f>
        <v>122793</v>
      </c>
      <c r="J1340" t="str">
        <f>VLOOKUP($A1340,'Customer Data'!$A:$G,5,FALSE)</f>
        <v>City B</v>
      </c>
      <c r="K1340" t="str">
        <f>VLOOKUP($A1340,'Customer Data'!$A:$G,6,FALSE)</f>
        <v>Middle-aged</v>
      </c>
      <c r="L1340" t="str">
        <f>VLOOKUP($A1340,'Customer Data'!$A:$G,7,FALSE)</f>
        <v>High</v>
      </c>
    </row>
    <row r="1341" spans="1:12" x14ac:dyDescent="0.3">
      <c r="A1341">
        <v>1252</v>
      </c>
      <c r="B1341">
        <v>1340</v>
      </c>
      <c r="C1341">
        <v>89</v>
      </c>
      <c r="D1341">
        <v>5</v>
      </c>
      <c r="E1341" s="4" t="s">
        <v>138</v>
      </c>
      <c r="F1341" s="6" t="s">
        <v>79</v>
      </c>
      <c r="G1341">
        <f>VLOOKUP(A1341,'Customer Data'!$A:$G,2,FALSE)</f>
        <v>22</v>
      </c>
      <c r="H1341" t="str">
        <f>VLOOKUP($A1341,'Customer Data'!$A:$G,3,FALSE)</f>
        <v>Female</v>
      </c>
      <c r="I1341" s="18">
        <f>VLOOKUP($A1341,'Customer Data'!$A:$G,4,FALSE)</f>
        <v>135101</v>
      </c>
      <c r="J1341" t="str">
        <f>VLOOKUP($A1341,'Customer Data'!$A:$G,5,FALSE)</f>
        <v>City A</v>
      </c>
      <c r="K1341" t="str">
        <f>VLOOKUP($A1341,'Customer Data'!$A:$G,6,FALSE)</f>
        <v>Adult</v>
      </c>
      <c r="L1341" t="str">
        <f>VLOOKUP($A1341,'Customer Data'!$A:$G,7,FALSE)</f>
        <v>High</v>
      </c>
    </row>
    <row r="1342" spans="1:12" x14ac:dyDescent="0.3">
      <c r="A1342">
        <v>484</v>
      </c>
      <c r="B1342">
        <v>1341</v>
      </c>
      <c r="C1342">
        <v>76</v>
      </c>
      <c r="D1342">
        <v>1</v>
      </c>
      <c r="E1342" s="4" t="s">
        <v>138</v>
      </c>
      <c r="F1342" s="6" t="s">
        <v>80</v>
      </c>
      <c r="G1342">
        <f>VLOOKUP(A1342,'Customer Data'!$A:$G,2,FALSE)</f>
        <v>33</v>
      </c>
      <c r="H1342" t="str">
        <f>VLOOKUP($A1342,'Customer Data'!$A:$G,3,FALSE)</f>
        <v>Male</v>
      </c>
      <c r="I1342" s="18">
        <f>VLOOKUP($A1342,'Customer Data'!$A:$G,4,FALSE)</f>
        <v>37034</v>
      </c>
      <c r="J1342" t="str">
        <f>VLOOKUP($A1342,'Customer Data'!$A:$G,5,FALSE)</f>
        <v>City B</v>
      </c>
      <c r="K1342" t="str">
        <f>VLOOKUP($A1342,'Customer Data'!$A:$G,6,FALSE)</f>
        <v>Adult</v>
      </c>
      <c r="L1342" t="str">
        <f>VLOOKUP($A1342,'Customer Data'!$A:$G,7,FALSE)</f>
        <v>Low</v>
      </c>
    </row>
    <row r="1343" spans="1:12" x14ac:dyDescent="0.3">
      <c r="A1343">
        <v>1430</v>
      </c>
      <c r="B1343">
        <v>1342</v>
      </c>
      <c r="C1343">
        <v>95</v>
      </c>
      <c r="D1343">
        <v>6</v>
      </c>
      <c r="E1343" s="4" t="s">
        <v>138</v>
      </c>
      <c r="F1343" s="6" t="s">
        <v>81</v>
      </c>
      <c r="G1343">
        <f>VLOOKUP(A1343,'Customer Data'!$A:$G,2,FALSE)</f>
        <v>55</v>
      </c>
      <c r="H1343" t="str">
        <f>VLOOKUP($A1343,'Customer Data'!$A:$G,3,FALSE)</f>
        <v>Female</v>
      </c>
      <c r="I1343" s="18">
        <f>VLOOKUP($A1343,'Customer Data'!$A:$G,4,FALSE)</f>
        <v>118046</v>
      </c>
      <c r="J1343" t="str">
        <f>VLOOKUP($A1343,'Customer Data'!$A:$G,5,FALSE)</f>
        <v>City B</v>
      </c>
      <c r="K1343" t="str">
        <f>VLOOKUP($A1343,'Customer Data'!$A:$G,6,FALSE)</f>
        <v>Middle-aged</v>
      </c>
      <c r="L1343" t="str">
        <f>VLOOKUP($A1343,'Customer Data'!$A:$G,7,FALSE)</f>
        <v>High</v>
      </c>
    </row>
    <row r="1344" spans="1:12" x14ac:dyDescent="0.3">
      <c r="A1344">
        <v>675</v>
      </c>
      <c r="B1344">
        <v>1343</v>
      </c>
      <c r="C1344">
        <v>84</v>
      </c>
      <c r="D1344">
        <v>4</v>
      </c>
      <c r="E1344" s="4" t="s">
        <v>138</v>
      </c>
      <c r="F1344" s="6" t="s">
        <v>82</v>
      </c>
      <c r="G1344">
        <f>VLOOKUP(A1344,'Customer Data'!$A:$G,2,FALSE)</f>
        <v>31</v>
      </c>
      <c r="H1344" t="str">
        <f>VLOOKUP($A1344,'Customer Data'!$A:$G,3,FALSE)</f>
        <v>Male</v>
      </c>
      <c r="I1344" s="18">
        <f>VLOOKUP($A1344,'Customer Data'!$A:$G,4,FALSE)</f>
        <v>74015</v>
      </c>
      <c r="J1344" t="str">
        <f>VLOOKUP($A1344,'Customer Data'!$A:$G,5,FALSE)</f>
        <v>City C</v>
      </c>
      <c r="K1344" t="str">
        <f>VLOOKUP($A1344,'Customer Data'!$A:$G,6,FALSE)</f>
        <v>Adult</v>
      </c>
      <c r="L1344" t="str">
        <f>VLOOKUP($A1344,'Customer Data'!$A:$G,7,FALSE)</f>
        <v>High</v>
      </c>
    </row>
    <row r="1345" spans="1:12" x14ac:dyDescent="0.3">
      <c r="A1345">
        <v>175</v>
      </c>
      <c r="B1345">
        <v>1344</v>
      </c>
      <c r="C1345">
        <v>85</v>
      </c>
      <c r="D1345">
        <v>7</v>
      </c>
      <c r="E1345" s="4" t="s">
        <v>138</v>
      </c>
      <c r="F1345" s="6" t="s">
        <v>83</v>
      </c>
      <c r="G1345">
        <f>VLOOKUP(A1345,'Customer Data'!$A:$G,2,FALSE)</f>
        <v>40</v>
      </c>
      <c r="H1345" t="str">
        <f>VLOOKUP($A1345,'Customer Data'!$A:$G,3,FALSE)</f>
        <v>Female</v>
      </c>
      <c r="I1345" s="18">
        <f>VLOOKUP($A1345,'Customer Data'!$A:$G,4,FALSE)</f>
        <v>136187</v>
      </c>
      <c r="J1345" t="str">
        <f>VLOOKUP($A1345,'Customer Data'!$A:$G,5,FALSE)</f>
        <v>City C</v>
      </c>
      <c r="K1345" t="str">
        <f>VLOOKUP($A1345,'Customer Data'!$A:$G,6,FALSE)</f>
        <v>Adult</v>
      </c>
      <c r="L1345" t="str">
        <f>VLOOKUP($A1345,'Customer Data'!$A:$G,7,FALSE)</f>
        <v>High</v>
      </c>
    </row>
    <row r="1346" spans="1:12" x14ac:dyDescent="0.3">
      <c r="A1346">
        <v>824</v>
      </c>
      <c r="B1346">
        <v>1345</v>
      </c>
      <c r="C1346">
        <v>36</v>
      </c>
      <c r="D1346">
        <v>3</v>
      </c>
      <c r="E1346" s="4" t="s">
        <v>139</v>
      </c>
      <c r="F1346" s="6" t="s">
        <v>60</v>
      </c>
      <c r="G1346">
        <f>VLOOKUP(A1346,'Customer Data'!$A:$G,2,FALSE)</f>
        <v>58</v>
      </c>
      <c r="H1346" t="str">
        <f>VLOOKUP($A1346,'Customer Data'!$A:$G,3,FALSE)</f>
        <v>Female</v>
      </c>
      <c r="I1346" s="18">
        <f>VLOOKUP($A1346,'Customer Data'!$A:$G,4,FALSE)</f>
        <v>141268</v>
      </c>
      <c r="J1346" t="str">
        <f>VLOOKUP($A1346,'Customer Data'!$A:$G,5,FALSE)</f>
        <v>City C</v>
      </c>
      <c r="K1346" t="str">
        <f>VLOOKUP($A1346,'Customer Data'!$A:$G,6,FALSE)</f>
        <v>Middle-aged</v>
      </c>
      <c r="L1346" t="str">
        <f>VLOOKUP($A1346,'Customer Data'!$A:$G,7,FALSE)</f>
        <v>High</v>
      </c>
    </row>
    <row r="1347" spans="1:12" x14ac:dyDescent="0.3">
      <c r="A1347">
        <v>740</v>
      </c>
      <c r="B1347">
        <v>1346</v>
      </c>
      <c r="C1347">
        <v>47</v>
      </c>
      <c r="D1347">
        <v>7</v>
      </c>
      <c r="E1347" s="4" t="s">
        <v>139</v>
      </c>
      <c r="F1347" s="6" t="s">
        <v>61</v>
      </c>
      <c r="G1347">
        <f>VLOOKUP(A1347,'Customer Data'!$A:$G,2,FALSE)</f>
        <v>48</v>
      </c>
      <c r="H1347" t="str">
        <f>VLOOKUP($A1347,'Customer Data'!$A:$G,3,FALSE)</f>
        <v>Male</v>
      </c>
      <c r="I1347" s="18">
        <f>VLOOKUP($A1347,'Customer Data'!$A:$G,4,FALSE)</f>
        <v>36919</v>
      </c>
      <c r="J1347" t="str">
        <f>VLOOKUP($A1347,'Customer Data'!$A:$G,5,FALSE)</f>
        <v>City C</v>
      </c>
      <c r="K1347" t="str">
        <f>VLOOKUP($A1347,'Customer Data'!$A:$G,6,FALSE)</f>
        <v>Middle-aged</v>
      </c>
      <c r="L1347" t="str">
        <f>VLOOKUP($A1347,'Customer Data'!$A:$G,7,FALSE)</f>
        <v>Low</v>
      </c>
    </row>
    <row r="1348" spans="1:12" x14ac:dyDescent="0.3">
      <c r="A1348">
        <v>1444</v>
      </c>
      <c r="B1348">
        <v>1347</v>
      </c>
      <c r="C1348">
        <v>64</v>
      </c>
      <c r="D1348">
        <v>5</v>
      </c>
      <c r="E1348" s="4" t="s">
        <v>139</v>
      </c>
      <c r="F1348" s="6" t="s">
        <v>62</v>
      </c>
      <c r="G1348">
        <f>VLOOKUP(A1348,'Customer Data'!$A:$G,2,FALSE)</f>
        <v>42</v>
      </c>
      <c r="H1348" t="str">
        <f>VLOOKUP($A1348,'Customer Data'!$A:$G,3,FALSE)</f>
        <v>Female</v>
      </c>
      <c r="I1348" s="18">
        <f>VLOOKUP($A1348,'Customer Data'!$A:$G,4,FALSE)</f>
        <v>133898</v>
      </c>
      <c r="J1348" t="str">
        <f>VLOOKUP($A1348,'Customer Data'!$A:$G,5,FALSE)</f>
        <v>City C</v>
      </c>
      <c r="K1348" t="str">
        <f>VLOOKUP($A1348,'Customer Data'!$A:$G,6,FALSE)</f>
        <v>Middle-aged</v>
      </c>
      <c r="L1348" t="str">
        <f>VLOOKUP($A1348,'Customer Data'!$A:$G,7,FALSE)</f>
        <v>High</v>
      </c>
    </row>
    <row r="1349" spans="1:12" x14ac:dyDescent="0.3">
      <c r="A1349">
        <v>1245</v>
      </c>
      <c r="B1349">
        <v>1348</v>
      </c>
      <c r="C1349">
        <v>71</v>
      </c>
      <c r="D1349">
        <v>4</v>
      </c>
      <c r="E1349" s="4" t="s">
        <v>139</v>
      </c>
      <c r="F1349" s="6" t="s">
        <v>63</v>
      </c>
      <c r="G1349">
        <f>VLOOKUP(A1349,'Customer Data'!$A:$G,2,FALSE)</f>
        <v>62</v>
      </c>
      <c r="H1349" t="str">
        <f>VLOOKUP($A1349,'Customer Data'!$A:$G,3,FALSE)</f>
        <v>Female</v>
      </c>
      <c r="I1349" s="18">
        <f>VLOOKUP($A1349,'Customer Data'!$A:$G,4,FALSE)</f>
        <v>41999</v>
      </c>
      <c r="J1349" t="str">
        <f>VLOOKUP($A1349,'Customer Data'!$A:$G,5,FALSE)</f>
        <v>City C</v>
      </c>
      <c r="K1349" t="str">
        <f>VLOOKUP($A1349,'Customer Data'!$A:$G,6,FALSE)</f>
        <v>Seniors</v>
      </c>
      <c r="L1349" t="str">
        <f>VLOOKUP($A1349,'Customer Data'!$A:$G,7,FALSE)</f>
        <v>Low</v>
      </c>
    </row>
    <row r="1350" spans="1:12" x14ac:dyDescent="0.3">
      <c r="A1350">
        <v>765</v>
      </c>
      <c r="B1350">
        <v>1349</v>
      </c>
      <c r="C1350">
        <v>16</v>
      </c>
      <c r="D1350">
        <v>7</v>
      </c>
      <c r="E1350" s="4" t="s">
        <v>139</v>
      </c>
      <c r="F1350" s="6" t="s">
        <v>64</v>
      </c>
      <c r="G1350">
        <f>VLOOKUP(A1350,'Customer Data'!$A:$G,2,FALSE)</f>
        <v>18</v>
      </c>
      <c r="H1350" t="str">
        <f>VLOOKUP($A1350,'Customer Data'!$A:$G,3,FALSE)</f>
        <v>Female</v>
      </c>
      <c r="I1350" s="18">
        <f>VLOOKUP($A1350,'Customer Data'!$A:$G,4,FALSE)</f>
        <v>68651</v>
      </c>
      <c r="J1350" t="str">
        <f>VLOOKUP($A1350,'Customer Data'!$A:$G,5,FALSE)</f>
        <v>City C</v>
      </c>
      <c r="K1350" t="str">
        <f>VLOOKUP($A1350,'Customer Data'!$A:$G,6,FALSE)</f>
        <v>Adult</v>
      </c>
      <c r="L1350" t="str">
        <f>VLOOKUP($A1350,'Customer Data'!$A:$G,7,FALSE)</f>
        <v>High</v>
      </c>
    </row>
    <row r="1351" spans="1:12" x14ac:dyDescent="0.3">
      <c r="A1351">
        <v>9</v>
      </c>
      <c r="B1351">
        <v>1350</v>
      </c>
      <c r="C1351">
        <v>14</v>
      </c>
      <c r="D1351">
        <v>5</v>
      </c>
      <c r="E1351" s="4" t="s">
        <v>139</v>
      </c>
      <c r="F1351" s="6" t="s">
        <v>65</v>
      </c>
      <c r="G1351">
        <f>VLOOKUP(A1351,'Customer Data'!$A:$G,2,FALSE)</f>
        <v>32</v>
      </c>
      <c r="H1351" t="str">
        <f>VLOOKUP($A1351,'Customer Data'!$A:$G,3,FALSE)</f>
        <v>Male</v>
      </c>
      <c r="I1351" s="18">
        <f>VLOOKUP($A1351,'Customer Data'!$A:$G,4,FALSE)</f>
        <v>144852</v>
      </c>
      <c r="J1351" t="str">
        <f>VLOOKUP($A1351,'Customer Data'!$A:$G,5,FALSE)</f>
        <v>City B</v>
      </c>
      <c r="K1351" t="str">
        <f>VLOOKUP($A1351,'Customer Data'!$A:$G,6,FALSE)</f>
        <v>Adult</v>
      </c>
      <c r="L1351" t="str">
        <f>VLOOKUP($A1351,'Customer Data'!$A:$G,7,FALSE)</f>
        <v>High</v>
      </c>
    </row>
    <row r="1352" spans="1:12" x14ac:dyDescent="0.3">
      <c r="A1352">
        <v>22</v>
      </c>
      <c r="B1352">
        <v>1351</v>
      </c>
      <c r="C1352">
        <v>49</v>
      </c>
      <c r="D1352">
        <v>3</v>
      </c>
      <c r="E1352" s="4" t="s">
        <v>139</v>
      </c>
      <c r="F1352" s="6" t="s">
        <v>66</v>
      </c>
      <c r="G1352">
        <f>VLOOKUP(A1352,'Customer Data'!$A:$G,2,FALSE)</f>
        <v>44</v>
      </c>
      <c r="H1352" t="str">
        <f>VLOOKUP($A1352,'Customer Data'!$A:$G,3,FALSE)</f>
        <v>Female</v>
      </c>
      <c r="I1352" s="18">
        <f>VLOOKUP($A1352,'Customer Data'!$A:$G,4,FALSE)</f>
        <v>102847</v>
      </c>
      <c r="J1352" t="str">
        <f>VLOOKUP($A1352,'Customer Data'!$A:$G,5,FALSE)</f>
        <v>City A</v>
      </c>
      <c r="K1352" t="str">
        <f>VLOOKUP($A1352,'Customer Data'!$A:$G,6,FALSE)</f>
        <v>Middle-aged</v>
      </c>
      <c r="L1352" t="str">
        <f>VLOOKUP($A1352,'Customer Data'!$A:$G,7,FALSE)</f>
        <v>High</v>
      </c>
    </row>
    <row r="1353" spans="1:12" x14ac:dyDescent="0.3">
      <c r="A1353">
        <v>43</v>
      </c>
      <c r="B1353">
        <v>1352</v>
      </c>
      <c r="C1353">
        <v>12</v>
      </c>
      <c r="D1353">
        <v>8</v>
      </c>
      <c r="E1353" s="4" t="s">
        <v>139</v>
      </c>
      <c r="F1353" s="6" t="s">
        <v>67</v>
      </c>
      <c r="G1353">
        <f>VLOOKUP(A1353,'Customer Data'!$A:$G,2,FALSE)</f>
        <v>33</v>
      </c>
      <c r="H1353" t="str">
        <f>VLOOKUP($A1353,'Customer Data'!$A:$G,3,FALSE)</f>
        <v>Female</v>
      </c>
      <c r="I1353" s="18">
        <f>VLOOKUP($A1353,'Customer Data'!$A:$G,4,FALSE)</f>
        <v>26511</v>
      </c>
      <c r="J1353" t="str">
        <f>VLOOKUP($A1353,'Customer Data'!$A:$G,5,FALSE)</f>
        <v>City A</v>
      </c>
      <c r="K1353" t="str">
        <f>VLOOKUP($A1353,'Customer Data'!$A:$G,6,FALSE)</f>
        <v>Adult</v>
      </c>
      <c r="L1353" t="str">
        <f>VLOOKUP($A1353,'Customer Data'!$A:$G,7,FALSE)</f>
        <v>Low</v>
      </c>
    </row>
    <row r="1354" spans="1:12" x14ac:dyDescent="0.3">
      <c r="A1354">
        <v>288</v>
      </c>
      <c r="B1354">
        <v>1353</v>
      </c>
      <c r="C1354">
        <v>30</v>
      </c>
      <c r="D1354">
        <v>3</v>
      </c>
      <c r="E1354" s="4" t="s">
        <v>139</v>
      </c>
      <c r="F1354" s="6" t="s">
        <v>68</v>
      </c>
      <c r="G1354">
        <f>VLOOKUP(A1354,'Customer Data'!$A:$G,2,FALSE)</f>
        <v>44</v>
      </c>
      <c r="H1354" t="str">
        <f>VLOOKUP($A1354,'Customer Data'!$A:$G,3,FALSE)</f>
        <v>Male</v>
      </c>
      <c r="I1354" s="18">
        <f>VLOOKUP($A1354,'Customer Data'!$A:$G,4,FALSE)</f>
        <v>39890</v>
      </c>
      <c r="J1354" t="str">
        <f>VLOOKUP($A1354,'Customer Data'!$A:$G,5,FALSE)</f>
        <v>City A</v>
      </c>
      <c r="K1354" t="str">
        <f>VLOOKUP($A1354,'Customer Data'!$A:$G,6,FALSE)</f>
        <v>Middle-aged</v>
      </c>
      <c r="L1354" t="str">
        <f>VLOOKUP($A1354,'Customer Data'!$A:$G,7,FALSE)</f>
        <v>Low</v>
      </c>
    </row>
    <row r="1355" spans="1:12" x14ac:dyDescent="0.3">
      <c r="A1355">
        <v>1389</v>
      </c>
      <c r="B1355">
        <v>1354</v>
      </c>
      <c r="C1355">
        <v>25</v>
      </c>
      <c r="D1355">
        <v>7</v>
      </c>
      <c r="E1355" s="4" t="s">
        <v>139</v>
      </c>
      <c r="F1355" s="6" t="s">
        <v>69</v>
      </c>
      <c r="G1355">
        <f>VLOOKUP(A1355,'Customer Data'!$A:$G,2,FALSE)</f>
        <v>66</v>
      </c>
      <c r="H1355" t="str">
        <f>VLOOKUP($A1355,'Customer Data'!$A:$G,3,FALSE)</f>
        <v>Female</v>
      </c>
      <c r="I1355" s="18">
        <f>VLOOKUP($A1355,'Customer Data'!$A:$G,4,FALSE)</f>
        <v>100653</v>
      </c>
      <c r="J1355" t="str">
        <f>VLOOKUP($A1355,'Customer Data'!$A:$G,5,FALSE)</f>
        <v>City A</v>
      </c>
      <c r="K1355" t="str">
        <f>VLOOKUP($A1355,'Customer Data'!$A:$G,6,FALSE)</f>
        <v>Seniors</v>
      </c>
      <c r="L1355" t="str">
        <f>VLOOKUP($A1355,'Customer Data'!$A:$G,7,FALSE)</f>
        <v>High</v>
      </c>
    </row>
    <row r="1356" spans="1:12" x14ac:dyDescent="0.3">
      <c r="A1356">
        <v>217</v>
      </c>
      <c r="B1356">
        <v>1355</v>
      </c>
      <c r="C1356">
        <v>20</v>
      </c>
      <c r="D1356">
        <v>6</v>
      </c>
      <c r="E1356" s="4" t="s">
        <v>139</v>
      </c>
      <c r="F1356" s="6" t="s">
        <v>70</v>
      </c>
      <c r="G1356">
        <f>VLOOKUP(A1356,'Customer Data'!$A:$G,2,FALSE)</f>
        <v>38</v>
      </c>
      <c r="H1356" t="str">
        <f>VLOOKUP($A1356,'Customer Data'!$A:$G,3,FALSE)</f>
        <v>Male</v>
      </c>
      <c r="I1356" s="18">
        <f>VLOOKUP($A1356,'Customer Data'!$A:$G,4,FALSE)</f>
        <v>68817</v>
      </c>
      <c r="J1356" t="str">
        <f>VLOOKUP($A1356,'Customer Data'!$A:$G,5,FALSE)</f>
        <v>City A</v>
      </c>
      <c r="K1356" t="str">
        <f>VLOOKUP($A1356,'Customer Data'!$A:$G,6,FALSE)</f>
        <v>Adult</v>
      </c>
      <c r="L1356" t="str">
        <f>VLOOKUP($A1356,'Customer Data'!$A:$G,7,FALSE)</f>
        <v>High</v>
      </c>
    </row>
    <row r="1357" spans="1:12" x14ac:dyDescent="0.3">
      <c r="A1357">
        <v>124</v>
      </c>
      <c r="B1357">
        <v>1356</v>
      </c>
      <c r="C1357">
        <v>17</v>
      </c>
      <c r="D1357">
        <v>7</v>
      </c>
      <c r="E1357" s="4" t="s">
        <v>139</v>
      </c>
      <c r="F1357" s="6" t="s">
        <v>71</v>
      </c>
      <c r="G1357">
        <f>VLOOKUP(A1357,'Customer Data'!$A:$G,2,FALSE)</f>
        <v>40</v>
      </c>
      <c r="H1357" t="str">
        <f>VLOOKUP($A1357,'Customer Data'!$A:$G,3,FALSE)</f>
        <v>Male</v>
      </c>
      <c r="I1357" s="18">
        <f>VLOOKUP($A1357,'Customer Data'!$A:$G,4,FALSE)</f>
        <v>99610</v>
      </c>
      <c r="J1357" t="str">
        <f>VLOOKUP($A1357,'Customer Data'!$A:$G,5,FALSE)</f>
        <v>City A</v>
      </c>
      <c r="K1357" t="str">
        <f>VLOOKUP($A1357,'Customer Data'!$A:$G,6,FALSE)</f>
        <v>Adult</v>
      </c>
      <c r="L1357" t="str">
        <f>VLOOKUP($A1357,'Customer Data'!$A:$G,7,FALSE)</f>
        <v>High</v>
      </c>
    </row>
    <row r="1358" spans="1:12" x14ac:dyDescent="0.3">
      <c r="A1358">
        <v>162</v>
      </c>
      <c r="B1358">
        <v>1357</v>
      </c>
      <c r="C1358">
        <v>17</v>
      </c>
      <c r="D1358">
        <v>6</v>
      </c>
      <c r="E1358" s="4" t="s">
        <v>139</v>
      </c>
      <c r="F1358" s="6" t="s">
        <v>72</v>
      </c>
      <c r="G1358">
        <f>VLOOKUP(A1358,'Customer Data'!$A:$G,2,FALSE)</f>
        <v>39</v>
      </c>
      <c r="H1358" t="str">
        <f>VLOOKUP($A1358,'Customer Data'!$A:$G,3,FALSE)</f>
        <v>Female</v>
      </c>
      <c r="I1358" s="18">
        <f>VLOOKUP($A1358,'Customer Data'!$A:$G,4,FALSE)</f>
        <v>82166</v>
      </c>
      <c r="J1358" t="str">
        <f>VLOOKUP($A1358,'Customer Data'!$A:$G,5,FALSE)</f>
        <v>City C</v>
      </c>
      <c r="K1358" t="str">
        <f>VLOOKUP($A1358,'Customer Data'!$A:$G,6,FALSE)</f>
        <v>Adult</v>
      </c>
      <c r="L1358" t="str">
        <f>VLOOKUP($A1358,'Customer Data'!$A:$G,7,FALSE)</f>
        <v>High</v>
      </c>
    </row>
    <row r="1359" spans="1:12" x14ac:dyDescent="0.3">
      <c r="A1359">
        <v>652</v>
      </c>
      <c r="B1359">
        <v>1358</v>
      </c>
      <c r="C1359">
        <v>25</v>
      </c>
      <c r="D1359">
        <v>1</v>
      </c>
      <c r="E1359" s="4" t="s">
        <v>139</v>
      </c>
      <c r="F1359" s="6" t="s">
        <v>73</v>
      </c>
      <c r="G1359">
        <f>VLOOKUP(A1359,'Customer Data'!$A:$G,2,FALSE)</f>
        <v>29</v>
      </c>
      <c r="H1359" t="str">
        <f>VLOOKUP($A1359,'Customer Data'!$A:$G,3,FALSE)</f>
        <v>Male</v>
      </c>
      <c r="I1359" s="18">
        <f>VLOOKUP($A1359,'Customer Data'!$A:$G,4,FALSE)</f>
        <v>137109</v>
      </c>
      <c r="J1359" t="str">
        <f>VLOOKUP($A1359,'Customer Data'!$A:$G,5,FALSE)</f>
        <v>City B</v>
      </c>
      <c r="K1359" t="str">
        <f>VLOOKUP($A1359,'Customer Data'!$A:$G,6,FALSE)</f>
        <v>Adult</v>
      </c>
      <c r="L1359" t="str">
        <f>VLOOKUP($A1359,'Customer Data'!$A:$G,7,FALSE)</f>
        <v>High</v>
      </c>
    </row>
    <row r="1360" spans="1:12" x14ac:dyDescent="0.3">
      <c r="A1360">
        <v>602</v>
      </c>
      <c r="B1360">
        <v>1359</v>
      </c>
      <c r="C1360">
        <v>24</v>
      </c>
      <c r="D1360">
        <v>9</v>
      </c>
      <c r="E1360" s="4" t="s">
        <v>139</v>
      </c>
      <c r="F1360" s="6" t="s">
        <v>74</v>
      </c>
      <c r="G1360">
        <f>VLOOKUP(A1360,'Customer Data'!$A:$G,2,FALSE)</f>
        <v>33</v>
      </c>
      <c r="H1360" t="str">
        <f>VLOOKUP($A1360,'Customer Data'!$A:$G,3,FALSE)</f>
        <v>Male</v>
      </c>
      <c r="I1360" s="18">
        <f>VLOOKUP($A1360,'Customer Data'!$A:$G,4,FALSE)</f>
        <v>96578</v>
      </c>
      <c r="J1360" t="str">
        <f>VLOOKUP($A1360,'Customer Data'!$A:$G,5,FALSE)</f>
        <v>City A</v>
      </c>
      <c r="K1360" t="str">
        <f>VLOOKUP($A1360,'Customer Data'!$A:$G,6,FALSE)</f>
        <v>Adult</v>
      </c>
      <c r="L1360" t="str">
        <f>VLOOKUP($A1360,'Customer Data'!$A:$G,7,FALSE)</f>
        <v>High</v>
      </c>
    </row>
    <row r="1361" spans="1:12" x14ac:dyDescent="0.3">
      <c r="A1361">
        <v>19</v>
      </c>
      <c r="B1361">
        <v>1360</v>
      </c>
      <c r="C1361">
        <v>37</v>
      </c>
      <c r="D1361">
        <v>9</v>
      </c>
      <c r="E1361" s="4" t="s">
        <v>139</v>
      </c>
      <c r="F1361" s="6" t="s">
        <v>75</v>
      </c>
      <c r="G1361">
        <f>VLOOKUP(A1361,'Customer Data'!$A:$G,2,FALSE)</f>
        <v>28</v>
      </c>
      <c r="H1361" t="str">
        <f>VLOOKUP($A1361,'Customer Data'!$A:$G,3,FALSE)</f>
        <v>Male</v>
      </c>
      <c r="I1361" s="18">
        <f>VLOOKUP($A1361,'Customer Data'!$A:$G,4,FALSE)</f>
        <v>63852</v>
      </c>
      <c r="J1361" t="str">
        <f>VLOOKUP($A1361,'Customer Data'!$A:$G,5,FALSE)</f>
        <v>City C</v>
      </c>
      <c r="K1361" t="str">
        <f>VLOOKUP($A1361,'Customer Data'!$A:$G,6,FALSE)</f>
        <v>Adult</v>
      </c>
      <c r="L1361" t="str">
        <f>VLOOKUP($A1361,'Customer Data'!$A:$G,7,FALSE)</f>
        <v>Low</v>
      </c>
    </row>
    <row r="1362" spans="1:12" x14ac:dyDescent="0.3">
      <c r="A1362">
        <v>1275</v>
      </c>
      <c r="B1362">
        <v>1361</v>
      </c>
      <c r="C1362">
        <v>29</v>
      </c>
      <c r="D1362">
        <v>6</v>
      </c>
      <c r="E1362" s="4" t="s">
        <v>139</v>
      </c>
      <c r="F1362" s="6" t="s">
        <v>76</v>
      </c>
      <c r="G1362">
        <f>VLOOKUP(A1362,'Customer Data'!$A:$G,2,FALSE)</f>
        <v>53</v>
      </c>
      <c r="H1362" t="str">
        <f>VLOOKUP($A1362,'Customer Data'!$A:$G,3,FALSE)</f>
        <v>Female</v>
      </c>
      <c r="I1362" s="18">
        <f>VLOOKUP($A1362,'Customer Data'!$A:$G,4,FALSE)</f>
        <v>56271</v>
      </c>
      <c r="J1362" t="str">
        <f>VLOOKUP($A1362,'Customer Data'!$A:$G,5,FALSE)</f>
        <v>City B</v>
      </c>
      <c r="K1362" t="str">
        <f>VLOOKUP($A1362,'Customer Data'!$A:$G,6,FALSE)</f>
        <v>Middle-aged</v>
      </c>
      <c r="L1362" t="str">
        <f>VLOOKUP($A1362,'Customer Data'!$A:$G,7,FALSE)</f>
        <v>Low</v>
      </c>
    </row>
    <row r="1363" spans="1:12" x14ac:dyDescent="0.3">
      <c r="A1363">
        <v>135</v>
      </c>
      <c r="B1363">
        <v>1362</v>
      </c>
      <c r="C1363">
        <v>11</v>
      </c>
      <c r="D1363">
        <v>8</v>
      </c>
      <c r="E1363" s="4" t="s">
        <v>139</v>
      </c>
      <c r="F1363" s="6" t="s">
        <v>77</v>
      </c>
      <c r="G1363">
        <f>VLOOKUP(A1363,'Customer Data'!$A:$G,2,FALSE)</f>
        <v>59</v>
      </c>
      <c r="H1363" t="str">
        <f>VLOOKUP($A1363,'Customer Data'!$A:$G,3,FALSE)</f>
        <v>Male</v>
      </c>
      <c r="I1363" s="18">
        <f>VLOOKUP($A1363,'Customer Data'!$A:$G,4,FALSE)</f>
        <v>35360</v>
      </c>
      <c r="J1363" t="str">
        <f>VLOOKUP($A1363,'Customer Data'!$A:$G,5,FALSE)</f>
        <v>City A</v>
      </c>
      <c r="K1363" t="str">
        <f>VLOOKUP($A1363,'Customer Data'!$A:$G,6,FALSE)</f>
        <v>Middle-aged</v>
      </c>
      <c r="L1363" t="str">
        <f>VLOOKUP($A1363,'Customer Data'!$A:$G,7,FALSE)</f>
        <v>Low</v>
      </c>
    </row>
    <row r="1364" spans="1:12" x14ac:dyDescent="0.3">
      <c r="A1364">
        <v>791</v>
      </c>
      <c r="B1364">
        <v>1363</v>
      </c>
      <c r="C1364">
        <v>86</v>
      </c>
      <c r="D1364">
        <v>8</v>
      </c>
      <c r="E1364" s="4" t="s">
        <v>139</v>
      </c>
      <c r="F1364" s="6" t="s">
        <v>78</v>
      </c>
      <c r="G1364">
        <f>VLOOKUP(A1364,'Customer Data'!$A:$G,2,FALSE)</f>
        <v>29</v>
      </c>
      <c r="H1364" t="str">
        <f>VLOOKUP($A1364,'Customer Data'!$A:$G,3,FALSE)</f>
        <v>Male</v>
      </c>
      <c r="I1364" s="18">
        <f>VLOOKUP($A1364,'Customer Data'!$A:$G,4,FALSE)</f>
        <v>110396</v>
      </c>
      <c r="J1364" t="str">
        <f>VLOOKUP($A1364,'Customer Data'!$A:$G,5,FALSE)</f>
        <v>City B</v>
      </c>
      <c r="K1364" t="str">
        <f>VLOOKUP($A1364,'Customer Data'!$A:$G,6,FALSE)</f>
        <v>Adult</v>
      </c>
      <c r="L1364" t="str">
        <f>VLOOKUP($A1364,'Customer Data'!$A:$G,7,FALSE)</f>
        <v>High</v>
      </c>
    </row>
    <row r="1365" spans="1:12" x14ac:dyDescent="0.3">
      <c r="A1365">
        <v>949</v>
      </c>
      <c r="B1365">
        <v>1364</v>
      </c>
      <c r="C1365">
        <v>30</v>
      </c>
      <c r="D1365">
        <v>3</v>
      </c>
      <c r="E1365" s="4" t="s">
        <v>139</v>
      </c>
      <c r="F1365" s="6" t="s">
        <v>79</v>
      </c>
      <c r="G1365">
        <f>VLOOKUP(A1365,'Customer Data'!$A:$G,2,FALSE)</f>
        <v>57</v>
      </c>
      <c r="H1365" t="str">
        <f>VLOOKUP($A1365,'Customer Data'!$A:$G,3,FALSE)</f>
        <v>Female</v>
      </c>
      <c r="I1365" s="18">
        <f>VLOOKUP($A1365,'Customer Data'!$A:$G,4,FALSE)</f>
        <v>143314</v>
      </c>
      <c r="J1365" t="str">
        <f>VLOOKUP($A1365,'Customer Data'!$A:$G,5,FALSE)</f>
        <v>City A</v>
      </c>
      <c r="K1365" t="str">
        <f>VLOOKUP($A1365,'Customer Data'!$A:$G,6,FALSE)</f>
        <v>Middle-aged</v>
      </c>
      <c r="L1365" t="str">
        <f>VLOOKUP($A1365,'Customer Data'!$A:$G,7,FALSE)</f>
        <v>High</v>
      </c>
    </row>
    <row r="1366" spans="1:12" x14ac:dyDescent="0.3">
      <c r="A1366">
        <v>202</v>
      </c>
      <c r="B1366">
        <v>1365</v>
      </c>
      <c r="C1366">
        <v>73</v>
      </c>
      <c r="D1366">
        <v>7</v>
      </c>
      <c r="E1366" s="4" t="s">
        <v>139</v>
      </c>
      <c r="F1366" s="6" t="s">
        <v>80</v>
      </c>
      <c r="G1366">
        <f>VLOOKUP(A1366,'Customer Data'!$A:$G,2,FALSE)</f>
        <v>37</v>
      </c>
      <c r="H1366" t="str">
        <f>VLOOKUP($A1366,'Customer Data'!$A:$G,3,FALSE)</f>
        <v>Male</v>
      </c>
      <c r="I1366" s="18">
        <f>VLOOKUP($A1366,'Customer Data'!$A:$G,4,FALSE)</f>
        <v>47478</v>
      </c>
      <c r="J1366" t="str">
        <f>VLOOKUP($A1366,'Customer Data'!$A:$G,5,FALSE)</f>
        <v>City B</v>
      </c>
      <c r="K1366" t="str">
        <f>VLOOKUP($A1366,'Customer Data'!$A:$G,6,FALSE)</f>
        <v>Adult</v>
      </c>
      <c r="L1366" t="str">
        <f>VLOOKUP($A1366,'Customer Data'!$A:$G,7,FALSE)</f>
        <v>Low</v>
      </c>
    </row>
    <row r="1367" spans="1:12" x14ac:dyDescent="0.3">
      <c r="A1367">
        <v>1060</v>
      </c>
      <c r="B1367">
        <v>1366</v>
      </c>
      <c r="C1367">
        <v>48</v>
      </c>
      <c r="D1367">
        <v>4</v>
      </c>
      <c r="E1367" s="4" t="s">
        <v>139</v>
      </c>
      <c r="F1367" s="6" t="s">
        <v>81</v>
      </c>
      <c r="G1367">
        <f>VLOOKUP(A1367,'Customer Data'!$A:$G,2,FALSE)</f>
        <v>61</v>
      </c>
      <c r="H1367" t="str">
        <f>VLOOKUP($A1367,'Customer Data'!$A:$G,3,FALSE)</f>
        <v>Male</v>
      </c>
      <c r="I1367" s="18">
        <f>VLOOKUP($A1367,'Customer Data'!$A:$G,4,FALSE)</f>
        <v>92840</v>
      </c>
      <c r="J1367" t="str">
        <f>VLOOKUP($A1367,'Customer Data'!$A:$G,5,FALSE)</f>
        <v>City C</v>
      </c>
      <c r="K1367" t="str">
        <f>VLOOKUP($A1367,'Customer Data'!$A:$G,6,FALSE)</f>
        <v>Seniors</v>
      </c>
      <c r="L1367" t="str">
        <f>VLOOKUP($A1367,'Customer Data'!$A:$G,7,FALSE)</f>
        <v>High</v>
      </c>
    </row>
    <row r="1368" spans="1:12" x14ac:dyDescent="0.3">
      <c r="A1368">
        <v>1310</v>
      </c>
      <c r="B1368">
        <v>1367</v>
      </c>
      <c r="C1368">
        <v>83</v>
      </c>
      <c r="D1368">
        <v>9</v>
      </c>
      <c r="E1368" s="4" t="s">
        <v>139</v>
      </c>
      <c r="F1368" s="6" t="s">
        <v>82</v>
      </c>
      <c r="G1368">
        <f>VLOOKUP(A1368,'Customer Data'!$A:$G,2,FALSE)</f>
        <v>53</v>
      </c>
      <c r="H1368" t="str">
        <f>VLOOKUP($A1368,'Customer Data'!$A:$G,3,FALSE)</f>
        <v>Female</v>
      </c>
      <c r="I1368" s="18">
        <f>VLOOKUP($A1368,'Customer Data'!$A:$G,4,FALSE)</f>
        <v>71674</v>
      </c>
      <c r="J1368" t="str">
        <f>VLOOKUP($A1368,'Customer Data'!$A:$G,5,FALSE)</f>
        <v>City C</v>
      </c>
      <c r="K1368" t="str">
        <f>VLOOKUP($A1368,'Customer Data'!$A:$G,6,FALSE)</f>
        <v>Middle-aged</v>
      </c>
      <c r="L1368" t="str">
        <f>VLOOKUP($A1368,'Customer Data'!$A:$G,7,FALSE)</f>
        <v>High</v>
      </c>
    </row>
    <row r="1369" spans="1:12" x14ac:dyDescent="0.3">
      <c r="A1369">
        <v>910</v>
      </c>
      <c r="B1369">
        <v>1368</v>
      </c>
      <c r="C1369">
        <v>85</v>
      </c>
      <c r="D1369">
        <v>8</v>
      </c>
      <c r="E1369" s="4" t="s">
        <v>139</v>
      </c>
      <c r="F1369" s="6" t="s">
        <v>83</v>
      </c>
      <c r="G1369">
        <f>VLOOKUP(A1369,'Customer Data'!$A:$G,2,FALSE)</f>
        <v>62</v>
      </c>
      <c r="H1369" t="str">
        <f>VLOOKUP($A1369,'Customer Data'!$A:$G,3,FALSE)</f>
        <v>Male</v>
      </c>
      <c r="I1369" s="18">
        <f>VLOOKUP($A1369,'Customer Data'!$A:$G,4,FALSE)</f>
        <v>24920</v>
      </c>
      <c r="J1369" t="str">
        <f>VLOOKUP($A1369,'Customer Data'!$A:$G,5,FALSE)</f>
        <v>City B</v>
      </c>
      <c r="K1369" t="str">
        <f>VLOOKUP($A1369,'Customer Data'!$A:$G,6,FALSE)</f>
        <v>Seniors</v>
      </c>
      <c r="L1369" t="str">
        <f>VLOOKUP($A1369,'Customer Data'!$A:$G,7,FALSE)</f>
        <v>Low</v>
      </c>
    </row>
    <row r="1370" spans="1:12" x14ac:dyDescent="0.3">
      <c r="A1370">
        <v>698</v>
      </c>
      <c r="B1370">
        <v>1369</v>
      </c>
      <c r="C1370">
        <v>19</v>
      </c>
      <c r="D1370">
        <v>8</v>
      </c>
      <c r="E1370" s="4" t="s">
        <v>140</v>
      </c>
      <c r="F1370" s="6" t="s">
        <v>60</v>
      </c>
      <c r="G1370">
        <f>VLOOKUP(A1370,'Customer Data'!$A:$G,2,FALSE)</f>
        <v>31</v>
      </c>
      <c r="H1370" t="str">
        <f>VLOOKUP($A1370,'Customer Data'!$A:$G,3,FALSE)</f>
        <v>Male</v>
      </c>
      <c r="I1370" s="18">
        <f>VLOOKUP($A1370,'Customer Data'!$A:$G,4,FALSE)</f>
        <v>88637</v>
      </c>
      <c r="J1370" t="str">
        <f>VLOOKUP($A1370,'Customer Data'!$A:$G,5,FALSE)</f>
        <v>City C</v>
      </c>
      <c r="K1370" t="str">
        <f>VLOOKUP($A1370,'Customer Data'!$A:$G,6,FALSE)</f>
        <v>Adult</v>
      </c>
      <c r="L1370" t="str">
        <f>VLOOKUP($A1370,'Customer Data'!$A:$G,7,FALSE)</f>
        <v>High</v>
      </c>
    </row>
    <row r="1371" spans="1:12" x14ac:dyDescent="0.3">
      <c r="A1371">
        <v>106</v>
      </c>
      <c r="B1371">
        <v>1370</v>
      </c>
      <c r="C1371">
        <v>62</v>
      </c>
      <c r="D1371">
        <v>5</v>
      </c>
      <c r="E1371" s="4" t="s">
        <v>140</v>
      </c>
      <c r="F1371" s="6" t="s">
        <v>61</v>
      </c>
      <c r="G1371">
        <f>VLOOKUP(A1371,'Customer Data'!$A:$G,2,FALSE)</f>
        <v>53</v>
      </c>
      <c r="H1371" t="str">
        <f>VLOOKUP($A1371,'Customer Data'!$A:$G,3,FALSE)</f>
        <v>Male</v>
      </c>
      <c r="I1371" s="18">
        <f>VLOOKUP($A1371,'Customer Data'!$A:$G,4,FALSE)</f>
        <v>44993</v>
      </c>
      <c r="J1371" t="str">
        <f>VLOOKUP($A1371,'Customer Data'!$A:$G,5,FALSE)</f>
        <v>City A</v>
      </c>
      <c r="K1371" t="str">
        <f>VLOOKUP($A1371,'Customer Data'!$A:$G,6,FALSE)</f>
        <v>Middle-aged</v>
      </c>
      <c r="L1371" t="str">
        <f>VLOOKUP($A1371,'Customer Data'!$A:$G,7,FALSE)</f>
        <v>Low</v>
      </c>
    </row>
    <row r="1372" spans="1:12" x14ac:dyDescent="0.3">
      <c r="A1372">
        <v>547</v>
      </c>
      <c r="B1372">
        <v>1371</v>
      </c>
      <c r="C1372">
        <v>83</v>
      </c>
      <c r="D1372">
        <v>7</v>
      </c>
      <c r="E1372" s="4" t="s">
        <v>140</v>
      </c>
      <c r="F1372" s="6" t="s">
        <v>62</v>
      </c>
      <c r="G1372">
        <f>VLOOKUP(A1372,'Customer Data'!$A:$G,2,FALSE)</f>
        <v>42</v>
      </c>
      <c r="H1372" t="str">
        <f>VLOOKUP($A1372,'Customer Data'!$A:$G,3,FALSE)</f>
        <v>Female</v>
      </c>
      <c r="I1372" s="18">
        <f>VLOOKUP($A1372,'Customer Data'!$A:$G,4,FALSE)</f>
        <v>43289</v>
      </c>
      <c r="J1372" t="str">
        <f>VLOOKUP($A1372,'Customer Data'!$A:$G,5,FALSE)</f>
        <v>City C</v>
      </c>
      <c r="K1372" t="str">
        <f>VLOOKUP($A1372,'Customer Data'!$A:$G,6,FALSE)</f>
        <v>Middle-aged</v>
      </c>
      <c r="L1372" t="str">
        <f>VLOOKUP($A1372,'Customer Data'!$A:$G,7,FALSE)</f>
        <v>Low</v>
      </c>
    </row>
    <row r="1373" spans="1:12" x14ac:dyDescent="0.3">
      <c r="A1373">
        <v>201</v>
      </c>
      <c r="B1373">
        <v>1372</v>
      </c>
      <c r="C1373">
        <v>85</v>
      </c>
      <c r="D1373">
        <v>8</v>
      </c>
      <c r="E1373" s="4" t="s">
        <v>140</v>
      </c>
      <c r="F1373" s="6" t="s">
        <v>63</v>
      </c>
      <c r="G1373">
        <f>VLOOKUP(A1373,'Customer Data'!$A:$G,2,FALSE)</f>
        <v>62</v>
      </c>
      <c r="H1373" t="str">
        <f>VLOOKUP($A1373,'Customer Data'!$A:$G,3,FALSE)</f>
        <v>Female</v>
      </c>
      <c r="I1373" s="18">
        <f>VLOOKUP($A1373,'Customer Data'!$A:$G,4,FALSE)</f>
        <v>90003</v>
      </c>
      <c r="J1373" t="str">
        <f>VLOOKUP($A1373,'Customer Data'!$A:$G,5,FALSE)</f>
        <v>City A</v>
      </c>
      <c r="K1373" t="str">
        <f>VLOOKUP($A1373,'Customer Data'!$A:$G,6,FALSE)</f>
        <v>Seniors</v>
      </c>
      <c r="L1373" t="str">
        <f>VLOOKUP($A1373,'Customer Data'!$A:$G,7,FALSE)</f>
        <v>High</v>
      </c>
    </row>
    <row r="1374" spans="1:12" x14ac:dyDescent="0.3">
      <c r="A1374">
        <v>433</v>
      </c>
      <c r="B1374">
        <v>1373</v>
      </c>
      <c r="C1374">
        <v>81</v>
      </c>
      <c r="D1374">
        <v>8</v>
      </c>
      <c r="E1374" s="4" t="s">
        <v>140</v>
      </c>
      <c r="F1374" s="6" t="s">
        <v>64</v>
      </c>
      <c r="G1374">
        <f>VLOOKUP(A1374,'Customer Data'!$A:$G,2,FALSE)</f>
        <v>67</v>
      </c>
      <c r="H1374" t="str">
        <f>VLOOKUP($A1374,'Customer Data'!$A:$G,3,FALSE)</f>
        <v>Male</v>
      </c>
      <c r="I1374" s="18">
        <f>VLOOKUP($A1374,'Customer Data'!$A:$G,4,FALSE)</f>
        <v>138008</v>
      </c>
      <c r="J1374" t="str">
        <f>VLOOKUP($A1374,'Customer Data'!$A:$G,5,FALSE)</f>
        <v>City B</v>
      </c>
      <c r="K1374" t="str">
        <f>VLOOKUP($A1374,'Customer Data'!$A:$G,6,FALSE)</f>
        <v>Seniors</v>
      </c>
      <c r="L1374" t="str">
        <f>VLOOKUP($A1374,'Customer Data'!$A:$G,7,FALSE)</f>
        <v>High</v>
      </c>
    </row>
    <row r="1375" spans="1:12" x14ac:dyDescent="0.3">
      <c r="A1375">
        <v>1250</v>
      </c>
      <c r="B1375">
        <v>1374</v>
      </c>
      <c r="C1375">
        <v>92</v>
      </c>
      <c r="D1375">
        <v>4</v>
      </c>
      <c r="E1375" s="4" t="s">
        <v>140</v>
      </c>
      <c r="F1375" s="6" t="s">
        <v>65</v>
      </c>
      <c r="G1375">
        <f>VLOOKUP(A1375,'Customer Data'!$A:$G,2,FALSE)</f>
        <v>19</v>
      </c>
      <c r="H1375" t="str">
        <f>VLOOKUP($A1375,'Customer Data'!$A:$G,3,FALSE)</f>
        <v>Female</v>
      </c>
      <c r="I1375" s="18">
        <f>VLOOKUP($A1375,'Customer Data'!$A:$G,4,FALSE)</f>
        <v>66472</v>
      </c>
      <c r="J1375" t="str">
        <f>VLOOKUP($A1375,'Customer Data'!$A:$G,5,FALSE)</f>
        <v>City C</v>
      </c>
      <c r="K1375" t="str">
        <f>VLOOKUP($A1375,'Customer Data'!$A:$G,6,FALSE)</f>
        <v>Adult</v>
      </c>
      <c r="L1375" t="str">
        <f>VLOOKUP($A1375,'Customer Data'!$A:$G,7,FALSE)</f>
        <v>High</v>
      </c>
    </row>
    <row r="1376" spans="1:12" x14ac:dyDescent="0.3">
      <c r="A1376">
        <v>1006</v>
      </c>
      <c r="B1376">
        <v>1375</v>
      </c>
      <c r="C1376">
        <v>68</v>
      </c>
      <c r="D1376">
        <v>3</v>
      </c>
      <c r="E1376" s="4" t="s">
        <v>140</v>
      </c>
      <c r="F1376" s="6" t="s">
        <v>66</v>
      </c>
      <c r="G1376">
        <f>VLOOKUP(A1376,'Customer Data'!$A:$G,2,FALSE)</f>
        <v>62</v>
      </c>
      <c r="H1376" t="str">
        <f>VLOOKUP($A1376,'Customer Data'!$A:$G,3,FALSE)</f>
        <v>Female</v>
      </c>
      <c r="I1376" s="18">
        <f>VLOOKUP($A1376,'Customer Data'!$A:$G,4,FALSE)</f>
        <v>120226</v>
      </c>
      <c r="J1376" t="str">
        <f>VLOOKUP($A1376,'Customer Data'!$A:$G,5,FALSE)</f>
        <v>City C</v>
      </c>
      <c r="K1376" t="str">
        <f>VLOOKUP($A1376,'Customer Data'!$A:$G,6,FALSE)</f>
        <v>Seniors</v>
      </c>
      <c r="L1376" t="str">
        <f>VLOOKUP($A1376,'Customer Data'!$A:$G,7,FALSE)</f>
        <v>High</v>
      </c>
    </row>
    <row r="1377" spans="1:12" x14ac:dyDescent="0.3">
      <c r="A1377">
        <v>18</v>
      </c>
      <c r="B1377">
        <v>1376</v>
      </c>
      <c r="C1377">
        <v>28</v>
      </c>
      <c r="D1377">
        <v>3</v>
      </c>
      <c r="E1377" s="4" t="s">
        <v>140</v>
      </c>
      <c r="F1377" s="6" t="s">
        <v>67</v>
      </c>
      <c r="G1377">
        <f>VLOOKUP(A1377,'Customer Data'!$A:$G,2,FALSE)</f>
        <v>67</v>
      </c>
      <c r="H1377" t="str">
        <f>VLOOKUP($A1377,'Customer Data'!$A:$G,3,FALSE)</f>
        <v>Female</v>
      </c>
      <c r="I1377" s="18">
        <f>VLOOKUP($A1377,'Customer Data'!$A:$G,4,FALSE)</f>
        <v>128510</v>
      </c>
      <c r="J1377" t="str">
        <f>VLOOKUP($A1377,'Customer Data'!$A:$G,5,FALSE)</f>
        <v>City C</v>
      </c>
      <c r="K1377" t="str">
        <f>VLOOKUP($A1377,'Customer Data'!$A:$G,6,FALSE)</f>
        <v>Seniors</v>
      </c>
      <c r="L1377" t="str">
        <f>VLOOKUP($A1377,'Customer Data'!$A:$G,7,FALSE)</f>
        <v>High</v>
      </c>
    </row>
    <row r="1378" spans="1:12" x14ac:dyDescent="0.3">
      <c r="A1378">
        <v>749</v>
      </c>
      <c r="B1378">
        <v>1377</v>
      </c>
      <c r="C1378">
        <v>44</v>
      </c>
      <c r="D1378">
        <v>1</v>
      </c>
      <c r="E1378" s="4" t="s">
        <v>140</v>
      </c>
      <c r="F1378" s="6" t="s">
        <v>68</v>
      </c>
      <c r="G1378">
        <f>VLOOKUP(A1378,'Customer Data'!$A:$G,2,FALSE)</f>
        <v>43</v>
      </c>
      <c r="H1378" t="str">
        <f>VLOOKUP($A1378,'Customer Data'!$A:$G,3,FALSE)</f>
        <v>Male</v>
      </c>
      <c r="I1378" s="18">
        <f>VLOOKUP($A1378,'Customer Data'!$A:$G,4,FALSE)</f>
        <v>135271</v>
      </c>
      <c r="J1378" t="str">
        <f>VLOOKUP($A1378,'Customer Data'!$A:$G,5,FALSE)</f>
        <v>City C</v>
      </c>
      <c r="K1378" t="str">
        <f>VLOOKUP($A1378,'Customer Data'!$A:$G,6,FALSE)</f>
        <v>Middle-aged</v>
      </c>
      <c r="L1378" t="str">
        <f>VLOOKUP($A1378,'Customer Data'!$A:$G,7,FALSE)</f>
        <v>High</v>
      </c>
    </row>
    <row r="1379" spans="1:12" x14ac:dyDescent="0.3">
      <c r="A1379">
        <v>505</v>
      </c>
      <c r="B1379">
        <v>1378</v>
      </c>
      <c r="C1379">
        <v>91</v>
      </c>
      <c r="D1379">
        <v>7</v>
      </c>
      <c r="E1379" s="4" t="s">
        <v>140</v>
      </c>
      <c r="F1379" s="6" t="s">
        <v>69</v>
      </c>
      <c r="G1379">
        <f>VLOOKUP(A1379,'Customer Data'!$A:$G,2,FALSE)</f>
        <v>37</v>
      </c>
      <c r="H1379" t="str">
        <f>VLOOKUP($A1379,'Customer Data'!$A:$G,3,FALSE)</f>
        <v>Male</v>
      </c>
      <c r="I1379" s="18">
        <f>VLOOKUP($A1379,'Customer Data'!$A:$G,4,FALSE)</f>
        <v>33283</v>
      </c>
      <c r="J1379" t="str">
        <f>VLOOKUP($A1379,'Customer Data'!$A:$G,5,FALSE)</f>
        <v>City B</v>
      </c>
      <c r="K1379" t="str">
        <f>VLOOKUP($A1379,'Customer Data'!$A:$G,6,FALSE)</f>
        <v>Adult</v>
      </c>
      <c r="L1379" t="str">
        <f>VLOOKUP($A1379,'Customer Data'!$A:$G,7,FALSE)</f>
        <v>Low</v>
      </c>
    </row>
    <row r="1380" spans="1:12" x14ac:dyDescent="0.3">
      <c r="A1380">
        <v>122</v>
      </c>
      <c r="B1380">
        <v>1379</v>
      </c>
      <c r="C1380">
        <v>93</v>
      </c>
      <c r="D1380">
        <v>3</v>
      </c>
      <c r="E1380" s="4" t="s">
        <v>140</v>
      </c>
      <c r="F1380" s="6" t="s">
        <v>70</v>
      </c>
      <c r="G1380">
        <f>VLOOKUP(A1380,'Customer Data'!$A:$G,2,FALSE)</f>
        <v>21</v>
      </c>
      <c r="H1380" t="str">
        <f>VLOOKUP($A1380,'Customer Data'!$A:$G,3,FALSE)</f>
        <v>Male</v>
      </c>
      <c r="I1380" s="18">
        <f>VLOOKUP($A1380,'Customer Data'!$A:$G,4,FALSE)</f>
        <v>42583</v>
      </c>
      <c r="J1380" t="str">
        <f>VLOOKUP($A1380,'Customer Data'!$A:$G,5,FALSE)</f>
        <v>City C</v>
      </c>
      <c r="K1380" t="str">
        <f>VLOOKUP($A1380,'Customer Data'!$A:$G,6,FALSE)</f>
        <v>Adult</v>
      </c>
      <c r="L1380" t="str">
        <f>VLOOKUP($A1380,'Customer Data'!$A:$G,7,FALSE)</f>
        <v>Low</v>
      </c>
    </row>
    <row r="1381" spans="1:12" x14ac:dyDescent="0.3">
      <c r="A1381">
        <v>253</v>
      </c>
      <c r="B1381">
        <v>1380</v>
      </c>
      <c r="C1381">
        <v>48</v>
      </c>
      <c r="D1381">
        <v>1</v>
      </c>
      <c r="E1381" s="4" t="s">
        <v>140</v>
      </c>
      <c r="F1381" s="6" t="s">
        <v>71</v>
      </c>
      <c r="G1381">
        <f>VLOOKUP(A1381,'Customer Data'!$A:$G,2,FALSE)</f>
        <v>64</v>
      </c>
      <c r="H1381" t="str">
        <f>VLOOKUP($A1381,'Customer Data'!$A:$G,3,FALSE)</f>
        <v>Female</v>
      </c>
      <c r="I1381" s="18">
        <f>VLOOKUP($A1381,'Customer Data'!$A:$G,4,FALSE)</f>
        <v>126183</v>
      </c>
      <c r="J1381" t="str">
        <f>VLOOKUP($A1381,'Customer Data'!$A:$G,5,FALSE)</f>
        <v>City C</v>
      </c>
      <c r="K1381" t="str">
        <f>VLOOKUP($A1381,'Customer Data'!$A:$G,6,FALSE)</f>
        <v>Seniors</v>
      </c>
      <c r="L1381" t="str">
        <f>VLOOKUP($A1381,'Customer Data'!$A:$G,7,FALSE)</f>
        <v>High</v>
      </c>
    </row>
    <row r="1382" spans="1:12" x14ac:dyDescent="0.3">
      <c r="A1382">
        <v>1457</v>
      </c>
      <c r="B1382">
        <v>1381</v>
      </c>
      <c r="C1382">
        <v>14</v>
      </c>
      <c r="D1382">
        <v>8</v>
      </c>
      <c r="E1382" s="4" t="s">
        <v>140</v>
      </c>
      <c r="F1382" s="6" t="s">
        <v>72</v>
      </c>
      <c r="G1382">
        <f>VLOOKUP(A1382,'Customer Data'!$A:$G,2,FALSE)</f>
        <v>24</v>
      </c>
      <c r="H1382" t="str">
        <f>VLOOKUP($A1382,'Customer Data'!$A:$G,3,FALSE)</f>
        <v>Female</v>
      </c>
      <c r="I1382" s="18">
        <f>VLOOKUP($A1382,'Customer Data'!$A:$G,4,FALSE)</f>
        <v>134884</v>
      </c>
      <c r="J1382" t="str">
        <f>VLOOKUP($A1382,'Customer Data'!$A:$G,5,FALSE)</f>
        <v>City C</v>
      </c>
      <c r="K1382" t="str">
        <f>VLOOKUP($A1382,'Customer Data'!$A:$G,6,FALSE)</f>
        <v>Adult</v>
      </c>
      <c r="L1382" t="str">
        <f>VLOOKUP($A1382,'Customer Data'!$A:$G,7,FALSE)</f>
        <v>High</v>
      </c>
    </row>
    <row r="1383" spans="1:12" x14ac:dyDescent="0.3">
      <c r="A1383">
        <v>436</v>
      </c>
      <c r="B1383">
        <v>1382</v>
      </c>
      <c r="C1383">
        <v>68</v>
      </c>
      <c r="D1383">
        <v>2</v>
      </c>
      <c r="E1383" s="4" t="s">
        <v>140</v>
      </c>
      <c r="F1383" s="6" t="s">
        <v>73</v>
      </c>
      <c r="G1383">
        <f>VLOOKUP(A1383,'Customer Data'!$A:$G,2,FALSE)</f>
        <v>58</v>
      </c>
      <c r="H1383" t="str">
        <f>VLOOKUP($A1383,'Customer Data'!$A:$G,3,FALSE)</f>
        <v>Male</v>
      </c>
      <c r="I1383" s="18">
        <f>VLOOKUP($A1383,'Customer Data'!$A:$G,4,FALSE)</f>
        <v>125693</v>
      </c>
      <c r="J1383" t="str">
        <f>VLOOKUP($A1383,'Customer Data'!$A:$G,5,FALSE)</f>
        <v>City A</v>
      </c>
      <c r="K1383" t="str">
        <f>VLOOKUP($A1383,'Customer Data'!$A:$G,6,FALSE)</f>
        <v>Middle-aged</v>
      </c>
      <c r="L1383" t="str">
        <f>VLOOKUP($A1383,'Customer Data'!$A:$G,7,FALSE)</f>
        <v>High</v>
      </c>
    </row>
    <row r="1384" spans="1:12" x14ac:dyDescent="0.3">
      <c r="A1384">
        <v>265</v>
      </c>
      <c r="B1384">
        <v>1383</v>
      </c>
      <c r="C1384">
        <v>58</v>
      </c>
      <c r="D1384">
        <v>1</v>
      </c>
      <c r="E1384" s="4" t="s">
        <v>140</v>
      </c>
      <c r="F1384" s="6" t="s">
        <v>74</v>
      </c>
      <c r="G1384">
        <f>VLOOKUP(A1384,'Customer Data'!$A:$G,2,FALSE)</f>
        <v>52</v>
      </c>
      <c r="H1384" t="str">
        <f>VLOOKUP($A1384,'Customer Data'!$A:$G,3,FALSE)</f>
        <v>Male</v>
      </c>
      <c r="I1384" s="18">
        <f>VLOOKUP($A1384,'Customer Data'!$A:$G,4,FALSE)</f>
        <v>74887</v>
      </c>
      <c r="J1384" t="str">
        <f>VLOOKUP($A1384,'Customer Data'!$A:$G,5,FALSE)</f>
        <v>City A</v>
      </c>
      <c r="K1384" t="str">
        <f>VLOOKUP($A1384,'Customer Data'!$A:$G,6,FALSE)</f>
        <v>Middle-aged</v>
      </c>
      <c r="L1384" t="str">
        <f>VLOOKUP($A1384,'Customer Data'!$A:$G,7,FALSE)</f>
        <v>High</v>
      </c>
    </row>
    <row r="1385" spans="1:12" x14ac:dyDescent="0.3">
      <c r="A1385">
        <v>1331</v>
      </c>
      <c r="B1385">
        <v>1384</v>
      </c>
      <c r="C1385">
        <v>37</v>
      </c>
      <c r="D1385">
        <v>1</v>
      </c>
      <c r="E1385" s="4" t="s">
        <v>140</v>
      </c>
      <c r="F1385" s="6" t="s">
        <v>75</v>
      </c>
      <c r="G1385">
        <f>VLOOKUP(A1385,'Customer Data'!$A:$G,2,FALSE)</f>
        <v>48</v>
      </c>
      <c r="H1385" t="str">
        <f>VLOOKUP($A1385,'Customer Data'!$A:$G,3,FALSE)</f>
        <v>Female</v>
      </c>
      <c r="I1385" s="18">
        <f>VLOOKUP($A1385,'Customer Data'!$A:$G,4,FALSE)</f>
        <v>136492</v>
      </c>
      <c r="J1385" t="str">
        <f>VLOOKUP($A1385,'Customer Data'!$A:$G,5,FALSE)</f>
        <v>City C</v>
      </c>
      <c r="K1385" t="str">
        <f>VLOOKUP($A1385,'Customer Data'!$A:$G,6,FALSE)</f>
        <v>Middle-aged</v>
      </c>
      <c r="L1385" t="str">
        <f>VLOOKUP($A1385,'Customer Data'!$A:$G,7,FALSE)</f>
        <v>High</v>
      </c>
    </row>
    <row r="1386" spans="1:12" x14ac:dyDescent="0.3">
      <c r="A1386">
        <v>871</v>
      </c>
      <c r="B1386">
        <v>1385</v>
      </c>
      <c r="C1386">
        <v>12</v>
      </c>
      <c r="D1386">
        <v>8</v>
      </c>
      <c r="E1386" s="4" t="s">
        <v>140</v>
      </c>
      <c r="F1386" s="6" t="s">
        <v>76</v>
      </c>
      <c r="G1386">
        <f>VLOOKUP(A1386,'Customer Data'!$A:$G,2,FALSE)</f>
        <v>67</v>
      </c>
      <c r="H1386" t="str">
        <f>VLOOKUP($A1386,'Customer Data'!$A:$G,3,FALSE)</f>
        <v>Male</v>
      </c>
      <c r="I1386" s="18">
        <f>VLOOKUP($A1386,'Customer Data'!$A:$G,4,FALSE)</f>
        <v>95976</v>
      </c>
      <c r="J1386" t="str">
        <f>VLOOKUP($A1386,'Customer Data'!$A:$G,5,FALSE)</f>
        <v>City B</v>
      </c>
      <c r="K1386" t="str">
        <f>VLOOKUP($A1386,'Customer Data'!$A:$G,6,FALSE)</f>
        <v>Seniors</v>
      </c>
      <c r="L1386" t="str">
        <f>VLOOKUP($A1386,'Customer Data'!$A:$G,7,FALSE)</f>
        <v>High</v>
      </c>
    </row>
    <row r="1387" spans="1:12" x14ac:dyDescent="0.3">
      <c r="A1387">
        <v>484</v>
      </c>
      <c r="B1387">
        <v>1386</v>
      </c>
      <c r="C1387">
        <v>61</v>
      </c>
      <c r="D1387">
        <v>3</v>
      </c>
      <c r="E1387" s="4" t="s">
        <v>140</v>
      </c>
      <c r="F1387" s="6" t="s">
        <v>77</v>
      </c>
      <c r="G1387">
        <f>VLOOKUP(A1387,'Customer Data'!$A:$G,2,FALSE)</f>
        <v>33</v>
      </c>
      <c r="H1387" t="str">
        <f>VLOOKUP($A1387,'Customer Data'!$A:$G,3,FALSE)</f>
        <v>Male</v>
      </c>
      <c r="I1387" s="18">
        <f>VLOOKUP($A1387,'Customer Data'!$A:$G,4,FALSE)</f>
        <v>37034</v>
      </c>
      <c r="J1387" t="str">
        <f>VLOOKUP($A1387,'Customer Data'!$A:$G,5,FALSE)</f>
        <v>City B</v>
      </c>
      <c r="K1387" t="str">
        <f>VLOOKUP($A1387,'Customer Data'!$A:$G,6,FALSE)</f>
        <v>Adult</v>
      </c>
      <c r="L1387" t="str">
        <f>VLOOKUP($A1387,'Customer Data'!$A:$G,7,FALSE)</f>
        <v>Low</v>
      </c>
    </row>
    <row r="1388" spans="1:12" x14ac:dyDescent="0.3">
      <c r="A1388">
        <v>1071</v>
      </c>
      <c r="B1388">
        <v>1387</v>
      </c>
      <c r="C1388">
        <v>63</v>
      </c>
      <c r="D1388">
        <v>6</v>
      </c>
      <c r="E1388" s="4" t="s">
        <v>140</v>
      </c>
      <c r="F1388" s="6" t="s">
        <v>78</v>
      </c>
      <c r="G1388">
        <f>VLOOKUP(A1388,'Customer Data'!$A:$G,2,FALSE)</f>
        <v>40</v>
      </c>
      <c r="H1388" t="str">
        <f>VLOOKUP($A1388,'Customer Data'!$A:$G,3,FALSE)</f>
        <v>Female</v>
      </c>
      <c r="I1388" s="18">
        <f>VLOOKUP($A1388,'Customer Data'!$A:$G,4,FALSE)</f>
        <v>65811</v>
      </c>
      <c r="J1388" t="str">
        <f>VLOOKUP($A1388,'Customer Data'!$A:$G,5,FALSE)</f>
        <v>City A</v>
      </c>
      <c r="K1388" t="str">
        <f>VLOOKUP($A1388,'Customer Data'!$A:$G,6,FALSE)</f>
        <v>Adult</v>
      </c>
      <c r="L1388" t="str">
        <f>VLOOKUP($A1388,'Customer Data'!$A:$G,7,FALSE)</f>
        <v>High</v>
      </c>
    </row>
    <row r="1389" spans="1:12" x14ac:dyDescent="0.3">
      <c r="A1389">
        <v>163</v>
      </c>
      <c r="B1389">
        <v>1388</v>
      </c>
      <c r="C1389">
        <v>90</v>
      </c>
      <c r="D1389">
        <v>6</v>
      </c>
      <c r="E1389" s="4" t="s">
        <v>140</v>
      </c>
      <c r="F1389" s="6" t="s">
        <v>79</v>
      </c>
      <c r="G1389">
        <f>VLOOKUP(A1389,'Customer Data'!$A:$G,2,FALSE)</f>
        <v>64</v>
      </c>
      <c r="H1389" t="str">
        <f>VLOOKUP($A1389,'Customer Data'!$A:$G,3,FALSE)</f>
        <v>Female</v>
      </c>
      <c r="I1389" s="18">
        <f>VLOOKUP($A1389,'Customer Data'!$A:$G,4,FALSE)</f>
        <v>75627</v>
      </c>
      <c r="J1389" t="str">
        <f>VLOOKUP($A1389,'Customer Data'!$A:$G,5,FALSE)</f>
        <v>City A</v>
      </c>
      <c r="K1389" t="str">
        <f>VLOOKUP($A1389,'Customer Data'!$A:$G,6,FALSE)</f>
        <v>Seniors</v>
      </c>
      <c r="L1389" t="str">
        <f>VLOOKUP($A1389,'Customer Data'!$A:$G,7,FALSE)</f>
        <v>High</v>
      </c>
    </row>
    <row r="1390" spans="1:12" x14ac:dyDescent="0.3">
      <c r="A1390">
        <v>1384</v>
      </c>
      <c r="B1390">
        <v>1389</v>
      </c>
      <c r="C1390">
        <v>53</v>
      </c>
      <c r="D1390">
        <v>5</v>
      </c>
      <c r="E1390" s="4" t="s">
        <v>140</v>
      </c>
      <c r="F1390" s="6" t="s">
        <v>80</v>
      </c>
      <c r="G1390">
        <f>VLOOKUP(A1390,'Customer Data'!$A:$G,2,FALSE)</f>
        <v>18</v>
      </c>
      <c r="H1390" t="str">
        <f>VLOOKUP($A1390,'Customer Data'!$A:$G,3,FALSE)</f>
        <v>Female</v>
      </c>
      <c r="I1390" s="18">
        <f>VLOOKUP($A1390,'Customer Data'!$A:$G,4,FALSE)</f>
        <v>44862</v>
      </c>
      <c r="J1390" t="str">
        <f>VLOOKUP($A1390,'Customer Data'!$A:$G,5,FALSE)</f>
        <v>City B</v>
      </c>
      <c r="K1390" t="str">
        <f>VLOOKUP($A1390,'Customer Data'!$A:$G,6,FALSE)</f>
        <v>Adult</v>
      </c>
      <c r="L1390" t="str">
        <f>VLOOKUP($A1390,'Customer Data'!$A:$G,7,FALSE)</f>
        <v>Low</v>
      </c>
    </row>
    <row r="1391" spans="1:12" x14ac:dyDescent="0.3">
      <c r="A1391">
        <v>1344</v>
      </c>
      <c r="B1391">
        <v>1390</v>
      </c>
      <c r="C1391">
        <v>72</v>
      </c>
      <c r="D1391">
        <v>3</v>
      </c>
      <c r="E1391" s="4" t="s">
        <v>140</v>
      </c>
      <c r="F1391" s="6" t="s">
        <v>81</v>
      </c>
      <c r="G1391">
        <f>VLOOKUP(A1391,'Customer Data'!$A:$G,2,FALSE)</f>
        <v>33</v>
      </c>
      <c r="H1391" t="str">
        <f>VLOOKUP($A1391,'Customer Data'!$A:$G,3,FALSE)</f>
        <v>Female</v>
      </c>
      <c r="I1391" s="18">
        <f>VLOOKUP($A1391,'Customer Data'!$A:$G,4,FALSE)</f>
        <v>99541</v>
      </c>
      <c r="J1391" t="str">
        <f>VLOOKUP($A1391,'Customer Data'!$A:$G,5,FALSE)</f>
        <v>City C</v>
      </c>
      <c r="K1391" t="str">
        <f>VLOOKUP($A1391,'Customer Data'!$A:$G,6,FALSE)</f>
        <v>Adult</v>
      </c>
      <c r="L1391" t="str">
        <f>VLOOKUP($A1391,'Customer Data'!$A:$G,7,FALSE)</f>
        <v>High</v>
      </c>
    </row>
    <row r="1392" spans="1:12" x14ac:dyDescent="0.3">
      <c r="A1392">
        <v>1291</v>
      </c>
      <c r="B1392">
        <v>1391</v>
      </c>
      <c r="C1392">
        <v>64</v>
      </c>
      <c r="D1392">
        <v>1</v>
      </c>
      <c r="E1392" s="4" t="s">
        <v>140</v>
      </c>
      <c r="F1392" s="6" t="s">
        <v>82</v>
      </c>
      <c r="G1392">
        <f>VLOOKUP(A1392,'Customer Data'!$A:$G,2,FALSE)</f>
        <v>63</v>
      </c>
      <c r="H1392" t="str">
        <f>VLOOKUP($A1392,'Customer Data'!$A:$G,3,FALSE)</f>
        <v>Female</v>
      </c>
      <c r="I1392" s="18">
        <f>VLOOKUP($A1392,'Customer Data'!$A:$G,4,FALSE)</f>
        <v>80604</v>
      </c>
      <c r="J1392" t="str">
        <f>VLOOKUP($A1392,'Customer Data'!$A:$G,5,FALSE)</f>
        <v>City C</v>
      </c>
      <c r="K1392" t="str">
        <f>VLOOKUP($A1392,'Customer Data'!$A:$G,6,FALSE)</f>
        <v>Seniors</v>
      </c>
      <c r="L1392" t="str">
        <f>VLOOKUP($A1392,'Customer Data'!$A:$G,7,FALSE)</f>
        <v>High</v>
      </c>
    </row>
    <row r="1393" spans="1:12" x14ac:dyDescent="0.3">
      <c r="A1393">
        <v>625</v>
      </c>
      <c r="B1393">
        <v>1392</v>
      </c>
      <c r="C1393">
        <v>3</v>
      </c>
      <c r="D1393">
        <v>1</v>
      </c>
      <c r="E1393" s="4" t="s">
        <v>140</v>
      </c>
      <c r="F1393" s="6" t="s">
        <v>83</v>
      </c>
      <c r="G1393">
        <f>VLOOKUP(A1393,'Customer Data'!$A:$G,2,FALSE)</f>
        <v>68</v>
      </c>
      <c r="H1393" t="str">
        <f>VLOOKUP($A1393,'Customer Data'!$A:$G,3,FALSE)</f>
        <v>Male</v>
      </c>
      <c r="I1393" s="18">
        <f>VLOOKUP($A1393,'Customer Data'!$A:$G,4,FALSE)</f>
        <v>129790</v>
      </c>
      <c r="J1393" t="str">
        <f>VLOOKUP($A1393,'Customer Data'!$A:$G,5,FALSE)</f>
        <v>City B</v>
      </c>
      <c r="K1393" t="str">
        <f>VLOOKUP($A1393,'Customer Data'!$A:$G,6,FALSE)</f>
        <v>Seniors</v>
      </c>
      <c r="L1393" t="str">
        <f>VLOOKUP($A1393,'Customer Data'!$A:$G,7,FALSE)</f>
        <v>High</v>
      </c>
    </row>
    <row r="1394" spans="1:12" x14ac:dyDescent="0.3">
      <c r="A1394">
        <v>1209</v>
      </c>
      <c r="B1394">
        <v>1393</v>
      </c>
      <c r="C1394">
        <v>6</v>
      </c>
      <c r="D1394">
        <v>3</v>
      </c>
      <c r="E1394" s="4" t="s">
        <v>141</v>
      </c>
      <c r="F1394" s="6" t="s">
        <v>60</v>
      </c>
      <c r="G1394">
        <f>VLOOKUP(A1394,'Customer Data'!$A:$G,2,FALSE)</f>
        <v>46</v>
      </c>
      <c r="H1394" t="str">
        <f>VLOOKUP($A1394,'Customer Data'!$A:$G,3,FALSE)</f>
        <v>Female</v>
      </c>
      <c r="I1394" s="18">
        <f>VLOOKUP($A1394,'Customer Data'!$A:$G,4,FALSE)</f>
        <v>48698</v>
      </c>
      <c r="J1394" t="str">
        <f>VLOOKUP($A1394,'Customer Data'!$A:$G,5,FALSE)</f>
        <v>City B</v>
      </c>
      <c r="K1394" t="str">
        <f>VLOOKUP($A1394,'Customer Data'!$A:$G,6,FALSE)</f>
        <v>Middle-aged</v>
      </c>
      <c r="L1394" t="str">
        <f>VLOOKUP($A1394,'Customer Data'!$A:$G,7,FALSE)</f>
        <v>Low</v>
      </c>
    </row>
    <row r="1395" spans="1:12" x14ac:dyDescent="0.3">
      <c r="A1395">
        <v>268</v>
      </c>
      <c r="B1395">
        <v>1394</v>
      </c>
      <c r="C1395">
        <v>11</v>
      </c>
      <c r="D1395">
        <v>4</v>
      </c>
      <c r="E1395" s="4" t="s">
        <v>141</v>
      </c>
      <c r="F1395" s="6" t="s">
        <v>61</v>
      </c>
      <c r="G1395">
        <f>VLOOKUP(A1395,'Customer Data'!$A:$G,2,FALSE)</f>
        <v>24</v>
      </c>
      <c r="H1395" t="str">
        <f>VLOOKUP($A1395,'Customer Data'!$A:$G,3,FALSE)</f>
        <v>Male</v>
      </c>
      <c r="I1395" s="18">
        <f>VLOOKUP($A1395,'Customer Data'!$A:$G,4,FALSE)</f>
        <v>138772</v>
      </c>
      <c r="J1395" t="str">
        <f>VLOOKUP($A1395,'Customer Data'!$A:$G,5,FALSE)</f>
        <v>City B</v>
      </c>
      <c r="K1395" t="str">
        <f>VLOOKUP($A1395,'Customer Data'!$A:$G,6,FALSE)</f>
        <v>Adult</v>
      </c>
      <c r="L1395" t="str">
        <f>VLOOKUP($A1395,'Customer Data'!$A:$G,7,FALSE)</f>
        <v>High</v>
      </c>
    </row>
    <row r="1396" spans="1:12" x14ac:dyDescent="0.3">
      <c r="A1396">
        <v>1321</v>
      </c>
      <c r="B1396">
        <v>1395</v>
      </c>
      <c r="C1396">
        <v>35</v>
      </c>
      <c r="D1396">
        <v>6</v>
      </c>
      <c r="E1396" s="4" t="s">
        <v>141</v>
      </c>
      <c r="F1396" s="6" t="s">
        <v>62</v>
      </c>
      <c r="G1396">
        <f>VLOOKUP(A1396,'Customer Data'!$A:$G,2,FALSE)</f>
        <v>59</v>
      </c>
      <c r="H1396" t="str">
        <f>VLOOKUP($A1396,'Customer Data'!$A:$G,3,FALSE)</f>
        <v>Female</v>
      </c>
      <c r="I1396" s="18">
        <f>VLOOKUP($A1396,'Customer Data'!$A:$G,4,FALSE)</f>
        <v>143817</v>
      </c>
      <c r="J1396" t="str">
        <f>VLOOKUP($A1396,'Customer Data'!$A:$G,5,FALSE)</f>
        <v>City C</v>
      </c>
      <c r="K1396" t="str">
        <f>VLOOKUP($A1396,'Customer Data'!$A:$G,6,FALSE)</f>
        <v>Middle-aged</v>
      </c>
      <c r="L1396" t="str">
        <f>VLOOKUP($A1396,'Customer Data'!$A:$G,7,FALSE)</f>
        <v>High</v>
      </c>
    </row>
    <row r="1397" spans="1:12" x14ac:dyDescent="0.3">
      <c r="A1397">
        <v>378</v>
      </c>
      <c r="B1397">
        <v>1396</v>
      </c>
      <c r="C1397">
        <v>75</v>
      </c>
      <c r="D1397">
        <v>2</v>
      </c>
      <c r="E1397" s="4" t="s">
        <v>141</v>
      </c>
      <c r="F1397" s="6" t="s">
        <v>63</v>
      </c>
      <c r="G1397">
        <f>VLOOKUP(A1397,'Customer Data'!$A:$G,2,FALSE)</f>
        <v>51</v>
      </c>
      <c r="H1397" t="str">
        <f>VLOOKUP($A1397,'Customer Data'!$A:$G,3,FALSE)</f>
        <v>Female</v>
      </c>
      <c r="I1397" s="18">
        <f>VLOOKUP($A1397,'Customer Data'!$A:$G,4,FALSE)</f>
        <v>80592</v>
      </c>
      <c r="J1397" t="str">
        <f>VLOOKUP($A1397,'Customer Data'!$A:$G,5,FALSE)</f>
        <v>City B</v>
      </c>
      <c r="K1397" t="str">
        <f>VLOOKUP($A1397,'Customer Data'!$A:$G,6,FALSE)</f>
        <v>Middle-aged</v>
      </c>
      <c r="L1397" t="str">
        <f>VLOOKUP($A1397,'Customer Data'!$A:$G,7,FALSE)</f>
        <v>High</v>
      </c>
    </row>
    <row r="1398" spans="1:12" x14ac:dyDescent="0.3">
      <c r="A1398">
        <v>1349</v>
      </c>
      <c r="B1398">
        <v>1397</v>
      </c>
      <c r="C1398">
        <v>77</v>
      </c>
      <c r="D1398">
        <v>2</v>
      </c>
      <c r="E1398" s="4" t="s">
        <v>141</v>
      </c>
      <c r="F1398" s="6" t="s">
        <v>64</v>
      </c>
      <c r="G1398">
        <f>VLOOKUP(A1398,'Customer Data'!$A:$G,2,FALSE)</f>
        <v>48</v>
      </c>
      <c r="H1398" t="str">
        <f>VLOOKUP($A1398,'Customer Data'!$A:$G,3,FALSE)</f>
        <v>Female</v>
      </c>
      <c r="I1398" s="18">
        <f>VLOOKUP($A1398,'Customer Data'!$A:$G,4,FALSE)</f>
        <v>103901</v>
      </c>
      <c r="J1398" t="str">
        <f>VLOOKUP($A1398,'Customer Data'!$A:$G,5,FALSE)</f>
        <v>City B</v>
      </c>
      <c r="K1398" t="str">
        <f>VLOOKUP($A1398,'Customer Data'!$A:$G,6,FALSE)</f>
        <v>Middle-aged</v>
      </c>
      <c r="L1398" t="str">
        <f>VLOOKUP($A1398,'Customer Data'!$A:$G,7,FALSE)</f>
        <v>High</v>
      </c>
    </row>
    <row r="1399" spans="1:12" x14ac:dyDescent="0.3">
      <c r="A1399">
        <v>1064</v>
      </c>
      <c r="B1399">
        <v>1398</v>
      </c>
      <c r="C1399">
        <v>50</v>
      </c>
      <c r="D1399">
        <v>9</v>
      </c>
      <c r="E1399" s="4" t="s">
        <v>141</v>
      </c>
      <c r="F1399" s="6" t="s">
        <v>65</v>
      </c>
      <c r="G1399">
        <f>VLOOKUP(A1399,'Customer Data'!$A:$G,2,FALSE)</f>
        <v>38</v>
      </c>
      <c r="H1399" t="str">
        <f>VLOOKUP($A1399,'Customer Data'!$A:$G,3,FALSE)</f>
        <v>Male</v>
      </c>
      <c r="I1399" s="18">
        <f>VLOOKUP($A1399,'Customer Data'!$A:$G,4,FALSE)</f>
        <v>82954</v>
      </c>
      <c r="J1399" t="str">
        <f>VLOOKUP($A1399,'Customer Data'!$A:$G,5,FALSE)</f>
        <v>City B</v>
      </c>
      <c r="K1399" t="str">
        <f>VLOOKUP($A1399,'Customer Data'!$A:$G,6,FALSE)</f>
        <v>Adult</v>
      </c>
      <c r="L1399" t="str">
        <f>VLOOKUP($A1399,'Customer Data'!$A:$G,7,FALSE)</f>
        <v>High</v>
      </c>
    </row>
    <row r="1400" spans="1:12" x14ac:dyDescent="0.3">
      <c r="A1400">
        <v>1098</v>
      </c>
      <c r="B1400">
        <v>1399</v>
      </c>
      <c r="C1400">
        <v>80</v>
      </c>
      <c r="D1400">
        <v>3</v>
      </c>
      <c r="E1400" s="4" t="s">
        <v>141</v>
      </c>
      <c r="F1400" s="6" t="s">
        <v>66</v>
      </c>
      <c r="G1400">
        <f>VLOOKUP(A1400,'Customer Data'!$A:$G,2,FALSE)</f>
        <v>53</v>
      </c>
      <c r="H1400" t="str">
        <f>VLOOKUP($A1400,'Customer Data'!$A:$G,3,FALSE)</f>
        <v>Male</v>
      </c>
      <c r="I1400" s="18">
        <f>VLOOKUP($A1400,'Customer Data'!$A:$G,4,FALSE)</f>
        <v>69815</v>
      </c>
      <c r="J1400" t="str">
        <f>VLOOKUP($A1400,'Customer Data'!$A:$G,5,FALSE)</f>
        <v>City C</v>
      </c>
      <c r="K1400" t="str">
        <f>VLOOKUP($A1400,'Customer Data'!$A:$G,6,FALSE)</f>
        <v>Middle-aged</v>
      </c>
      <c r="L1400" t="str">
        <f>VLOOKUP($A1400,'Customer Data'!$A:$G,7,FALSE)</f>
        <v>High</v>
      </c>
    </row>
    <row r="1401" spans="1:12" x14ac:dyDescent="0.3">
      <c r="A1401">
        <v>71</v>
      </c>
      <c r="B1401">
        <v>1400</v>
      </c>
      <c r="C1401">
        <v>21</v>
      </c>
      <c r="D1401">
        <v>8</v>
      </c>
      <c r="E1401" s="4" t="s">
        <v>141</v>
      </c>
      <c r="F1401" s="6" t="s">
        <v>67</v>
      </c>
      <c r="G1401">
        <f>VLOOKUP(A1401,'Customer Data'!$A:$G,2,FALSE)</f>
        <v>59</v>
      </c>
      <c r="H1401" t="str">
        <f>VLOOKUP($A1401,'Customer Data'!$A:$G,3,FALSE)</f>
        <v>Female</v>
      </c>
      <c r="I1401" s="18">
        <f>VLOOKUP($A1401,'Customer Data'!$A:$G,4,FALSE)</f>
        <v>105434</v>
      </c>
      <c r="J1401" t="str">
        <f>VLOOKUP($A1401,'Customer Data'!$A:$G,5,FALSE)</f>
        <v>City B</v>
      </c>
      <c r="K1401" t="str">
        <f>VLOOKUP($A1401,'Customer Data'!$A:$G,6,FALSE)</f>
        <v>Middle-aged</v>
      </c>
      <c r="L1401" t="str">
        <f>VLOOKUP($A1401,'Customer Data'!$A:$G,7,FALSE)</f>
        <v>High</v>
      </c>
    </row>
    <row r="1402" spans="1:12" x14ac:dyDescent="0.3">
      <c r="A1402">
        <v>757</v>
      </c>
      <c r="B1402">
        <v>1401</v>
      </c>
      <c r="C1402">
        <v>22</v>
      </c>
      <c r="D1402">
        <v>7</v>
      </c>
      <c r="E1402" s="4" t="s">
        <v>141</v>
      </c>
      <c r="F1402" s="6" t="s">
        <v>68</v>
      </c>
      <c r="G1402">
        <f>VLOOKUP(A1402,'Customer Data'!$A:$G,2,FALSE)</f>
        <v>36</v>
      </c>
      <c r="H1402" t="str">
        <f>VLOOKUP($A1402,'Customer Data'!$A:$G,3,FALSE)</f>
        <v>Male</v>
      </c>
      <c r="I1402" s="18">
        <f>VLOOKUP($A1402,'Customer Data'!$A:$G,4,FALSE)</f>
        <v>29272</v>
      </c>
      <c r="J1402" t="str">
        <f>VLOOKUP($A1402,'Customer Data'!$A:$G,5,FALSE)</f>
        <v>City C</v>
      </c>
      <c r="K1402" t="str">
        <f>VLOOKUP($A1402,'Customer Data'!$A:$G,6,FALSE)</f>
        <v>Adult</v>
      </c>
      <c r="L1402" t="str">
        <f>VLOOKUP($A1402,'Customer Data'!$A:$G,7,FALSE)</f>
        <v>Low</v>
      </c>
    </row>
    <row r="1403" spans="1:12" x14ac:dyDescent="0.3">
      <c r="A1403">
        <v>1214</v>
      </c>
      <c r="B1403">
        <v>1402</v>
      </c>
      <c r="C1403">
        <v>74</v>
      </c>
      <c r="D1403">
        <v>1</v>
      </c>
      <c r="E1403" s="4" t="s">
        <v>141</v>
      </c>
      <c r="F1403" s="6" t="s">
        <v>69</v>
      </c>
      <c r="G1403">
        <f>VLOOKUP(A1403,'Customer Data'!$A:$G,2,FALSE)</f>
        <v>51</v>
      </c>
      <c r="H1403" t="str">
        <f>VLOOKUP($A1403,'Customer Data'!$A:$G,3,FALSE)</f>
        <v>Female</v>
      </c>
      <c r="I1403" s="18">
        <f>VLOOKUP($A1403,'Customer Data'!$A:$G,4,FALSE)</f>
        <v>67388</v>
      </c>
      <c r="J1403" t="str">
        <f>VLOOKUP($A1403,'Customer Data'!$A:$G,5,FALSE)</f>
        <v>City B</v>
      </c>
      <c r="K1403" t="str">
        <f>VLOOKUP($A1403,'Customer Data'!$A:$G,6,FALSE)</f>
        <v>Middle-aged</v>
      </c>
      <c r="L1403" t="str">
        <f>VLOOKUP($A1403,'Customer Data'!$A:$G,7,FALSE)</f>
        <v>High</v>
      </c>
    </row>
    <row r="1404" spans="1:12" x14ac:dyDescent="0.3">
      <c r="A1404">
        <v>659</v>
      </c>
      <c r="B1404">
        <v>1403</v>
      </c>
      <c r="C1404">
        <v>31</v>
      </c>
      <c r="D1404">
        <v>1</v>
      </c>
      <c r="E1404" s="4" t="s">
        <v>141</v>
      </c>
      <c r="F1404" s="6" t="s">
        <v>70</v>
      </c>
      <c r="G1404">
        <f>VLOOKUP(A1404,'Customer Data'!$A:$G,2,FALSE)</f>
        <v>19</v>
      </c>
      <c r="H1404" t="str">
        <f>VLOOKUP($A1404,'Customer Data'!$A:$G,3,FALSE)</f>
        <v>Female</v>
      </c>
      <c r="I1404" s="18">
        <f>VLOOKUP($A1404,'Customer Data'!$A:$G,4,FALSE)</f>
        <v>65131</v>
      </c>
      <c r="J1404" t="str">
        <f>VLOOKUP($A1404,'Customer Data'!$A:$G,5,FALSE)</f>
        <v>City C</v>
      </c>
      <c r="K1404" t="str">
        <f>VLOOKUP($A1404,'Customer Data'!$A:$G,6,FALSE)</f>
        <v>Adult</v>
      </c>
      <c r="L1404" t="str">
        <f>VLOOKUP($A1404,'Customer Data'!$A:$G,7,FALSE)</f>
        <v>Low</v>
      </c>
    </row>
    <row r="1405" spans="1:12" x14ac:dyDescent="0.3">
      <c r="A1405">
        <v>1399</v>
      </c>
      <c r="B1405">
        <v>1404</v>
      </c>
      <c r="C1405">
        <v>75</v>
      </c>
      <c r="D1405">
        <v>7</v>
      </c>
      <c r="E1405" s="4" t="s">
        <v>141</v>
      </c>
      <c r="F1405" s="6" t="s">
        <v>71</v>
      </c>
      <c r="G1405">
        <f>VLOOKUP(A1405,'Customer Data'!$A:$G,2,FALSE)</f>
        <v>65</v>
      </c>
      <c r="H1405" t="str">
        <f>VLOOKUP($A1405,'Customer Data'!$A:$G,3,FALSE)</f>
        <v>Female</v>
      </c>
      <c r="I1405" s="18">
        <f>VLOOKUP($A1405,'Customer Data'!$A:$G,4,FALSE)</f>
        <v>45579</v>
      </c>
      <c r="J1405" t="str">
        <f>VLOOKUP($A1405,'Customer Data'!$A:$G,5,FALSE)</f>
        <v>City A</v>
      </c>
      <c r="K1405" t="str">
        <f>VLOOKUP($A1405,'Customer Data'!$A:$G,6,FALSE)</f>
        <v>Seniors</v>
      </c>
      <c r="L1405" t="str">
        <f>VLOOKUP($A1405,'Customer Data'!$A:$G,7,FALSE)</f>
        <v>Low</v>
      </c>
    </row>
    <row r="1406" spans="1:12" x14ac:dyDescent="0.3">
      <c r="A1406">
        <v>169</v>
      </c>
      <c r="B1406">
        <v>1405</v>
      </c>
      <c r="C1406">
        <v>99</v>
      </c>
      <c r="D1406">
        <v>3</v>
      </c>
      <c r="E1406" s="4" t="s">
        <v>141</v>
      </c>
      <c r="F1406" s="6" t="s">
        <v>72</v>
      </c>
      <c r="G1406">
        <f>VLOOKUP(A1406,'Customer Data'!$A:$G,2,FALSE)</f>
        <v>62</v>
      </c>
      <c r="H1406" t="str">
        <f>VLOOKUP($A1406,'Customer Data'!$A:$G,3,FALSE)</f>
        <v>Female</v>
      </c>
      <c r="I1406" s="18">
        <f>VLOOKUP($A1406,'Customer Data'!$A:$G,4,FALSE)</f>
        <v>125632</v>
      </c>
      <c r="J1406" t="str">
        <f>VLOOKUP($A1406,'Customer Data'!$A:$G,5,FALSE)</f>
        <v>City B</v>
      </c>
      <c r="K1406" t="str">
        <f>VLOOKUP($A1406,'Customer Data'!$A:$G,6,FALSE)</f>
        <v>Seniors</v>
      </c>
      <c r="L1406" t="str">
        <f>VLOOKUP($A1406,'Customer Data'!$A:$G,7,FALSE)</f>
        <v>High</v>
      </c>
    </row>
    <row r="1407" spans="1:12" x14ac:dyDescent="0.3">
      <c r="A1407">
        <v>1263</v>
      </c>
      <c r="B1407">
        <v>1406</v>
      </c>
      <c r="C1407">
        <v>48</v>
      </c>
      <c r="D1407">
        <v>5</v>
      </c>
      <c r="E1407" s="4" t="s">
        <v>141</v>
      </c>
      <c r="F1407" s="6" t="s">
        <v>73</v>
      </c>
      <c r="G1407">
        <f>VLOOKUP(A1407,'Customer Data'!$A:$G,2,FALSE)</f>
        <v>49</v>
      </c>
      <c r="H1407" t="str">
        <f>VLOOKUP($A1407,'Customer Data'!$A:$G,3,FALSE)</f>
        <v>Female</v>
      </c>
      <c r="I1407" s="18">
        <f>VLOOKUP($A1407,'Customer Data'!$A:$G,4,FALSE)</f>
        <v>63517</v>
      </c>
      <c r="J1407" t="str">
        <f>VLOOKUP($A1407,'Customer Data'!$A:$G,5,FALSE)</f>
        <v>City A</v>
      </c>
      <c r="K1407" t="str">
        <f>VLOOKUP($A1407,'Customer Data'!$A:$G,6,FALSE)</f>
        <v>Middle-aged</v>
      </c>
      <c r="L1407" t="str">
        <f>VLOOKUP($A1407,'Customer Data'!$A:$G,7,FALSE)</f>
        <v>Low</v>
      </c>
    </row>
    <row r="1408" spans="1:12" x14ac:dyDescent="0.3">
      <c r="A1408">
        <v>1442</v>
      </c>
      <c r="B1408">
        <v>1407</v>
      </c>
      <c r="C1408">
        <v>57</v>
      </c>
      <c r="D1408">
        <v>7</v>
      </c>
      <c r="E1408" s="4" t="s">
        <v>141</v>
      </c>
      <c r="F1408" s="6" t="s">
        <v>74</v>
      </c>
      <c r="G1408">
        <f>VLOOKUP(A1408,'Customer Data'!$A:$G,2,FALSE)</f>
        <v>61</v>
      </c>
      <c r="H1408" t="str">
        <f>VLOOKUP($A1408,'Customer Data'!$A:$G,3,FALSE)</f>
        <v>Female</v>
      </c>
      <c r="I1408" s="18">
        <f>VLOOKUP($A1408,'Customer Data'!$A:$G,4,FALSE)</f>
        <v>32932</v>
      </c>
      <c r="J1408" t="str">
        <f>VLOOKUP($A1408,'Customer Data'!$A:$G,5,FALSE)</f>
        <v>City C</v>
      </c>
      <c r="K1408" t="str">
        <f>VLOOKUP($A1408,'Customer Data'!$A:$G,6,FALSE)</f>
        <v>Seniors</v>
      </c>
      <c r="L1408" t="str">
        <f>VLOOKUP($A1408,'Customer Data'!$A:$G,7,FALSE)</f>
        <v>Low</v>
      </c>
    </row>
    <row r="1409" spans="1:12" x14ac:dyDescent="0.3">
      <c r="A1409">
        <v>1019</v>
      </c>
      <c r="B1409">
        <v>1408</v>
      </c>
      <c r="C1409">
        <v>77</v>
      </c>
      <c r="D1409">
        <v>4</v>
      </c>
      <c r="E1409" s="4" t="s">
        <v>141</v>
      </c>
      <c r="F1409" s="6" t="s">
        <v>75</v>
      </c>
      <c r="G1409">
        <f>VLOOKUP(A1409,'Customer Data'!$A:$G,2,FALSE)</f>
        <v>41</v>
      </c>
      <c r="H1409" t="str">
        <f>VLOOKUP($A1409,'Customer Data'!$A:$G,3,FALSE)</f>
        <v>Male</v>
      </c>
      <c r="I1409" s="18">
        <f>VLOOKUP($A1409,'Customer Data'!$A:$G,4,FALSE)</f>
        <v>40901</v>
      </c>
      <c r="J1409" t="str">
        <f>VLOOKUP($A1409,'Customer Data'!$A:$G,5,FALSE)</f>
        <v>City A</v>
      </c>
      <c r="K1409" t="str">
        <f>VLOOKUP($A1409,'Customer Data'!$A:$G,6,FALSE)</f>
        <v>Middle-aged</v>
      </c>
      <c r="L1409" t="str">
        <f>VLOOKUP($A1409,'Customer Data'!$A:$G,7,FALSE)</f>
        <v>Low</v>
      </c>
    </row>
    <row r="1410" spans="1:12" x14ac:dyDescent="0.3">
      <c r="A1410">
        <v>587</v>
      </c>
      <c r="B1410">
        <v>1409</v>
      </c>
      <c r="C1410">
        <v>11</v>
      </c>
      <c r="D1410">
        <v>7</v>
      </c>
      <c r="E1410" s="4" t="s">
        <v>141</v>
      </c>
      <c r="F1410" s="6" t="s">
        <v>76</v>
      </c>
      <c r="G1410">
        <f>VLOOKUP(A1410,'Customer Data'!$A:$G,2,FALSE)</f>
        <v>39</v>
      </c>
      <c r="H1410" t="str">
        <f>VLOOKUP($A1410,'Customer Data'!$A:$G,3,FALSE)</f>
        <v>Male</v>
      </c>
      <c r="I1410" s="18">
        <f>VLOOKUP($A1410,'Customer Data'!$A:$G,4,FALSE)</f>
        <v>116417</v>
      </c>
      <c r="J1410" t="str">
        <f>VLOOKUP($A1410,'Customer Data'!$A:$G,5,FALSE)</f>
        <v>City B</v>
      </c>
      <c r="K1410" t="str">
        <f>VLOOKUP($A1410,'Customer Data'!$A:$G,6,FALSE)</f>
        <v>Adult</v>
      </c>
      <c r="L1410" t="str">
        <f>VLOOKUP($A1410,'Customer Data'!$A:$G,7,FALSE)</f>
        <v>High</v>
      </c>
    </row>
    <row r="1411" spans="1:12" x14ac:dyDescent="0.3">
      <c r="A1411">
        <v>1024</v>
      </c>
      <c r="B1411">
        <v>1410</v>
      </c>
      <c r="C1411">
        <v>23</v>
      </c>
      <c r="D1411">
        <v>5</v>
      </c>
      <c r="E1411" s="4" t="s">
        <v>141</v>
      </c>
      <c r="F1411" s="6" t="s">
        <v>77</v>
      </c>
      <c r="G1411">
        <f>VLOOKUP(A1411,'Customer Data'!$A:$G,2,FALSE)</f>
        <v>31</v>
      </c>
      <c r="H1411" t="str">
        <f>VLOOKUP($A1411,'Customer Data'!$A:$G,3,FALSE)</f>
        <v>Male</v>
      </c>
      <c r="I1411" s="18">
        <f>VLOOKUP($A1411,'Customer Data'!$A:$G,4,FALSE)</f>
        <v>51997</v>
      </c>
      <c r="J1411" t="str">
        <f>VLOOKUP($A1411,'Customer Data'!$A:$G,5,FALSE)</f>
        <v>City B</v>
      </c>
      <c r="K1411" t="str">
        <f>VLOOKUP($A1411,'Customer Data'!$A:$G,6,FALSE)</f>
        <v>Adult</v>
      </c>
      <c r="L1411" t="str">
        <f>VLOOKUP($A1411,'Customer Data'!$A:$G,7,FALSE)</f>
        <v>Low</v>
      </c>
    </row>
    <row r="1412" spans="1:12" x14ac:dyDescent="0.3">
      <c r="A1412">
        <v>616</v>
      </c>
      <c r="B1412">
        <v>1411</v>
      </c>
      <c r="C1412">
        <v>88</v>
      </c>
      <c r="D1412">
        <v>6</v>
      </c>
      <c r="E1412" s="4" t="s">
        <v>141</v>
      </c>
      <c r="F1412" s="6" t="s">
        <v>78</v>
      </c>
      <c r="G1412">
        <f>VLOOKUP(A1412,'Customer Data'!$A:$G,2,FALSE)</f>
        <v>49</v>
      </c>
      <c r="H1412" t="str">
        <f>VLOOKUP($A1412,'Customer Data'!$A:$G,3,FALSE)</f>
        <v>Male</v>
      </c>
      <c r="I1412" s="18">
        <f>VLOOKUP($A1412,'Customer Data'!$A:$G,4,FALSE)</f>
        <v>100304</v>
      </c>
      <c r="J1412" t="str">
        <f>VLOOKUP($A1412,'Customer Data'!$A:$G,5,FALSE)</f>
        <v>City C</v>
      </c>
      <c r="K1412" t="str">
        <f>VLOOKUP($A1412,'Customer Data'!$A:$G,6,FALSE)</f>
        <v>Middle-aged</v>
      </c>
      <c r="L1412" t="str">
        <f>VLOOKUP($A1412,'Customer Data'!$A:$G,7,FALSE)</f>
        <v>High</v>
      </c>
    </row>
    <row r="1413" spans="1:12" x14ac:dyDescent="0.3">
      <c r="A1413">
        <v>745</v>
      </c>
      <c r="B1413">
        <v>1412</v>
      </c>
      <c r="C1413">
        <v>4</v>
      </c>
      <c r="D1413">
        <v>5</v>
      </c>
      <c r="E1413" s="4" t="s">
        <v>141</v>
      </c>
      <c r="F1413" s="6" t="s">
        <v>79</v>
      </c>
      <c r="G1413">
        <f>VLOOKUP(A1413,'Customer Data'!$A:$G,2,FALSE)</f>
        <v>20</v>
      </c>
      <c r="H1413" t="str">
        <f>VLOOKUP($A1413,'Customer Data'!$A:$G,3,FALSE)</f>
        <v>Male</v>
      </c>
      <c r="I1413" s="18">
        <f>VLOOKUP($A1413,'Customer Data'!$A:$G,4,FALSE)</f>
        <v>40913</v>
      </c>
      <c r="J1413" t="str">
        <f>VLOOKUP($A1413,'Customer Data'!$A:$G,5,FALSE)</f>
        <v>City B</v>
      </c>
      <c r="K1413" t="str">
        <f>VLOOKUP($A1413,'Customer Data'!$A:$G,6,FALSE)</f>
        <v>Adult</v>
      </c>
      <c r="L1413" t="str">
        <f>VLOOKUP($A1413,'Customer Data'!$A:$G,7,FALSE)</f>
        <v>Low</v>
      </c>
    </row>
    <row r="1414" spans="1:12" x14ac:dyDescent="0.3">
      <c r="A1414">
        <v>265</v>
      </c>
      <c r="B1414">
        <v>1413</v>
      </c>
      <c r="C1414">
        <v>59</v>
      </c>
      <c r="D1414">
        <v>4</v>
      </c>
      <c r="E1414" s="4" t="s">
        <v>141</v>
      </c>
      <c r="F1414" s="6" t="s">
        <v>80</v>
      </c>
      <c r="G1414">
        <f>VLOOKUP(A1414,'Customer Data'!$A:$G,2,FALSE)</f>
        <v>52</v>
      </c>
      <c r="H1414" t="str">
        <f>VLOOKUP($A1414,'Customer Data'!$A:$G,3,FALSE)</f>
        <v>Male</v>
      </c>
      <c r="I1414" s="18">
        <f>VLOOKUP($A1414,'Customer Data'!$A:$G,4,FALSE)</f>
        <v>74887</v>
      </c>
      <c r="J1414" t="str">
        <f>VLOOKUP($A1414,'Customer Data'!$A:$G,5,FALSE)</f>
        <v>City A</v>
      </c>
      <c r="K1414" t="str">
        <f>VLOOKUP($A1414,'Customer Data'!$A:$G,6,FALSE)</f>
        <v>Middle-aged</v>
      </c>
      <c r="L1414" t="str">
        <f>VLOOKUP($A1414,'Customer Data'!$A:$G,7,FALSE)</f>
        <v>High</v>
      </c>
    </row>
    <row r="1415" spans="1:12" x14ac:dyDescent="0.3">
      <c r="A1415">
        <v>1384</v>
      </c>
      <c r="B1415">
        <v>1414</v>
      </c>
      <c r="C1415">
        <v>53</v>
      </c>
      <c r="D1415">
        <v>4</v>
      </c>
      <c r="E1415" s="4" t="s">
        <v>141</v>
      </c>
      <c r="F1415" s="6" t="s">
        <v>81</v>
      </c>
      <c r="G1415">
        <f>VLOOKUP(A1415,'Customer Data'!$A:$G,2,FALSE)</f>
        <v>18</v>
      </c>
      <c r="H1415" t="str">
        <f>VLOOKUP($A1415,'Customer Data'!$A:$G,3,FALSE)</f>
        <v>Female</v>
      </c>
      <c r="I1415" s="18">
        <f>VLOOKUP($A1415,'Customer Data'!$A:$G,4,FALSE)</f>
        <v>44862</v>
      </c>
      <c r="J1415" t="str">
        <f>VLOOKUP($A1415,'Customer Data'!$A:$G,5,FALSE)</f>
        <v>City B</v>
      </c>
      <c r="K1415" t="str">
        <f>VLOOKUP($A1415,'Customer Data'!$A:$G,6,FALSE)</f>
        <v>Adult</v>
      </c>
      <c r="L1415" t="str">
        <f>VLOOKUP($A1415,'Customer Data'!$A:$G,7,FALSE)</f>
        <v>Low</v>
      </c>
    </row>
    <row r="1416" spans="1:12" x14ac:dyDescent="0.3">
      <c r="A1416">
        <v>846</v>
      </c>
      <c r="B1416">
        <v>1415</v>
      </c>
      <c r="C1416">
        <v>60</v>
      </c>
      <c r="D1416">
        <v>2</v>
      </c>
      <c r="E1416" s="4" t="s">
        <v>141</v>
      </c>
      <c r="F1416" s="6" t="s">
        <v>82</v>
      </c>
      <c r="G1416">
        <f>VLOOKUP(A1416,'Customer Data'!$A:$G,2,FALSE)</f>
        <v>44</v>
      </c>
      <c r="H1416" t="str">
        <f>VLOOKUP($A1416,'Customer Data'!$A:$G,3,FALSE)</f>
        <v>Female</v>
      </c>
      <c r="I1416" s="18">
        <f>VLOOKUP($A1416,'Customer Data'!$A:$G,4,FALSE)</f>
        <v>120775</v>
      </c>
      <c r="J1416" t="str">
        <f>VLOOKUP($A1416,'Customer Data'!$A:$G,5,FALSE)</f>
        <v>City B</v>
      </c>
      <c r="K1416" t="str">
        <f>VLOOKUP($A1416,'Customer Data'!$A:$G,6,FALSE)</f>
        <v>Middle-aged</v>
      </c>
      <c r="L1416" t="str">
        <f>VLOOKUP($A1416,'Customer Data'!$A:$G,7,FALSE)</f>
        <v>High</v>
      </c>
    </row>
    <row r="1417" spans="1:12" x14ac:dyDescent="0.3">
      <c r="A1417">
        <v>609</v>
      </c>
      <c r="B1417">
        <v>1416</v>
      </c>
      <c r="C1417">
        <v>61</v>
      </c>
      <c r="D1417">
        <v>4</v>
      </c>
      <c r="E1417" s="4" t="s">
        <v>141</v>
      </c>
      <c r="F1417" s="6" t="s">
        <v>83</v>
      </c>
      <c r="G1417">
        <f>VLOOKUP(A1417,'Customer Data'!$A:$G,2,FALSE)</f>
        <v>65</v>
      </c>
      <c r="H1417" t="str">
        <f>VLOOKUP($A1417,'Customer Data'!$A:$G,3,FALSE)</f>
        <v>Male</v>
      </c>
      <c r="I1417" s="18">
        <f>VLOOKUP($A1417,'Customer Data'!$A:$G,4,FALSE)</f>
        <v>75793</v>
      </c>
      <c r="J1417" t="str">
        <f>VLOOKUP($A1417,'Customer Data'!$A:$G,5,FALSE)</f>
        <v>City A</v>
      </c>
      <c r="K1417" t="str">
        <f>VLOOKUP($A1417,'Customer Data'!$A:$G,6,FALSE)</f>
        <v>Seniors</v>
      </c>
      <c r="L1417" t="str">
        <f>VLOOKUP($A1417,'Customer Data'!$A:$G,7,FALSE)</f>
        <v>High</v>
      </c>
    </row>
    <row r="1418" spans="1:12" x14ac:dyDescent="0.3">
      <c r="A1418">
        <v>308</v>
      </c>
      <c r="B1418">
        <v>1417</v>
      </c>
      <c r="C1418">
        <v>68</v>
      </c>
      <c r="D1418">
        <v>1</v>
      </c>
      <c r="E1418" s="4" t="s">
        <v>142</v>
      </c>
      <c r="F1418" s="6" t="s">
        <v>60</v>
      </c>
      <c r="G1418">
        <f>VLOOKUP(A1418,'Customer Data'!$A:$G,2,FALSE)</f>
        <v>61</v>
      </c>
      <c r="H1418" t="str">
        <f>VLOOKUP($A1418,'Customer Data'!$A:$G,3,FALSE)</f>
        <v>Male</v>
      </c>
      <c r="I1418" s="18">
        <f>VLOOKUP($A1418,'Customer Data'!$A:$G,4,FALSE)</f>
        <v>147367</v>
      </c>
      <c r="J1418" t="str">
        <f>VLOOKUP($A1418,'Customer Data'!$A:$G,5,FALSE)</f>
        <v>City C</v>
      </c>
      <c r="K1418" t="str">
        <f>VLOOKUP($A1418,'Customer Data'!$A:$G,6,FALSE)</f>
        <v>Seniors</v>
      </c>
      <c r="L1418" t="str">
        <f>VLOOKUP($A1418,'Customer Data'!$A:$G,7,FALSE)</f>
        <v>High</v>
      </c>
    </row>
    <row r="1419" spans="1:12" x14ac:dyDescent="0.3">
      <c r="A1419">
        <v>746</v>
      </c>
      <c r="B1419">
        <v>1418</v>
      </c>
      <c r="C1419">
        <v>77</v>
      </c>
      <c r="D1419">
        <v>8</v>
      </c>
      <c r="E1419" s="4" t="s">
        <v>142</v>
      </c>
      <c r="F1419" s="6" t="s">
        <v>61</v>
      </c>
      <c r="G1419">
        <f>VLOOKUP(A1419,'Customer Data'!$A:$G,2,FALSE)</f>
        <v>22</v>
      </c>
      <c r="H1419" t="str">
        <f>VLOOKUP($A1419,'Customer Data'!$A:$G,3,FALSE)</f>
        <v>Female</v>
      </c>
      <c r="I1419" s="18">
        <f>VLOOKUP($A1419,'Customer Data'!$A:$G,4,FALSE)</f>
        <v>123468</v>
      </c>
      <c r="J1419" t="str">
        <f>VLOOKUP($A1419,'Customer Data'!$A:$G,5,FALSE)</f>
        <v>City C</v>
      </c>
      <c r="K1419" t="str">
        <f>VLOOKUP($A1419,'Customer Data'!$A:$G,6,FALSE)</f>
        <v>Adult</v>
      </c>
      <c r="L1419" t="str">
        <f>VLOOKUP($A1419,'Customer Data'!$A:$G,7,FALSE)</f>
        <v>High</v>
      </c>
    </row>
    <row r="1420" spans="1:12" x14ac:dyDescent="0.3">
      <c r="A1420">
        <v>887</v>
      </c>
      <c r="B1420">
        <v>1419</v>
      </c>
      <c r="C1420">
        <v>36</v>
      </c>
      <c r="D1420">
        <v>3</v>
      </c>
      <c r="E1420" s="4" t="s">
        <v>142</v>
      </c>
      <c r="F1420" s="6" t="s">
        <v>62</v>
      </c>
      <c r="G1420">
        <f>VLOOKUP(A1420,'Customer Data'!$A:$G,2,FALSE)</f>
        <v>36</v>
      </c>
      <c r="H1420" t="str">
        <f>VLOOKUP($A1420,'Customer Data'!$A:$G,3,FALSE)</f>
        <v>Male</v>
      </c>
      <c r="I1420" s="18">
        <f>VLOOKUP($A1420,'Customer Data'!$A:$G,4,FALSE)</f>
        <v>134773</v>
      </c>
      <c r="J1420" t="str">
        <f>VLOOKUP($A1420,'Customer Data'!$A:$G,5,FALSE)</f>
        <v>City A</v>
      </c>
      <c r="K1420" t="str">
        <f>VLOOKUP($A1420,'Customer Data'!$A:$G,6,FALSE)</f>
        <v>Adult</v>
      </c>
      <c r="L1420" t="str">
        <f>VLOOKUP($A1420,'Customer Data'!$A:$G,7,FALSE)</f>
        <v>High</v>
      </c>
    </row>
    <row r="1421" spans="1:12" x14ac:dyDescent="0.3">
      <c r="A1421">
        <v>511</v>
      </c>
      <c r="B1421">
        <v>1420</v>
      </c>
      <c r="C1421">
        <v>48</v>
      </c>
      <c r="D1421">
        <v>2</v>
      </c>
      <c r="E1421" s="4" t="s">
        <v>142</v>
      </c>
      <c r="F1421" s="6" t="s">
        <v>63</v>
      </c>
      <c r="G1421">
        <f>VLOOKUP(A1421,'Customer Data'!$A:$G,2,FALSE)</f>
        <v>64</v>
      </c>
      <c r="H1421" t="str">
        <f>VLOOKUP($A1421,'Customer Data'!$A:$G,3,FALSE)</f>
        <v>Male</v>
      </c>
      <c r="I1421" s="18">
        <f>VLOOKUP($A1421,'Customer Data'!$A:$G,4,FALSE)</f>
        <v>93859</v>
      </c>
      <c r="J1421" t="str">
        <f>VLOOKUP($A1421,'Customer Data'!$A:$G,5,FALSE)</f>
        <v>City A</v>
      </c>
      <c r="K1421" t="str">
        <f>VLOOKUP($A1421,'Customer Data'!$A:$G,6,FALSE)</f>
        <v>Seniors</v>
      </c>
      <c r="L1421" t="str">
        <f>VLOOKUP($A1421,'Customer Data'!$A:$G,7,FALSE)</f>
        <v>High</v>
      </c>
    </row>
    <row r="1422" spans="1:12" x14ac:dyDescent="0.3">
      <c r="A1422">
        <v>1083</v>
      </c>
      <c r="B1422">
        <v>1421</v>
      </c>
      <c r="C1422">
        <v>31</v>
      </c>
      <c r="D1422">
        <v>6</v>
      </c>
      <c r="E1422" s="4" t="s">
        <v>142</v>
      </c>
      <c r="F1422" s="6" t="s">
        <v>64</v>
      </c>
      <c r="G1422">
        <f>VLOOKUP(A1422,'Customer Data'!$A:$G,2,FALSE)</f>
        <v>40</v>
      </c>
      <c r="H1422" t="str">
        <f>VLOOKUP($A1422,'Customer Data'!$A:$G,3,FALSE)</f>
        <v>Male</v>
      </c>
      <c r="I1422" s="18">
        <f>VLOOKUP($A1422,'Customer Data'!$A:$G,4,FALSE)</f>
        <v>27701</v>
      </c>
      <c r="J1422" t="str">
        <f>VLOOKUP($A1422,'Customer Data'!$A:$G,5,FALSE)</f>
        <v>City A</v>
      </c>
      <c r="K1422" t="str">
        <f>VLOOKUP($A1422,'Customer Data'!$A:$G,6,FALSE)</f>
        <v>Adult</v>
      </c>
      <c r="L1422" t="str">
        <f>VLOOKUP($A1422,'Customer Data'!$A:$G,7,FALSE)</f>
        <v>Low</v>
      </c>
    </row>
    <row r="1423" spans="1:12" x14ac:dyDescent="0.3">
      <c r="A1423">
        <v>90</v>
      </c>
      <c r="B1423">
        <v>1422</v>
      </c>
      <c r="C1423">
        <v>96</v>
      </c>
      <c r="D1423">
        <v>3</v>
      </c>
      <c r="E1423" s="4" t="s">
        <v>142</v>
      </c>
      <c r="F1423" s="6" t="s">
        <v>65</v>
      </c>
      <c r="G1423">
        <f>VLOOKUP(A1423,'Customer Data'!$A:$G,2,FALSE)</f>
        <v>50</v>
      </c>
      <c r="H1423" t="str">
        <f>VLOOKUP($A1423,'Customer Data'!$A:$G,3,FALSE)</f>
        <v>Female</v>
      </c>
      <c r="I1423" s="18">
        <f>VLOOKUP($A1423,'Customer Data'!$A:$G,4,FALSE)</f>
        <v>64636</v>
      </c>
      <c r="J1423" t="str">
        <f>VLOOKUP($A1423,'Customer Data'!$A:$G,5,FALSE)</f>
        <v>City C</v>
      </c>
      <c r="K1423" t="str">
        <f>VLOOKUP($A1423,'Customer Data'!$A:$G,6,FALSE)</f>
        <v>Middle-aged</v>
      </c>
      <c r="L1423" t="str">
        <f>VLOOKUP($A1423,'Customer Data'!$A:$G,7,FALSE)</f>
        <v>Low</v>
      </c>
    </row>
    <row r="1424" spans="1:12" x14ac:dyDescent="0.3">
      <c r="A1424">
        <v>806</v>
      </c>
      <c r="B1424">
        <v>1423</v>
      </c>
      <c r="C1424">
        <v>82</v>
      </c>
      <c r="D1424">
        <v>3</v>
      </c>
      <c r="E1424" s="4" t="s">
        <v>142</v>
      </c>
      <c r="F1424" s="6" t="s">
        <v>66</v>
      </c>
      <c r="G1424">
        <f>VLOOKUP(A1424,'Customer Data'!$A:$G,2,FALSE)</f>
        <v>22</v>
      </c>
      <c r="H1424" t="str">
        <f>VLOOKUP($A1424,'Customer Data'!$A:$G,3,FALSE)</f>
        <v>Female</v>
      </c>
      <c r="I1424" s="18">
        <f>VLOOKUP($A1424,'Customer Data'!$A:$G,4,FALSE)</f>
        <v>63784</v>
      </c>
      <c r="J1424" t="str">
        <f>VLOOKUP($A1424,'Customer Data'!$A:$G,5,FALSE)</f>
        <v>City A</v>
      </c>
      <c r="K1424" t="str">
        <f>VLOOKUP($A1424,'Customer Data'!$A:$G,6,FALSE)</f>
        <v>Adult</v>
      </c>
      <c r="L1424" t="str">
        <f>VLOOKUP($A1424,'Customer Data'!$A:$G,7,FALSE)</f>
        <v>Low</v>
      </c>
    </row>
    <row r="1425" spans="1:12" x14ac:dyDescent="0.3">
      <c r="A1425">
        <v>138</v>
      </c>
      <c r="B1425">
        <v>1424</v>
      </c>
      <c r="C1425">
        <v>21</v>
      </c>
      <c r="D1425">
        <v>7</v>
      </c>
      <c r="E1425" s="4" t="s">
        <v>142</v>
      </c>
      <c r="F1425" s="6" t="s">
        <v>67</v>
      </c>
      <c r="G1425">
        <f>VLOOKUP(A1425,'Customer Data'!$A:$G,2,FALSE)</f>
        <v>64</v>
      </c>
      <c r="H1425" t="str">
        <f>VLOOKUP($A1425,'Customer Data'!$A:$G,3,FALSE)</f>
        <v>Female</v>
      </c>
      <c r="I1425" s="18">
        <f>VLOOKUP($A1425,'Customer Data'!$A:$G,4,FALSE)</f>
        <v>148026</v>
      </c>
      <c r="J1425" t="str">
        <f>VLOOKUP($A1425,'Customer Data'!$A:$G,5,FALSE)</f>
        <v>City B</v>
      </c>
      <c r="K1425" t="str">
        <f>VLOOKUP($A1425,'Customer Data'!$A:$G,6,FALSE)</f>
        <v>Seniors</v>
      </c>
      <c r="L1425" t="str">
        <f>VLOOKUP($A1425,'Customer Data'!$A:$G,7,FALSE)</f>
        <v>High</v>
      </c>
    </row>
    <row r="1426" spans="1:12" x14ac:dyDescent="0.3">
      <c r="A1426">
        <v>311</v>
      </c>
      <c r="B1426">
        <v>1425</v>
      </c>
      <c r="C1426">
        <v>10</v>
      </c>
      <c r="D1426">
        <v>6</v>
      </c>
      <c r="E1426" s="4" t="s">
        <v>142</v>
      </c>
      <c r="F1426" s="6" t="s">
        <v>68</v>
      </c>
      <c r="G1426">
        <f>VLOOKUP(A1426,'Customer Data'!$A:$G,2,FALSE)</f>
        <v>31</v>
      </c>
      <c r="H1426" t="str">
        <f>VLOOKUP($A1426,'Customer Data'!$A:$G,3,FALSE)</f>
        <v>Male</v>
      </c>
      <c r="I1426" s="18">
        <f>VLOOKUP($A1426,'Customer Data'!$A:$G,4,FALSE)</f>
        <v>96326</v>
      </c>
      <c r="J1426" t="str">
        <f>VLOOKUP($A1426,'Customer Data'!$A:$G,5,FALSE)</f>
        <v>City C</v>
      </c>
      <c r="K1426" t="str">
        <f>VLOOKUP($A1426,'Customer Data'!$A:$G,6,FALSE)</f>
        <v>Adult</v>
      </c>
      <c r="L1426" t="str">
        <f>VLOOKUP($A1426,'Customer Data'!$A:$G,7,FALSE)</f>
        <v>High</v>
      </c>
    </row>
    <row r="1427" spans="1:12" x14ac:dyDescent="0.3">
      <c r="A1427">
        <v>583</v>
      </c>
      <c r="B1427">
        <v>1426</v>
      </c>
      <c r="C1427">
        <v>41</v>
      </c>
      <c r="D1427">
        <v>9</v>
      </c>
      <c r="E1427" s="4" t="s">
        <v>142</v>
      </c>
      <c r="F1427" s="6" t="s">
        <v>69</v>
      </c>
      <c r="G1427">
        <f>VLOOKUP(A1427,'Customer Data'!$A:$G,2,FALSE)</f>
        <v>54</v>
      </c>
      <c r="H1427" t="str">
        <f>VLOOKUP($A1427,'Customer Data'!$A:$G,3,FALSE)</f>
        <v>Male</v>
      </c>
      <c r="I1427" s="18">
        <f>VLOOKUP($A1427,'Customer Data'!$A:$G,4,FALSE)</f>
        <v>22152</v>
      </c>
      <c r="J1427" t="str">
        <f>VLOOKUP($A1427,'Customer Data'!$A:$G,5,FALSE)</f>
        <v>City B</v>
      </c>
      <c r="K1427" t="str">
        <f>VLOOKUP($A1427,'Customer Data'!$A:$G,6,FALSE)</f>
        <v>Middle-aged</v>
      </c>
      <c r="L1427" t="str">
        <f>VLOOKUP($A1427,'Customer Data'!$A:$G,7,FALSE)</f>
        <v>Low</v>
      </c>
    </row>
    <row r="1428" spans="1:12" x14ac:dyDescent="0.3">
      <c r="A1428">
        <v>915</v>
      </c>
      <c r="B1428">
        <v>1427</v>
      </c>
      <c r="C1428">
        <v>99</v>
      </c>
      <c r="D1428">
        <v>5</v>
      </c>
      <c r="E1428" s="4" t="s">
        <v>142</v>
      </c>
      <c r="F1428" s="6" t="s">
        <v>70</v>
      </c>
      <c r="G1428">
        <f>VLOOKUP(A1428,'Customer Data'!$A:$G,2,FALSE)</f>
        <v>56</v>
      </c>
      <c r="H1428" t="str">
        <f>VLOOKUP($A1428,'Customer Data'!$A:$G,3,FALSE)</f>
        <v>Male</v>
      </c>
      <c r="I1428" s="18">
        <f>VLOOKUP($A1428,'Customer Data'!$A:$G,4,FALSE)</f>
        <v>65782</v>
      </c>
      <c r="J1428" t="str">
        <f>VLOOKUP($A1428,'Customer Data'!$A:$G,5,FALSE)</f>
        <v>City B</v>
      </c>
      <c r="K1428" t="str">
        <f>VLOOKUP($A1428,'Customer Data'!$A:$G,6,FALSE)</f>
        <v>Middle-aged</v>
      </c>
      <c r="L1428" t="str">
        <f>VLOOKUP($A1428,'Customer Data'!$A:$G,7,FALSE)</f>
        <v>High</v>
      </c>
    </row>
    <row r="1429" spans="1:12" x14ac:dyDescent="0.3">
      <c r="A1429">
        <v>1108</v>
      </c>
      <c r="B1429">
        <v>1428</v>
      </c>
      <c r="C1429">
        <v>43</v>
      </c>
      <c r="D1429">
        <v>8</v>
      </c>
      <c r="E1429" s="4" t="s">
        <v>142</v>
      </c>
      <c r="F1429" s="6" t="s">
        <v>71</v>
      </c>
      <c r="G1429">
        <f>VLOOKUP(A1429,'Customer Data'!$A:$G,2,FALSE)</f>
        <v>59</v>
      </c>
      <c r="H1429" t="str">
        <f>VLOOKUP($A1429,'Customer Data'!$A:$G,3,FALSE)</f>
        <v>Male</v>
      </c>
      <c r="I1429" s="18">
        <f>VLOOKUP($A1429,'Customer Data'!$A:$G,4,FALSE)</f>
        <v>127490</v>
      </c>
      <c r="J1429" t="str">
        <f>VLOOKUP($A1429,'Customer Data'!$A:$G,5,FALSE)</f>
        <v>City A</v>
      </c>
      <c r="K1429" t="str">
        <f>VLOOKUP($A1429,'Customer Data'!$A:$G,6,FALSE)</f>
        <v>Middle-aged</v>
      </c>
      <c r="L1429" t="str">
        <f>VLOOKUP($A1429,'Customer Data'!$A:$G,7,FALSE)</f>
        <v>High</v>
      </c>
    </row>
    <row r="1430" spans="1:12" x14ac:dyDescent="0.3">
      <c r="A1430">
        <v>361</v>
      </c>
      <c r="B1430">
        <v>1429</v>
      </c>
      <c r="C1430">
        <v>79</v>
      </c>
      <c r="D1430">
        <v>6</v>
      </c>
      <c r="E1430" s="4" t="s">
        <v>142</v>
      </c>
      <c r="F1430" s="6" t="s">
        <v>72</v>
      </c>
      <c r="G1430">
        <f>VLOOKUP(A1430,'Customer Data'!$A:$G,2,FALSE)</f>
        <v>39</v>
      </c>
      <c r="H1430" t="str">
        <f>VLOOKUP($A1430,'Customer Data'!$A:$G,3,FALSE)</f>
        <v>Male</v>
      </c>
      <c r="I1430" s="18">
        <f>VLOOKUP($A1430,'Customer Data'!$A:$G,4,FALSE)</f>
        <v>63679</v>
      </c>
      <c r="J1430" t="str">
        <f>VLOOKUP($A1430,'Customer Data'!$A:$G,5,FALSE)</f>
        <v>City C</v>
      </c>
      <c r="K1430" t="str">
        <f>VLOOKUP($A1430,'Customer Data'!$A:$G,6,FALSE)</f>
        <v>Adult</v>
      </c>
      <c r="L1430" t="str">
        <f>VLOOKUP($A1430,'Customer Data'!$A:$G,7,FALSE)</f>
        <v>Low</v>
      </c>
    </row>
    <row r="1431" spans="1:12" x14ac:dyDescent="0.3">
      <c r="A1431">
        <v>1096</v>
      </c>
      <c r="B1431">
        <v>1430</v>
      </c>
      <c r="C1431">
        <v>40</v>
      </c>
      <c r="D1431">
        <v>1</v>
      </c>
      <c r="E1431" s="4" t="s">
        <v>142</v>
      </c>
      <c r="F1431" s="6" t="s">
        <v>73</v>
      </c>
      <c r="G1431">
        <f>VLOOKUP(A1431,'Customer Data'!$A:$G,2,FALSE)</f>
        <v>59</v>
      </c>
      <c r="H1431" t="str">
        <f>VLOOKUP($A1431,'Customer Data'!$A:$G,3,FALSE)</f>
        <v>Male</v>
      </c>
      <c r="I1431" s="18">
        <f>VLOOKUP($A1431,'Customer Data'!$A:$G,4,FALSE)</f>
        <v>60706</v>
      </c>
      <c r="J1431" t="str">
        <f>VLOOKUP($A1431,'Customer Data'!$A:$G,5,FALSE)</f>
        <v>City B</v>
      </c>
      <c r="K1431" t="str">
        <f>VLOOKUP($A1431,'Customer Data'!$A:$G,6,FALSE)</f>
        <v>Middle-aged</v>
      </c>
      <c r="L1431" t="str">
        <f>VLOOKUP($A1431,'Customer Data'!$A:$G,7,FALSE)</f>
        <v>Low</v>
      </c>
    </row>
    <row r="1432" spans="1:12" x14ac:dyDescent="0.3">
      <c r="A1432">
        <v>476</v>
      </c>
      <c r="B1432">
        <v>1431</v>
      </c>
      <c r="C1432">
        <v>97</v>
      </c>
      <c r="D1432">
        <v>7</v>
      </c>
      <c r="E1432" s="4" t="s">
        <v>142</v>
      </c>
      <c r="F1432" s="6" t="s">
        <v>74</v>
      </c>
      <c r="G1432">
        <f>VLOOKUP(A1432,'Customer Data'!$A:$G,2,FALSE)</f>
        <v>27</v>
      </c>
      <c r="H1432" t="str">
        <f>VLOOKUP($A1432,'Customer Data'!$A:$G,3,FALSE)</f>
        <v>Female</v>
      </c>
      <c r="I1432" s="18">
        <f>VLOOKUP($A1432,'Customer Data'!$A:$G,4,FALSE)</f>
        <v>109686</v>
      </c>
      <c r="J1432" t="str">
        <f>VLOOKUP($A1432,'Customer Data'!$A:$G,5,FALSE)</f>
        <v>City B</v>
      </c>
      <c r="K1432" t="str">
        <f>VLOOKUP($A1432,'Customer Data'!$A:$G,6,FALSE)</f>
        <v>Adult</v>
      </c>
      <c r="L1432" t="str">
        <f>VLOOKUP($A1432,'Customer Data'!$A:$G,7,FALSE)</f>
        <v>High</v>
      </c>
    </row>
    <row r="1433" spans="1:12" x14ac:dyDescent="0.3">
      <c r="A1433">
        <v>1060</v>
      </c>
      <c r="B1433">
        <v>1432</v>
      </c>
      <c r="C1433">
        <v>38</v>
      </c>
      <c r="D1433">
        <v>4</v>
      </c>
      <c r="E1433" s="4" t="s">
        <v>142</v>
      </c>
      <c r="F1433" s="6" t="s">
        <v>75</v>
      </c>
      <c r="G1433">
        <f>VLOOKUP(A1433,'Customer Data'!$A:$G,2,FALSE)</f>
        <v>61</v>
      </c>
      <c r="H1433" t="str">
        <f>VLOOKUP($A1433,'Customer Data'!$A:$G,3,FALSE)</f>
        <v>Male</v>
      </c>
      <c r="I1433" s="18">
        <f>VLOOKUP($A1433,'Customer Data'!$A:$G,4,FALSE)</f>
        <v>92840</v>
      </c>
      <c r="J1433" t="str">
        <f>VLOOKUP($A1433,'Customer Data'!$A:$G,5,FALSE)</f>
        <v>City C</v>
      </c>
      <c r="K1433" t="str">
        <f>VLOOKUP($A1433,'Customer Data'!$A:$G,6,FALSE)</f>
        <v>Seniors</v>
      </c>
      <c r="L1433" t="str">
        <f>VLOOKUP($A1433,'Customer Data'!$A:$G,7,FALSE)</f>
        <v>High</v>
      </c>
    </row>
    <row r="1434" spans="1:12" x14ac:dyDescent="0.3">
      <c r="A1434">
        <v>1062</v>
      </c>
      <c r="B1434">
        <v>1433</v>
      </c>
      <c r="C1434">
        <v>56</v>
      </c>
      <c r="D1434">
        <v>4</v>
      </c>
      <c r="E1434" s="4" t="s">
        <v>142</v>
      </c>
      <c r="F1434" s="6" t="s">
        <v>76</v>
      </c>
      <c r="G1434">
        <f>VLOOKUP(A1434,'Customer Data'!$A:$G,2,FALSE)</f>
        <v>30</v>
      </c>
      <c r="H1434" t="str">
        <f>VLOOKUP($A1434,'Customer Data'!$A:$G,3,FALSE)</f>
        <v>Male</v>
      </c>
      <c r="I1434" s="18">
        <f>VLOOKUP($A1434,'Customer Data'!$A:$G,4,FALSE)</f>
        <v>41500</v>
      </c>
      <c r="J1434" t="str">
        <f>VLOOKUP($A1434,'Customer Data'!$A:$G,5,FALSE)</f>
        <v>City B</v>
      </c>
      <c r="K1434" t="str">
        <f>VLOOKUP($A1434,'Customer Data'!$A:$G,6,FALSE)</f>
        <v>Adult</v>
      </c>
      <c r="L1434" t="str">
        <f>VLOOKUP($A1434,'Customer Data'!$A:$G,7,FALSE)</f>
        <v>Low</v>
      </c>
    </row>
    <row r="1435" spans="1:12" x14ac:dyDescent="0.3">
      <c r="A1435">
        <v>1374</v>
      </c>
      <c r="B1435">
        <v>1434</v>
      </c>
      <c r="C1435">
        <v>10</v>
      </c>
      <c r="D1435">
        <v>4</v>
      </c>
      <c r="E1435" s="4" t="s">
        <v>142</v>
      </c>
      <c r="F1435" s="6" t="s">
        <v>77</v>
      </c>
      <c r="G1435">
        <f>VLOOKUP(A1435,'Customer Data'!$A:$G,2,FALSE)</f>
        <v>54</v>
      </c>
      <c r="H1435" t="str">
        <f>VLOOKUP($A1435,'Customer Data'!$A:$G,3,FALSE)</f>
        <v>Female</v>
      </c>
      <c r="I1435" s="18">
        <f>VLOOKUP($A1435,'Customer Data'!$A:$G,4,FALSE)</f>
        <v>106241</v>
      </c>
      <c r="J1435" t="str">
        <f>VLOOKUP($A1435,'Customer Data'!$A:$G,5,FALSE)</f>
        <v>City B</v>
      </c>
      <c r="K1435" t="str">
        <f>VLOOKUP($A1435,'Customer Data'!$A:$G,6,FALSE)</f>
        <v>Middle-aged</v>
      </c>
      <c r="L1435" t="str">
        <f>VLOOKUP($A1435,'Customer Data'!$A:$G,7,FALSE)</f>
        <v>High</v>
      </c>
    </row>
    <row r="1436" spans="1:12" x14ac:dyDescent="0.3">
      <c r="A1436">
        <v>150</v>
      </c>
      <c r="B1436">
        <v>1435</v>
      </c>
      <c r="C1436">
        <v>95</v>
      </c>
      <c r="D1436">
        <v>9</v>
      </c>
      <c r="E1436" s="4" t="s">
        <v>142</v>
      </c>
      <c r="F1436" s="6" t="s">
        <v>78</v>
      </c>
      <c r="G1436">
        <f>VLOOKUP(A1436,'Customer Data'!$A:$G,2,FALSE)</f>
        <v>67</v>
      </c>
      <c r="H1436" t="str">
        <f>VLOOKUP($A1436,'Customer Data'!$A:$G,3,FALSE)</f>
        <v>Male</v>
      </c>
      <c r="I1436" s="18">
        <f>VLOOKUP($A1436,'Customer Data'!$A:$G,4,FALSE)</f>
        <v>58650</v>
      </c>
      <c r="J1436" t="str">
        <f>VLOOKUP($A1436,'Customer Data'!$A:$G,5,FALSE)</f>
        <v>City B</v>
      </c>
      <c r="K1436" t="str">
        <f>VLOOKUP($A1436,'Customer Data'!$A:$G,6,FALSE)</f>
        <v>Seniors</v>
      </c>
      <c r="L1436" t="str">
        <f>VLOOKUP($A1436,'Customer Data'!$A:$G,7,FALSE)</f>
        <v>Low</v>
      </c>
    </row>
    <row r="1437" spans="1:12" x14ac:dyDescent="0.3">
      <c r="A1437">
        <v>440</v>
      </c>
      <c r="B1437">
        <v>1436</v>
      </c>
      <c r="C1437">
        <v>42</v>
      </c>
      <c r="D1437">
        <v>7</v>
      </c>
      <c r="E1437" s="4" t="s">
        <v>142</v>
      </c>
      <c r="F1437" s="6" t="s">
        <v>79</v>
      </c>
      <c r="G1437">
        <f>VLOOKUP(A1437,'Customer Data'!$A:$G,2,FALSE)</f>
        <v>26</v>
      </c>
      <c r="H1437" t="str">
        <f>VLOOKUP($A1437,'Customer Data'!$A:$G,3,FALSE)</f>
        <v>Female</v>
      </c>
      <c r="I1437" s="18">
        <f>VLOOKUP($A1437,'Customer Data'!$A:$G,4,FALSE)</f>
        <v>113592</v>
      </c>
      <c r="J1437" t="str">
        <f>VLOOKUP($A1437,'Customer Data'!$A:$G,5,FALSE)</f>
        <v>City A</v>
      </c>
      <c r="K1437" t="str">
        <f>VLOOKUP($A1437,'Customer Data'!$A:$G,6,FALSE)</f>
        <v>Adult</v>
      </c>
      <c r="L1437" t="str">
        <f>VLOOKUP($A1437,'Customer Data'!$A:$G,7,FALSE)</f>
        <v>High</v>
      </c>
    </row>
    <row r="1438" spans="1:12" x14ac:dyDescent="0.3">
      <c r="A1438">
        <v>441</v>
      </c>
      <c r="B1438">
        <v>1437</v>
      </c>
      <c r="C1438">
        <v>99</v>
      </c>
      <c r="D1438">
        <v>6</v>
      </c>
      <c r="E1438" s="4" t="s">
        <v>142</v>
      </c>
      <c r="F1438" s="6" t="s">
        <v>80</v>
      </c>
      <c r="G1438">
        <f>VLOOKUP(A1438,'Customer Data'!$A:$G,2,FALSE)</f>
        <v>50</v>
      </c>
      <c r="H1438" t="str">
        <f>VLOOKUP($A1438,'Customer Data'!$A:$G,3,FALSE)</f>
        <v>Male</v>
      </c>
      <c r="I1438" s="18">
        <f>VLOOKUP($A1438,'Customer Data'!$A:$G,4,FALSE)</f>
        <v>61766</v>
      </c>
      <c r="J1438" t="str">
        <f>VLOOKUP($A1438,'Customer Data'!$A:$G,5,FALSE)</f>
        <v>City A</v>
      </c>
      <c r="K1438" t="str">
        <f>VLOOKUP($A1438,'Customer Data'!$A:$G,6,FALSE)</f>
        <v>Middle-aged</v>
      </c>
      <c r="L1438" t="str">
        <f>VLOOKUP($A1438,'Customer Data'!$A:$G,7,FALSE)</f>
        <v>Low</v>
      </c>
    </row>
    <row r="1439" spans="1:12" x14ac:dyDescent="0.3">
      <c r="A1439">
        <v>561</v>
      </c>
      <c r="B1439">
        <v>1438</v>
      </c>
      <c r="C1439">
        <v>29</v>
      </c>
      <c r="D1439">
        <v>8</v>
      </c>
      <c r="E1439" s="4" t="s">
        <v>142</v>
      </c>
      <c r="F1439" s="6" t="s">
        <v>81</v>
      </c>
      <c r="G1439">
        <f>VLOOKUP(A1439,'Customer Data'!$A:$G,2,FALSE)</f>
        <v>28</v>
      </c>
      <c r="H1439" t="str">
        <f>VLOOKUP($A1439,'Customer Data'!$A:$G,3,FALSE)</f>
        <v>Male</v>
      </c>
      <c r="I1439" s="18">
        <f>VLOOKUP($A1439,'Customer Data'!$A:$G,4,FALSE)</f>
        <v>129613</v>
      </c>
      <c r="J1439" t="str">
        <f>VLOOKUP($A1439,'Customer Data'!$A:$G,5,FALSE)</f>
        <v>City C</v>
      </c>
      <c r="K1439" t="str">
        <f>VLOOKUP($A1439,'Customer Data'!$A:$G,6,FALSE)</f>
        <v>Adult</v>
      </c>
      <c r="L1439" t="str">
        <f>VLOOKUP($A1439,'Customer Data'!$A:$G,7,FALSE)</f>
        <v>High</v>
      </c>
    </row>
    <row r="1440" spans="1:12" x14ac:dyDescent="0.3">
      <c r="A1440">
        <v>252</v>
      </c>
      <c r="B1440">
        <v>1439</v>
      </c>
      <c r="C1440">
        <v>59</v>
      </c>
      <c r="D1440">
        <v>9</v>
      </c>
      <c r="E1440" s="4" t="s">
        <v>142</v>
      </c>
      <c r="F1440" s="6" t="s">
        <v>82</v>
      </c>
      <c r="G1440">
        <f>VLOOKUP(A1440,'Customer Data'!$A:$G,2,FALSE)</f>
        <v>23</v>
      </c>
      <c r="H1440" t="str">
        <f>VLOOKUP($A1440,'Customer Data'!$A:$G,3,FALSE)</f>
        <v>Male</v>
      </c>
      <c r="I1440" s="18">
        <f>VLOOKUP($A1440,'Customer Data'!$A:$G,4,FALSE)</f>
        <v>98163</v>
      </c>
      <c r="J1440" t="str">
        <f>VLOOKUP($A1440,'Customer Data'!$A:$G,5,FALSE)</f>
        <v>City C</v>
      </c>
      <c r="K1440" t="str">
        <f>VLOOKUP($A1440,'Customer Data'!$A:$G,6,FALSE)</f>
        <v>Adult</v>
      </c>
      <c r="L1440" t="str">
        <f>VLOOKUP($A1440,'Customer Data'!$A:$G,7,FALSE)</f>
        <v>High</v>
      </c>
    </row>
    <row r="1441" spans="1:12" x14ac:dyDescent="0.3">
      <c r="A1441">
        <v>691</v>
      </c>
      <c r="B1441">
        <v>1440</v>
      </c>
      <c r="C1441">
        <v>19</v>
      </c>
      <c r="D1441">
        <v>3</v>
      </c>
      <c r="E1441" s="4" t="s">
        <v>142</v>
      </c>
      <c r="F1441" s="6" t="s">
        <v>83</v>
      </c>
      <c r="G1441">
        <f>VLOOKUP(A1441,'Customer Data'!$A:$G,2,FALSE)</f>
        <v>40</v>
      </c>
      <c r="H1441" t="str">
        <f>VLOOKUP($A1441,'Customer Data'!$A:$G,3,FALSE)</f>
        <v>Female</v>
      </c>
      <c r="I1441" s="18">
        <f>VLOOKUP($A1441,'Customer Data'!$A:$G,4,FALSE)</f>
        <v>124397</v>
      </c>
      <c r="J1441" t="str">
        <f>VLOOKUP($A1441,'Customer Data'!$A:$G,5,FALSE)</f>
        <v>City C</v>
      </c>
      <c r="K1441" t="str">
        <f>VLOOKUP($A1441,'Customer Data'!$A:$G,6,FALSE)</f>
        <v>Adult</v>
      </c>
      <c r="L1441" t="str">
        <f>VLOOKUP($A1441,'Customer Data'!$A:$G,7,FALSE)</f>
        <v>High</v>
      </c>
    </row>
    <row r="1442" spans="1:12" x14ac:dyDescent="0.3">
      <c r="A1442">
        <v>1087</v>
      </c>
      <c r="B1442">
        <v>1441</v>
      </c>
      <c r="C1442">
        <v>22</v>
      </c>
      <c r="D1442">
        <v>3</v>
      </c>
      <c r="E1442" s="4" t="s">
        <v>143</v>
      </c>
      <c r="F1442" s="6" t="s">
        <v>60</v>
      </c>
      <c r="G1442">
        <f>VLOOKUP(A1442,'Customer Data'!$A:$G,2,FALSE)</f>
        <v>64</v>
      </c>
      <c r="H1442" t="str">
        <f>VLOOKUP($A1442,'Customer Data'!$A:$G,3,FALSE)</f>
        <v>Female</v>
      </c>
      <c r="I1442" s="18">
        <f>VLOOKUP($A1442,'Customer Data'!$A:$G,4,FALSE)</f>
        <v>70244</v>
      </c>
      <c r="J1442" t="str">
        <f>VLOOKUP($A1442,'Customer Data'!$A:$G,5,FALSE)</f>
        <v>City A</v>
      </c>
      <c r="K1442" t="str">
        <f>VLOOKUP($A1442,'Customer Data'!$A:$G,6,FALSE)</f>
        <v>Seniors</v>
      </c>
      <c r="L1442" t="str">
        <f>VLOOKUP($A1442,'Customer Data'!$A:$G,7,FALSE)</f>
        <v>High</v>
      </c>
    </row>
    <row r="1443" spans="1:12" x14ac:dyDescent="0.3">
      <c r="A1443">
        <v>1416</v>
      </c>
      <c r="B1443">
        <v>1442</v>
      </c>
      <c r="C1443">
        <v>67</v>
      </c>
      <c r="D1443">
        <v>7</v>
      </c>
      <c r="E1443" s="4" t="s">
        <v>143</v>
      </c>
      <c r="F1443" s="6" t="s">
        <v>61</v>
      </c>
      <c r="G1443">
        <f>VLOOKUP(A1443,'Customer Data'!$A:$G,2,FALSE)</f>
        <v>49</v>
      </c>
      <c r="H1443" t="str">
        <f>VLOOKUP($A1443,'Customer Data'!$A:$G,3,FALSE)</f>
        <v>Female</v>
      </c>
      <c r="I1443" s="18">
        <f>VLOOKUP($A1443,'Customer Data'!$A:$G,4,FALSE)</f>
        <v>118683</v>
      </c>
      <c r="J1443" t="str">
        <f>VLOOKUP($A1443,'Customer Data'!$A:$G,5,FALSE)</f>
        <v>City C</v>
      </c>
      <c r="K1443" t="str">
        <f>VLOOKUP($A1443,'Customer Data'!$A:$G,6,FALSE)</f>
        <v>Middle-aged</v>
      </c>
      <c r="L1443" t="str">
        <f>VLOOKUP($A1443,'Customer Data'!$A:$G,7,FALSE)</f>
        <v>High</v>
      </c>
    </row>
    <row r="1444" spans="1:12" x14ac:dyDescent="0.3">
      <c r="A1444">
        <v>1160</v>
      </c>
      <c r="B1444">
        <v>1443</v>
      </c>
      <c r="C1444">
        <v>77</v>
      </c>
      <c r="D1444">
        <v>9</v>
      </c>
      <c r="E1444" s="4" t="s">
        <v>143</v>
      </c>
      <c r="F1444" s="6" t="s">
        <v>62</v>
      </c>
      <c r="G1444">
        <f>VLOOKUP(A1444,'Customer Data'!$A:$G,2,FALSE)</f>
        <v>51</v>
      </c>
      <c r="H1444" t="str">
        <f>VLOOKUP($A1444,'Customer Data'!$A:$G,3,FALSE)</f>
        <v>Male</v>
      </c>
      <c r="I1444" s="18">
        <f>VLOOKUP($A1444,'Customer Data'!$A:$G,4,FALSE)</f>
        <v>149973</v>
      </c>
      <c r="J1444" t="str">
        <f>VLOOKUP($A1444,'Customer Data'!$A:$G,5,FALSE)</f>
        <v>City C</v>
      </c>
      <c r="K1444" t="str">
        <f>VLOOKUP($A1444,'Customer Data'!$A:$G,6,FALSE)</f>
        <v>Middle-aged</v>
      </c>
      <c r="L1444" t="str">
        <f>VLOOKUP($A1444,'Customer Data'!$A:$G,7,FALSE)</f>
        <v>High</v>
      </c>
    </row>
    <row r="1445" spans="1:12" x14ac:dyDescent="0.3">
      <c r="A1445">
        <v>87</v>
      </c>
      <c r="B1445">
        <v>1444</v>
      </c>
      <c r="C1445">
        <v>83</v>
      </c>
      <c r="D1445">
        <v>9</v>
      </c>
      <c r="E1445" s="4" t="s">
        <v>143</v>
      </c>
      <c r="F1445" s="6" t="s">
        <v>63</v>
      </c>
      <c r="G1445">
        <f>VLOOKUP(A1445,'Customer Data'!$A:$G,2,FALSE)</f>
        <v>25</v>
      </c>
      <c r="H1445" t="str">
        <f>VLOOKUP($A1445,'Customer Data'!$A:$G,3,FALSE)</f>
        <v>Male</v>
      </c>
      <c r="I1445" s="18">
        <f>VLOOKUP($A1445,'Customer Data'!$A:$G,4,FALSE)</f>
        <v>111798</v>
      </c>
      <c r="J1445" t="str">
        <f>VLOOKUP($A1445,'Customer Data'!$A:$G,5,FALSE)</f>
        <v>City B</v>
      </c>
      <c r="K1445" t="str">
        <f>VLOOKUP($A1445,'Customer Data'!$A:$G,6,FALSE)</f>
        <v>Adult</v>
      </c>
      <c r="L1445" t="str">
        <f>VLOOKUP($A1445,'Customer Data'!$A:$G,7,FALSE)</f>
        <v>High</v>
      </c>
    </row>
    <row r="1446" spans="1:12" x14ac:dyDescent="0.3">
      <c r="A1446">
        <v>249</v>
      </c>
      <c r="B1446">
        <v>1445</v>
      </c>
      <c r="C1446">
        <v>75</v>
      </c>
      <c r="D1446">
        <v>5</v>
      </c>
      <c r="E1446" s="4" t="s">
        <v>143</v>
      </c>
      <c r="F1446" s="6" t="s">
        <v>64</v>
      </c>
      <c r="G1446">
        <f>VLOOKUP(A1446,'Customer Data'!$A:$G,2,FALSE)</f>
        <v>36</v>
      </c>
      <c r="H1446" t="str">
        <f>VLOOKUP($A1446,'Customer Data'!$A:$G,3,FALSE)</f>
        <v>Male</v>
      </c>
      <c r="I1446" s="18">
        <f>VLOOKUP($A1446,'Customer Data'!$A:$G,4,FALSE)</f>
        <v>92990</v>
      </c>
      <c r="J1446" t="str">
        <f>VLOOKUP($A1446,'Customer Data'!$A:$G,5,FALSE)</f>
        <v>City C</v>
      </c>
      <c r="K1446" t="str">
        <f>VLOOKUP($A1446,'Customer Data'!$A:$G,6,FALSE)</f>
        <v>Adult</v>
      </c>
      <c r="L1446" t="str">
        <f>VLOOKUP($A1446,'Customer Data'!$A:$G,7,FALSE)</f>
        <v>High</v>
      </c>
    </row>
    <row r="1447" spans="1:12" x14ac:dyDescent="0.3">
      <c r="A1447">
        <v>697</v>
      </c>
      <c r="B1447">
        <v>1446</v>
      </c>
      <c r="C1447">
        <v>21</v>
      </c>
      <c r="D1447">
        <v>5</v>
      </c>
      <c r="E1447" s="4" t="s">
        <v>143</v>
      </c>
      <c r="F1447" s="6" t="s">
        <v>65</v>
      </c>
      <c r="G1447">
        <f>VLOOKUP(A1447,'Customer Data'!$A:$G,2,FALSE)</f>
        <v>67</v>
      </c>
      <c r="H1447" t="str">
        <f>VLOOKUP($A1447,'Customer Data'!$A:$G,3,FALSE)</f>
        <v>Male</v>
      </c>
      <c r="I1447" s="18">
        <f>VLOOKUP($A1447,'Customer Data'!$A:$G,4,FALSE)</f>
        <v>67078</v>
      </c>
      <c r="J1447" t="str">
        <f>VLOOKUP($A1447,'Customer Data'!$A:$G,5,FALSE)</f>
        <v>City C</v>
      </c>
      <c r="K1447" t="str">
        <f>VLOOKUP($A1447,'Customer Data'!$A:$G,6,FALSE)</f>
        <v>Seniors</v>
      </c>
      <c r="L1447" t="str">
        <f>VLOOKUP($A1447,'Customer Data'!$A:$G,7,FALSE)</f>
        <v>High</v>
      </c>
    </row>
    <row r="1448" spans="1:12" x14ac:dyDescent="0.3">
      <c r="A1448">
        <v>734</v>
      </c>
      <c r="B1448">
        <v>1447</v>
      </c>
      <c r="C1448">
        <v>13</v>
      </c>
      <c r="D1448">
        <v>7</v>
      </c>
      <c r="E1448" s="4" t="s">
        <v>143</v>
      </c>
      <c r="F1448" s="6" t="s">
        <v>66</v>
      </c>
      <c r="G1448">
        <f>VLOOKUP(A1448,'Customer Data'!$A:$G,2,FALSE)</f>
        <v>65</v>
      </c>
      <c r="H1448" t="str">
        <f>VLOOKUP($A1448,'Customer Data'!$A:$G,3,FALSE)</f>
        <v>Female</v>
      </c>
      <c r="I1448" s="18">
        <f>VLOOKUP($A1448,'Customer Data'!$A:$G,4,FALSE)</f>
        <v>133431</v>
      </c>
      <c r="J1448" t="str">
        <f>VLOOKUP($A1448,'Customer Data'!$A:$G,5,FALSE)</f>
        <v>City C</v>
      </c>
      <c r="K1448" t="str">
        <f>VLOOKUP($A1448,'Customer Data'!$A:$G,6,FALSE)</f>
        <v>Seniors</v>
      </c>
      <c r="L1448" t="str">
        <f>VLOOKUP($A1448,'Customer Data'!$A:$G,7,FALSE)</f>
        <v>High</v>
      </c>
    </row>
    <row r="1449" spans="1:12" x14ac:dyDescent="0.3">
      <c r="A1449">
        <v>1228</v>
      </c>
      <c r="B1449">
        <v>1448</v>
      </c>
      <c r="C1449">
        <v>18</v>
      </c>
      <c r="D1449">
        <v>2</v>
      </c>
      <c r="E1449" s="4" t="s">
        <v>143</v>
      </c>
      <c r="F1449" s="6" t="s">
        <v>67</v>
      </c>
      <c r="G1449">
        <f>VLOOKUP(A1449,'Customer Data'!$A:$G,2,FALSE)</f>
        <v>48</v>
      </c>
      <c r="H1449" t="str">
        <f>VLOOKUP($A1449,'Customer Data'!$A:$G,3,FALSE)</f>
        <v>Female</v>
      </c>
      <c r="I1449" s="18">
        <f>VLOOKUP($A1449,'Customer Data'!$A:$G,4,FALSE)</f>
        <v>148922</v>
      </c>
      <c r="J1449" t="str">
        <f>VLOOKUP($A1449,'Customer Data'!$A:$G,5,FALSE)</f>
        <v>City A</v>
      </c>
      <c r="K1449" t="str">
        <f>VLOOKUP($A1449,'Customer Data'!$A:$G,6,FALSE)</f>
        <v>Middle-aged</v>
      </c>
      <c r="L1449" t="str">
        <f>VLOOKUP($A1449,'Customer Data'!$A:$G,7,FALSE)</f>
        <v>High</v>
      </c>
    </row>
    <row r="1450" spans="1:12" x14ac:dyDescent="0.3">
      <c r="A1450">
        <v>254</v>
      </c>
      <c r="B1450">
        <v>1449</v>
      </c>
      <c r="C1450">
        <v>50</v>
      </c>
      <c r="D1450">
        <v>8</v>
      </c>
      <c r="E1450" s="4" t="s">
        <v>143</v>
      </c>
      <c r="F1450" s="6" t="s">
        <v>68</v>
      </c>
      <c r="G1450">
        <f>VLOOKUP(A1450,'Customer Data'!$A:$G,2,FALSE)</f>
        <v>62</v>
      </c>
      <c r="H1450" t="str">
        <f>VLOOKUP($A1450,'Customer Data'!$A:$G,3,FALSE)</f>
        <v>Female</v>
      </c>
      <c r="I1450" s="18">
        <f>VLOOKUP($A1450,'Customer Data'!$A:$G,4,FALSE)</f>
        <v>123551</v>
      </c>
      <c r="J1450" t="str">
        <f>VLOOKUP($A1450,'Customer Data'!$A:$G,5,FALSE)</f>
        <v>City C</v>
      </c>
      <c r="K1450" t="str">
        <f>VLOOKUP($A1450,'Customer Data'!$A:$G,6,FALSE)</f>
        <v>Seniors</v>
      </c>
      <c r="L1450" t="str">
        <f>VLOOKUP($A1450,'Customer Data'!$A:$G,7,FALSE)</f>
        <v>High</v>
      </c>
    </row>
    <row r="1451" spans="1:12" x14ac:dyDescent="0.3">
      <c r="A1451">
        <v>111</v>
      </c>
      <c r="B1451">
        <v>1450</v>
      </c>
      <c r="C1451">
        <v>5</v>
      </c>
      <c r="D1451">
        <v>2</v>
      </c>
      <c r="E1451" s="4" t="s">
        <v>143</v>
      </c>
      <c r="F1451" s="6" t="s">
        <v>69</v>
      </c>
      <c r="G1451">
        <f>VLOOKUP(A1451,'Customer Data'!$A:$G,2,FALSE)</f>
        <v>55</v>
      </c>
      <c r="H1451" t="str">
        <f>VLOOKUP($A1451,'Customer Data'!$A:$G,3,FALSE)</f>
        <v>Female</v>
      </c>
      <c r="I1451" s="18">
        <f>VLOOKUP($A1451,'Customer Data'!$A:$G,4,FALSE)</f>
        <v>68096</v>
      </c>
      <c r="J1451" t="str">
        <f>VLOOKUP($A1451,'Customer Data'!$A:$G,5,FALSE)</f>
        <v>City A</v>
      </c>
      <c r="K1451" t="str">
        <f>VLOOKUP($A1451,'Customer Data'!$A:$G,6,FALSE)</f>
        <v>Middle-aged</v>
      </c>
      <c r="L1451" t="str">
        <f>VLOOKUP($A1451,'Customer Data'!$A:$G,7,FALSE)</f>
        <v>High</v>
      </c>
    </row>
    <row r="1452" spans="1:12" x14ac:dyDescent="0.3">
      <c r="A1452">
        <v>1337</v>
      </c>
      <c r="B1452">
        <v>1451</v>
      </c>
      <c r="C1452">
        <v>5</v>
      </c>
      <c r="D1452">
        <v>8</v>
      </c>
      <c r="E1452" s="4" t="s">
        <v>143</v>
      </c>
      <c r="F1452" s="6" t="s">
        <v>70</v>
      </c>
      <c r="G1452">
        <f>VLOOKUP(A1452,'Customer Data'!$A:$G,2,FALSE)</f>
        <v>66</v>
      </c>
      <c r="H1452" t="str">
        <f>VLOOKUP($A1452,'Customer Data'!$A:$G,3,FALSE)</f>
        <v>Female</v>
      </c>
      <c r="I1452" s="18">
        <f>VLOOKUP($A1452,'Customer Data'!$A:$G,4,FALSE)</f>
        <v>59322</v>
      </c>
      <c r="J1452" t="str">
        <f>VLOOKUP($A1452,'Customer Data'!$A:$G,5,FALSE)</f>
        <v>City A</v>
      </c>
      <c r="K1452" t="str">
        <f>VLOOKUP($A1452,'Customer Data'!$A:$G,6,FALSE)</f>
        <v>Seniors</v>
      </c>
      <c r="L1452" t="str">
        <f>VLOOKUP($A1452,'Customer Data'!$A:$G,7,FALSE)</f>
        <v>Low</v>
      </c>
    </row>
    <row r="1453" spans="1:12" x14ac:dyDescent="0.3">
      <c r="A1453">
        <v>1180</v>
      </c>
      <c r="B1453">
        <v>1452</v>
      </c>
      <c r="C1453">
        <v>49</v>
      </c>
      <c r="D1453">
        <v>7</v>
      </c>
      <c r="E1453" s="4" t="s">
        <v>143</v>
      </c>
      <c r="F1453" s="6" t="s">
        <v>71</v>
      </c>
      <c r="G1453">
        <f>VLOOKUP(A1453,'Customer Data'!$A:$G,2,FALSE)</f>
        <v>61</v>
      </c>
      <c r="H1453" t="str">
        <f>VLOOKUP($A1453,'Customer Data'!$A:$G,3,FALSE)</f>
        <v>Male</v>
      </c>
      <c r="I1453" s="18">
        <f>VLOOKUP($A1453,'Customer Data'!$A:$G,4,FALSE)</f>
        <v>148625</v>
      </c>
      <c r="J1453" t="str">
        <f>VLOOKUP($A1453,'Customer Data'!$A:$G,5,FALSE)</f>
        <v>City C</v>
      </c>
      <c r="K1453" t="str">
        <f>VLOOKUP($A1453,'Customer Data'!$A:$G,6,FALSE)</f>
        <v>Seniors</v>
      </c>
      <c r="L1453" t="str">
        <f>VLOOKUP($A1453,'Customer Data'!$A:$G,7,FALSE)</f>
        <v>High</v>
      </c>
    </row>
    <row r="1454" spans="1:12" x14ac:dyDescent="0.3">
      <c r="A1454">
        <v>362</v>
      </c>
      <c r="B1454">
        <v>1453</v>
      </c>
      <c r="C1454">
        <v>31</v>
      </c>
      <c r="D1454">
        <v>2</v>
      </c>
      <c r="E1454" s="4" t="s">
        <v>143</v>
      </c>
      <c r="F1454" s="6" t="s">
        <v>72</v>
      </c>
      <c r="G1454">
        <f>VLOOKUP(A1454,'Customer Data'!$A:$G,2,FALSE)</f>
        <v>35</v>
      </c>
      <c r="H1454" t="str">
        <f>VLOOKUP($A1454,'Customer Data'!$A:$G,3,FALSE)</f>
        <v>Male</v>
      </c>
      <c r="I1454" s="18">
        <f>VLOOKUP($A1454,'Customer Data'!$A:$G,4,FALSE)</f>
        <v>81819</v>
      </c>
      <c r="J1454" t="str">
        <f>VLOOKUP($A1454,'Customer Data'!$A:$G,5,FALSE)</f>
        <v>City A</v>
      </c>
      <c r="K1454" t="str">
        <f>VLOOKUP($A1454,'Customer Data'!$A:$G,6,FALSE)</f>
        <v>Adult</v>
      </c>
      <c r="L1454" t="str">
        <f>VLOOKUP($A1454,'Customer Data'!$A:$G,7,FALSE)</f>
        <v>High</v>
      </c>
    </row>
    <row r="1455" spans="1:12" x14ac:dyDescent="0.3">
      <c r="A1455">
        <v>177</v>
      </c>
      <c r="B1455">
        <v>1454</v>
      </c>
      <c r="C1455">
        <v>95</v>
      </c>
      <c r="D1455">
        <v>6</v>
      </c>
      <c r="E1455" s="4" t="s">
        <v>143</v>
      </c>
      <c r="F1455" s="6" t="s">
        <v>73</v>
      </c>
      <c r="G1455">
        <f>VLOOKUP(A1455,'Customer Data'!$A:$G,2,FALSE)</f>
        <v>60</v>
      </c>
      <c r="H1455" t="str">
        <f>VLOOKUP($A1455,'Customer Data'!$A:$G,3,FALSE)</f>
        <v>Male</v>
      </c>
      <c r="I1455" s="18">
        <f>VLOOKUP($A1455,'Customer Data'!$A:$G,4,FALSE)</f>
        <v>60543</v>
      </c>
      <c r="J1455" t="str">
        <f>VLOOKUP($A1455,'Customer Data'!$A:$G,5,FALSE)</f>
        <v>City B</v>
      </c>
      <c r="K1455" t="str">
        <f>VLOOKUP($A1455,'Customer Data'!$A:$G,6,FALSE)</f>
        <v>Seniors</v>
      </c>
      <c r="L1455" t="str">
        <f>VLOOKUP($A1455,'Customer Data'!$A:$G,7,FALSE)</f>
        <v>Low</v>
      </c>
    </row>
    <row r="1456" spans="1:12" x14ac:dyDescent="0.3">
      <c r="A1456">
        <v>709</v>
      </c>
      <c r="B1456">
        <v>1455</v>
      </c>
      <c r="C1456">
        <v>57</v>
      </c>
      <c r="D1456">
        <v>5</v>
      </c>
      <c r="E1456" s="4" t="s">
        <v>143</v>
      </c>
      <c r="F1456" s="6" t="s">
        <v>74</v>
      </c>
      <c r="G1456">
        <f>VLOOKUP(A1456,'Customer Data'!$A:$G,2,FALSE)</f>
        <v>47</v>
      </c>
      <c r="H1456" t="str">
        <f>VLOOKUP($A1456,'Customer Data'!$A:$G,3,FALSE)</f>
        <v>Female</v>
      </c>
      <c r="I1456" s="18">
        <f>VLOOKUP($A1456,'Customer Data'!$A:$G,4,FALSE)</f>
        <v>24351</v>
      </c>
      <c r="J1456" t="str">
        <f>VLOOKUP($A1456,'Customer Data'!$A:$G,5,FALSE)</f>
        <v>City B</v>
      </c>
      <c r="K1456" t="str">
        <f>VLOOKUP($A1456,'Customer Data'!$A:$G,6,FALSE)</f>
        <v>Middle-aged</v>
      </c>
      <c r="L1456" t="str">
        <f>VLOOKUP($A1456,'Customer Data'!$A:$G,7,FALSE)</f>
        <v>Low</v>
      </c>
    </row>
    <row r="1457" spans="1:12" x14ac:dyDescent="0.3">
      <c r="A1457">
        <v>1482</v>
      </c>
      <c r="B1457">
        <v>1456</v>
      </c>
      <c r="C1457">
        <v>54</v>
      </c>
      <c r="D1457">
        <v>4</v>
      </c>
      <c r="E1457" s="4" t="s">
        <v>143</v>
      </c>
      <c r="F1457" s="6" t="s">
        <v>75</v>
      </c>
      <c r="G1457">
        <f>VLOOKUP(A1457,'Customer Data'!$A:$G,2,FALSE)</f>
        <v>26</v>
      </c>
      <c r="H1457" t="str">
        <f>VLOOKUP($A1457,'Customer Data'!$A:$G,3,FALSE)</f>
        <v>Female</v>
      </c>
      <c r="I1457" s="18">
        <f>VLOOKUP($A1457,'Customer Data'!$A:$G,4,FALSE)</f>
        <v>22330</v>
      </c>
      <c r="J1457" t="str">
        <f>VLOOKUP($A1457,'Customer Data'!$A:$G,5,FALSE)</f>
        <v>City A</v>
      </c>
      <c r="K1457" t="str">
        <f>VLOOKUP($A1457,'Customer Data'!$A:$G,6,FALSE)</f>
        <v>Adult</v>
      </c>
      <c r="L1457" t="str">
        <f>VLOOKUP($A1457,'Customer Data'!$A:$G,7,FALSE)</f>
        <v>Low</v>
      </c>
    </row>
    <row r="1458" spans="1:12" x14ac:dyDescent="0.3">
      <c r="A1458">
        <v>770</v>
      </c>
      <c r="B1458">
        <v>1457</v>
      </c>
      <c r="C1458">
        <v>25</v>
      </c>
      <c r="D1458">
        <v>6</v>
      </c>
      <c r="E1458" s="4" t="s">
        <v>143</v>
      </c>
      <c r="F1458" s="6" t="s">
        <v>76</v>
      </c>
      <c r="G1458">
        <f>VLOOKUP(A1458,'Customer Data'!$A:$G,2,FALSE)</f>
        <v>29</v>
      </c>
      <c r="H1458" t="str">
        <f>VLOOKUP($A1458,'Customer Data'!$A:$G,3,FALSE)</f>
        <v>Male</v>
      </c>
      <c r="I1458" s="18">
        <f>VLOOKUP($A1458,'Customer Data'!$A:$G,4,FALSE)</f>
        <v>50735</v>
      </c>
      <c r="J1458" t="str">
        <f>VLOOKUP($A1458,'Customer Data'!$A:$G,5,FALSE)</f>
        <v>City C</v>
      </c>
      <c r="K1458" t="str">
        <f>VLOOKUP($A1458,'Customer Data'!$A:$G,6,FALSE)</f>
        <v>Adult</v>
      </c>
      <c r="L1458" t="str">
        <f>VLOOKUP($A1458,'Customer Data'!$A:$G,7,FALSE)</f>
        <v>Low</v>
      </c>
    </row>
    <row r="1459" spans="1:12" x14ac:dyDescent="0.3">
      <c r="A1459">
        <v>1419</v>
      </c>
      <c r="B1459">
        <v>1458</v>
      </c>
      <c r="C1459">
        <v>54</v>
      </c>
      <c r="D1459">
        <v>4</v>
      </c>
      <c r="E1459" s="4" t="s">
        <v>143</v>
      </c>
      <c r="F1459" s="6" t="s">
        <v>77</v>
      </c>
      <c r="G1459">
        <f>VLOOKUP(A1459,'Customer Data'!$A:$G,2,FALSE)</f>
        <v>23</v>
      </c>
      <c r="H1459" t="str">
        <f>VLOOKUP($A1459,'Customer Data'!$A:$G,3,FALSE)</f>
        <v>Female</v>
      </c>
      <c r="I1459" s="18">
        <f>VLOOKUP($A1459,'Customer Data'!$A:$G,4,FALSE)</f>
        <v>98941</v>
      </c>
      <c r="J1459" t="str">
        <f>VLOOKUP($A1459,'Customer Data'!$A:$G,5,FALSE)</f>
        <v>City C</v>
      </c>
      <c r="K1459" t="str">
        <f>VLOOKUP($A1459,'Customer Data'!$A:$G,6,FALSE)</f>
        <v>Adult</v>
      </c>
      <c r="L1459" t="str">
        <f>VLOOKUP($A1459,'Customer Data'!$A:$G,7,FALSE)</f>
        <v>High</v>
      </c>
    </row>
    <row r="1460" spans="1:12" x14ac:dyDescent="0.3">
      <c r="A1460">
        <v>365</v>
      </c>
      <c r="B1460">
        <v>1459</v>
      </c>
      <c r="C1460">
        <v>59</v>
      </c>
      <c r="D1460">
        <v>9</v>
      </c>
      <c r="E1460" s="4" t="s">
        <v>143</v>
      </c>
      <c r="F1460" s="6" t="s">
        <v>78</v>
      </c>
      <c r="G1460">
        <f>VLOOKUP(A1460,'Customer Data'!$A:$G,2,FALSE)</f>
        <v>66</v>
      </c>
      <c r="H1460" t="str">
        <f>VLOOKUP($A1460,'Customer Data'!$A:$G,3,FALSE)</f>
        <v>Male</v>
      </c>
      <c r="I1460" s="18">
        <f>VLOOKUP($A1460,'Customer Data'!$A:$G,4,FALSE)</f>
        <v>48635</v>
      </c>
      <c r="J1460" t="str">
        <f>VLOOKUP($A1460,'Customer Data'!$A:$G,5,FALSE)</f>
        <v>City B</v>
      </c>
      <c r="K1460" t="str">
        <f>VLOOKUP($A1460,'Customer Data'!$A:$G,6,FALSE)</f>
        <v>Seniors</v>
      </c>
      <c r="L1460" t="str">
        <f>VLOOKUP($A1460,'Customer Data'!$A:$G,7,FALSE)</f>
        <v>Low</v>
      </c>
    </row>
    <row r="1461" spans="1:12" x14ac:dyDescent="0.3">
      <c r="A1461">
        <v>703</v>
      </c>
      <c r="B1461">
        <v>1460</v>
      </c>
      <c r="C1461">
        <v>76</v>
      </c>
      <c r="D1461">
        <v>5</v>
      </c>
      <c r="E1461" s="4" t="s">
        <v>143</v>
      </c>
      <c r="F1461" s="6" t="s">
        <v>79</v>
      </c>
      <c r="G1461">
        <f>VLOOKUP(A1461,'Customer Data'!$A:$G,2,FALSE)</f>
        <v>40</v>
      </c>
      <c r="H1461" t="str">
        <f>VLOOKUP($A1461,'Customer Data'!$A:$G,3,FALSE)</f>
        <v>Male</v>
      </c>
      <c r="I1461" s="18">
        <f>VLOOKUP($A1461,'Customer Data'!$A:$G,4,FALSE)</f>
        <v>120662</v>
      </c>
      <c r="J1461" t="str">
        <f>VLOOKUP($A1461,'Customer Data'!$A:$G,5,FALSE)</f>
        <v>City C</v>
      </c>
      <c r="K1461" t="str">
        <f>VLOOKUP($A1461,'Customer Data'!$A:$G,6,FALSE)</f>
        <v>Adult</v>
      </c>
      <c r="L1461" t="str">
        <f>VLOOKUP($A1461,'Customer Data'!$A:$G,7,FALSE)</f>
        <v>High</v>
      </c>
    </row>
    <row r="1462" spans="1:12" x14ac:dyDescent="0.3">
      <c r="A1462">
        <v>1003</v>
      </c>
      <c r="B1462">
        <v>1461</v>
      </c>
      <c r="C1462">
        <v>79</v>
      </c>
      <c r="D1462">
        <v>3</v>
      </c>
      <c r="E1462" s="4" t="s">
        <v>143</v>
      </c>
      <c r="F1462" s="6" t="s">
        <v>80</v>
      </c>
      <c r="G1462">
        <f>VLOOKUP(A1462,'Customer Data'!$A:$G,2,FALSE)</f>
        <v>40</v>
      </c>
      <c r="H1462" t="str">
        <f>VLOOKUP($A1462,'Customer Data'!$A:$G,3,FALSE)</f>
        <v>Male</v>
      </c>
      <c r="I1462" s="18">
        <f>VLOOKUP($A1462,'Customer Data'!$A:$G,4,FALSE)</f>
        <v>74668</v>
      </c>
      <c r="J1462" t="str">
        <f>VLOOKUP($A1462,'Customer Data'!$A:$G,5,FALSE)</f>
        <v>City C</v>
      </c>
      <c r="K1462" t="str">
        <f>VLOOKUP($A1462,'Customer Data'!$A:$G,6,FALSE)</f>
        <v>Adult</v>
      </c>
      <c r="L1462" t="str">
        <f>VLOOKUP($A1462,'Customer Data'!$A:$G,7,FALSE)</f>
        <v>High</v>
      </c>
    </row>
    <row r="1463" spans="1:12" x14ac:dyDescent="0.3">
      <c r="A1463">
        <v>124</v>
      </c>
      <c r="B1463">
        <v>1462</v>
      </c>
      <c r="C1463">
        <v>69</v>
      </c>
      <c r="D1463">
        <v>4</v>
      </c>
      <c r="E1463" s="4" t="s">
        <v>143</v>
      </c>
      <c r="F1463" s="6" t="s">
        <v>81</v>
      </c>
      <c r="G1463">
        <f>VLOOKUP(A1463,'Customer Data'!$A:$G,2,FALSE)</f>
        <v>40</v>
      </c>
      <c r="H1463" t="str">
        <f>VLOOKUP($A1463,'Customer Data'!$A:$G,3,FALSE)</f>
        <v>Male</v>
      </c>
      <c r="I1463" s="18">
        <f>VLOOKUP($A1463,'Customer Data'!$A:$G,4,FALSE)</f>
        <v>99610</v>
      </c>
      <c r="J1463" t="str">
        <f>VLOOKUP($A1463,'Customer Data'!$A:$G,5,FALSE)</f>
        <v>City A</v>
      </c>
      <c r="K1463" t="str">
        <f>VLOOKUP($A1463,'Customer Data'!$A:$G,6,FALSE)</f>
        <v>Adult</v>
      </c>
      <c r="L1463" t="str">
        <f>VLOOKUP($A1463,'Customer Data'!$A:$G,7,FALSE)</f>
        <v>High</v>
      </c>
    </row>
    <row r="1464" spans="1:12" x14ac:dyDescent="0.3">
      <c r="A1464">
        <v>1394</v>
      </c>
      <c r="B1464">
        <v>1463</v>
      </c>
      <c r="C1464">
        <v>67</v>
      </c>
      <c r="D1464">
        <v>7</v>
      </c>
      <c r="E1464" s="4" t="s">
        <v>143</v>
      </c>
      <c r="F1464" s="6" t="s">
        <v>82</v>
      </c>
      <c r="G1464">
        <f>VLOOKUP(A1464,'Customer Data'!$A:$G,2,FALSE)</f>
        <v>53</v>
      </c>
      <c r="H1464" t="str">
        <f>VLOOKUP($A1464,'Customer Data'!$A:$G,3,FALSE)</f>
        <v>Female</v>
      </c>
      <c r="I1464" s="18">
        <f>VLOOKUP($A1464,'Customer Data'!$A:$G,4,FALSE)</f>
        <v>33220</v>
      </c>
      <c r="J1464" t="str">
        <f>VLOOKUP($A1464,'Customer Data'!$A:$G,5,FALSE)</f>
        <v>City B</v>
      </c>
      <c r="K1464" t="str">
        <f>VLOOKUP($A1464,'Customer Data'!$A:$G,6,FALSE)</f>
        <v>Middle-aged</v>
      </c>
      <c r="L1464" t="str">
        <f>VLOOKUP($A1464,'Customer Data'!$A:$G,7,FALSE)</f>
        <v>Low</v>
      </c>
    </row>
    <row r="1465" spans="1:12" x14ac:dyDescent="0.3">
      <c r="A1465">
        <v>734</v>
      </c>
      <c r="B1465">
        <v>1464</v>
      </c>
      <c r="C1465">
        <v>8</v>
      </c>
      <c r="D1465">
        <v>5</v>
      </c>
      <c r="E1465" s="4" t="s">
        <v>143</v>
      </c>
      <c r="F1465" s="6" t="s">
        <v>83</v>
      </c>
      <c r="G1465">
        <f>VLOOKUP(A1465,'Customer Data'!$A:$G,2,FALSE)</f>
        <v>65</v>
      </c>
      <c r="H1465" t="str">
        <f>VLOOKUP($A1465,'Customer Data'!$A:$G,3,FALSE)</f>
        <v>Female</v>
      </c>
      <c r="I1465" s="18">
        <f>VLOOKUP($A1465,'Customer Data'!$A:$G,4,FALSE)</f>
        <v>133431</v>
      </c>
      <c r="J1465" t="str">
        <f>VLOOKUP($A1465,'Customer Data'!$A:$G,5,FALSE)</f>
        <v>City C</v>
      </c>
      <c r="K1465" t="str">
        <f>VLOOKUP($A1465,'Customer Data'!$A:$G,6,FALSE)</f>
        <v>Seniors</v>
      </c>
      <c r="L1465" t="str">
        <f>VLOOKUP($A1465,'Customer Data'!$A:$G,7,FALSE)</f>
        <v>High</v>
      </c>
    </row>
    <row r="1466" spans="1:12" x14ac:dyDescent="0.3">
      <c r="A1466">
        <v>1415</v>
      </c>
      <c r="B1466">
        <v>1465</v>
      </c>
      <c r="C1466">
        <v>86</v>
      </c>
      <c r="D1466">
        <v>1</v>
      </c>
      <c r="E1466" s="4" t="s">
        <v>144</v>
      </c>
      <c r="F1466" s="6" t="s">
        <v>60</v>
      </c>
      <c r="G1466">
        <f>VLOOKUP(A1466,'Customer Data'!$A:$G,2,FALSE)</f>
        <v>53</v>
      </c>
      <c r="H1466" t="str">
        <f>VLOOKUP($A1466,'Customer Data'!$A:$G,3,FALSE)</f>
        <v>Female</v>
      </c>
      <c r="I1466" s="18">
        <f>VLOOKUP($A1466,'Customer Data'!$A:$G,4,FALSE)</f>
        <v>77815</v>
      </c>
      <c r="J1466" t="str">
        <f>VLOOKUP($A1466,'Customer Data'!$A:$G,5,FALSE)</f>
        <v>City A</v>
      </c>
      <c r="K1466" t="str">
        <f>VLOOKUP($A1466,'Customer Data'!$A:$G,6,FALSE)</f>
        <v>Middle-aged</v>
      </c>
      <c r="L1466" t="str">
        <f>VLOOKUP($A1466,'Customer Data'!$A:$G,7,FALSE)</f>
        <v>High</v>
      </c>
    </row>
    <row r="1467" spans="1:12" x14ac:dyDescent="0.3">
      <c r="A1467">
        <v>1172</v>
      </c>
      <c r="B1467">
        <v>1466</v>
      </c>
      <c r="C1467">
        <v>20</v>
      </c>
      <c r="D1467">
        <v>9</v>
      </c>
      <c r="E1467" s="4" t="s">
        <v>144</v>
      </c>
      <c r="F1467" s="6" t="s">
        <v>61</v>
      </c>
      <c r="G1467">
        <f>VLOOKUP(A1467,'Customer Data'!$A:$G,2,FALSE)</f>
        <v>22</v>
      </c>
      <c r="H1467" t="str">
        <f>VLOOKUP($A1467,'Customer Data'!$A:$G,3,FALSE)</f>
        <v>Female</v>
      </c>
      <c r="I1467" s="18">
        <f>VLOOKUP($A1467,'Customer Data'!$A:$G,4,FALSE)</f>
        <v>127411</v>
      </c>
      <c r="J1467" t="str">
        <f>VLOOKUP($A1467,'Customer Data'!$A:$G,5,FALSE)</f>
        <v>City B</v>
      </c>
      <c r="K1467" t="str">
        <f>VLOOKUP($A1467,'Customer Data'!$A:$G,6,FALSE)</f>
        <v>Adult</v>
      </c>
      <c r="L1467" t="str">
        <f>VLOOKUP($A1467,'Customer Data'!$A:$G,7,FALSE)</f>
        <v>High</v>
      </c>
    </row>
    <row r="1468" spans="1:12" x14ac:dyDescent="0.3">
      <c r="A1468">
        <v>602</v>
      </c>
      <c r="B1468">
        <v>1467</v>
      </c>
      <c r="C1468">
        <v>99</v>
      </c>
      <c r="D1468">
        <v>1</v>
      </c>
      <c r="E1468" s="4" t="s">
        <v>144</v>
      </c>
      <c r="F1468" s="6" t="s">
        <v>62</v>
      </c>
      <c r="G1468">
        <f>VLOOKUP(A1468,'Customer Data'!$A:$G,2,FALSE)</f>
        <v>33</v>
      </c>
      <c r="H1468" t="str">
        <f>VLOOKUP($A1468,'Customer Data'!$A:$G,3,FALSE)</f>
        <v>Male</v>
      </c>
      <c r="I1468" s="18">
        <f>VLOOKUP($A1468,'Customer Data'!$A:$G,4,FALSE)</f>
        <v>96578</v>
      </c>
      <c r="J1468" t="str">
        <f>VLOOKUP($A1468,'Customer Data'!$A:$G,5,FALSE)</f>
        <v>City A</v>
      </c>
      <c r="K1468" t="str">
        <f>VLOOKUP($A1468,'Customer Data'!$A:$G,6,FALSE)</f>
        <v>Adult</v>
      </c>
      <c r="L1468" t="str">
        <f>VLOOKUP($A1468,'Customer Data'!$A:$G,7,FALSE)</f>
        <v>High</v>
      </c>
    </row>
    <row r="1469" spans="1:12" x14ac:dyDescent="0.3">
      <c r="A1469">
        <v>1331</v>
      </c>
      <c r="B1469">
        <v>1468</v>
      </c>
      <c r="C1469">
        <v>56</v>
      </c>
      <c r="D1469">
        <v>2</v>
      </c>
      <c r="E1469" s="4" t="s">
        <v>144</v>
      </c>
      <c r="F1469" s="6" t="s">
        <v>63</v>
      </c>
      <c r="G1469">
        <f>VLOOKUP(A1469,'Customer Data'!$A:$G,2,FALSE)</f>
        <v>48</v>
      </c>
      <c r="H1469" t="str">
        <f>VLOOKUP($A1469,'Customer Data'!$A:$G,3,FALSE)</f>
        <v>Female</v>
      </c>
      <c r="I1469" s="18">
        <f>VLOOKUP($A1469,'Customer Data'!$A:$G,4,FALSE)</f>
        <v>136492</v>
      </c>
      <c r="J1469" t="str">
        <f>VLOOKUP($A1469,'Customer Data'!$A:$G,5,FALSE)</f>
        <v>City C</v>
      </c>
      <c r="K1469" t="str">
        <f>VLOOKUP($A1469,'Customer Data'!$A:$G,6,FALSE)</f>
        <v>Middle-aged</v>
      </c>
      <c r="L1469" t="str">
        <f>VLOOKUP($A1469,'Customer Data'!$A:$G,7,FALSE)</f>
        <v>High</v>
      </c>
    </row>
    <row r="1470" spans="1:12" x14ac:dyDescent="0.3">
      <c r="A1470">
        <v>1220</v>
      </c>
      <c r="B1470">
        <v>1469</v>
      </c>
      <c r="C1470">
        <v>33</v>
      </c>
      <c r="D1470">
        <v>4</v>
      </c>
      <c r="E1470" s="4" t="s">
        <v>144</v>
      </c>
      <c r="F1470" s="6" t="s">
        <v>64</v>
      </c>
      <c r="G1470">
        <f>VLOOKUP(A1470,'Customer Data'!$A:$G,2,FALSE)</f>
        <v>34</v>
      </c>
      <c r="H1470" t="str">
        <f>VLOOKUP($A1470,'Customer Data'!$A:$G,3,FALSE)</f>
        <v>Female</v>
      </c>
      <c r="I1470" s="18">
        <f>VLOOKUP($A1470,'Customer Data'!$A:$G,4,FALSE)</f>
        <v>136928</v>
      </c>
      <c r="J1470" t="str">
        <f>VLOOKUP($A1470,'Customer Data'!$A:$G,5,FALSE)</f>
        <v>City C</v>
      </c>
      <c r="K1470" t="str">
        <f>VLOOKUP($A1470,'Customer Data'!$A:$G,6,FALSE)</f>
        <v>Adult</v>
      </c>
      <c r="L1470" t="str">
        <f>VLOOKUP($A1470,'Customer Data'!$A:$G,7,FALSE)</f>
        <v>High</v>
      </c>
    </row>
    <row r="1471" spans="1:12" x14ac:dyDescent="0.3">
      <c r="A1471">
        <v>403</v>
      </c>
      <c r="B1471">
        <v>1470</v>
      </c>
      <c r="C1471">
        <v>27</v>
      </c>
      <c r="D1471">
        <v>8</v>
      </c>
      <c r="E1471" s="4" t="s">
        <v>144</v>
      </c>
      <c r="F1471" s="6" t="s">
        <v>65</v>
      </c>
      <c r="G1471">
        <f>VLOOKUP(A1471,'Customer Data'!$A:$G,2,FALSE)</f>
        <v>55</v>
      </c>
      <c r="H1471" t="str">
        <f>VLOOKUP($A1471,'Customer Data'!$A:$G,3,FALSE)</f>
        <v>Male</v>
      </c>
      <c r="I1471" s="18">
        <f>VLOOKUP($A1471,'Customer Data'!$A:$G,4,FALSE)</f>
        <v>120445</v>
      </c>
      <c r="J1471" t="str">
        <f>VLOOKUP($A1471,'Customer Data'!$A:$G,5,FALSE)</f>
        <v>City C</v>
      </c>
      <c r="K1471" t="str">
        <f>VLOOKUP($A1471,'Customer Data'!$A:$G,6,FALSE)</f>
        <v>Middle-aged</v>
      </c>
      <c r="L1471" t="str">
        <f>VLOOKUP($A1471,'Customer Data'!$A:$G,7,FALSE)</f>
        <v>High</v>
      </c>
    </row>
    <row r="1472" spans="1:12" x14ac:dyDescent="0.3">
      <c r="A1472">
        <v>324</v>
      </c>
      <c r="B1472">
        <v>1471</v>
      </c>
      <c r="C1472">
        <v>6</v>
      </c>
      <c r="D1472">
        <v>7</v>
      </c>
      <c r="E1472" s="4" t="s">
        <v>144</v>
      </c>
      <c r="F1472" s="6" t="s">
        <v>66</v>
      </c>
      <c r="G1472">
        <f>VLOOKUP(A1472,'Customer Data'!$A:$G,2,FALSE)</f>
        <v>67</v>
      </c>
      <c r="H1472" t="str">
        <f>VLOOKUP($A1472,'Customer Data'!$A:$G,3,FALSE)</f>
        <v>Male</v>
      </c>
      <c r="I1472" s="18">
        <f>VLOOKUP($A1472,'Customer Data'!$A:$G,4,FALSE)</f>
        <v>115648</v>
      </c>
      <c r="J1472" t="str">
        <f>VLOOKUP($A1472,'Customer Data'!$A:$G,5,FALSE)</f>
        <v>City A</v>
      </c>
      <c r="K1472" t="str">
        <f>VLOOKUP($A1472,'Customer Data'!$A:$G,6,FALSE)</f>
        <v>Seniors</v>
      </c>
      <c r="L1472" t="str">
        <f>VLOOKUP($A1472,'Customer Data'!$A:$G,7,FALSE)</f>
        <v>High</v>
      </c>
    </row>
    <row r="1473" spans="1:12" x14ac:dyDescent="0.3">
      <c r="A1473">
        <v>7</v>
      </c>
      <c r="B1473">
        <v>1472</v>
      </c>
      <c r="C1473">
        <v>29</v>
      </c>
      <c r="D1473">
        <v>4</v>
      </c>
      <c r="E1473" s="4" t="s">
        <v>144</v>
      </c>
      <c r="F1473" s="6" t="s">
        <v>67</v>
      </c>
      <c r="G1473">
        <f>VLOOKUP(A1473,'Customer Data'!$A:$G,2,FALSE)</f>
        <v>66</v>
      </c>
      <c r="H1473" t="str">
        <f>VLOOKUP($A1473,'Customer Data'!$A:$G,3,FALSE)</f>
        <v>Female</v>
      </c>
      <c r="I1473" s="18">
        <f>VLOOKUP($A1473,'Customer Data'!$A:$G,4,FALSE)</f>
        <v>83385</v>
      </c>
      <c r="J1473" t="str">
        <f>VLOOKUP($A1473,'Customer Data'!$A:$G,5,FALSE)</f>
        <v>City C</v>
      </c>
      <c r="K1473" t="str">
        <f>VLOOKUP($A1473,'Customer Data'!$A:$G,6,FALSE)</f>
        <v>Seniors</v>
      </c>
      <c r="L1473" t="str">
        <f>VLOOKUP($A1473,'Customer Data'!$A:$G,7,FALSE)</f>
        <v>High</v>
      </c>
    </row>
    <row r="1474" spans="1:12" x14ac:dyDescent="0.3">
      <c r="A1474">
        <v>1101</v>
      </c>
      <c r="B1474">
        <v>1473</v>
      </c>
      <c r="C1474">
        <v>25</v>
      </c>
      <c r="D1474">
        <v>6</v>
      </c>
      <c r="E1474" s="4" t="s">
        <v>144</v>
      </c>
      <c r="F1474" s="6" t="s">
        <v>68</v>
      </c>
      <c r="G1474">
        <f>VLOOKUP(A1474,'Customer Data'!$A:$G,2,FALSE)</f>
        <v>50</v>
      </c>
      <c r="H1474" t="str">
        <f>VLOOKUP($A1474,'Customer Data'!$A:$G,3,FALSE)</f>
        <v>Male</v>
      </c>
      <c r="I1474" s="18">
        <f>VLOOKUP($A1474,'Customer Data'!$A:$G,4,FALSE)</f>
        <v>72639</v>
      </c>
      <c r="J1474" t="str">
        <f>VLOOKUP($A1474,'Customer Data'!$A:$G,5,FALSE)</f>
        <v>City B</v>
      </c>
      <c r="K1474" t="str">
        <f>VLOOKUP($A1474,'Customer Data'!$A:$G,6,FALSE)</f>
        <v>Middle-aged</v>
      </c>
      <c r="L1474" t="str">
        <f>VLOOKUP($A1474,'Customer Data'!$A:$G,7,FALSE)</f>
        <v>High</v>
      </c>
    </row>
    <row r="1475" spans="1:12" x14ac:dyDescent="0.3">
      <c r="A1475">
        <v>583</v>
      </c>
      <c r="B1475">
        <v>1474</v>
      </c>
      <c r="C1475">
        <v>40</v>
      </c>
      <c r="D1475">
        <v>4</v>
      </c>
      <c r="E1475" s="4" t="s">
        <v>144</v>
      </c>
      <c r="F1475" s="6" t="s">
        <v>69</v>
      </c>
      <c r="G1475">
        <f>VLOOKUP(A1475,'Customer Data'!$A:$G,2,FALSE)</f>
        <v>54</v>
      </c>
      <c r="H1475" t="str">
        <f>VLOOKUP($A1475,'Customer Data'!$A:$G,3,FALSE)</f>
        <v>Male</v>
      </c>
      <c r="I1475" s="18">
        <f>VLOOKUP($A1475,'Customer Data'!$A:$G,4,FALSE)</f>
        <v>22152</v>
      </c>
      <c r="J1475" t="str">
        <f>VLOOKUP($A1475,'Customer Data'!$A:$G,5,FALSE)</f>
        <v>City B</v>
      </c>
      <c r="K1475" t="str">
        <f>VLOOKUP($A1475,'Customer Data'!$A:$G,6,FALSE)</f>
        <v>Middle-aged</v>
      </c>
      <c r="L1475" t="str">
        <f>VLOOKUP($A1475,'Customer Data'!$A:$G,7,FALSE)</f>
        <v>Low</v>
      </c>
    </row>
    <row r="1476" spans="1:12" x14ac:dyDescent="0.3">
      <c r="A1476">
        <v>909</v>
      </c>
      <c r="B1476">
        <v>1475</v>
      </c>
      <c r="C1476">
        <v>95</v>
      </c>
      <c r="D1476">
        <v>6</v>
      </c>
      <c r="E1476" s="4" t="s">
        <v>144</v>
      </c>
      <c r="F1476" s="6" t="s">
        <v>70</v>
      </c>
      <c r="G1476">
        <f>VLOOKUP(A1476,'Customer Data'!$A:$G,2,FALSE)</f>
        <v>57</v>
      </c>
      <c r="H1476" t="str">
        <f>VLOOKUP($A1476,'Customer Data'!$A:$G,3,FALSE)</f>
        <v>Female</v>
      </c>
      <c r="I1476" s="18">
        <f>VLOOKUP($A1476,'Customer Data'!$A:$G,4,FALSE)</f>
        <v>40496</v>
      </c>
      <c r="J1476" t="str">
        <f>VLOOKUP($A1476,'Customer Data'!$A:$G,5,FALSE)</f>
        <v>City A</v>
      </c>
      <c r="K1476" t="str">
        <f>VLOOKUP($A1476,'Customer Data'!$A:$G,6,FALSE)</f>
        <v>Middle-aged</v>
      </c>
      <c r="L1476" t="str">
        <f>VLOOKUP($A1476,'Customer Data'!$A:$G,7,FALSE)</f>
        <v>Low</v>
      </c>
    </row>
    <row r="1477" spans="1:12" x14ac:dyDescent="0.3">
      <c r="A1477">
        <v>778</v>
      </c>
      <c r="B1477">
        <v>1476</v>
      </c>
      <c r="C1477">
        <v>78</v>
      </c>
      <c r="D1477">
        <v>9</v>
      </c>
      <c r="E1477" s="4" t="s">
        <v>144</v>
      </c>
      <c r="F1477" s="6" t="s">
        <v>71</v>
      </c>
      <c r="G1477">
        <f>VLOOKUP(A1477,'Customer Data'!$A:$G,2,FALSE)</f>
        <v>66</v>
      </c>
      <c r="H1477" t="str">
        <f>VLOOKUP($A1477,'Customer Data'!$A:$G,3,FALSE)</f>
        <v>Female</v>
      </c>
      <c r="I1477" s="18">
        <f>VLOOKUP($A1477,'Customer Data'!$A:$G,4,FALSE)</f>
        <v>92080</v>
      </c>
      <c r="J1477" t="str">
        <f>VLOOKUP($A1477,'Customer Data'!$A:$G,5,FALSE)</f>
        <v>City C</v>
      </c>
      <c r="K1477" t="str">
        <f>VLOOKUP($A1477,'Customer Data'!$A:$G,6,FALSE)</f>
        <v>Seniors</v>
      </c>
      <c r="L1477" t="str">
        <f>VLOOKUP($A1477,'Customer Data'!$A:$G,7,FALSE)</f>
        <v>High</v>
      </c>
    </row>
    <row r="1478" spans="1:12" x14ac:dyDescent="0.3">
      <c r="A1478">
        <v>1043</v>
      </c>
      <c r="B1478">
        <v>1477</v>
      </c>
      <c r="C1478">
        <v>77</v>
      </c>
      <c r="D1478">
        <v>9</v>
      </c>
      <c r="E1478" s="4" t="s">
        <v>144</v>
      </c>
      <c r="F1478" s="6" t="s">
        <v>72</v>
      </c>
      <c r="G1478">
        <f>VLOOKUP(A1478,'Customer Data'!$A:$G,2,FALSE)</f>
        <v>56</v>
      </c>
      <c r="H1478" t="str">
        <f>VLOOKUP($A1478,'Customer Data'!$A:$G,3,FALSE)</f>
        <v>Male</v>
      </c>
      <c r="I1478" s="18">
        <f>VLOOKUP($A1478,'Customer Data'!$A:$G,4,FALSE)</f>
        <v>103168</v>
      </c>
      <c r="J1478" t="str">
        <f>VLOOKUP($A1478,'Customer Data'!$A:$G,5,FALSE)</f>
        <v>City B</v>
      </c>
      <c r="K1478" t="str">
        <f>VLOOKUP($A1478,'Customer Data'!$A:$G,6,FALSE)</f>
        <v>Middle-aged</v>
      </c>
      <c r="L1478" t="str">
        <f>VLOOKUP($A1478,'Customer Data'!$A:$G,7,FALSE)</f>
        <v>High</v>
      </c>
    </row>
    <row r="1479" spans="1:12" x14ac:dyDescent="0.3">
      <c r="A1479">
        <v>774</v>
      </c>
      <c r="B1479">
        <v>1478</v>
      </c>
      <c r="C1479">
        <v>92</v>
      </c>
      <c r="D1479">
        <v>5</v>
      </c>
      <c r="E1479" s="4" t="s">
        <v>144</v>
      </c>
      <c r="F1479" s="6" t="s">
        <v>73</v>
      </c>
      <c r="G1479">
        <f>VLOOKUP(A1479,'Customer Data'!$A:$G,2,FALSE)</f>
        <v>58</v>
      </c>
      <c r="H1479" t="str">
        <f>VLOOKUP($A1479,'Customer Data'!$A:$G,3,FALSE)</f>
        <v>Male</v>
      </c>
      <c r="I1479" s="18">
        <f>VLOOKUP($A1479,'Customer Data'!$A:$G,4,FALSE)</f>
        <v>89912</v>
      </c>
      <c r="J1479" t="str">
        <f>VLOOKUP($A1479,'Customer Data'!$A:$G,5,FALSE)</f>
        <v>City A</v>
      </c>
      <c r="K1479" t="str">
        <f>VLOOKUP($A1479,'Customer Data'!$A:$G,6,FALSE)</f>
        <v>Middle-aged</v>
      </c>
      <c r="L1479" t="str">
        <f>VLOOKUP($A1479,'Customer Data'!$A:$G,7,FALSE)</f>
        <v>High</v>
      </c>
    </row>
    <row r="1480" spans="1:12" x14ac:dyDescent="0.3">
      <c r="A1480">
        <v>1288</v>
      </c>
      <c r="B1480">
        <v>1479</v>
      </c>
      <c r="C1480">
        <v>40</v>
      </c>
      <c r="D1480">
        <v>2</v>
      </c>
      <c r="E1480" s="4" t="s">
        <v>144</v>
      </c>
      <c r="F1480" s="6" t="s">
        <v>74</v>
      </c>
      <c r="G1480">
        <f>VLOOKUP(A1480,'Customer Data'!$A:$G,2,FALSE)</f>
        <v>40</v>
      </c>
      <c r="H1480" t="str">
        <f>VLOOKUP($A1480,'Customer Data'!$A:$G,3,FALSE)</f>
        <v>Female</v>
      </c>
      <c r="I1480" s="18">
        <f>VLOOKUP($A1480,'Customer Data'!$A:$G,4,FALSE)</f>
        <v>75555</v>
      </c>
      <c r="J1480" t="str">
        <f>VLOOKUP($A1480,'Customer Data'!$A:$G,5,FALSE)</f>
        <v>City B</v>
      </c>
      <c r="K1480" t="str">
        <f>VLOOKUP($A1480,'Customer Data'!$A:$G,6,FALSE)</f>
        <v>Adult</v>
      </c>
      <c r="L1480" t="str">
        <f>VLOOKUP($A1480,'Customer Data'!$A:$G,7,FALSE)</f>
        <v>High</v>
      </c>
    </row>
    <row r="1481" spans="1:12" x14ac:dyDescent="0.3">
      <c r="A1481">
        <v>110</v>
      </c>
      <c r="B1481">
        <v>1480</v>
      </c>
      <c r="C1481">
        <v>24</v>
      </c>
      <c r="D1481">
        <v>5</v>
      </c>
      <c r="E1481" s="4" t="s">
        <v>144</v>
      </c>
      <c r="F1481" s="6" t="s">
        <v>75</v>
      </c>
      <c r="G1481">
        <f>VLOOKUP(A1481,'Customer Data'!$A:$G,2,FALSE)</f>
        <v>25</v>
      </c>
      <c r="H1481" t="str">
        <f>VLOOKUP($A1481,'Customer Data'!$A:$G,3,FALSE)</f>
        <v>Male</v>
      </c>
      <c r="I1481" s="18">
        <f>VLOOKUP($A1481,'Customer Data'!$A:$G,4,FALSE)</f>
        <v>50278</v>
      </c>
      <c r="J1481" t="str">
        <f>VLOOKUP($A1481,'Customer Data'!$A:$G,5,FALSE)</f>
        <v>City A</v>
      </c>
      <c r="K1481" t="str">
        <f>VLOOKUP($A1481,'Customer Data'!$A:$G,6,FALSE)</f>
        <v>Adult</v>
      </c>
      <c r="L1481" t="str">
        <f>VLOOKUP($A1481,'Customer Data'!$A:$G,7,FALSE)</f>
        <v>Low</v>
      </c>
    </row>
    <row r="1482" spans="1:12" x14ac:dyDescent="0.3">
      <c r="A1482">
        <v>1012</v>
      </c>
      <c r="B1482">
        <v>1481</v>
      </c>
      <c r="C1482">
        <v>21</v>
      </c>
      <c r="D1482">
        <v>2</v>
      </c>
      <c r="E1482" s="4" t="s">
        <v>144</v>
      </c>
      <c r="F1482" s="6" t="s">
        <v>76</v>
      </c>
      <c r="G1482">
        <f>VLOOKUP(A1482,'Customer Data'!$A:$G,2,FALSE)</f>
        <v>32</v>
      </c>
      <c r="H1482" t="str">
        <f>VLOOKUP($A1482,'Customer Data'!$A:$G,3,FALSE)</f>
        <v>Male</v>
      </c>
      <c r="I1482" s="18">
        <f>VLOOKUP($A1482,'Customer Data'!$A:$G,4,FALSE)</f>
        <v>21727</v>
      </c>
      <c r="J1482" t="str">
        <f>VLOOKUP($A1482,'Customer Data'!$A:$G,5,FALSE)</f>
        <v>City A</v>
      </c>
      <c r="K1482" t="str">
        <f>VLOOKUP($A1482,'Customer Data'!$A:$G,6,FALSE)</f>
        <v>Adult</v>
      </c>
      <c r="L1482" t="str">
        <f>VLOOKUP($A1482,'Customer Data'!$A:$G,7,FALSE)</f>
        <v>Low</v>
      </c>
    </row>
    <row r="1483" spans="1:12" x14ac:dyDescent="0.3">
      <c r="A1483">
        <v>1418</v>
      </c>
      <c r="B1483">
        <v>1482</v>
      </c>
      <c r="C1483">
        <v>13</v>
      </c>
      <c r="D1483">
        <v>4</v>
      </c>
      <c r="E1483" s="4" t="s">
        <v>144</v>
      </c>
      <c r="F1483" s="6" t="s">
        <v>77</v>
      </c>
      <c r="G1483">
        <f>VLOOKUP(A1483,'Customer Data'!$A:$G,2,FALSE)</f>
        <v>53</v>
      </c>
      <c r="H1483" t="str">
        <f>VLOOKUP($A1483,'Customer Data'!$A:$G,3,FALSE)</f>
        <v>Female</v>
      </c>
      <c r="I1483" s="18">
        <f>VLOOKUP($A1483,'Customer Data'!$A:$G,4,FALSE)</f>
        <v>34082</v>
      </c>
      <c r="J1483" t="str">
        <f>VLOOKUP($A1483,'Customer Data'!$A:$G,5,FALSE)</f>
        <v>City A</v>
      </c>
      <c r="K1483" t="str">
        <f>VLOOKUP($A1483,'Customer Data'!$A:$G,6,FALSE)</f>
        <v>Middle-aged</v>
      </c>
      <c r="L1483" t="str">
        <f>VLOOKUP($A1483,'Customer Data'!$A:$G,7,FALSE)</f>
        <v>Low</v>
      </c>
    </row>
    <row r="1484" spans="1:12" x14ac:dyDescent="0.3">
      <c r="A1484">
        <v>1290</v>
      </c>
      <c r="B1484">
        <v>1483</v>
      </c>
      <c r="C1484">
        <v>35</v>
      </c>
      <c r="D1484">
        <v>4</v>
      </c>
      <c r="E1484" s="4" t="s">
        <v>144</v>
      </c>
      <c r="F1484" s="6" t="s">
        <v>78</v>
      </c>
      <c r="G1484">
        <f>VLOOKUP(A1484,'Customer Data'!$A:$G,2,FALSE)</f>
        <v>23</v>
      </c>
      <c r="H1484" t="str">
        <f>VLOOKUP($A1484,'Customer Data'!$A:$G,3,FALSE)</f>
        <v>Female</v>
      </c>
      <c r="I1484" s="18">
        <f>VLOOKUP($A1484,'Customer Data'!$A:$G,4,FALSE)</f>
        <v>89607</v>
      </c>
      <c r="J1484" t="str">
        <f>VLOOKUP($A1484,'Customer Data'!$A:$G,5,FALSE)</f>
        <v>City B</v>
      </c>
      <c r="K1484" t="str">
        <f>VLOOKUP($A1484,'Customer Data'!$A:$G,6,FALSE)</f>
        <v>Adult</v>
      </c>
      <c r="L1484" t="str">
        <f>VLOOKUP($A1484,'Customer Data'!$A:$G,7,FALSE)</f>
        <v>High</v>
      </c>
    </row>
    <row r="1485" spans="1:12" x14ac:dyDescent="0.3">
      <c r="A1485">
        <v>1416</v>
      </c>
      <c r="B1485">
        <v>1484</v>
      </c>
      <c r="C1485">
        <v>43</v>
      </c>
      <c r="D1485">
        <v>8</v>
      </c>
      <c r="E1485" s="4" t="s">
        <v>144</v>
      </c>
      <c r="F1485" s="6" t="s">
        <v>79</v>
      </c>
      <c r="G1485">
        <f>VLOOKUP(A1485,'Customer Data'!$A:$G,2,FALSE)</f>
        <v>49</v>
      </c>
      <c r="H1485" t="str">
        <f>VLOOKUP($A1485,'Customer Data'!$A:$G,3,FALSE)</f>
        <v>Female</v>
      </c>
      <c r="I1485" s="18">
        <f>VLOOKUP($A1485,'Customer Data'!$A:$G,4,FALSE)</f>
        <v>118683</v>
      </c>
      <c r="J1485" t="str">
        <f>VLOOKUP($A1485,'Customer Data'!$A:$G,5,FALSE)</f>
        <v>City C</v>
      </c>
      <c r="K1485" t="str">
        <f>VLOOKUP($A1485,'Customer Data'!$A:$G,6,FALSE)</f>
        <v>Middle-aged</v>
      </c>
      <c r="L1485" t="str">
        <f>VLOOKUP($A1485,'Customer Data'!$A:$G,7,FALSE)</f>
        <v>High</v>
      </c>
    </row>
    <row r="1486" spans="1:12" x14ac:dyDescent="0.3">
      <c r="A1486">
        <v>1394</v>
      </c>
      <c r="B1486">
        <v>1485</v>
      </c>
      <c r="C1486">
        <v>36</v>
      </c>
      <c r="D1486">
        <v>7</v>
      </c>
      <c r="E1486" s="4" t="s">
        <v>144</v>
      </c>
      <c r="F1486" s="6" t="s">
        <v>80</v>
      </c>
      <c r="G1486">
        <f>VLOOKUP(A1486,'Customer Data'!$A:$G,2,FALSE)</f>
        <v>53</v>
      </c>
      <c r="H1486" t="str">
        <f>VLOOKUP($A1486,'Customer Data'!$A:$G,3,FALSE)</f>
        <v>Female</v>
      </c>
      <c r="I1486" s="18">
        <f>VLOOKUP($A1486,'Customer Data'!$A:$G,4,FALSE)</f>
        <v>33220</v>
      </c>
      <c r="J1486" t="str">
        <f>VLOOKUP($A1486,'Customer Data'!$A:$G,5,FALSE)</f>
        <v>City B</v>
      </c>
      <c r="K1486" t="str">
        <f>VLOOKUP($A1486,'Customer Data'!$A:$G,6,FALSE)</f>
        <v>Middle-aged</v>
      </c>
      <c r="L1486" t="str">
        <f>VLOOKUP($A1486,'Customer Data'!$A:$G,7,FALSE)</f>
        <v>Low</v>
      </c>
    </row>
    <row r="1487" spans="1:12" x14ac:dyDescent="0.3">
      <c r="A1487">
        <v>586</v>
      </c>
      <c r="B1487">
        <v>1486</v>
      </c>
      <c r="C1487">
        <v>24</v>
      </c>
      <c r="D1487">
        <v>3</v>
      </c>
      <c r="E1487" s="4" t="s">
        <v>144</v>
      </c>
      <c r="F1487" s="6" t="s">
        <v>81</v>
      </c>
      <c r="G1487">
        <f>VLOOKUP(A1487,'Customer Data'!$A:$G,2,FALSE)</f>
        <v>52</v>
      </c>
      <c r="H1487" t="str">
        <f>VLOOKUP($A1487,'Customer Data'!$A:$G,3,FALSE)</f>
        <v>Male</v>
      </c>
      <c r="I1487" s="18">
        <f>VLOOKUP($A1487,'Customer Data'!$A:$G,4,FALSE)</f>
        <v>75953</v>
      </c>
      <c r="J1487" t="str">
        <f>VLOOKUP($A1487,'Customer Data'!$A:$G,5,FALSE)</f>
        <v>City C</v>
      </c>
      <c r="K1487" t="str">
        <f>VLOOKUP($A1487,'Customer Data'!$A:$G,6,FALSE)</f>
        <v>Middle-aged</v>
      </c>
      <c r="L1487" t="str">
        <f>VLOOKUP($A1487,'Customer Data'!$A:$G,7,FALSE)</f>
        <v>High</v>
      </c>
    </row>
    <row r="1488" spans="1:12" x14ac:dyDescent="0.3">
      <c r="A1488">
        <v>1390</v>
      </c>
      <c r="B1488">
        <v>1487</v>
      </c>
      <c r="C1488">
        <v>12</v>
      </c>
      <c r="D1488">
        <v>2</v>
      </c>
      <c r="E1488" s="4" t="s">
        <v>144</v>
      </c>
      <c r="F1488" s="6" t="s">
        <v>82</v>
      </c>
      <c r="G1488">
        <f>VLOOKUP(A1488,'Customer Data'!$A:$G,2,FALSE)</f>
        <v>43</v>
      </c>
      <c r="H1488" t="str">
        <f>VLOOKUP($A1488,'Customer Data'!$A:$G,3,FALSE)</f>
        <v>Female</v>
      </c>
      <c r="I1488" s="18">
        <f>VLOOKUP($A1488,'Customer Data'!$A:$G,4,FALSE)</f>
        <v>102954</v>
      </c>
      <c r="J1488" t="str">
        <f>VLOOKUP($A1488,'Customer Data'!$A:$G,5,FALSE)</f>
        <v>City A</v>
      </c>
      <c r="K1488" t="str">
        <f>VLOOKUP($A1488,'Customer Data'!$A:$G,6,FALSE)</f>
        <v>Middle-aged</v>
      </c>
      <c r="L1488" t="str">
        <f>VLOOKUP($A1488,'Customer Data'!$A:$G,7,FALSE)</f>
        <v>High</v>
      </c>
    </row>
    <row r="1489" spans="1:12" x14ac:dyDescent="0.3">
      <c r="A1489">
        <v>1342</v>
      </c>
      <c r="B1489">
        <v>1488</v>
      </c>
      <c r="C1489">
        <v>41</v>
      </c>
      <c r="D1489">
        <v>3</v>
      </c>
      <c r="E1489" s="4" t="s">
        <v>144</v>
      </c>
      <c r="F1489" s="6" t="s">
        <v>83</v>
      </c>
      <c r="G1489">
        <f>VLOOKUP(A1489,'Customer Data'!$A:$G,2,FALSE)</f>
        <v>69</v>
      </c>
      <c r="H1489" t="str">
        <f>VLOOKUP($A1489,'Customer Data'!$A:$G,3,FALSE)</f>
        <v>Female</v>
      </c>
      <c r="I1489" s="18">
        <f>VLOOKUP($A1489,'Customer Data'!$A:$G,4,FALSE)</f>
        <v>65606</v>
      </c>
      <c r="J1489" t="str">
        <f>VLOOKUP($A1489,'Customer Data'!$A:$G,5,FALSE)</f>
        <v>City A</v>
      </c>
      <c r="K1489" t="str">
        <f>VLOOKUP($A1489,'Customer Data'!$A:$G,6,FALSE)</f>
        <v>Seniors</v>
      </c>
      <c r="L1489" t="str">
        <f>VLOOKUP($A1489,'Customer Data'!$A:$G,7,FALSE)</f>
        <v>High</v>
      </c>
    </row>
    <row r="1490" spans="1:12" x14ac:dyDescent="0.3">
      <c r="A1490">
        <v>190</v>
      </c>
      <c r="B1490">
        <v>1489</v>
      </c>
      <c r="C1490">
        <v>13</v>
      </c>
      <c r="D1490">
        <v>1</v>
      </c>
      <c r="E1490" s="4" t="s">
        <v>145</v>
      </c>
      <c r="F1490" s="6" t="s">
        <v>60</v>
      </c>
      <c r="G1490">
        <f>VLOOKUP(A1490,'Customer Data'!$A:$G,2,FALSE)</f>
        <v>38</v>
      </c>
      <c r="H1490" t="str">
        <f>VLOOKUP($A1490,'Customer Data'!$A:$G,3,FALSE)</f>
        <v>Female</v>
      </c>
      <c r="I1490" s="18">
        <f>VLOOKUP($A1490,'Customer Data'!$A:$G,4,FALSE)</f>
        <v>106341</v>
      </c>
      <c r="J1490" t="str">
        <f>VLOOKUP($A1490,'Customer Data'!$A:$G,5,FALSE)</f>
        <v>City A</v>
      </c>
      <c r="K1490" t="str">
        <f>VLOOKUP($A1490,'Customer Data'!$A:$G,6,FALSE)</f>
        <v>Adult</v>
      </c>
      <c r="L1490" t="str">
        <f>VLOOKUP($A1490,'Customer Data'!$A:$G,7,FALSE)</f>
        <v>High</v>
      </c>
    </row>
    <row r="1491" spans="1:12" x14ac:dyDescent="0.3">
      <c r="A1491">
        <v>920</v>
      </c>
      <c r="B1491">
        <v>1490</v>
      </c>
      <c r="C1491">
        <v>48</v>
      </c>
      <c r="D1491">
        <v>3</v>
      </c>
      <c r="E1491" s="4" t="s">
        <v>145</v>
      </c>
      <c r="F1491" s="6" t="s">
        <v>61</v>
      </c>
      <c r="G1491">
        <f>VLOOKUP(A1491,'Customer Data'!$A:$G,2,FALSE)</f>
        <v>32</v>
      </c>
      <c r="H1491" t="str">
        <f>VLOOKUP($A1491,'Customer Data'!$A:$G,3,FALSE)</f>
        <v>Female</v>
      </c>
      <c r="I1491" s="18">
        <f>VLOOKUP($A1491,'Customer Data'!$A:$G,4,FALSE)</f>
        <v>58055</v>
      </c>
      <c r="J1491" t="str">
        <f>VLOOKUP($A1491,'Customer Data'!$A:$G,5,FALSE)</f>
        <v>City B</v>
      </c>
      <c r="K1491" t="str">
        <f>VLOOKUP($A1491,'Customer Data'!$A:$G,6,FALSE)</f>
        <v>Adult</v>
      </c>
      <c r="L1491" t="str">
        <f>VLOOKUP($A1491,'Customer Data'!$A:$G,7,FALSE)</f>
        <v>Low</v>
      </c>
    </row>
    <row r="1492" spans="1:12" x14ac:dyDescent="0.3">
      <c r="A1492">
        <v>381</v>
      </c>
      <c r="B1492">
        <v>1491</v>
      </c>
      <c r="C1492">
        <v>59</v>
      </c>
      <c r="D1492">
        <v>2</v>
      </c>
      <c r="E1492" s="4" t="s">
        <v>145</v>
      </c>
      <c r="F1492" s="6" t="s">
        <v>62</v>
      </c>
      <c r="G1492">
        <f>VLOOKUP(A1492,'Customer Data'!$A:$G,2,FALSE)</f>
        <v>65</v>
      </c>
      <c r="H1492" t="str">
        <f>VLOOKUP($A1492,'Customer Data'!$A:$G,3,FALSE)</f>
        <v>Female</v>
      </c>
      <c r="I1492" s="18">
        <f>VLOOKUP($A1492,'Customer Data'!$A:$G,4,FALSE)</f>
        <v>52697</v>
      </c>
      <c r="J1492" t="str">
        <f>VLOOKUP($A1492,'Customer Data'!$A:$G,5,FALSE)</f>
        <v>City B</v>
      </c>
      <c r="K1492" t="str">
        <f>VLOOKUP($A1492,'Customer Data'!$A:$G,6,FALSE)</f>
        <v>Seniors</v>
      </c>
      <c r="L1492" t="str">
        <f>VLOOKUP($A1492,'Customer Data'!$A:$G,7,FALSE)</f>
        <v>Low</v>
      </c>
    </row>
    <row r="1493" spans="1:12" x14ac:dyDescent="0.3">
      <c r="A1493">
        <v>296</v>
      </c>
      <c r="B1493">
        <v>1492</v>
      </c>
      <c r="C1493">
        <v>93</v>
      </c>
      <c r="D1493">
        <v>4</v>
      </c>
      <c r="E1493" s="4" t="s">
        <v>145</v>
      </c>
      <c r="F1493" s="6" t="s">
        <v>63</v>
      </c>
      <c r="G1493">
        <f>VLOOKUP(A1493,'Customer Data'!$A:$G,2,FALSE)</f>
        <v>65</v>
      </c>
      <c r="H1493" t="str">
        <f>VLOOKUP($A1493,'Customer Data'!$A:$G,3,FALSE)</f>
        <v>Female</v>
      </c>
      <c r="I1493" s="18">
        <f>VLOOKUP($A1493,'Customer Data'!$A:$G,4,FALSE)</f>
        <v>67131</v>
      </c>
      <c r="J1493" t="str">
        <f>VLOOKUP($A1493,'Customer Data'!$A:$G,5,FALSE)</f>
        <v>City C</v>
      </c>
      <c r="K1493" t="str">
        <f>VLOOKUP($A1493,'Customer Data'!$A:$G,6,FALSE)</f>
        <v>Seniors</v>
      </c>
      <c r="L1493" t="str">
        <f>VLOOKUP($A1493,'Customer Data'!$A:$G,7,FALSE)</f>
        <v>High</v>
      </c>
    </row>
    <row r="1494" spans="1:12" x14ac:dyDescent="0.3">
      <c r="A1494">
        <v>1484</v>
      </c>
      <c r="B1494">
        <v>1493</v>
      </c>
      <c r="C1494">
        <v>27</v>
      </c>
      <c r="D1494">
        <v>9</v>
      </c>
      <c r="E1494" s="4" t="s">
        <v>145</v>
      </c>
      <c r="F1494" s="6" t="s">
        <v>64</v>
      </c>
      <c r="G1494">
        <f>VLOOKUP(A1494,'Customer Data'!$A:$G,2,FALSE)</f>
        <v>26</v>
      </c>
      <c r="H1494" t="str">
        <f>VLOOKUP($A1494,'Customer Data'!$A:$G,3,FALSE)</f>
        <v>Female</v>
      </c>
      <c r="I1494" s="18">
        <f>VLOOKUP($A1494,'Customer Data'!$A:$G,4,FALSE)</f>
        <v>144657</v>
      </c>
      <c r="J1494" t="str">
        <f>VLOOKUP($A1494,'Customer Data'!$A:$G,5,FALSE)</f>
        <v>City C</v>
      </c>
      <c r="K1494" t="str">
        <f>VLOOKUP($A1494,'Customer Data'!$A:$G,6,FALSE)</f>
        <v>Adult</v>
      </c>
      <c r="L1494" t="str">
        <f>VLOOKUP($A1494,'Customer Data'!$A:$G,7,FALSE)</f>
        <v>High</v>
      </c>
    </row>
    <row r="1495" spans="1:12" x14ac:dyDescent="0.3">
      <c r="A1495">
        <v>574</v>
      </c>
      <c r="B1495">
        <v>1494</v>
      </c>
      <c r="C1495">
        <v>49</v>
      </c>
      <c r="D1495">
        <v>2</v>
      </c>
      <c r="E1495" s="4" t="s">
        <v>145</v>
      </c>
      <c r="F1495" s="6" t="s">
        <v>65</v>
      </c>
      <c r="G1495">
        <f>VLOOKUP(A1495,'Customer Data'!$A:$G,2,FALSE)</f>
        <v>23</v>
      </c>
      <c r="H1495" t="str">
        <f>VLOOKUP($A1495,'Customer Data'!$A:$G,3,FALSE)</f>
        <v>Male</v>
      </c>
      <c r="I1495" s="18">
        <f>VLOOKUP($A1495,'Customer Data'!$A:$G,4,FALSE)</f>
        <v>33865</v>
      </c>
      <c r="J1495" t="str">
        <f>VLOOKUP($A1495,'Customer Data'!$A:$G,5,FALSE)</f>
        <v>City B</v>
      </c>
      <c r="K1495" t="str">
        <f>VLOOKUP($A1495,'Customer Data'!$A:$G,6,FALSE)</f>
        <v>Adult</v>
      </c>
      <c r="L1495" t="str">
        <f>VLOOKUP($A1495,'Customer Data'!$A:$G,7,FALSE)</f>
        <v>Low</v>
      </c>
    </row>
    <row r="1496" spans="1:12" x14ac:dyDescent="0.3">
      <c r="A1496">
        <v>1034</v>
      </c>
      <c r="B1496">
        <v>1495</v>
      </c>
      <c r="C1496">
        <v>36</v>
      </c>
      <c r="D1496">
        <v>7</v>
      </c>
      <c r="E1496" s="4" t="s">
        <v>145</v>
      </c>
      <c r="F1496" s="6" t="s">
        <v>66</v>
      </c>
      <c r="G1496">
        <f>VLOOKUP(A1496,'Customer Data'!$A:$G,2,FALSE)</f>
        <v>38</v>
      </c>
      <c r="H1496" t="str">
        <f>VLOOKUP($A1496,'Customer Data'!$A:$G,3,FALSE)</f>
        <v>Male</v>
      </c>
      <c r="I1496" s="18">
        <f>VLOOKUP($A1496,'Customer Data'!$A:$G,4,FALSE)</f>
        <v>101748</v>
      </c>
      <c r="J1496" t="str">
        <f>VLOOKUP($A1496,'Customer Data'!$A:$G,5,FALSE)</f>
        <v>City B</v>
      </c>
      <c r="K1496" t="str">
        <f>VLOOKUP($A1496,'Customer Data'!$A:$G,6,FALSE)</f>
        <v>Adult</v>
      </c>
      <c r="L1496" t="str">
        <f>VLOOKUP($A1496,'Customer Data'!$A:$G,7,FALSE)</f>
        <v>High</v>
      </c>
    </row>
    <row r="1497" spans="1:12" x14ac:dyDescent="0.3">
      <c r="A1497">
        <v>822</v>
      </c>
      <c r="B1497">
        <v>1496</v>
      </c>
      <c r="C1497">
        <v>87</v>
      </c>
      <c r="D1497">
        <v>5</v>
      </c>
      <c r="E1497" s="4" t="s">
        <v>145</v>
      </c>
      <c r="F1497" s="6" t="s">
        <v>67</v>
      </c>
      <c r="G1497">
        <f>VLOOKUP(A1497,'Customer Data'!$A:$G,2,FALSE)</f>
        <v>54</v>
      </c>
      <c r="H1497" t="str">
        <f>VLOOKUP($A1497,'Customer Data'!$A:$G,3,FALSE)</f>
        <v>Male</v>
      </c>
      <c r="I1497" s="18">
        <f>VLOOKUP($A1497,'Customer Data'!$A:$G,4,FALSE)</f>
        <v>84818</v>
      </c>
      <c r="J1497" t="str">
        <f>VLOOKUP($A1497,'Customer Data'!$A:$G,5,FALSE)</f>
        <v>City B</v>
      </c>
      <c r="K1497" t="str">
        <f>VLOOKUP($A1497,'Customer Data'!$A:$G,6,FALSE)</f>
        <v>Middle-aged</v>
      </c>
      <c r="L1497" t="str">
        <f>VLOOKUP($A1497,'Customer Data'!$A:$G,7,FALSE)</f>
        <v>High</v>
      </c>
    </row>
    <row r="1498" spans="1:12" x14ac:dyDescent="0.3">
      <c r="A1498">
        <v>67</v>
      </c>
      <c r="B1498">
        <v>1497</v>
      </c>
      <c r="C1498">
        <v>7</v>
      </c>
      <c r="D1498">
        <v>2</v>
      </c>
      <c r="E1498" s="4" t="s">
        <v>145</v>
      </c>
      <c r="F1498" s="6" t="s">
        <v>68</v>
      </c>
      <c r="G1498">
        <f>VLOOKUP(A1498,'Customer Data'!$A:$G,2,FALSE)</f>
        <v>53</v>
      </c>
      <c r="H1498" t="str">
        <f>VLOOKUP($A1498,'Customer Data'!$A:$G,3,FALSE)</f>
        <v>Female</v>
      </c>
      <c r="I1498" s="18">
        <f>VLOOKUP($A1498,'Customer Data'!$A:$G,4,FALSE)</f>
        <v>63859</v>
      </c>
      <c r="J1498" t="str">
        <f>VLOOKUP($A1498,'Customer Data'!$A:$G,5,FALSE)</f>
        <v>City C</v>
      </c>
      <c r="K1498" t="str">
        <f>VLOOKUP($A1498,'Customer Data'!$A:$G,6,FALSE)</f>
        <v>Middle-aged</v>
      </c>
      <c r="L1498" t="str">
        <f>VLOOKUP($A1498,'Customer Data'!$A:$G,7,FALSE)</f>
        <v>Low</v>
      </c>
    </row>
    <row r="1499" spans="1:12" x14ac:dyDescent="0.3">
      <c r="A1499">
        <v>339</v>
      </c>
      <c r="B1499">
        <v>1498</v>
      </c>
      <c r="C1499">
        <v>52</v>
      </c>
      <c r="D1499">
        <v>3</v>
      </c>
      <c r="E1499" s="4" t="s">
        <v>145</v>
      </c>
      <c r="F1499" s="6" t="s">
        <v>69</v>
      </c>
      <c r="G1499">
        <f>VLOOKUP(A1499,'Customer Data'!$A:$G,2,FALSE)</f>
        <v>30</v>
      </c>
      <c r="H1499" t="str">
        <f>VLOOKUP($A1499,'Customer Data'!$A:$G,3,FALSE)</f>
        <v>Male</v>
      </c>
      <c r="I1499" s="18">
        <f>VLOOKUP($A1499,'Customer Data'!$A:$G,4,FALSE)</f>
        <v>135740</v>
      </c>
      <c r="J1499" t="str">
        <f>VLOOKUP($A1499,'Customer Data'!$A:$G,5,FALSE)</f>
        <v>City B</v>
      </c>
      <c r="K1499" t="str">
        <f>VLOOKUP($A1499,'Customer Data'!$A:$G,6,FALSE)</f>
        <v>Adult</v>
      </c>
      <c r="L1499" t="str">
        <f>VLOOKUP($A1499,'Customer Data'!$A:$G,7,FALSE)</f>
        <v>High</v>
      </c>
    </row>
    <row r="1500" spans="1:12" x14ac:dyDescent="0.3">
      <c r="A1500">
        <v>493</v>
      </c>
      <c r="B1500">
        <v>1499</v>
      </c>
      <c r="C1500">
        <v>51</v>
      </c>
      <c r="D1500">
        <v>5</v>
      </c>
      <c r="E1500" s="4" t="s">
        <v>145</v>
      </c>
      <c r="F1500" s="6" t="s">
        <v>70</v>
      </c>
      <c r="G1500">
        <f>VLOOKUP(A1500,'Customer Data'!$A:$G,2,FALSE)</f>
        <v>23</v>
      </c>
      <c r="H1500" t="str">
        <f>VLOOKUP($A1500,'Customer Data'!$A:$G,3,FALSE)</f>
        <v>Male</v>
      </c>
      <c r="I1500" s="18">
        <f>VLOOKUP($A1500,'Customer Data'!$A:$G,4,FALSE)</f>
        <v>102080</v>
      </c>
      <c r="J1500" t="str">
        <f>VLOOKUP($A1500,'Customer Data'!$A:$G,5,FALSE)</f>
        <v>City A</v>
      </c>
      <c r="K1500" t="str">
        <f>VLOOKUP($A1500,'Customer Data'!$A:$G,6,FALSE)</f>
        <v>Adult</v>
      </c>
      <c r="L1500" t="str">
        <f>VLOOKUP($A1500,'Customer Data'!$A:$G,7,FALSE)</f>
        <v>High</v>
      </c>
    </row>
    <row r="1501" spans="1:12" x14ac:dyDescent="0.3">
      <c r="A1501">
        <v>116</v>
      </c>
      <c r="B1501">
        <v>1500</v>
      </c>
      <c r="C1501">
        <v>31</v>
      </c>
      <c r="D1501">
        <v>8</v>
      </c>
      <c r="E1501" s="4" t="s">
        <v>145</v>
      </c>
      <c r="F1501" s="6" t="s">
        <v>71</v>
      </c>
      <c r="G1501">
        <f>VLOOKUP(A1501,'Customer Data'!$A:$G,2,FALSE)</f>
        <v>20</v>
      </c>
      <c r="H1501" t="str">
        <f>VLOOKUP($A1501,'Customer Data'!$A:$G,3,FALSE)</f>
        <v>Female</v>
      </c>
      <c r="I1501" s="18">
        <f>VLOOKUP($A1501,'Customer Data'!$A:$G,4,FALSE)</f>
        <v>45351</v>
      </c>
      <c r="J1501" t="str">
        <f>VLOOKUP($A1501,'Customer Data'!$A:$G,5,FALSE)</f>
        <v>City A</v>
      </c>
      <c r="K1501" t="str">
        <f>VLOOKUP($A1501,'Customer Data'!$A:$G,6,FALSE)</f>
        <v>Adult</v>
      </c>
      <c r="L1501" t="str">
        <f>VLOOKUP($A1501,'Customer Data'!$A:$G,7,FALSE)</f>
        <v>Low</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C54A43-18BE-44E4-AE65-6AF23C293A71}">
  <dimension ref="A1:K1501"/>
  <sheetViews>
    <sheetView zoomScale="80" zoomScaleNormal="80" workbookViewId="0">
      <selection sqref="A1:E1048576"/>
    </sheetView>
  </sheetViews>
  <sheetFormatPr defaultColWidth="12.5546875" defaultRowHeight="14.4" x14ac:dyDescent="0.3"/>
  <cols>
    <col min="1" max="1" width="14.6640625" customWidth="1"/>
    <col min="2" max="2" width="13.44140625" customWidth="1"/>
    <col min="3" max="3" width="9.6640625" customWidth="1"/>
    <col min="4" max="4" width="14" style="18" customWidth="1"/>
    <col min="5" max="5" width="21.44140625" bestFit="1" customWidth="1"/>
    <col min="6" max="6" width="13.6640625" style="33" bestFit="1" customWidth="1"/>
    <col min="7" max="7" width="18" customWidth="1"/>
    <col min="8" max="8" width="23.5546875" style="34" bestFit="1" customWidth="1"/>
    <col min="10" max="10" width="20.5546875" bestFit="1" customWidth="1"/>
    <col min="11" max="11" width="57" bestFit="1" customWidth="1"/>
  </cols>
  <sheetData>
    <row r="1" spans="1:11" ht="15" thickBot="1" x14ac:dyDescent="0.35">
      <c r="A1" t="s">
        <v>0</v>
      </c>
      <c r="B1" t="s">
        <v>1</v>
      </c>
      <c r="C1" t="s">
        <v>2</v>
      </c>
      <c r="D1" s="18" t="s">
        <v>3</v>
      </c>
      <c r="E1" t="s">
        <v>4</v>
      </c>
      <c r="F1" s="35" t="s">
        <v>49</v>
      </c>
      <c r="G1" s="36" t="s">
        <v>50</v>
      </c>
      <c r="H1" s="36" t="s">
        <v>160</v>
      </c>
    </row>
    <row r="2" spans="1:11" ht="15" thickBot="1" x14ac:dyDescent="0.35">
      <c r="A2">
        <v>1</v>
      </c>
      <c r="B2">
        <v>25</v>
      </c>
      <c r="C2" t="s">
        <v>5</v>
      </c>
      <c r="D2" s="18">
        <v>124127</v>
      </c>
      <c r="E2" t="s">
        <v>6</v>
      </c>
      <c r="F2" s="33" t="str">
        <f>IF(B2&gt;=60,"Seniors",IF(B2&gt;=41,"Middle-aged","Adult"))</f>
        <v>Adult</v>
      </c>
      <c r="G2" t="str">
        <f>IF(D2&lt;=0.8*$K$2,"Low","High")</f>
        <v>High</v>
      </c>
      <c r="H2" t="str">
        <f>IF(AND(F2="Adult",G2="Low"),"Type 1",IF(AND(F2="Adult",G2="High"),"Type 2",IF(AND(F2="Middle-aged",G2="Low"),"Type 3",IF(AND(F2="Middle-aged",G2="High"),"Type 4",IF(AND(F2="Seniors",G2="Low"),"Type 5",IF(AND(F2="Seniors",G2="High"),"Type 6",""))))))</f>
        <v>Type 2</v>
      </c>
      <c r="J2" s="21" t="s">
        <v>178</v>
      </c>
      <c r="K2" s="22">
        <f>MEDIAN(D:D)</f>
        <v>81771.5</v>
      </c>
    </row>
    <row r="3" spans="1:11" ht="15" thickBot="1" x14ac:dyDescent="0.35">
      <c r="A3">
        <v>2</v>
      </c>
      <c r="B3">
        <v>19</v>
      </c>
      <c r="C3" t="s">
        <v>8</v>
      </c>
      <c r="D3" s="18">
        <v>113670</v>
      </c>
      <c r="E3" t="s">
        <v>7</v>
      </c>
      <c r="F3" s="33" t="str">
        <f t="shared" ref="F3:F66" si="0">IF(B3&gt;=60,"Seniors",IF(B3&gt;=41,"Middle-aged","Adult"))</f>
        <v>Adult</v>
      </c>
      <c r="G3" t="str">
        <f t="shared" ref="G3:G66" si="1">IF(D3&lt;=0.8*$K$2,"Low","High")</f>
        <v>High</v>
      </c>
      <c r="H3" t="str">
        <f t="shared" ref="H3:H66" si="2">IF(AND(F3="Adult",G3="Low"),"Type 1",IF(AND(F3="Adult",G3="High"),"Type 2",IF(AND(F3="Middle-aged",G3="Low"),"Type 3",IF(AND(F3="Middle-aged",G3="High"),"Type 4",IF(AND(F3="Seniors",G3="Low"),"Type 5",IF(AND(F3="Seniors",G3="High"),"Type 6",""))))))</f>
        <v>Type 2</v>
      </c>
      <c r="K3" s="30"/>
    </row>
    <row r="4" spans="1:11" x14ac:dyDescent="0.3">
      <c r="A4">
        <v>3</v>
      </c>
      <c r="B4">
        <v>54</v>
      </c>
      <c r="C4" t="s">
        <v>5</v>
      </c>
      <c r="D4" s="18">
        <v>97608</v>
      </c>
      <c r="E4" t="s">
        <v>6</v>
      </c>
      <c r="F4" s="33" t="str">
        <f t="shared" si="0"/>
        <v>Middle-aged</v>
      </c>
      <c r="G4" t="str">
        <f t="shared" si="1"/>
        <v>High</v>
      </c>
      <c r="H4" t="str">
        <f t="shared" si="2"/>
        <v>Type 4</v>
      </c>
      <c r="J4" s="47" t="s">
        <v>179</v>
      </c>
      <c r="K4" s="48"/>
    </row>
    <row r="5" spans="1:11" x14ac:dyDescent="0.3">
      <c r="A5">
        <v>4</v>
      </c>
      <c r="B5">
        <v>61</v>
      </c>
      <c r="C5" t="s">
        <v>8</v>
      </c>
      <c r="D5" s="18">
        <v>25369</v>
      </c>
      <c r="E5" t="s">
        <v>6</v>
      </c>
      <c r="F5" s="33" t="str">
        <f t="shared" si="0"/>
        <v>Seniors</v>
      </c>
      <c r="G5" t="str">
        <f t="shared" si="1"/>
        <v>Low</v>
      </c>
      <c r="H5" t="str">
        <f t="shared" si="2"/>
        <v>Type 5</v>
      </c>
      <c r="J5" t="s">
        <v>56</v>
      </c>
      <c r="K5" t="s">
        <v>180</v>
      </c>
    </row>
    <row r="6" spans="1:11" x14ac:dyDescent="0.3">
      <c r="A6">
        <v>5</v>
      </c>
      <c r="B6">
        <v>43</v>
      </c>
      <c r="C6" t="s">
        <v>8</v>
      </c>
      <c r="D6" s="18">
        <v>87570</v>
      </c>
      <c r="E6" t="s">
        <v>6</v>
      </c>
      <c r="F6" s="33" t="str">
        <f t="shared" si="0"/>
        <v>Middle-aged</v>
      </c>
      <c r="G6" t="str">
        <f t="shared" si="1"/>
        <v>High</v>
      </c>
      <c r="H6" t="str">
        <f t="shared" si="2"/>
        <v>Type 4</v>
      </c>
      <c r="J6" t="s">
        <v>55</v>
      </c>
      <c r="K6" t="s">
        <v>181</v>
      </c>
    </row>
    <row r="7" spans="1:11" x14ac:dyDescent="0.3">
      <c r="A7">
        <v>6</v>
      </c>
      <c r="B7">
        <v>65</v>
      </c>
      <c r="C7" t="s">
        <v>5</v>
      </c>
      <c r="D7" s="18">
        <v>82735</v>
      </c>
      <c r="E7" t="s">
        <v>6</v>
      </c>
      <c r="F7" s="33" t="str">
        <f t="shared" si="0"/>
        <v>Seniors</v>
      </c>
      <c r="G7" t="str">
        <f t="shared" si="1"/>
        <v>High</v>
      </c>
      <c r="H7" t="str">
        <f t="shared" si="2"/>
        <v>Type 6</v>
      </c>
    </row>
    <row r="8" spans="1:11" x14ac:dyDescent="0.3">
      <c r="A8">
        <v>7</v>
      </c>
      <c r="B8">
        <v>66</v>
      </c>
      <c r="C8" t="s">
        <v>8</v>
      </c>
      <c r="D8" s="18">
        <v>83385</v>
      </c>
      <c r="E8" t="s">
        <v>7</v>
      </c>
      <c r="F8" s="33" t="str">
        <f t="shared" si="0"/>
        <v>Seniors</v>
      </c>
      <c r="G8" t="str">
        <f t="shared" si="1"/>
        <v>High</v>
      </c>
      <c r="H8" t="str">
        <f t="shared" si="2"/>
        <v>Type 6</v>
      </c>
    </row>
    <row r="9" spans="1:11" x14ac:dyDescent="0.3">
      <c r="A9">
        <v>8</v>
      </c>
      <c r="B9">
        <v>31</v>
      </c>
      <c r="C9" t="s">
        <v>8</v>
      </c>
      <c r="D9" s="18">
        <v>39596</v>
      </c>
      <c r="E9" t="s">
        <v>6</v>
      </c>
      <c r="F9" s="33" t="str">
        <f t="shared" si="0"/>
        <v>Adult</v>
      </c>
      <c r="G9" t="str">
        <f t="shared" si="1"/>
        <v>Low</v>
      </c>
      <c r="H9" t="str">
        <f t="shared" si="2"/>
        <v>Type 1</v>
      </c>
    </row>
    <row r="10" spans="1:11" x14ac:dyDescent="0.3">
      <c r="A10">
        <v>9</v>
      </c>
      <c r="B10">
        <v>32</v>
      </c>
      <c r="C10" t="s">
        <v>5</v>
      </c>
      <c r="D10" s="18">
        <v>144852</v>
      </c>
      <c r="E10" t="s">
        <v>6</v>
      </c>
      <c r="F10" s="33" t="str">
        <f t="shared" si="0"/>
        <v>Adult</v>
      </c>
      <c r="G10" t="str">
        <f t="shared" si="1"/>
        <v>High</v>
      </c>
      <c r="H10" t="str">
        <f t="shared" si="2"/>
        <v>Type 2</v>
      </c>
    </row>
    <row r="11" spans="1:11" ht="15" thickBot="1" x14ac:dyDescent="0.35">
      <c r="A11">
        <v>10</v>
      </c>
      <c r="B11">
        <v>43</v>
      </c>
      <c r="C11" t="s">
        <v>5</v>
      </c>
      <c r="D11" s="18">
        <v>32258</v>
      </c>
      <c r="E11" t="s">
        <v>6</v>
      </c>
      <c r="F11" s="33" t="str">
        <f t="shared" si="0"/>
        <v>Middle-aged</v>
      </c>
      <c r="G11" t="str">
        <f t="shared" si="1"/>
        <v>Low</v>
      </c>
      <c r="H11" t="str">
        <f t="shared" si="2"/>
        <v>Type 3</v>
      </c>
    </row>
    <row r="12" spans="1:11" x14ac:dyDescent="0.3">
      <c r="A12">
        <v>11</v>
      </c>
      <c r="B12">
        <v>68</v>
      </c>
      <c r="C12" t="s">
        <v>8</v>
      </c>
      <c r="D12" s="18">
        <v>30080</v>
      </c>
      <c r="E12" t="s">
        <v>9</v>
      </c>
      <c r="F12" s="33" t="str">
        <f t="shared" si="0"/>
        <v>Seniors</v>
      </c>
      <c r="G12" t="str">
        <f t="shared" si="1"/>
        <v>Low</v>
      </c>
      <c r="H12" t="str">
        <f t="shared" si="2"/>
        <v>Type 5</v>
      </c>
      <c r="J12" s="47" t="s">
        <v>154</v>
      </c>
      <c r="K12" s="48"/>
    </row>
    <row r="13" spans="1:11" x14ac:dyDescent="0.3">
      <c r="A13">
        <v>12</v>
      </c>
      <c r="B13">
        <v>43</v>
      </c>
      <c r="C13" t="s">
        <v>8</v>
      </c>
      <c r="D13" s="18">
        <v>91868</v>
      </c>
      <c r="E13" t="s">
        <v>9</v>
      </c>
      <c r="F13" s="33" t="str">
        <f t="shared" si="0"/>
        <v>Middle-aged</v>
      </c>
      <c r="G13" t="str">
        <f t="shared" si="1"/>
        <v>High</v>
      </c>
      <c r="H13" t="str">
        <f t="shared" si="2"/>
        <v>Type 4</v>
      </c>
      <c r="J13" s="23" t="s">
        <v>155</v>
      </c>
      <c r="K13" s="24" t="s">
        <v>156</v>
      </c>
    </row>
    <row r="14" spans="1:11" x14ac:dyDescent="0.3">
      <c r="A14">
        <v>13</v>
      </c>
      <c r="B14">
        <v>40</v>
      </c>
      <c r="C14" t="s">
        <v>5</v>
      </c>
      <c r="D14" s="18">
        <v>49546</v>
      </c>
      <c r="E14" t="s">
        <v>7</v>
      </c>
      <c r="F14" s="33" t="str">
        <f t="shared" si="0"/>
        <v>Adult</v>
      </c>
      <c r="G14" t="str">
        <f t="shared" si="1"/>
        <v>Low</v>
      </c>
      <c r="H14" t="str">
        <f t="shared" si="2"/>
        <v>Type 1</v>
      </c>
      <c r="J14" s="23" t="s">
        <v>52</v>
      </c>
      <c r="K14" s="24" t="s">
        <v>157</v>
      </c>
    </row>
    <row r="15" spans="1:11" ht="15" thickBot="1" x14ac:dyDescent="0.35">
      <c r="A15">
        <v>14</v>
      </c>
      <c r="B15">
        <v>57</v>
      </c>
      <c r="C15" t="s">
        <v>8</v>
      </c>
      <c r="D15" s="18">
        <v>89535</v>
      </c>
      <c r="E15" t="s">
        <v>7</v>
      </c>
      <c r="F15" s="33" t="str">
        <f t="shared" si="0"/>
        <v>Middle-aged</v>
      </c>
      <c r="G15" t="str">
        <f t="shared" si="1"/>
        <v>High</v>
      </c>
      <c r="H15" t="str">
        <f t="shared" si="2"/>
        <v>Type 4</v>
      </c>
      <c r="J15" s="25" t="s">
        <v>158</v>
      </c>
      <c r="K15" s="26" t="s">
        <v>159</v>
      </c>
    </row>
    <row r="16" spans="1:11" ht="15" thickBot="1" x14ac:dyDescent="0.35">
      <c r="A16">
        <v>15</v>
      </c>
      <c r="B16">
        <v>42</v>
      </c>
      <c r="C16" t="s">
        <v>8</v>
      </c>
      <c r="D16" s="18">
        <v>82202</v>
      </c>
      <c r="E16" t="s">
        <v>9</v>
      </c>
      <c r="F16" s="33" t="str">
        <f t="shared" si="0"/>
        <v>Middle-aged</v>
      </c>
      <c r="G16" t="str">
        <f t="shared" si="1"/>
        <v>High</v>
      </c>
      <c r="H16" t="str">
        <f t="shared" si="2"/>
        <v>Type 4</v>
      </c>
    </row>
    <row r="17" spans="1:11" x14ac:dyDescent="0.3">
      <c r="A17">
        <v>16</v>
      </c>
      <c r="B17">
        <v>68</v>
      </c>
      <c r="C17" t="s">
        <v>8</v>
      </c>
      <c r="D17" s="18">
        <v>136445</v>
      </c>
      <c r="E17" t="s">
        <v>7</v>
      </c>
      <c r="F17" s="33" t="str">
        <f t="shared" si="0"/>
        <v>Seniors</v>
      </c>
      <c r="G17" t="str">
        <f t="shared" si="1"/>
        <v>High</v>
      </c>
      <c r="H17" t="str">
        <f t="shared" si="2"/>
        <v>Type 6</v>
      </c>
      <c r="J17" s="49" t="s">
        <v>167</v>
      </c>
      <c r="K17" s="50"/>
    </row>
    <row r="18" spans="1:11" x14ac:dyDescent="0.3">
      <c r="A18">
        <v>17</v>
      </c>
      <c r="B18">
        <v>25</v>
      </c>
      <c r="C18" t="s">
        <v>5</v>
      </c>
      <c r="D18" s="18">
        <v>28625</v>
      </c>
      <c r="E18" t="s">
        <v>7</v>
      </c>
      <c r="F18" s="33" t="str">
        <f t="shared" si="0"/>
        <v>Adult</v>
      </c>
      <c r="G18" t="str">
        <f t="shared" si="1"/>
        <v>Low</v>
      </c>
      <c r="H18" t="str">
        <f t="shared" si="2"/>
        <v>Type 1</v>
      </c>
      <c r="J18" s="23" t="s">
        <v>161</v>
      </c>
      <c r="K18" s="24" t="s">
        <v>148</v>
      </c>
    </row>
    <row r="19" spans="1:11" x14ac:dyDescent="0.3">
      <c r="A19">
        <v>18</v>
      </c>
      <c r="B19">
        <v>67</v>
      </c>
      <c r="C19" t="s">
        <v>8</v>
      </c>
      <c r="D19" s="18">
        <v>128510</v>
      </c>
      <c r="E19" t="s">
        <v>7</v>
      </c>
      <c r="F19" s="33" t="str">
        <f t="shared" si="0"/>
        <v>Seniors</v>
      </c>
      <c r="G19" t="str">
        <f t="shared" si="1"/>
        <v>High</v>
      </c>
      <c r="H19" t="str">
        <f t="shared" si="2"/>
        <v>Type 6</v>
      </c>
      <c r="J19" s="23" t="s">
        <v>162</v>
      </c>
      <c r="K19" s="24" t="s">
        <v>149</v>
      </c>
    </row>
    <row r="20" spans="1:11" x14ac:dyDescent="0.3">
      <c r="A20">
        <v>19</v>
      </c>
      <c r="B20">
        <v>28</v>
      </c>
      <c r="C20" t="s">
        <v>5</v>
      </c>
      <c r="D20" s="18">
        <v>63852</v>
      </c>
      <c r="E20" t="s">
        <v>7</v>
      </c>
      <c r="F20" s="33" t="str">
        <f t="shared" si="0"/>
        <v>Adult</v>
      </c>
      <c r="G20" t="str">
        <f t="shared" si="1"/>
        <v>Low</v>
      </c>
      <c r="H20" t="str">
        <f t="shared" si="2"/>
        <v>Type 1</v>
      </c>
      <c r="J20" s="23" t="s">
        <v>163</v>
      </c>
      <c r="K20" s="24" t="s">
        <v>150</v>
      </c>
    </row>
    <row r="21" spans="1:11" x14ac:dyDescent="0.3">
      <c r="A21">
        <v>20</v>
      </c>
      <c r="B21">
        <v>49</v>
      </c>
      <c r="C21" t="s">
        <v>5</v>
      </c>
      <c r="D21" s="18">
        <v>106702</v>
      </c>
      <c r="E21" t="s">
        <v>7</v>
      </c>
      <c r="F21" s="33" t="str">
        <f t="shared" si="0"/>
        <v>Middle-aged</v>
      </c>
      <c r="G21" t="str">
        <f t="shared" si="1"/>
        <v>High</v>
      </c>
      <c r="H21" t="str">
        <f t="shared" si="2"/>
        <v>Type 4</v>
      </c>
      <c r="J21" s="23" t="s">
        <v>164</v>
      </c>
      <c r="K21" s="24" t="s">
        <v>151</v>
      </c>
    </row>
    <row r="22" spans="1:11" x14ac:dyDescent="0.3">
      <c r="A22">
        <v>21</v>
      </c>
      <c r="B22">
        <v>47</v>
      </c>
      <c r="C22" t="s">
        <v>8</v>
      </c>
      <c r="D22" s="18">
        <v>125828</v>
      </c>
      <c r="E22" t="s">
        <v>9</v>
      </c>
      <c r="F22" s="33" t="str">
        <f t="shared" si="0"/>
        <v>Middle-aged</v>
      </c>
      <c r="G22" t="str">
        <f t="shared" si="1"/>
        <v>High</v>
      </c>
      <c r="H22" t="str">
        <f t="shared" si="2"/>
        <v>Type 4</v>
      </c>
      <c r="J22" s="23" t="s">
        <v>165</v>
      </c>
      <c r="K22" s="24" t="s">
        <v>152</v>
      </c>
    </row>
    <row r="23" spans="1:11" ht="15" thickBot="1" x14ac:dyDescent="0.35">
      <c r="A23">
        <v>22</v>
      </c>
      <c r="B23">
        <v>44</v>
      </c>
      <c r="C23" t="s">
        <v>8</v>
      </c>
      <c r="D23" s="18">
        <v>102847</v>
      </c>
      <c r="E23" t="s">
        <v>9</v>
      </c>
      <c r="F23" s="33" t="str">
        <f t="shared" si="0"/>
        <v>Middle-aged</v>
      </c>
      <c r="G23" t="str">
        <f t="shared" si="1"/>
        <v>High</v>
      </c>
      <c r="H23" t="str">
        <f t="shared" si="2"/>
        <v>Type 4</v>
      </c>
      <c r="J23" s="25" t="s">
        <v>166</v>
      </c>
      <c r="K23" s="24" t="s">
        <v>153</v>
      </c>
    </row>
    <row r="24" spans="1:11" x14ac:dyDescent="0.3">
      <c r="A24">
        <v>23</v>
      </c>
      <c r="B24">
        <v>41</v>
      </c>
      <c r="C24" t="s">
        <v>5</v>
      </c>
      <c r="D24" s="18">
        <v>147202</v>
      </c>
      <c r="E24" t="s">
        <v>7</v>
      </c>
      <c r="F24" s="33" t="str">
        <f t="shared" si="0"/>
        <v>Middle-aged</v>
      </c>
      <c r="G24" t="str">
        <f t="shared" si="1"/>
        <v>High</v>
      </c>
      <c r="H24" t="str">
        <f t="shared" si="2"/>
        <v>Type 4</v>
      </c>
    </row>
    <row r="25" spans="1:11" x14ac:dyDescent="0.3">
      <c r="A25">
        <v>24</v>
      </c>
      <c r="B25">
        <v>27</v>
      </c>
      <c r="C25" t="s">
        <v>8</v>
      </c>
      <c r="D25" s="18">
        <v>125504</v>
      </c>
      <c r="E25" t="s">
        <v>7</v>
      </c>
      <c r="F25" s="33" t="str">
        <f t="shared" si="0"/>
        <v>Adult</v>
      </c>
      <c r="G25" t="str">
        <f t="shared" si="1"/>
        <v>High</v>
      </c>
      <c r="H25" t="str">
        <f t="shared" si="2"/>
        <v>Type 2</v>
      </c>
    </row>
    <row r="26" spans="1:11" x14ac:dyDescent="0.3">
      <c r="A26">
        <v>25</v>
      </c>
      <c r="B26">
        <v>63</v>
      </c>
      <c r="C26" t="s">
        <v>8</v>
      </c>
      <c r="D26" s="18">
        <v>49030</v>
      </c>
      <c r="E26" t="s">
        <v>7</v>
      </c>
      <c r="F26" s="33" t="str">
        <f t="shared" si="0"/>
        <v>Seniors</v>
      </c>
      <c r="G26" t="str">
        <f t="shared" si="1"/>
        <v>Low</v>
      </c>
      <c r="H26" t="str">
        <f t="shared" si="2"/>
        <v>Type 5</v>
      </c>
    </row>
    <row r="27" spans="1:11" x14ac:dyDescent="0.3">
      <c r="A27">
        <v>26</v>
      </c>
      <c r="B27">
        <v>37</v>
      </c>
      <c r="C27" t="s">
        <v>8</v>
      </c>
      <c r="D27" s="18">
        <v>125792</v>
      </c>
      <c r="E27" t="s">
        <v>9</v>
      </c>
      <c r="F27" s="33" t="str">
        <f t="shared" si="0"/>
        <v>Adult</v>
      </c>
      <c r="G27" t="str">
        <f t="shared" si="1"/>
        <v>High</v>
      </c>
      <c r="H27" t="str">
        <f t="shared" si="2"/>
        <v>Type 2</v>
      </c>
    </row>
    <row r="28" spans="1:11" x14ac:dyDescent="0.3">
      <c r="A28">
        <v>27</v>
      </c>
      <c r="B28">
        <v>37</v>
      </c>
      <c r="C28" t="s">
        <v>5</v>
      </c>
      <c r="D28" s="18">
        <v>88479</v>
      </c>
      <c r="E28" t="s">
        <v>6</v>
      </c>
      <c r="F28" s="33" t="str">
        <f t="shared" si="0"/>
        <v>Adult</v>
      </c>
      <c r="G28" t="str">
        <f t="shared" si="1"/>
        <v>High</v>
      </c>
      <c r="H28" t="str">
        <f t="shared" si="2"/>
        <v>Type 2</v>
      </c>
    </row>
    <row r="29" spans="1:11" x14ac:dyDescent="0.3">
      <c r="A29">
        <v>28</v>
      </c>
      <c r="B29">
        <v>18</v>
      </c>
      <c r="C29" t="s">
        <v>8</v>
      </c>
      <c r="D29" s="18">
        <v>129986</v>
      </c>
      <c r="E29" t="s">
        <v>6</v>
      </c>
      <c r="F29" s="33" t="str">
        <f t="shared" si="0"/>
        <v>Adult</v>
      </c>
      <c r="G29" t="str">
        <f t="shared" si="1"/>
        <v>High</v>
      </c>
      <c r="H29" t="str">
        <f t="shared" si="2"/>
        <v>Type 2</v>
      </c>
    </row>
    <row r="30" spans="1:11" x14ac:dyDescent="0.3">
      <c r="A30">
        <v>29</v>
      </c>
      <c r="B30">
        <v>19</v>
      </c>
      <c r="C30" t="s">
        <v>5</v>
      </c>
      <c r="D30" s="18">
        <v>22788</v>
      </c>
      <c r="E30" t="s">
        <v>9</v>
      </c>
      <c r="F30" s="33" t="str">
        <f t="shared" si="0"/>
        <v>Adult</v>
      </c>
      <c r="G30" t="str">
        <f t="shared" si="1"/>
        <v>Low</v>
      </c>
      <c r="H30" t="str">
        <f t="shared" si="2"/>
        <v>Type 1</v>
      </c>
    </row>
    <row r="31" spans="1:11" x14ac:dyDescent="0.3">
      <c r="A31">
        <v>30</v>
      </c>
      <c r="B31">
        <v>56</v>
      </c>
      <c r="C31" t="s">
        <v>8</v>
      </c>
      <c r="D31" s="18">
        <v>73899</v>
      </c>
      <c r="E31" t="s">
        <v>9</v>
      </c>
      <c r="F31" s="33" t="str">
        <f t="shared" si="0"/>
        <v>Middle-aged</v>
      </c>
      <c r="G31" t="str">
        <f t="shared" si="1"/>
        <v>High</v>
      </c>
      <c r="H31" t="str">
        <f t="shared" si="2"/>
        <v>Type 4</v>
      </c>
    </row>
    <row r="32" spans="1:11" x14ac:dyDescent="0.3">
      <c r="A32">
        <v>31</v>
      </c>
      <c r="B32">
        <v>24</v>
      </c>
      <c r="C32" t="s">
        <v>8</v>
      </c>
      <c r="D32" s="18">
        <v>84000</v>
      </c>
      <c r="E32" t="s">
        <v>7</v>
      </c>
      <c r="F32" s="33" t="str">
        <f t="shared" si="0"/>
        <v>Adult</v>
      </c>
      <c r="G32" t="str">
        <f t="shared" si="1"/>
        <v>High</v>
      </c>
      <c r="H32" t="str">
        <f t="shared" si="2"/>
        <v>Type 2</v>
      </c>
    </row>
    <row r="33" spans="1:8" x14ac:dyDescent="0.3">
      <c r="A33">
        <v>32</v>
      </c>
      <c r="B33">
        <v>68</v>
      </c>
      <c r="C33" t="s">
        <v>5</v>
      </c>
      <c r="D33" s="18">
        <v>141482</v>
      </c>
      <c r="E33" t="s">
        <v>7</v>
      </c>
      <c r="F33" s="33" t="str">
        <f t="shared" si="0"/>
        <v>Seniors</v>
      </c>
      <c r="G33" t="str">
        <f t="shared" si="1"/>
        <v>High</v>
      </c>
      <c r="H33" t="str">
        <f t="shared" si="2"/>
        <v>Type 6</v>
      </c>
    </row>
    <row r="34" spans="1:8" x14ac:dyDescent="0.3">
      <c r="A34">
        <v>33</v>
      </c>
      <c r="B34">
        <v>63</v>
      </c>
      <c r="C34" t="s">
        <v>8</v>
      </c>
      <c r="D34" s="18">
        <v>80592</v>
      </c>
      <c r="E34" t="s">
        <v>7</v>
      </c>
      <c r="F34" s="33" t="str">
        <f t="shared" si="0"/>
        <v>Seniors</v>
      </c>
      <c r="G34" t="str">
        <f t="shared" si="1"/>
        <v>High</v>
      </c>
      <c r="H34" t="str">
        <f t="shared" si="2"/>
        <v>Type 6</v>
      </c>
    </row>
    <row r="35" spans="1:8" x14ac:dyDescent="0.3">
      <c r="A35">
        <v>34</v>
      </c>
      <c r="B35">
        <v>69</v>
      </c>
      <c r="C35" t="s">
        <v>8</v>
      </c>
      <c r="D35" s="18">
        <v>91022</v>
      </c>
      <c r="E35" t="s">
        <v>9</v>
      </c>
      <c r="F35" s="33" t="str">
        <f t="shared" si="0"/>
        <v>Seniors</v>
      </c>
      <c r="G35" t="str">
        <f t="shared" si="1"/>
        <v>High</v>
      </c>
      <c r="H35" t="str">
        <f t="shared" si="2"/>
        <v>Type 6</v>
      </c>
    </row>
    <row r="36" spans="1:8" x14ac:dyDescent="0.3">
      <c r="A36">
        <v>35</v>
      </c>
      <c r="B36">
        <v>66</v>
      </c>
      <c r="C36" t="s">
        <v>8</v>
      </c>
      <c r="D36" s="18">
        <v>80611</v>
      </c>
      <c r="E36" t="s">
        <v>7</v>
      </c>
      <c r="F36" s="33" t="str">
        <f t="shared" si="0"/>
        <v>Seniors</v>
      </c>
      <c r="G36" t="str">
        <f t="shared" si="1"/>
        <v>High</v>
      </c>
      <c r="H36" t="str">
        <f t="shared" si="2"/>
        <v>Type 6</v>
      </c>
    </row>
    <row r="37" spans="1:8" x14ac:dyDescent="0.3">
      <c r="A37">
        <v>36</v>
      </c>
      <c r="B37">
        <v>23</v>
      </c>
      <c r="C37" t="s">
        <v>5</v>
      </c>
      <c r="D37" s="18">
        <v>100085</v>
      </c>
      <c r="E37" t="s">
        <v>9</v>
      </c>
      <c r="F37" s="33" t="str">
        <f t="shared" si="0"/>
        <v>Adult</v>
      </c>
      <c r="G37" t="str">
        <f t="shared" si="1"/>
        <v>High</v>
      </c>
      <c r="H37" t="str">
        <f t="shared" si="2"/>
        <v>Type 2</v>
      </c>
    </row>
    <row r="38" spans="1:8" x14ac:dyDescent="0.3">
      <c r="A38">
        <v>37</v>
      </c>
      <c r="B38">
        <v>25</v>
      </c>
      <c r="C38" t="s">
        <v>8</v>
      </c>
      <c r="D38" s="18">
        <v>83233</v>
      </c>
      <c r="E38" t="s">
        <v>6</v>
      </c>
      <c r="F38" s="33" t="str">
        <f t="shared" si="0"/>
        <v>Adult</v>
      </c>
      <c r="G38" t="str">
        <f t="shared" si="1"/>
        <v>High</v>
      </c>
      <c r="H38" t="str">
        <f t="shared" si="2"/>
        <v>Type 2</v>
      </c>
    </row>
    <row r="39" spans="1:8" x14ac:dyDescent="0.3">
      <c r="A39">
        <v>38</v>
      </c>
      <c r="B39">
        <v>28</v>
      </c>
      <c r="C39" t="s">
        <v>8</v>
      </c>
      <c r="D39" s="18">
        <v>57308</v>
      </c>
      <c r="E39" t="s">
        <v>7</v>
      </c>
      <c r="F39" s="33" t="str">
        <f t="shared" si="0"/>
        <v>Adult</v>
      </c>
      <c r="G39" t="str">
        <f t="shared" si="1"/>
        <v>Low</v>
      </c>
      <c r="H39" t="str">
        <f t="shared" si="2"/>
        <v>Type 1</v>
      </c>
    </row>
    <row r="40" spans="1:8" x14ac:dyDescent="0.3">
      <c r="A40">
        <v>39</v>
      </c>
      <c r="B40">
        <v>33</v>
      </c>
      <c r="C40" t="s">
        <v>8</v>
      </c>
      <c r="D40" s="18">
        <v>106469</v>
      </c>
      <c r="E40" t="s">
        <v>7</v>
      </c>
      <c r="F40" s="33" t="str">
        <f t="shared" si="0"/>
        <v>Adult</v>
      </c>
      <c r="G40" t="str">
        <f t="shared" si="1"/>
        <v>High</v>
      </c>
      <c r="H40" t="str">
        <f t="shared" si="2"/>
        <v>Type 2</v>
      </c>
    </row>
    <row r="41" spans="1:8" x14ac:dyDescent="0.3">
      <c r="A41">
        <v>40</v>
      </c>
      <c r="B41">
        <v>69</v>
      </c>
      <c r="C41" t="s">
        <v>5</v>
      </c>
      <c r="D41" s="18">
        <v>78818</v>
      </c>
      <c r="E41" t="s">
        <v>6</v>
      </c>
      <c r="F41" s="33" t="str">
        <f t="shared" si="0"/>
        <v>Seniors</v>
      </c>
      <c r="G41" t="str">
        <f t="shared" si="1"/>
        <v>High</v>
      </c>
      <c r="H41" t="str">
        <f t="shared" si="2"/>
        <v>Type 6</v>
      </c>
    </row>
    <row r="42" spans="1:8" x14ac:dyDescent="0.3">
      <c r="A42">
        <v>41</v>
      </c>
      <c r="B42">
        <v>27</v>
      </c>
      <c r="C42" t="s">
        <v>8</v>
      </c>
      <c r="D42" s="18">
        <v>140017</v>
      </c>
      <c r="E42" t="s">
        <v>9</v>
      </c>
      <c r="F42" s="33" t="str">
        <f t="shared" si="0"/>
        <v>Adult</v>
      </c>
      <c r="G42" t="str">
        <f t="shared" si="1"/>
        <v>High</v>
      </c>
      <c r="H42" t="str">
        <f t="shared" si="2"/>
        <v>Type 2</v>
      </c>
    </row>
    <row r="43" spans="1:8" x14ac:dyDescent="0.3">
      <c r="A43">
        <v>42</v>
      </c>
      <c r="B43">
        <v>60</v>
      </c>
      <c r="C43" t="s">
        <v>8</v>
      </c>
      <c r="D43" s="18">
        <v>113320</v>
      </c>
      <c r="E43" t="s">
        <v>9</v>
      </c>
      <c r="F43" s="33" t="str">
        <f t="shared" si="0"/>
        <v>Seniors</v>
      </c>
      <c r="G43" t="str">
        <f t="shared" si="1"/>
        <v>High</v>
      </c>
      <c r="H43" t="str">
        <f t="shared" si="2"/>
        <v>Type 6</v>
      </c>
    </row>
    <row r="44" spans="1:8" x14ac:dyDescent="0.3">
      <c r="A44">
        <v>43</v>
      </c>
      <c r="B44">
        <v>33</v>
      </c>
      <c r="C44" t="s">
        <v>8</v>
      </c>
      <c r="D44" s="18">
        <v>26511</v>
      </c>
      <c r="E44" t="s">
        <v>9</v>
      </c>
      <c r="F44" s="33" t="str">
        <f t="shared" si="0"/>
        <v>Adult</v>
      </c>
      <c r="G44" t="str">
        <f t="shared" si="1"/>
        <v>Low</v>
      </c>
      <c r="H44" t="str">
        <f t="shared" si="2"/>
        <v>Type 1</v>
      </c>
    </row>
    <row r="45" spans="1:8" x14ac:dyDescent="0.3">
      <c r="A45">
        <v>44</v>
      </c>
      <c r="B45">
        <v>66</v>
      </c>
      <c r="C45" t="s">
        <v>8</v>
      </c>
      <c r="D45" s="18">
        <v>59310</v>
      </c>
      <c r="E45" t="s">
        <v>9</v>
      </c>
      <c r="F45" s="33" t="str">
        <f t="shared" si="0"/>
        <v>Seniors</v>
      </c>
      <c r="G45" t="str">
        <f t="shared" si="1"/>
        <v>Low</v>
      </c>
      <c r="H45" t="str">
        <f t="shared" si="2"/>
        <v>Type 5</v>
      </c>
    </row>
    <row r="46" spans="1:8" x14ac:dyDescent="0.3">
      <c r="A46">
        <v>45</v>
      </c>
      <c r="B46">
        <v>44</v>
      </c>
      <c r="C46" t="s">
        <v>5</v>
      </c>
      <c r="D46" s="18">
        <v>40379</v>
      </c>
      <c r="E46" t="s">
        <v>6</v>
      </c>
      <c r="F46" s="33" t="str">
        <f t="shared" si="0"/>
        <v>Middle-aged</v>
      </c>
      <c r="G46" t="str">
        <f t="shared" si="1"/>
        <v>Low</v>
      </c>
      <c r="H46" t="str">
        <f t="shared" si="2"/>
        <v>Type 3</v>
      </c>
    </row>
    <row r="47" spans="1:8" x14ac:dyDescent="0.3">
      <c r="A47">
        <v>46</v>
      </c>
      <c r="B47">
        <v>40</v>
      </c>
      <c r="C47" t="s">
        <v>8</v>
      </c>
      <c r="D47" s="18">
        <v>142239</v>
      </c>
      <c r="E47" t="s">
        <v>7</v>
      </c>
      <c r="F47" s="33" t="str">
        <f t="shared" si="0"/>
        <v>Adult</v>
      </c>
      <c r="G47" t="str">
        <f t="shared" si="1"/>
        <v>High</v>
      </c>
      <c r="H47" t="str">
        <f t="shared" si="2"/>
        <v>Type 2</v>
      </c>
    </row>
    <row r="48" spans="1:8" x14ac:dyDescent="0.3">
      <c r="A48">
        <v>47</v>
      </c>
      <c r="B48">
        <v>51</v>
      </c>
      <c r="C48" t="s">
        <v>5</v>
      </c>
      <c r="D48" s="18">
        <v>135876</v>
      </c>
      <c r="E48" t="s">
        <v>7</v>
      </c>
      <c r="F48" s="33" t="str">
        <f t="shared" si="0"/>
        <v>Middle-aged</v>
      </c>
      <c r="G48" t="str">
        <f t="shared" si="1"/>
        <v>High</v>
      </c>
      <c r="H48" t="str">
        <f t="shared" si="2"/>
        <v>Type 4</v>
      </c>
    </row>
    <row r="49" spans="1:8" x14ac:dyDescent="0.3">
      <c r="A49">
        <v>48</v>
      </c>
      <c r="B49">
        <v>64</v>
      </c>
      <c r="C49" t="s">
        <v>5</v>
      </c>
      <c r="D49" s="18">
        <v>30331</v>
      </c>
      <c r="E49" t="s">
        <v>7</v>
      </c>
      <c r="F49" s="33" t="str">
        <f t="shared" si="0"/>
        <v>Seniors</v>
      </c>
      <c r="G49" t="str">
        <f t="shared" si="1"/>
        <v>Low</v>
      </c>
      <c r="H49" t="str">
        <f t="shared" si="2"/>
        <v>Type 5</v>
      </c>
    </row>
    <row r="50" spans="1:8" x14ac:dyDescent="0.3">
      <c r="A50">
        <v>49</v>
      </c>
      <c r="B50">
        <v>36</v>
      </c>
      <c r="C50" t="s">
        <v>5</v>
      </c>
      <c r="D50" s="18">
        <v>82549</v>
      </c>
      <c r="E50" t="s">
        <v>9</v>
      </c>
      <c r="F50" s="33" t="str">
        <f t="shared" si="0"/>
        <v>Adult</v>
      </c>
      <c r="G50" t="str">
        <f t="shared" si="1"/>
        <v>High</v>
      </c>
      <c r="H50" t="str">
        <f t="shared" si="2"/>
        <v>Type 2</v>
      </c>
    </row>
    <row r="51" spans="1:8" x14ac:dyDescent="0.3">
      <c r="A51">
        <v>50</v>
      </c>
      <c r="B51">
        <v>18</v>
      </c>
      <c r="C51" t="s">
        <v>5</v>
      </c>
      <c r="D51" s="18">
        <v>75122</v>
      </c>
      <c r="E51" t="s">
        <v>9</v>
      </c>
      <c r="F51" s="33" t="str">
        <f t="shared" si="0"/>
        <v>Adult</v>
      </c>
      <c r="G51" t="str">
        <f t="shared" si="1"/>
        <v>High</v>
      </c>
      <c r="H51" t="str">
        <f t="shared" si="2"/>
        <v>Type 2</v>
      </c>
    </row>
    <row r="52" spans="1:8" x14ac:dyDescent="0.3">
      <c r="A52">
        <v>51</v>
      </c>
      <c r="B52">
        <v>49</v>
      </c>
      <c r="C52" t="s">
        <v>8</v>
      </c>
      <c r="D52" s="18">
        <v>81516</v>
      </c>
      <c r="E52" t="s">
        <v>7</v>
      </c>
      <c r="F52" s="33" t="str">
        <f t="shared" si="0"/>
        <v>Middle-aged</v>
      </c>
      <c r="G52" t="str">
        <f t="shared" si="1"/>
        <v>High</v>
      </c>
      <c r="H52" t="str">
        <f t="shared" si="2"/>
        <v>Type 4</v>
      </c>
    </row>
    <row r="53" spans="1:8" x14ac:dyDescent="0.3">
      <c r="A53">
        <v>52</v>
      </c>
      <c r="B53">
        <v>35</v>
      </c>
      <c r="C53" t="s">
        <v>5</v>
      </c>
      <c r="D53" s="18">
        <v>142937</v>
      </c>
      <c r="E53" t="s">
        <v>9</v>
      </c>
      <c r="F53" s="33" t="str">
        <f t="shared" si="0"/>
        <v>Adult</v>
      </c>
      <c r="G53" t="str">
        <f t="shared" si="1"/>
        <v>High</v>
      </c>
      <c r="H53" t="str">
        <f t="shared" si="2"/>
        <v>Type 2</v>
      </c>
    </row>
    <row r="54" spans="1:8" x14ac:dyDescent="0.3">
      <c r="A54">
        <v>53</v>
      </c>
      <c r="B54">
        <v>65</v>
      </c>
      <c r="C54" t="s">
        <v>8</v>
      </c>
      <c r="D54" s="18">
        <v>24122</v>
      </c>
      <c r="E54" t="s">
        <v>6</v>
      </c>
      <c r="F54" s="33" t="str">
        <f t="shared" si="0"/>
        <v>Seniors</v>
      </c>
      <c r="G54" t="str">
        <f t="shared" si="1"/>
        <v>Low</v>
      </c>
      <c r="H54" t="str">
        <f t="shared" si="2"/>
        <v>Type 5</v>
      </c>
    </row>
    <row r="55" spans="1:8" x14ac:dyDescent="0.3">
      <c r="A55">
        <v>54</v>
      </c>
      <c r="B55">
        <v>39</v>
      </c>
      <c r="C55" t="s">
        <v>8</v>
      </c>
      <c r="D55" s="18">
        <v>22660</v>
      </c>
      <c r="E55" t="s">
        <v>6</v>
      </c>
      <c r="F55" s="33" t="str">
        <f t="shared" si="0"/>
        <v>Adult</v>
      </c>
      <c r="G55" t="str">
        <f t="shared" si="1"/>
        <v>Low</v>
      </c>
      <c r="H55" t="str">
        <f t="shared" si="2"/>
        <v>Type 1</v>
      </c>
    </row>
    <row r="56" spans="1:8" x14ac:dyDescent="0.3">
      <c r="A56">
        <v>55</v>
      </c>
      <c r="B56">
        <v>62</v>
      </c>
      <c r="C56" t="s">
        <v>8</v>
      </c>
      <c r="D56" s="18">
        <v>63523</v>
      </c>
      <c r="E56" t="s">
        <v>9</v>
      </c>
      <c r="F56" s="33" t="str">
        <f t="shared" si="0"/>
        <v>Seniors</v>
      </c>
      <c r="G56" t="str">
        <f t="shared" si="1"/>
        <v>Low</v>
      </c>
      <c r="H56" t="str">
        <f t="shared" si="2"/>
        <v>Type 5</v>
      </c>
    </row>
    <row r="57" spans="1:8" x14ac:dyDescent="0.3">
      <c r="A57">
        <v>56</v>
      </c>
      <c r="B57">
        <v>30</v>
      </c>
      <c r="C57" t="s">
        <v>5</v>
      </c>
      <c r="D57" s="18">
        <v>54507</v>
      </c>
      <c r="E57" t="s">
        <v>9</v>
      </c>
      <c r="F57" s="33" t="str">
        <f t="shared" si="0"/>
        <v>Adult</v>
      </c>
      <c r="G57" t="str">
        <f t="shared" si="1"/>
        <v>Low</v>
      </c>
      <c r="H57" t="str">
        <f t="shared" si="2"/>
        <v>Type 1</v>
      </c>
    </row>
    <row r="58" spans="1:8" x14ac:dyDescent="0.3">
      <c r="A58">
        <v>57</v>
      </c>
      <c r="B58">
        <v>53</v>
      </c>
      <c r="C58" t="s">
        <v>5</v>
      </c>
      <c r="D58" s="18">
        <v>74042</v>
      </c>
      <c r="E58" t="s">
        <v>6</v>
      </c>
      <c r="F58" s="33" t="str">
        <f t="shared" si="0"/>
        <v>Middle-aged</v>
      </c>
      <c r="G58" t="str">
        <f t="shared" si="1"/>
        <v>High</v>
      </c>
      <c r="H58" t="str">
        <f t="shared" si="2"/>
        <v>Type 4</v>
      </c>
    </row>
    <row r="59" spans="1:8" x14ac:dyDescent="0.3">
      <c r="A59">
        <v>58</v>
      </c>
      <c r="B59">
        <v>20</v>
      </c>
      <c r="C59" t="s">
        <v>8</v>
      </c>
      <c r="D59" s="18">
        <v>36200</v>
      </c>
      <c r="E59" t="s">
        <v>6</v>
      </c>
      <c r="F59" s="33" t="str">
        <f t="shared" si="0"/>
        <v>Adult</v>
      </c>
      <c r="G59" t="str">
        <f t="shared" si="1"/>
        <v>Low</v>
      </c>
      <c r="H59" t="str">
        <f t="shared" si="2"/>
        <v>Type 1</v>
      </c>
    </row>
    <row r="60" spans="1:8" x14ac:dyDescent="0.3">
      <c r="A60">
        <v>59</v>
      </c>
      <c r="B60">
        <v>22</v>
      </c>
      <c r="C60" t="s">
        <v>8</v>
      </c>
      <c r="D60" s="18">
        <v>27352</v>
      </c>
      <c r="E60" t="s">
        <v>9</v>
      </c>
      <c r="F60" s="33" t="str">
        <f t="shared" si="0"/>
        <v>Adult</v>
      </c>
      <c r="G60" t="str">
        <f t="shared" si="1"/>
        <v>Low</v>
      </c>
      <c r="H60" t="str">
        <f t="shared" si="2"/>
        <v>Type 1</v>
      </c>
    </row>
    <row r="61" spans="1:8" x14ac:dyDescent="0.3">
      <c r="A61">
        <v>60</v>
      </c>
      <c r="B61">
        <v>41</v>
      </c>
      <c r="C61" t="s">
        <v>8</v>
      </c>
      <c r="D61" s="18">
        <v>145894</v>
      </c>
      <c r="E61" t="s">
        <v>7</v>
      </c>
      <c r="F61" s="33" t="str">
        <f t="shared" si="0"/>
        <v>Middle-aged</v>
      </c>
      <c r="G61" t="str">
        <f t="shared" si="1"/>
        <v>High</v>
      </c>
      <c r="H61" t="str">
        <f t="shared" si="2"/>
        <v>Type 4</v>
      </c>
    </row>
    <row r="62" spans="1:8" x14ac:dyDescent="0.3">
      <c r="A62">
        <v>61</v>
      </c>
      <c r="B62">
        <v>58</v>
      </c>
      <c r="C62" t="s">
        <v>5</v>
      </c>
      <c r="D62" s="18">
        <v>148156</v>
      </c>
      <c r="E62" t="s">
        <v>7</v>
      </c>
      <c r="F62" s="33" t="str">
        <f t="shared" si="0"/>
        <v>Middle-aged</v>
      </c>
      <c r="G62" t="str">
        <f t="shared" si="1"/>
        <v>High</v>
      </c>
      <c r="H62" t="str">
        <f t="shared" si="2"/>
        <v>Type 4</v>
      </c>
    </row>
    <row r="63" spans="1:8" x14ac:dyDescent="0.3">
      <c r="A63">
        <v>62</v>
      </c>
      <c r="B63">
        <v>50</v>
      </c>
      <c r="C63" t="s">
        <v>8</v>
      </c>
      <c r="D63" s="18">
        <v>24885</v>
      </c>
      <c r="E63" t="s">
        <v>6</v>
      </c>
      <c r="F63" s="33" t="str">
        <f t="shared" si="0"/>
        <v>Middle-aged</v>
      </c>
      <c r="G63" t="str">
        <f t="shared" si="1"/>
        <v>Low</v>
      </c>
      <c r="H63" t="str">
        <f t="shared" si="2"/>
        <v>Type 3</v>
      </c>
    </row>
    <row r="64" spans="1:8" x14ac:dyDescent="0.3">
      <c r="A64">
        <v>63</v>
      </c>
      <c r="B64">
        <v>36</v>
      </c>
      <c r="C64" t="s">
        <v>5</v>
      </c>
      <c r="D64" s="18">
        <v>64520</v>
      </c>
      <c r="E64" t="s">
        <v>9</v>
      </c>
      <c r="F64" s="33" t="str">
        <f t="shared" si="0"/>
        <v>Adult</v>
      </c>
      <c r="G64" t="str">
        <f t="shared" si="1"/>
        <v>Low</v>
      </c>
      <c r="H64" t="str">
        <f t="shared" si="2"/>
        <v>Type 1</v>
      </c>
    </row>
    <row r="65" spans="1:8" x14ac:dyDescent="0.3">
      <c r="A65">
        <v>64</v>
      </c>
      <c r="B65">
        <v>51</v>
      </c>
      <c r="C65" t="s">
        <v>8</v>
      </c>
      <c r="D65" s="18">
        <v>44074</v>
      </c>
      <c r="E65" t="s">
        <v>9</v>
      </c>
      <c r="F65" s="33" t="str">
        <f t="shared" si="0"/>
        <v>Middle-aged</v>
      </c>
      <c r="G65" t="str">
        <f t="shared" si="1"/>
        <v>Low</v>
      </c>
      <c r="H65" t="str">
        <f t="shared" si="2"/>
        <v>Type 3</v>
      </c>
    </row>
    <row r="66" spans="1:8" x14ac:dyDescent="0.3">
      <c r="A66">
        <v>65</v>
      </c>
      <c r="B66">
        <v>67</v>
      </c>
      <c r="C66" t="s">
        <v>8</v>
      </c>
      <c r="D66" s="18">
        <v>21976</v>
      </c>
      <c r="E66" t="s">
        <v>7</v>
      </c>
      <c r="F66" s="33" t="str">
        <f t="shared" si="0"/>
        <v>Seniors</v>
      </c>
      <c r="G66" t="str">
        <f t="shared" si="1"/>
        <v>Low</v>
      </c>
      <c r="H66" t="str">
        <f t="shared" si="2"/>
        <v>Type 5</v>
      </c>
    </row>
    <row r="67" spans="1:8" x14ac:dyDescent="0.3">
      <c r="A67">
        <v>66</v>
      </c>
      <c r="B67">
        <v>52</v>
      </c>
      <c r="C67" t="s">
        <v>5</v>
      </c>
      <c r="D67" s="18">
        <v>46906</v>
      </c>
      <c r="E67" t="s">
        <v>7</v>
      </c>
      <c r="F67" s="33" t="str">
        <f t="shared" ref="F67:F130" si="3">IF(B67&gt;=60,"Seniors",IF(B67&gt;=41,"Middle-aged","Adult"))</f>
        <v>Middle-aged</v>
      </c>
      <c r="G67" t="str">
        <f t="shared" ref="G67:G130" si="4">IF(D67&lt;=0.8*$K$2,"Low","High")</f>
        <v>Low</v>
      </c>
      <c r="H67" t="str">
        <f t="shared" ref="H67:H130" si="5">IF(AND(F67="Adult",G67="Low"),"Type 1",IF(AND(F67="Adult",G67="High"),"Type 2",IF(AND(F67="Middle-aged",G67="Low"),"Type 3",IF(AND(F67="Middle-aged",G67="High"),"Type 4",IF(AND(F67="Seniors",G67="Low"),"Type 5",IF(AND(F67="Seniors",G67="High"),"Type 6",""))))))</f>
        <v>Type 3</v>
      </c>
    </row>
    <row r="68" spans="1:8" x14ac:dyDescent="0.3">
      <c r="A68">
        <v>67</v>
      </c>
      <c r="B68">
        <v>53</v>
      </c>
      <c r="C68" t="s">
        <v>8</v>
      </c>
      <c r="D68" s="18">
        <v>63859</v>
      </c>
      <c r="E68" t="s">
        <v>7</v>
      </c>
      <c r="F68" s="33" t="str">
        <f t="shared" si="3"/>
        <v>Middle-aged</v>
      </c>
      <c r="G68" t="str">
        <f t="shared" si="4"/>
        <v>Low</v>
      </c>
      <c r="H68" t="str">
        <f t="shared" si="5"/>
        <v>Type 3</v>
      </c>
    </row>
    <row r="69" spans="1:8" x14ac:dyDescent="0.3">
      <c r="A69">
        <v>68</v>
      </c>
      <c r="B69">
        <v>53</v>
      </c>
      <c r="C69" t="s">
        <v>8</v>
      </c>
      <c r="D69" s="18">
        <v>77634</v>
      </c>
      <c r="E69" t="s">
        <v>7</v>
      </c>
      <c r="F69" s="33" t="str">
        <f t="shared" si="3"/>
        <v>Middle-aged</v>
      </c>
      <c r="G69" t="str">
        <f t="shared" si="4"/>
        <v>High</v>
      </c>
      <c r="H69" t="str">
        <f t="shared" si="5"/>
        <v>Type 4</v>
      </c>
    </row>
    <row r="70" spans="1:8" x14ac:dyDescent="0.3">
      <c r="A70">
        <v>69</v>
      </c>
      <c r="B70">
        <v>44</v>
      </c>
      <c r="C70" t="s">
        <v>8</v>
      </c>
      <c r="D70" s="18">
        <v>148423</v>
      </c>
      <c r="E70" t="s">
        <v>6</v>
      </c>
      <c r="F70" s="33" t="str">
        <f t="shared" si="3"/>
        <v>Middle-aged</v>
      </c>
      <c r="G70" t="str">
        <f t="shared" si="4"/>
        <v>High</v>
      </c>
      <c r="H70" t="str">
        <f t="shared" si="5"/>
        <v>Type 4</v>
      </c>
    </row>
    <row r="71" spans="1:8" x14ac:dyDescent="0.3">
      <c r="A71">
        <v>70</v>
      </c>
      <c r="B71">
        <v>38</v>
      </c>
      <c r="C71" t="s">
        <v>8</v>
      </c>
      <c r="D71" s="18">
        <v>93158</v>
      </c>
      <c r="E71" t="s">
        <v>6</v>
      </c>
      <c r="F71" s="33" t="str">
        <f t="shared" si="3"/>
        <v>Adult</v>
      </c>
      <c r="G71" t="str">
        <f t="shared" si="4"/>
        <v>High</v>
      </c>
      <c r="H71" t="str">
        <f t="shared" si="5"/>
        <v>Type 2</v>
      </c>
    </row>
    <row r="72" spans="1:8" x14ac:dyDescent="0.3">
      <c r="A72">
        <v>71</v>
      </c>
      <c r="B72">
        <v>59</v>
      </c>
      <c r="C72" t="s">
        <v>8</v>
      </c>
      <c r="D72" s="18">
        <v>105434</v>
      </c>
      <c r="E72" t="s">
        <v>6</v>
      </c>
      <c r="F72" s="33" t="str">
        <f t="shared" si="3"/>
        <v>Middle-aged</v>
      </c>
      <c r="G72" t="str">
        <f t="shared" si="4"/>
        <v>High</v>
      </c>
      <c r="H72" t="str">
        <f t="shared" si="5"/>
        <v>Type 4</v>
      </c>
    </row>
    <row r="73" spans="1:8" x14ac:dyDescent="0.3">
      <c r="A73">
        <v>72</v>
      </c>
      <c r="B73">
        <v>35</v>
      </c>
      <c r="C73" t="s">
        <v>8</v>
      </c>
      <c r="D73" s="18">
        <v>65146</v>
      </c>
      <c r="E73" t="s">
        <v>7</v>
      </c>
      <c r="F73" s="33" t="str">
        <f t="shared" si="3"/>
        <v>Adult</v>
      </c>
      <c r="G73" t="str">
        <f t="shared" si="4"/>
        <v>Low</v>
      </c>
      <c r="H73" t="str">
        <f t="shared" si="5"/>
        <v>Type 1</v>
      </c>
    </row>
    <row r="74" spans="1:8" x14ac:dyDescent="0.3">
      <c r="A74">
        <v>73</v>
      </c>
      <c r="B74">
        <v>40</v>
      </c>
      <c r="C74" t="s">
        <v>8</v>
      </c>
      <c r="D74" s="18">
        <v>29388</v>
      </c>
      <c r="E74" t="s">
        <v>9</v>
      </c>
      <c r="F74" s="33" t="str">
        <f t="shared" si="3"/>
        <v>Adult</v>
      </c>
      <c r="G74" t="str">
        <f t="shared" si="4"/>
        <v>Low</v>
      </c>
      <c r="H74" t="str">
        <f t="shared" si="5"/>
        <v>Type 1</v>
      </c>
    </row>
    <row r="75" spans="1:8" x14ac:dyDescent="0.3">
      <c r="A75">
        <v>74</v>
      </c>
      <c r="B75">
        <v>60</v>
      </c>
      <c r="C75" t="s">
        <v>8</v>
      </c>
      <c r="D75" s="18">
        <v>35770</v>
      </c>
      <c r="E75" t="s">
        <v>9</v>
      </c>
      <c r="F75" s="33" t="str">
        <f t="shared" si="3"/>
        <v>Seniors</v>
      </c>
      <c r="G75" t="str">
        <f t="shared" si="4"/>
        <v>Low</v>
      </c>
      <c r="H75" t="str">
        <f t="shared" si="5"/>
        <v>Type 5</v>
      </c>
    </row>
    <row r="76" spans="1:8" x14ac:dyDescent="0.3">
      <c r="A76">
        <v>75</v>
      </c>
      <c r="B76">
        <v>51</v>
      </c>
      <c r="C76" t="s">
        <v>5</v>
      </c>
      <c r="D76" s="18">
        <v>138437</v>
      </c>
      <c r="E76" t="s">
        <v>6</v>
      </c>
      <c r="F76" s="33" t="str">
        <f t="shared" si="3"/>
        <v>Middle-aged</v>
      </c>
      <c r="G76" t="str">
        <f t="shared" si="4"/>
        <v>High</v>
      </c>
      <c r="H76" t="str">
        <f t="shared" si="5"/>
        <v>Type 4</v>
      </c>
    </row>
    <row r="77" spans="1:8" x14ac:dyDescent="0.3">
      <c r="A77">
        <v>76</v>
      </c>
      <c r="B77">
        <v>30</v>
      </c>
      <c r="C77" t="s">
        <v>5</v>
      </c>
      <c r="D77" s="18">
        <v>71834</v>
      </c>
      <c r="E77" t="s">
        <v>9</v>
      </c>
      <c r="F77" s="33" t="str">
        <f t="shared" si="3"/>
        <v>Adult</v>
      </c>
      <c r="G77" t="str">
        <f t="shared" si="4"/>
        <v>High</v>
      </c>
      <c r="H77" t="str">
        <f t="shared" si="5"/>
        <v>Type 2</v>
      </c>
    </row>
    <row r="78" spans="1:8" x14ac:dyDescent="0.3">
      <c r="A78">
        <v>77</v>
      </c>
      <c r="B78">
        <v>63</v>
      </c>
      <c r="C78" t="s">
        <v>5</v>
      </c>
      <c r="D78" s="18">
        <v>133782</v>
      </c>
      <c r="E78" t="s">
        <v>9</v>
      </c>
      <c r="F78" s="33" t="str">
        <f t="shared" si="3"/>
        <v>Seniors</v>
      </c>
      <c r="G78" t="str">
        <f t="shared" si="4"/>
        <v>High</v>
      </c>
      <c r="H78" t="str">
        <f t="shared" si="5"/>
        <v>Type 6</v>
      </c>
    </row>
    <row r="79" spans="1:8" x14ac:dyDescent="0.3">
      <c r="A79">
        <v>78</v>
      </c>
      <c r="B79">
        <v>51</v>
      </c>
      <c r="C79" t="s">
        <v>8</v>
      </c>
      <c r="D79" s="18">
        <v>38425</v>
      </c>
      <c r="E79" t="s">
        <v>9</v>
      </c>
      <c r="F79" s="33" t="str">
        <f t="shared" si="3"/>
        <v>Middle-aged</v>
      </c>
      <c r="G79" t="str">
        <f t="shared" si="4"/>
        <v>Low</v>
      </c>
      <c r="H79" t="str">
        <f t="shared" si="5"/>
        <v>Type 3</v>
      </c>
    </row>
    <row r="80" spans="1:8" x14ac:dyDescent="0.3">
      <c r="A80">
        <v>79</v>
      </c>
      <c r="B80">
        <v>19</v>
      </c>
      <c r="C80" t="s">
        <v>8</v>
      </c>
      <c r="D80" s="18">
        <v>125944</v>
      </c>
      <c r="E80" t="s">
        <v>7</v>
      </c>
      <c r="F80" s="33" t="str">
        <f t="shared" si="3"/>
        <v>Adult</v>
      </c>
      <c r="G80" t="str">
        <f t="shared" si="4"/>
        <v>High</v>
      </c>
      <c r="H80" t="str">
        <f t="shared" si="5"/>
        <v>Type 2</v>
      </c>
    </row>
    <row r="81" spans="1:8" x14ac:dyDescent="0.3">
      <c r="A81">
        <v>80</v>
      </c>
      <c r="B81">
        <v>45</v>
      </c>
      <c r="C81" t="s">
        <v>5</v>
      </c>
      <c r="D81" s="18">
        <v>130916</v>
      </c>
      <c r="E81" t="s">
        <v>9</v>
      </c>
      <c r="F81" s="33" t="str">
        <f t="shared" si="3"/>
        <v>Middle-aged</v>
      </c>
      <c r="G81" t="str">
        <f t="shared" si="4"/>
        <v>High</v>
      </c>
      <c r="H81" t="str">
        <f t="shared" si="5"/>
        <v>Type 4</v>
      </c>
    </row>
    <row r="82" spans="1:8" x14ac:dyDescent="0.3">
      <c r="A82">
        <v>81</v>
      </c>
      <c r="B82">
        <v>64</v>
      </c>
      <c r="C82" t="s">
        <v>5</v>
      </c>
      <c r="D82" s="18">
        <v>113879</v>
      </c>
      <c r="E82" t="s">
        <v>9</v>
      </c>
      <c r="F82" s="33" t="str">
        <f t="shared" si="3"/>
        <v>Seniors</v>
      </c>
      <c r="G82" t="str">
        <f t="shared" si="4"/>
        <v>High</v>
      </c>
      <c r="H82" t="str">
        <f t="shared" si="5"/>
        <v>Type 6</v>
      </c>
    </row>
    <row r="83" spans="1:8" x14ac:dyDescent="0.3">
      <c r="A83">
        <v>82</v>
      </c>
      <c r="B83">
        <v>18</v>
      </c>
      <c r="C83" t="s">
        <v>8</v>
      </c>
      <c r="D83" s="18">
        <v>84281</v>
      </c>
      <c r="E83" t="s">
        <v>9</v>
      </c>
      <c r="F83" s="33" t="str">
        <f t="shared" si="3"/>
        <v>Adult</v>
      </c>
      <c r="G83" t="str">
        <f t="shared" si="4"/>
        <v>High</v>
      </c>
      <c r="H83" t="str">
        <f t="shared" si="5"/>
        <v>Type 2</v>
      </c>
    </row>
    <row r="84" spans="1:8" x14ac:dyDescent="0.3">
      <c r="A84">
        <v>83</v>
      </c>
      <c r="B84">
        <v>33</v>
      </c>
      <c r="C84" t="s">
        <v>8</v>
      </c>
      <c r="D84" s="18">
        <v>98217</v>
      </c>
      <c r="E84" t="s">
        <v>6</v>
      </c>
      <c r="F84" s="33" t="str">
        <f t="shared" si="3"/>
        <v>Adult</v>
      </c>
      <c r="G84" t="str">
        <f t="shared" si="4"/>
        <v>High</v>
      </c>
      <c r="H84" t="str">
        <f t="shared" si="5"/>
        <v>Type 2</v>
      </c>
    </row>
    <row r="85" spans="1:8" x14ac:dyDescent="0.3">
      <c r="A85">
        <v>84</v>
      </c>
      <c r="B85">
        <v>42</v>
      </c>
      <c r="C85" t="s">
        <v>8</v>
      </c>
      <c r="D85" s="18">
        <v>28516</v>
      </c>
      <c r="E85" t="s">
        <v>9</v>
      </c>
      <c r="F85" s="33" t="str">
        <f t="shared" si="3"/>
        <v>Middle-aged</v>
      </c>
      <c r="G85" t="str">
        <f t="shared" si="4"/>
        <v>Low</v>
      </c>
      <c r="H85" t="str">
        <f t="shared" si="5"/>
        <v>Type 3</v>
      </c>
    </row>
    <row r="86" spans="1:8" x14ac:dyDescent="0.3">
      <c r="A86">
        <v>85</v>
      </c>
      <c r="B86">
        <v>43</v>
      </c>
      <c r="C86" t="s">
        <v>5</v>
      </c>
      <c r="D86" s="18">
        <v>38952</v>
      </c>
      <c r="E86" t="s">
        <v>9</v>
      </c>
      <c r="F86" s="33" t="str">
        <f t="shared" si="3"/>
        <v>Middle-aged</v>
      </c>
      <c r="G86" t="str">
        <f t="shared" si="4"/>
        <v>Low</v>
      </c>
      <c r="H86" t="str">
        <f t="shared" si="5"/>
        <v>Type 3</v>
      </c>
    </row>
    <row r="87" spans="1:8" x14ac:dyDescent="0.3">
      <c r="A87">
        <v>86</v>
      </c>
      <c r="B87">
        <v>46</v>
      </c>
      <c r="C87" t="s">
        <v>8</v>
      </c>
      <c r="D87" s="18">
        <v>117142</v>
      </c>
      <c r="E87" t="s">
        <v>7</v>
      </c>
      <c r="F87" s="33" t="str">
        <f t="shared" si="3"/>
        <v>Middle-aged</v>
      </c>
      <c r="G87" t="str">
        <f t="shared" si="4"/>
        <v>High</v>
      </c>
      <c r="H87" t="str">
        <f t="shared" si="5"/>
        <v>Type 4</v>
      </c>
    </row>
    <row r="88" spans="1:8" x14ac:dyDescent="0.3">
      <c r="A88">
        <v>87</v>
      </c>
      <c r="B88">
        <v>25</v>
      </c>
      <c r="C88" t="s">
        <v>5</v>
      </c>
      <c r="D88" s="18">
        <v>111798</v>
      </c>
      <c r="E88" t="s">
        <v>6</v>
      </c>
      <c r="F88" s="33" t="str">
        <f t="shared" si="3"/>
        <v>Adult</v>
      </c>
      <c r="G88" t="str">
        <f t="shared" si="4"/>
        <v>High</v>
      </c>
      <c r="H88" t="str">
        <f t="shared" si="5"/>
        <v>Type 2</v>
      </c>
    </row>
    <row r="89" spans="1:8" x14ac:dyDescent="0.3">
      <c r="A89">
        <v>88</v>
      </c>
      <c r="B89">
        <v>53</v>
      </c>
      <c r="C89" t="s">
        <v>5</v>
      </c>
      <c r="D89" s="18">
        <v>60483</v>
      </c>
      <c r="E89" t="s">
        <v>7</v>
      </c>
      <c r="F89" s="33" t="str">
        <f t="shared" si="3"/>
        <v>Middle-aged</v>
      </c>
      <c r="G89" t="str">
        <f t="shared" si="4"/>
        <v>Low</v>
      </c>
      <c r="H89" t="str">
        <f t="shared" si="5"/>
        <v>Type 3</v>
      </c>
    </row>
    <row r="90" spans="1:8" x14ac:dyDescent="0.3">
      <c r="A90">
        <v>89</v>
      </c>
      <c r="B90">
        <v>30</v>
      </c>
      <c r="C90" t="s">
        <v>5</v>
      </c>
      <c r="D90" s="18">
        <v>47298</v>
      </c>
      <c r="E90" t="s">
        <v>9</v>
      </c>
      <c r="F90" s="33" t="str">
        <f t="shared" si="3"/>
        <v>Adult</v>
      </c>
      <c r="G90" t="str">
        <f t="shared" si="4"/>
        <v>Low</v>
      </c>
      <c r="H90" t="str">
        <f t="shared" si="5"/>
        <v>Type 1</v>
      </c>
    </row>
    <row r="91" spans="1:8" x14ac:dyDescent="0.3">
      <c r="A91">
        <v>90</v>
      </c>
      <c r="B91">
        <v>50</v>
      </c>
      <c r="C91" t="s">
        <v>8</v>
      </c>
      <c r="D91" s="18">
        <v>64636</v>
      </c>
      <c r="E91" t="s">
        <v>7</v>
      </c>
      <c r="F91" s="33" t="str">
        <f t="shared" si="3"/>
        <v>Middle-aged</v>
      </c>
      <c r="G91" t="str">
        <f t="shared" si="4"/>
        <v>Low</v>
      </c>
      <c r="H91" t="str">
        <f t="shared" si="5"/>
        <v>Type 3</v>
      </c>
    </row>
    <row r="92" spans="1:8" x14ac:dyDescent="0.3">
      <c r="A92">
        <v>91</v>
      </c>
      <c r="B92">
        <v>30</v>
      </c>
      <c r="C92" t="s">
        <v>8</v>
      </c>
      <c r="D92" s="18">
        <v>73961</v>
      </c>
      <c r="E92" t="s">
        <v>9</v>
      </c>
      <c r="F92" s="33" t="str">
        <f t="shared" si="3"/>
        <v>Adult</v>
      </c>
      <c r="G92" t="str">
        <f t="shared" si="4"/>
        <v>High</v>
      </c>
      <c r="H92" t="str">
        <f t="shared" si="5"/>
        <v>Type 2</v>
      </c>
    </row>
    <row r="93" spans="1:8" x14ac:dyDescent="0.3">
      <c r="A93">
        <v>92</v>
      </c>
      <c r="B93">
        <v>30</v>
      </c>
      <c r="C93" t="s">
        <v>8</v>
      </c>
      <c r="D93" s="18">
        <v>132443</v>
      </c>
      <c r="E93" t="s">
        <v>7</v>
      </c>
      <c r="F93" s="33" t="str">
        <f t="shared" si="3"/>
        <v>Adult</v>
      </c>
      <c r="G93" t="str">
        <f t="shared" si="4"/>
        <v>High</v>
      </c>
      <c r="H93" t="str">
        <f t="shared" si="5"/>
        <v>Type 2</v>
      </c>
    </row>
    <row r="94" spans="1:8" x14ac:dyDescent="0.3">
      <c r="A94">
        <v>93</v>
      </c>
      <c r="B94">
        <v>48</v>
      </c>
      <c r="C94" t="s">
        <v>8</v>
      </c>
      <c r="D94" s="18">
        <v>149143</v>
      </c>
      <c r="E94" t="s">
        <v>7</v>
      </c>
      <c r="F94" s="33" t="str">
        <f t="shared" si="3"/>
        <v>Middle-aged</v>
      </c>
      <c r="G94" t="str">
        <f t="shared" si="4"/>
        <v>High</v>
      </c>
      <c r="H94" t="str">
        <f t="shared" si="5"/>
        <v>Type 4</v>
      </c>
    </row>
    <row r="95" spans="1:8" x14ac:dyDescent="0.3">
      <c r="A95">
        <v>94</v>
      </c>
      <c r="B95">
        <v>43</v>
      </c>
      <c r="C95" t="s">
        <v>8</v>
      </c>
      <c r="D95" s="18">
        <v>123426</v>
      </c>
      <c r="E95" t="s">
        <v>9</v>
      </c>
      <c r="F95" s="33" t="str">
        <f t="shared" si="3"/>
        <v>Middle-aged</v>
      </c>
      <c r="G95" t="str">
        <f t="shared" si="4"/>
        <v>High</v>
      </c>
      <c r="H95" t="str">
        <f t="shared" si="5"/>
        <v>Type 4</v>
      </c>
    </row>
    <row r="96" spans="1:8" x14ac:dyDescent="0.3">
      <c r="A96">
        <v>95</v>
      </c>
      <c r="B96">
        <v>44</v>
      </c>
      <c r="C96" t="s">
        <v>5</v>
      </c>
      <c r="D96" s="18">
        <v>108762</v>
      </c>
      <c r="E96" t="s">
        <v>6</v>
      </c>
      <c r="F96" s="33" t="str">
        <f t="shared" si="3"/>
        <v>Middle-aged</v>
      </c>
      <c r="G96" t="str">
        <f t="shared" si="4"/>
        <v>High</v>
      </c>
      <c r="H96" t="str">
        <f t="shared" si="5"/>
        <v>Type 4</v>
      </c>
    </row>
    <row r="97" spans="1:8" x14ac:dyDescent="0.3">
      <c r="A97">
        <v>96</v>
      </c>
      <c r="B97">
        <v>44</v>
      </c>
      <c r="C97" t="s">
        <v>8</v>
      </c>
      <c r="D97" s="18">
        <v>113075</v>
      </c>
      <c r="E97" t="s">
        <v>9</v>
      </c>
      <c r="F97" s="33" t="str">
        <f t="shared" si="3"/>
        <v>Middle-aged</v>
      </c>
      <c r="G97" t="str">
        <f t="shared" si="4"/>
        <v>High</v>
      </c>
      <c r="H97" t="str">
        <f t="shared" si="5"/>
        <v>Type 4</v>
      </c>
    </row>
    <row r="98" spans="1:8" x14ac:dyDescent="0.3">
      <c r="A98">
        <v>97</v>
      </c>
      <c r="B98">
        <v>50</v>
      </c>
      <c r="C98" t="s">
        <v>8</v>
      </c>
      <c r="D98" s="18">
        <v>37879</v>
      </c>
      <c r="E98" t="s">
        <v>6</v>
      </c>
      <c r="F98" s="33" t="str">
        <f t="shared" si="3"/>
        <v>Middle-aged</v>
      </c>
      <c r="G98" t="str">
        <f t="shared" si="4"/>
        <v>Low</v>
      </c>
      <c r="H98" t="str">
        <f t="shared" si="5"/>
        <v>Type 3</v>
      </c>
    </row>
    <row r="99" spans="1:8" x14ac:dyDescent="0.3">
      <c r="A99">
        <v>98</v>
      </c>
      <c r="B99">
        <v>61</v>
      </c>
      <c r="C99" t="s">
        <v>5</v>
      </c>
      <c r="D99" s="18">
        <v>59823</v>
      </c>
      <c r="E99" t="s">
        <v>7</v>
      </c>
      <c r="F99" s="33" t="str">
        <f t="shared" si="3"/>
        <v>Seniors</v>
      </c>
      <c r="G99" t="str">
        <f t="shared" si="4"/>
        <v>Low</v>
      </c>
      <c r="H99" t="str">
        <f t="shared" si="5"/>
        <v>Type 5</v>
      </c>
    </row>
    <row r="100" spans="1:8" x14ac:dyDescent="0.3">
      <c r="A100">
        <v>99</v>
      </c>
      <c r="B100">
        <v>22</v>
      </c>
      <c r="C100" t="s">
        <v>5</v>
      </c>
      <c r="D100" s="18">
        <v>119757</v>
      </c>
      <c r="E100" t="s">
        <v>7</v>
      </c>
      <c r="F100" s="33" t="str">
        <f t="shared" si="3"/>
        <v>Adult</v>
      </c>
      <c r="G100" t="str">
        <f t="shared" si="4"/>
        <v>High</v>
      </c>
      <c r="H100" t="str">
        <f t="shared" si="5"/>
        <v>Type 2</v>
      </c>
    </row>
    <row r="101" spans="1:8" x14ac:dyDescent="0.3">
      <c r="A101">
        <v>100</v>
      </c>
      <c r="B101">
        <v>31</v>
      </c>
      <c r="C101" t="s">
        <v>8</v>
      </c>
      <c r="D101" s="18">
        <v>39858</v>
      </c>
      <c r="E101" t="s">
        <v>7</v>
      </c>
      <c r="F101" s="33" t="str">
        <f t="shared" si="3"/>
        <v>Adult</v>
      </c>
      <c r="G101" t="str">
        <f t="shared" si="4"/>
        <v>Low</v>
      </c>
      <c r="H101" t="str">
        <f t="shared" si="5"/>
        <v>Type 1</v>
      </c>
    </row>
    <row r="102" spans="1:8" x14ac:dyDescent="0.3">
      <c r="A102">
        <v>101</v>
      </c>
      <c r="B102">
        <v>67</v>
      </c>
      <c r="C102" t="s">
        <v>8</v>
      </c>
      <c r="D102" s="18">
        <v>92051</v>
      </c>
      <c r="E102" t="s">
        <v>9</v>
      </c>
      <c r="F102" s="33" t="str">
        <f t="shared" si="3"/>
        <v>Seniors</v>
      </c>
      <c r="G102" t="str">
        <f t="shared" si="4"/>
        <v>High</v>
      </c>
      <c r="H102" t="str">
        <f t="shared" si="5"/>
        <v>Type 6</v>
      </c>
    </row>
    <row r="103" spans="1:8" x14ac:dyDescent="0.3">
      <c r="A103">
        <v>102</v>
      </c>
      <c r="B103">
        <v>31</v>
      </c>
      <c r="C103" t="s">
        <v>8</v>
      </c>
      <c r="D103" s="18">
        <v>33982</v>
      </c>
      <c r="E103" t="s">
        <v>6</v>
      </c>
      <c r="F103" s="33" t="str">
        <f t="shared" si="3"/>
        <v>Adult</v>
      </c>
      <c r="G103" t="str">
        <f t="shared" si="4"/>
        <v>Low</v>
      </c>
      <c r="H103" t="str">
        <f t="shared" si="5"/>
        <v>Type 1</v>
      </c>
    </row>
    <row r="104" spans="1:8" x14ac:dyDescent="0.3">
      <c r="A104">
        <v>103</v>
      </c>
      <c r="B104">
        <v>40</v>
      </c>
      <c r="C104" t="s">
        <v>5</v>
      </c>
      <c r="D104" s="18">
        <v>32771</v>
      </c>
      <c r="E104" t="s">
        <v>9</v>
      </c>
      <c r="F104" s="33" t="str">
        <f t="shared" si="3"/>
        <v>Adult</v>
      </c>
      <c r="G104" t="str">
        <f t="shared" si="4"/>
        <v>Low</v>
      </c>
      <c r="H104" t="str">
        <f t="shared" si="5"/>
        <v>Type 1</v>
      </c>
    </row>
    <row r="105" spans="1:8" x14ac:dyDescent="0.3">
      <c r="A105">
        <v>104</v>
      </c>
      <c r="B105">
        <v>18</v>
      </c>
      <c r="C105" t="s">
        <v>5</v>
      </c>
      <c r="D105" s="18">
        <v>85469</v>
      </c>
      <c r="E105" t="s">
        <v>9</v>
      </c>
      <c r="F105" s="33" t="str">
        <f t="shared" si="3"/>
        <v>Adult</v>
      </c>
      <c r="G105" t="str">
        <f t="shared" si="4"/>
        <v>High</v>
      </c>
      <c r="H105" t="str">
        <f t="shared" si="5"/>
        <v>Type 2</v>
      </c>
    </row>
    <row r="106" spans="1:8" x14ac:dyDescent="0.3">
      <c r="A106">
        <v>105</v>
      </c>
      <c r="B106">
        <v>50</v>
      </c>
      <c r="C106" t="s">
        <v>5</v>
      </c>
      <c r="D106" s="18">
        <v>66996</v>
      </c>
      <c r="E106" t="s">
        <v>7</v>
      </c>
      <c r="F106" s="33" t="str">
        <f t="shared" si="3"/>
        <v>Middle-aged</v>
      </c>
      <c r="G106" t="str">
        <f t="shared" si="4"/>
        <v>High</v>
      </c>
      <c r="H106" t="str">
        <f t="shared" si="5"/>
        <v>Type 4</v>
      </c>
    </row>
    <row r="107" spans="1:8" x14ac:dyDescent="0.3">
      <c r="A107">
        <v>106</v>
      </c>
      <c r="B107">
        <v>53</v>
      </c>
      <c r="C107" t="s">
        <v>5</v>
      </c>
      <c r="D107" s="18">
        <v>44993</v>
      </c>
      <c r="E107" t="s">
        <v>9</v>
      </c>
      <c r="F107" s="33" t="str">
        <f t="shared" si="3"/>
        <v>Middle-aged</v>
      </c>
      <c r="G107" t="str">
        <f t="shared" si="4"/>
        <v>Low</v>
      </c>
      <c r="H107" t="str">
        <f t="shared" si="5"/>
        <v>Type 3</v>
      </c>
    </row>
    <row r="108" spans="1:8" x14ac:dyDescent="0.3">
      <c r="A108">
        <v>107</v>
      </c>
      <c r="B108">
        <v>62</v>
      </c>
      <c r="C108" t="s">
        <v>8</v>
      </c>
      <c r="D108" s="18">
        <v>115063</v>
      </c>
      <c r="E108" t="s">
        <v>9</v>
      </c>
      <c r="F108" s="33" t="str">
        <f t="shared" si="3"/>
        <v>Seniors</v>
      </c>
      <c r="G108" t="str">
        <f t="shared" si="4"/>
        <v>High</v>
      </c>
      <c r="H108" t="str">
        <f t="shared" si="5"/>
        <v>Type 6</v>
      </c>
    </row>
    <row r="109" spans="1:8" x14ac:dyDescent="0.3">
      <c r="A109">
        <v>108</v>
      </c>
      <c r="B109">
        <v>51</v>
      </c>
      <c r="C109" t="s">
        <v>8</v>
      </c>
      <c r="D109" s="18">
        <v>122564</v>
      </c>
      <c r="E109" t="s">
        <v>7</v>
      </c>
      <c r="F109" s="33" t="str">
        <f t="shared" si="3"/>
        <v>Middle-aged</v>
      </c>
      <c r="G109" t="str">
        <f t="shared" si="4"/>
        <v>High</v>
      </c>
      <c r="H109" t="str">
        <f t="shared" si="5"/>
        <v>Type 4</v>
      </c>
    </row>
    <row r="110" spans="1:8" x14ac:dyDescent="0.3">
      <c r="A110">
        <v>109</v>
      </c>
      <c r="B110">
        <v>27</v>
      </c>
      <c r="C110" t="s">
        <v>8</v>
      </c>
      <c r="D110" s="18">
        <v>130643</v>
      </c>
      <c r="E110" t="s">
        <v>9</v>
      </c>
      <c r="F110" s="33" t="str">
        <f t="shared" si="3"/>
        <v>Adult</v>
      </c>
      <c r="G110" t="str">
        <f t="shared" si="4"/>
        <v>High</v>
      </c>
      <c r="H110" t="str">
        <f t="shared" si="5"/>
        <v>Type 2</v>
      </c>
    </row>
    <row r="111" spans="1:8" x14ac:dyDescent="0.3">
      <c r="A111">
        <v>110</v>
      </c>
      <c r="B111">
        <v>25</v>
      </c>
      <c r="C111" t="s">
        <v>5</v>
      </c>
      <c r="D111" s="18">
        <v>50278</v>
      </c>
      <c r="E111" t="s">
        <v>9</v>
      </c>
      <c r="F111" s="33" t="str">
        <f t="shared" si="3"/>
        <v>Adult</v>
      </c>
      <c r="G111" t="str">
        <f t="shared" si="4"/>
        <v>Low</v>
      </c>
      <c r="H111" t="str">
        <f t="shared" si="5"/>
        <v>Type 1</v>
      </c>
    </row>
    <row r="112" spans="1:8" x14ac:dyDescent="0.3">
      <c r="A112">
        <v>111</v>
      </c>
      <c r="B112">
        <v>55</v>
      </c>
      <c r="C112" t="s">
        <v>8</v>
      </c>
      <c r="D112" s="18">
        <v>68096</v>
      </c>
      <c r="E112" t="s">
        <v>9</v>
      </c>
      <c r="F112" s="33" t="str">
        <f t="shared" si="3"/>
        <v>Middle-aged</v>
      </c>
      <c r="G112" t="str">
        <f t="shared" si="4"/>
        <v>High</v>
      </c>
      <c r="H112" t="str">
        <f t="shared" si="5"/>
        <v>Type 4</v>
      </c>
    </row>
    <row r="113" spans="1:8" x14ac:dyDescent="0.3">
      <c r="A113">
        <v>112</v>
      </c>
      <c r="B113">
        <v>23</v>
      </c>
      <c r="C113" t="s">
        <v>8</v>
      </c>
      <c r="D113" s="18">
        <v>143312</v>
      </c>
      <c r="E113" t="s">
        <v>9</v>
      </c>
      <c r="F113" s="33" t="str">
        <f t="shared" si="3"/>
        <v>Adult</v>
      </c>
      <c r="G113" t="str">
        <f t="shared" si="4"/>
        <v>High</v>
      </c>
      <c r="H113" t="str">
        <f t="shared" si="5"/>
        <v>Type 2</v>
      </c>
    </row>
    <row r="114" spans="1:8" x14ac:dyDescent="0.3">
      <c r="A114">
        <v>113</v>
      </c>
      <c r="B114">
        <v>42</v>
      </c>
      <c r="C114" t="s">
        <v>8</v>
      </c>
      <c r="D114" s="18">
        <v>121713</v>
      </c>
      <c r="E114" t="s">
        <v>6</v>
      </c>
      <c r="F114" s="33" t="str">
        <f t="shared" si="3"/>
        <v>Middle-aged</v>
      </c>
      <c r="G114" t="str">
        <f t="shared" si="4"/>
        <v>High</v>
      </c>
      <c r="H114" t="str">
        <f t="shared" si="5"/>
        <v>Type 4</v>
      </c>
    </row>
    <row r="115" spans="1:8" x14ac:dyDescent="0.3">
      <c r="A115">
        <v>114</v>
      </c>
      <c r="B115">
        <v>58</v>
      </c>
      <c r="C115" t="s">
        <v>8</v>
      </c>
      <c r="D115" s="18">
        <v>52832</v>
      </c>
      <c r="E115" t="s">
        <v>9</v>
      </c>
      <c r="F115" s="33" t="str">
        <f t="shared" si="3"/>
        <v>Middle-aged</v>
      </c>
      <c r="G115" t="str">
        <f t="shared" si="4"/>
        <v>Low</v>
      </c>
      <c r="H115" t="str">
        <f t="shared" si="5"/>
        <v>Type 3</v>
      </c>
    </row>
    <row r="116" spans="1:8" x14ac:dyDescent="0.3">
      <c r="A116">
        <v>115</v>
      </c>
      <c r="B116">
        <v>56</v>
      </c>
      <c r="C116" t="s">
        <v>8</v>
      </c>
      <c r="D116" s="18">
        <v>122337</v>
      </c>
      <c r="E116" t="s">
        <v>7</v>
      </c>
      <c r="F116" s="33" t="str">
        <f t="shared" si="3"/>
        <v>Middle-aged</v>
      </c>
      <c r="G116" t="str">
        <f t="shared" si="4"/>
        <v>High</v>
      </c>
      <c r="H116" t="str">
        <f t="shared" si="5"/>
        <v>Type 4</v>
      </c>
    </row>
    <row r="117" spans="1:8" x14ac:dyDescent="0.3">
      <c r="A117">
        <v>116</v>
      </c>
      <c r="B117">
        <v>20</v>
      </c>
      <c r="C117" t="s">
        <v>8</v>
      </c>
      <c r="D117" s="18">
        <v>45351</v>
      </c>
      <c r="E117" t="s">
        <v>9</v>
      </c>
      <c r="F117" s="33" t="str">
        <f t="shared" si="3"/>
        <v>Adult</v>
      </c>
      <c r="G117" t="str">
        <f t="shared" si="4"/>
        <v>Low</v>
      </c>
      <c r="H117" t="str">
        <f t="shared" si="5"/>
        <v>Type 1</v>
      </c>
    </row>
    <row r="118" spans="1:8" x14ac:dyDescent="0.3">
      <c r="A118">
        <v>117</v>
      </c>
      <c r="B118">
        <v>37</v>
      </c>
      <c r="C118" t="s">
        <v>8</v>
      </c>
      <c r="D118" s="18">
        <v>105067</v>
      </c>
      <c r="E118" t="s">
        <v>6</v>
      </c>
      <c r="F118" s="33" t="str">
        <f t="shared" si="3"/>
        <v>Adult</v>
      </c>
      <c r="G118" t="str">
        <f t="shared" si="4"/>
        <v>High</v>
      </c>
      <c r="H118" t="str">
        <f t="shared" si="5"/>
        <v>Type 2</v>
      </c>
    </row>
    <row r="119" spans="1:8" x14ac:dyDescent="0.3">
      <c r="A119">
        <v>118</v>
      </c>
      <c r="B119">
        <v>43</v>
      </c>
      <c r="C119" t="s">
        <v>8</v>
      </c>
      <c r="D119" s="18">
        <v>73421</v>
      </c>
      <c r="E119" t="s">
        <v>7</v>
      </c>
      <c r="F119" s="33" t="str">
        <f t="shared" si="3"/>
        <v>Middle-aged</v>
      </c>
      <c r="G119" t="str">
        <f t="shared" si="4"/>
        <v>High</v>
      </c>
      <c r="H119" t="str">
        <f t="shared" si="5"/>
        <v>Type 4</v>
      </c>
    </row>
    <row r="120" spans="1:8" x14ac:dyDescent="0.3">
      <c r="A120">
        <v>119</v>
      </c>
      <c r="B120">
        <v>44</v>
      </c>
      <c r="C120" t="s">
        <v>8</v>
      </c>
      <c r="D120" s="18">
        <v>99677</v>
      </c>
      <c r="E120" t="s">
        <v>6</v>
      </c>
      <c r="F120" s="33" t="str">
        <f t="shared" si="3"/>
        <v>Middle-aged</v>
      </c>
      <c r="G120" t="str">
        <f t="shared" si="4"/>
        <v>High</v>
      </c>
      <c r="H120" t="str">
        <f t="shared" si="5"/>
        <v>Type 4</v>
      </c>
    </row>
    <row r="121" spans="1:8" x14ac:dyDescent="0.3">
      <c r="A121">
        <v>120</v>
      </c>
      <c r="B121">
        <v>56</v>
      </c>
      <c r="C121" t="s">
        <v>5</v>
      </c>
      <c r="D121" s="18">
        <v>57153</v>
      </c>
      <c r="E121" t="s">
        <v>7</v>
      </c>
      <c r="F121" s="33" t="str">
        <f t="shared" si="3"/>
        <v>Middle-aged</v>
      </c>
      <c r="G121" t="str">
        <f t="shared" si="4"/>
        <v>Low</v>
      </c>
      <c r="H121" t="str">
        <f t="shared" si="5"/>
        <v>Type 3</v>
      </c>
    </row>
    <row r="122" spans="1:8" x14ac:dyDescent="0.3">
      <c r="A122">
        <v>121</v>
      </c>
      <c r="B122">
        <v>59</v>
      </c>
      <c r="C122" t="s">
        <v>8</v>
      </c>
      <c r="D122" s="18">
        <v>68098</v>
      </c>
      <c r="E122" t="s">
        <v>7</v>
      </c>
      <c r="F122" s="33" t="str">
        <f t="shared" si="3"/>
        <v>Middle-aged</v>
      </c>
      <c r="G122" t="str">
        <f t="shared" si="4"/>
        <v>High</v>
      </c>
      <c r="H122" t="str">
        <f t="shared" si="5"/>
        <v>Type 4</v>
      </c>
    </row>
    <row r="123" spans="1:8" x14ac:dyDescent="0.3">
      <c r="A123">
        <v>122</v>
      </c>
      <c r="B123">
        <v>21</v>
      </c>
      <c r="C123" t="s">
        <v>5</v>
      </c>
      <c r="D123" s="18">
        <v>42583</v>
      </c>
      <c r="E123" t="s">
        <v>7</v>
      </c>
      <c r="F123" s="33" t="str">
        <f t="shared" si="3"/>
        <v>Adult</v>
      </c>
      <c r="G123" t="str">
        <f t="shared" si="4"/>
        <v>Low</v>
      </c>
      <c r="H123" t="str">
        <f t="shared" si="5"/>
        <v>Type 1</v>
      </c>
    </row>
    <row r="124" spans="1:8" x14ac:dyDescent="0.3">
      <c r="A124">
        <v>123</v>
      </c>
      <c r="B124">
        <v>40</v>
      </c>
      <c r="C124" t="s">
        <v>8</v>
      </c>
      <c r="D124" s="18">
        <v>30996</v>
      </c>
      <c r="E124" t="s">
        <v>9</v>
      </c>
      <c r="F124" s="33" t="str">
        <f t="shared" si="3"/>
        <v>Adult</v>
      </c>
      <c r="G124" t="str">
        <f t="shared" si="4"/>
        <v>Low</v>
      </c>
      <c r="H124" t="str">
        <f t="shared" si="5"/>
        <v>Type 1</v>
      </c>
    </row>
    <row r="125" spans="1:8" x14ac:dyDescent="0.3">
      <c r="A125">
        <v>124</v>
      </c>
      <c r="B125">
        <v>40</v>
      </c>
      <c r="C125" t="s">
        <v>5</v>
      </c>
      <c r="D125" s="18">
        <v>99610</v>
      </c>
      <c r="E125" t="s">
        <v>9</v>
      </c>
      <c r="F125" s="33" t="str">
        <f t="shared" si="3"/>
        <v>Adult</v>
      </c>
      <c r="G125" t="str">
        <f t="shared" si="4"/>
        <v>High</v>
      </c>
      <c r="H125" t="str">
        <f t="shared" si="5"/>
        <v>Type 2</v>
      </c>
    </row>
    <row r="126" spans="1:8" x14ac:dyDescent="0.3">
      <c r="A126">
        <v>125</v>
      </c>
      <c r="B126">
        <v>52</v>
      </c>
      <c r="C126" t="s">
        <v>8</v>
      </c>
      <c r="D126" s="18">
        <v>95801</v>
      </c>
      <c r="E126" t="s">
        <v>7</v>
      </c>
      <c r="F126" s="33" t="str">
        <f t="shared" si="3"/>
        <v>Middle-aged</v>
      </c>
      <c r="G126" t="str">
        <f t="shared" si="4"/>
        <v>High</v>
      </c>
      <c r="H126" t="str">
        <f t="shared" si="5"/>
        <v>Type 4</v>
      </c>
    </row>
    <row r="127" spans="1:8" x14ac:dyDescent="0.3">
      <c r="A127">
        <v>126</v>
      </c>
      <c r="B127">
        <v>61</v>
      </c>
      <c r="C127" t="s">
        <v>5</v>
      </c>
      <c r="D127" s="18">
        <v>149426</v>
      </c>
      <c r="E127" t="s">
        <v>7</v>
      </c>
      <c r="F127" s="33" t="str">
        <f t="shared" si="3"/>
        <v>Seniors</v>
      </c>
      <c r="G127" t="str">
        <f t="shared" si="4"/>
        <v>High</v>
      </c>
      <c r="H127" t="str">
        <f t="shared" si="5"/>
        <v>Type 6</v>
      </c>
    </row>
    <row r="128" spans="1:8" x14ac:dyDescent="0.3">
      <c r="A128">
        <v>127</v>
      </c>
      <c r="B128">
        <v>28</v>
      </c>
      <c r="C128" t="s">
        <v>5</v>
      </c>
      <c r="D128" s="18">
        <v>75786</v>
      </c>
      <c r="E128" t="s">
        <v>9</v>
      </c>
      <c r="F128" s="33" t="str">
        <f t="shared" si="3"/>
        <v>Adult</v>
      </c>
      <c r="G128" t="str">
        <f t="shared" si="4"/>
        <v>High</v>
      </c>
      <c r="H128" t="str">
        <f t="shared" si="5"/>
        <v>Type 2</v>
      </c>
    </row>
    <row r="129" spans="1:8" x14ac:dyDescent="0.3">
      <c r="A129">
        <v>128</v>
      </c>
      <c r="B129">
        <v>18</v>
      </c>
      <c r="C129" t="s">
        <v>8</v>
      </c>
      <c r="D129" s="18">
        <v>119642</v>
      </c>
      <c r="E129" t="s">
        <v>7</v>
      </c>
      <c r="F129" s="33" t="str">
        <f t="shared" si="3"/>
        <v>Adult</v>
      </c>
      <c r="G129" t="str">
        <f t="shared" si="4"/>
        <v>High</v>
      </c>
      <c r="H129" t="str">
        <f t="shared" si="5"/>
        <v>Type 2</v>
      </c>
    </row>
    <row r="130" spans="1:8" x14ac:dyDescent="0.3">
      <c r="A130">
        <v>129</v>
      </c>
      <c r="B130">
        <v>52</v>
      </c>
      <c r="C130" t="s">
        <v>5</v>
      </c>
      <c r="D130" s="18">
        <v>97057</v>
      </c>
      <c r="E130" t="s">
        <v>7</v>
      </c>
      <c r="F130" s="33" t="str">
        <f t="shared" si="3"/>
        <v>Middle-aged</v>
      </c>
      <c r="G130" t="str">
        <f t="shared" si="4"/>
        <v>High</v>
      </c>
      <c r="H130" t="str">
        <f t="shared" si="5"/>
        <v>Type 4</v>
      </c>
    </row>
    <row r="131" spans="1:8" x14ac:dyDescent="0.3">
      <c r="A131">
        <v>130</v>
      </c>
      <c r="B131">
        <v>29</v>
      </c>
      <c r="C131" t="s">
        <v>8</v>
      </c>
      <c r="D131" s="18">
        <v>41380</v>
      </c>
      <c r="E131" t="s">
        <v>7</v>
      </c>
      <c r="F131" s="33" t="str">
        <f t="shared" ref="F131:F194" si="6">IF(B131&gt;=60,"Seniors",IF(B131&gt;=41,"Middle-aged","Adult"))</f>
        <v>Adult</v>
      </c>
      <c r="G131" t="str">
        <f t="shared" ref="G131:G194" si="7">IF(D131&lt;=0.8*$K$2,"Low","High")</f>
        <v>Low</v>
      </c>
      <c r="H131" t="str">
        <f t="shared" ref="H131:H194" si="8">IF(AND(F131="Adult",G131="Low"),"Type 1",IF(AND(F131="Adult",G131="High"),"Type 2",IF(AND(F131="Middle-aged",G131="Low"),"Type 3",IF(AND(F131="Middle-aged",G131="High"),"Type 4",IF(AND(F131="Seniors",G131="Low"),"Type 5",IF(AND(F131="Seniors",G131="High"),"Type 6",""))))))</f>
        <v>Type 1</v>
      </c>
    </row>
    <row r="132" spans="1:8" x14ac:dyDescent="0.3">
      <c r="A132">
        <v>131</v>
      </c>
      <c r="B132">
        <v>25</v>
      </c>
      <c r="C132" t="s">
        <v>8</v>
      </c>
      <c r="D132" s="18">
        <v>143285</v>
      </c>
      <c r="E132" t="s">
        <v>7</v>
      </c>
      <c r="F132" s="33" t="str">
        <f t="shared" si="6"/>
        <v>Adult</v>
      </c>
      <c r="G132" t="str">
        <f t="shared" si="7"/>
        <v>High</v>
      </c>
      <c r="H132" t="str">
        <f t="shared" si="8"/>
        <v>Type 2</v>
      </c>
    </row>
    <row r="133" spans="1:8" x14ac:dyDescent="0.3">
      <c r="A133">
        <v>132</v>
      </c>
      <c r="B133">
        <v>32</v>
      </c>
      <c r="C133" t="s">
        <v>8</v>
      </c>
      <c r="D133" s="18">
        <v>56830</v>
      </c>
      <c r="E133" t="s">
        <v>9</v>
      </c>
      <c r="F133" s="33" t="str">
        <f t="shared" si="6"/>
        <v>Adult</v>
      </c>
      <c r="G133" t="str">
        <f t="shared" si="7"/>
        <v>Low</v>
      </c>
      <c r="H133" t="str">
        <f t="shared" si="8"/>
        <v>Type 1</v>
      </c>
    </row>
    <row r="134" spans="1:8" x14ac:dyDescent="0.3">
      <c r="A134">
        <v>133</v>
      </c>
      <c r="B134">
        <v>29</v>
      </c>
      <c r="C134" t="s">
        <v>5</v>
      </c>
      <c r="D134" s="18">
        <v>97290</v>
      </c>
      <c r="E134" t="s">
        <v>9</v>
      </c>
      <c r="F134" s="33" t="str">
        <f t="shared" si="6"/>
        <v>Adult</v>
      </c>
      <c r="G134" t="str">
        <f t="shared" si="7"/>
        <v>High</v>
      </c>
      <c r="H134" t="str">
        <f t="shared" si="8"/>
        <v>Type 2</v>
      </c>
    </row>
    <row r="135" spans="1:8" x14ac:dyDescent="0.3">
      <c r="A135">
        <v>134</v>
      </c>
      <c r="B135">
        <v>58</v>
      </c>
      <c r="C135" t="s">
        <v>8</v>
      </c>
      <c r="D135" s="18">
        <v>87963</v>
      </c>
      <c r="E135" t="s">
        <v>6</v>
      </c>
      <c r="F135" s="33" t="str">
        <f t="shared" si="6"/>
        <v>Middle-aged</v>
      </c>
      <c r="G135" t="str">
        <f t="shared" si="7"/>
        <v>High</v>
      </c>
      <c r="H135" t="str">
        <f t="shared" si="8"/>
        <v>Type 4</v>
      </c>
    </row>
    <row r="136" spans="1:8" x14ac:dyDescent="0.3">
      <c r="A136">
        <v>135</v>
      </c>
      <c r="B136">
        <v>59</v>
      </c>
      <c r="C136" t="s">
        <v>5</v>
      </c>
      <c r="D136" s="18">
        <v>35360</v>
      </c>
      <c r="E136" t="s">
        <v>9</v>
      </c>
      <c r="F136" s="33" t="str">
        <f t="shared" si="6"/>
        <v>Middle-aged</v>
      </c>
      <c r="G136" t="str">
        <f t="shared" si="7"/>
        <v>Low</v>
      </c>
      <c r="H136" t="str">
        <f t="shared" si="8"/>
        <v>Type 3</v>
      </c>
    </row>
    <row r="137" spans="1:8" x14ac:dyDescent="0.3">
      <c r="A137">
        <v>136</v>
      </c>
      <c r="B137">
        <v>58</v>
      </c>
      <c r="C137" t="s">
        <v>8</v>
      </c>
      <c r="D137" s="18">
        <v>115756</v>
      </c>
      <c r="E137" t="s">
        <v>9</v>
      </c>
      <c r="F137" s="33" t="str">
        <f t="shared" si="6"/>
        <v>Middle-aged</v>
      </c>
      <c r="G137" t="str">
        <f t="shared" si="7"/>
        <v>High</v>
      </c>
      <c r="H137" t="str">
        <f t="shared" si="8"/>
        <v>Type 4</v>
      </c>
    </row>
    <row r="138" spans="1:8" x14ac:dyDescent="0.3">
      <c r="A138">
        <v>137</v>
      </c>
      <c r="B138">
        <v>19</v>
      </c>
      <c r="C138" t="s">
        <v>8</v>
      </c>
      <c r="D138" s="18">
        <v>48213</v>
      </c>
      <c r="E138" t="s">
        <v>7</v>
      </c>
      <c r="F138" s="33" t="str">
        <f t="shared" si="6"/>
        <v>Adult</v>
      </c>
      <c r="G138" t="str">
        <f t="shared" si="7"/>
        <v>Low</v>
      </c>
      <c r="H138" t="str">
        <f t="shared" si="8"/>
        <v>Type 1</v>
      </c>
    </row>
    <row r="139" spans="1:8" x14ac:dyDescent="0.3">
      <c r="A139">
        <v>138</v>
      </c>
      <c r="B139">
        <v>64</v>
      </c>
      <c r="C139" t="s">
        <v>8</v>
      </c>
      <c r="D139" s="18">
        <v>148026</v>
      </c>
      <c r="E139" t="s">
        <v>6</v>
      </c>
      <c r="F139" s="33" t="str">
        <f t="shared" si="6"/>
        <v>Seniors</v>
      </c>
      <c r="G139" t="str">
        <f t="shared" si="7"/>
        <v>High</v>
      </c>
      <c r="H139" t="str">
        <f t="shared" si="8"/>
        <v>Type 6</v>
      </c>
    </row>
    <row r="140" spans="1:8" x14ac:dyDescent="0.3">
      <c r="A140">
        <v>139</v>
      </c>
      <c r="B140">
        <v>37</v>
      </c>
      <c r="C140" t="s">
        <v>5</v>
      </c>
      <c r="D140" s="18">
        <v>102967</v>
      </c>
      <c r="E140" t="s">
        <v>6</v>
      </c>
      <c r="F140" s="33" t="str">
        <f t="shared" si="6"/>
        <v>Adult</v>
      </c>
      <c r="G140" t="str">
        <f t="shared" si="7"/>
        <v>High</v>
      </c>
      <c r="H140" t="str">
        <f t="shared" si="8"/>
        <v>Type 2</v>
      </c>
    </row>
    <row r="141" spans="1:8" x14ac:dyDescent="0.3">
      <c r="A141">
        <v>140</v>
      </c>
      <c r="B141">
        <v>67</v>
      </c>
      <c r="C141" t="s">
        <v>5</v>
      </c>
      <c r="D141" s="18">
        <v>33495</v>
      </c>
      <c r="E141" t="s">
        <v>6</v>
      </c>
      <c r="F141" s="33" t="str">
        <f t="shared" si="6"/>
        <v>Seniors</v>
      </c>
      <c r="G141" t="str">
        <f t="shared" si="7"/>
        <v>Low</v>
      </c>
      <c r="H141" t="str">
        <f t="shared" si="8"/>
        <v>Type 5</v>
      </c>
    </row>
    <row r="142" spans="1:8" x14ac:dyDescent="0.3">
      <c r="A142">
        <v>141</v>
      </c>
      <c r="B142">
        <v>31</v>
      </c>
      <c r="C142" t="s">
        <v>8</v>
      </c>
      <c r="D142" s="18">
        <v>38543</v>
      </c>
      <c r="E142" t="s">
        <v>9</v>
      </c>
      <c r="F142" s="33" t="str">
        <f t="shared" si="6"/>
        <v>Adult</v>
      </c>
      <c r="G142" t="str">
        <f t="shared" si="7"/>
        <v>Low</v>
      </c>
      <c r="H142" t="str">
        <f t="shared" si="8"/>
        <v>Type 1</v>
      </c>
    </row>
    <row r="143" spans="1:8" x14ac:dyDescent="0.3">
      <c r="A143">
        <v>142</v>
      </c>
      <c r="B143">
        <v>60</v>
      </c>
      <c r="C143" t="s">
        <v>5</v>
      </c>
      <c r="D143" s="18">
        <v>48213</v>
      </c>
      <c r="E143" t="s">
        <v>7</v>
      </c>
      <c r="F143" s="33" t="str">
        <f t="shared" si="6"/>
        <v>Seniors</v>
      </c>
      <c r="G143" t="str">
        <f t="shared" si="7"/>
        <v>Low</v>
      </c>
      <c r="H143" t="str">
        <f t="shared" si="8"/>
        <v>Type 5</v>
      </c>
    </row>
    <row r="144" spans="1:8" x14ac:dyDescent="0.3">
      <c r="A144">
        <v>143</v>
      </c>
      <c r="B144">
        <v>25</v>
      </c>
      <c r="C144" t="s">
        <v>8</v>
      </c>
      <c r="D144" s="18">
        <v>57420</v>
      </c>
      <c r="E144" t="s">
        <v>9</v>
      </c>
      <c r="F144" s="33" t="str">
        <f t="shared" si="6"/>
        <v>Adult</v>
      </c>
      <c r="G144" t="str">
        <f t="shared" si="7"/>
        <v>Low</v>
      </c>
      <c r="H144" t="str">
        <f t="shared" si="8"/>
        <v>Type 1</v>
      </c>
    </row>
    <row r="145" spans="1:8" x14ac:dyDescent="0.3">
      <c r="A145">
        <v>144</v>
      </c>
      <c r="B145">
        <v>28</v>
      </c>
      <c r="C145" t="s">
        <v>8</v>
      </c>
      <c r="D145" s="18">
        <v>25536</v>
      </c>
      <c r="E145" t="s">
        <v>9</v>
      </c>
      <c r="F145" s="33" t="str">
        <f t="shared" si="6"/>
        <v>Adult</v>
      </c>
      <c r="G145" t="str">
        <f t="shared" si="7"/>
        <v>Low</v>
      </c>
      <c r="H145" t="str">
        <f t="shared" si="8"/>
        <v>Type 1</v>
      </c>
    </row>
    <row r="146" spans="1:8" x14ac:dyDescent="0.3">
      <c r="A146">
        <v>145</v>
      </c>
      <c r="B146">
        <v>58</v>
      </c>
      <c r="C146" t="s">
        <v>5</v>
      </c>
      <c r="D146" s="18">
        <v>105426</v>
      </c>
      <c r="E146" t="s">
        <v>7</v>
      </c>
      <c r="F146" s="33" t="str">
        <f t="shared" si="6"/>
        <v>Middle-aged</v>
      </c>
      <c r="G146" t="str">
        <f t="shared" si="7"/>
        <v>High</v>
      </c>
      <c r="H146" t="str">
        <f t="shared" si="8"/>
        <v>Type 4</v>
      </c>
    </row>
    <row r="147" spans="1:8" x14ac:dyDescent="0.3">
      <c r="A147">
        <v>146</v>
      </c>
      <c r="B147">
        <v>51</v>
      </c>
      <c r="C147" t="s">
        <v>8</v>
      </c>
      <c r="D147" s="18">
        <v>72580</v>
      </c>
      <c r="E147" t="s">
        <v>6</v>
      </c>
      <c r="F147" s="33" t="str">
        <f t="shared" si="6"/>
        <v>Middle-aged</v>
      </c>
      <c r="G147" t="str">
        <f t="shared" si="7"/>
        <v>High</v>
      </c>
      <c r="H147" t="str">
        <f t="shared" si="8"/>
        <v>Type 4</v>
      </c>
    </row>
    <row r="148" spans="1:8" x14ac:dyDescent="0.3">
      <c r="A148">
        <v>147</v>
      </c>
      <c r="B148">
        <v>34</v>
      </c>
      <c r="C148" t="s">
        <v>8</v>
      </c>
      <c r="D148" s="18">
        <v>75076</v>
      </c>
      <c r="E148" t="s">
        <v>6</v>
      </c>
      <c r="F148" s="33" t="str">
        <f t="shared" si="6"/>
        <v>Adult</v>
      </c>
      <c r="G148" t="str">
        <f t="shared" si="7"/>
        <v>High</v>
      </c>
      <c r="H148" t="str">
        <f t="shared" si="8"/>
        <v>Type 2</v>
      </c>
    </row>
    <row r="149" spans="1:8" x14ac:dyDescent="0.3">
      <c r="A149">
        <v>148</v>
      </c>
      <c r="B149">
        <v>27</v>
      </c>
      <c r="C149" t="s">
        <v>8</v>
      </c>
      <c r="D149" s="18">
        <v>141604</v>
      </c>
      <c r="E149" t="s">
        <v>7</v>
      </c>
      <c r="F149" s="33" t="str">
        <f t="shared" si="6"/>
        <v>Adult</v>
      </c>
      <c r="G149" t="str">
        <f t="shared" si="7"/>
        <v>High</v>
      </c>
      <c r="H149" t="str">
        <f t="shared" si="8"/>
        <v>Type 2</v>
      </c>
    </row>
    <row r="150" spans="1:8" x14ac:dyDescent="0.3">
      <c r="A150">
        <v>149</v>
      </c>
      <c r="B150">
        <v>28</v>
      </c>
      <c r="C150" t="s">
        <v>8</v>
      </c>
      <c r="D150" s="18">
        <v>57380</v>
      </c>
      <c r="E150" t="s">
        <v>7</v>
      </c>
      <c r="F150" s="33" t="str">
        <f t="shared" si="6"/>
        <v>Adult</v>
      </c>
      <c r="G150" t="str">
        <f t="shared" si="7"/>
        <v>Low</v>
      </c>
      <c r="H150" t="str">
        <f t="shared" si="8"/>
        <v>Type 1</v>
      </c>
    </row>
    <row r="151" spans="1:8" x14ac:dyDescent="0.3">
      <c r="A151">
        <v>150</v>
      </c>
      <c r="B151">
        <v>67</v>
      </c>
      <c r="C151" t="s">
        <v>5</v>
      </c>
      <c r="D151" s="18">
        <v>58650</v>
      </c>
      <c r="E151" t="s">
        <v>6</v>
      </c>
      <c r="F151" s="33" t="str">
        <f t="shared" si="6"/>
        <v>Seniors</v>
      </c>
      <c r="G151" t="str">
        <f t="shared" si="7"/>
        <v>Low</v>
      </c>
      <c r="H151" t="str">
        <f t="shared" si="8"/>
        <v>Type 5</v>
      </c>
    </row>
    <row r="152" spans="1:8" x14ac:dyDescent="0.3">
      <c r="A152">
        <v>151</v>
      </c>
      <c r="B152">
        <v>53</v>
      </c>
      <c r="C152" t="s">
        <v>5</v>
      </c>
      <c r="D152" s="18">
        <v>20700</v>
      </c>
      <c r="E152" t="s">
        <v>6</v>
      </c>
      <c r="F152" s="33" t="str">
        <f t="shared" si="6"/>
        <v>Middle-aged</v>
      </c>
      <c r="G152" t="str">
        <f t="shared" si="7"/>
        <v>Low</v>
      </c>
      <c r="H152" t="str">
        <f t="shared" si="8"/>
        <v>Type 3</v>
      </c>
    </row>
    <row r="153" spans="1:8" x14ac:dyDescent="0.3">
      <c r="A153">
        <v>152</v>
      </c>
      <c r="B153">
        <v>61</v>
      </c>
      <c r="C153" t="s">
        <v>5</v>
      </c>
      <c r="D153" s="18">
        <v>141319</v>
      </c>
      <c r="E153" t="s">
        <v>6</v>
      </c>
      <c r="F153" s="33" t="str">
        <f t="shared" si="6"/>
        <v>Seniors</v>
      </c>
      <c r="G153" t="str">
        <f t="shared" si="7"/>
        <v>High</v>
      </c>
      <c r="H153" t="str">
        <f t="shared" si="8"/>
        <v>Type 6</v>
      </c>
    </row>
    <row r="154" spans="1:8" x14ac:dyDescent="0.3">
      <c r="A154">
        <v>153</v>
      </c>
      <c r="B154">
        <v>29</v>
      </c>
      <c r="C154" t="s">
        <v>5</v>
      </c>
      <c r="D154" s="18">
        <v>23803</v>
      </c>
      <c r="E154" t="s">
        <v>7</v>
      </c>
      <c r="F154" s="33" t="str">
        <f t="shared" si="6"/>
        <v>Adult</v>
      </c>
      <c r="G154" t="str">
        <f t="shared" si="7"/>
        <v>Low</v>
      </c>
      <c r="H154" t="str">
        <f t="shared" si="8"/>
        <v>Type 1</v>
      </c>
    </row>
    <row r="155" spans="1:8" x14ac:dyDescent="0.3">
      <c r="A155">
        <v>154</v>
      </c>
      <c r="B155">
        <v>40</v>
      </c>
      <c r="C155" t="s">
        <v>8</v>
      </c>
      <c r="D155" s="18">
        <v>49898</v>
      </c>
      <c r="E155" t="s">
        <v>7</v>
      </c>
      <c r="F155" s="33" t="str">
        <f t="shared" si="6"/>
        <v>Adult</v>
      </c>
      <c r="G155" t="str">
        <f t="shared" si="7"/>
        <v>Low</v>
      </c>
      <c r="H155" t="str">
        <f t="shared" si="8"/>
        <v>Type 1</v>
      </c>
    </row>
    <row r="156" spans="1:8" x14ac:dyDescent="0.3">
      <c r="A156">
        <v>155</v>
      </c>
      <c r="B156">
        <v>33</v>
      </c>
      <c r="C156" t="s">
        <v>5</v>
      </c>
      <c r="D156" s="18">
        <v>46717</v>
      </c>
      <c r="E156" t="s">
        <v>7</v>
      </c>
      <c r="F156" s="33" t="str">
        <f t="shared" si="6"/>
        <v>Adult</v>
      </c>
      <c r="G156" t="str">
        <f t="shared" si="7"/>
        <v>Low</v>
      </c>
      <c r="H156" t="str">
        <f t="shared" si="8"/>
        <v>Type 1</v>
      </c>
    </row>
    <row r="157" spans="1:8" x14ac:dyDescent="0.3">
      <c r="A157">
        <v>156</v>
      </c>
      <c r="B157">
        <v>36</v>
      </c>
      <c r="C157" t="s">
        <v>5</v>
      </c>
      <c r="D157" s="18">
        <v>117257</v>
      </c>
      <c r="E157" t="s">
        <v>9</v>
      </c>
      <c r="F157" s="33" t="str">
        <f t="shared" si="6"/>
        <v>Adult</v>
      </c>
      <c r="G157" t="str">
        <f t="shared" si="7"/>
        <v>High</v>
      </c>
      <c r="H157" t="str">
        <f t="shared" si="8"/>
        <v>Type 2</v>
      </c>
    </row>
    <row r="158" spans="1:8" x14ac:dyDescent="0.3">
      <c r="A158">
        <v>157</v>
      </c>
      <c r="B158">
        <v>43</v>
      </c>
      <c r="C158" t="s">
        <v>5</v>
      </c>
      <c r="D158" s="18">
        <v>48678</v>
      </c>
      <c r="E158" t="s">
        <v>9</v>
      </c>
      <c r="F158" s="33" t="str">
        <f t="shared" si="6"/>
        <v>Middle-aged</v>
      </c>
      <c r="G158" t="str">
        <f t="shared" si="7"/>
        <v>Low</v>
      </c>
      <c r="H158" t="str">
        <f t="shared" si="8"/>
        <v>Type 3</v>
      </c>
    </row>
    <row r="159" spans="1:8" x14ac:dyDescent="0.3">
      <c r="A159">
        <v>158</v>
      </c>
      <c r="B159">
        <v>54</v>
      </c>
      <c r="C159" t="s">
        <v>5</v>
      </c>
      <c r="D159" s="18">
        <v>119933</v>
      </c>
      <c r="E159" t="s">
        <v>7</v>
      </c>
      <c r="F159" s="33" t="str">
        <f t="shared" si="6"/>
        <v>Middle-aged</v>
      </c>
      <c r="G159" t="str">
        <f t="shared" si="7"/>
        <v>High</v>
      </c>
      <c r="H159" t="str">
        <f t="shared" si="8"/>
        <v>Type 4</v>
      </c>
    </row>
    <row r="160" spans="1:8" x14ac:dyDescent="0.3">
      <c r="A160">
        <v>159</v>
      </c>
      <c r="B160">
        <v>18</v>
      </c>
      <c r="C160" t="s">
        <v>5</v>
      </c>
      <c r="D160" s="18">
        <v>78908</v>
      </c>
      <c r="E160" t="s">
        <v>6</v>
      </c>
      <c r="F160" s="33" t="str">
        <f t="shared" si="6"/>
        <v>Adult</v>
      </c>
      <c r="G160" t="str">
        <f t="shared" si="7"/>
        <v>High</v>
      </c>
      <c r="H160" t="str">
        <f t="shared" si="8"/>
        <v>Type 2</v>
      </c>
    </row>
    <row r="161" spans="1:8" x14ac:dyDescent="0.3">
      <c r="A161">
        <v>160</v>
      </c>
      <c r="B161">
        <v>54</v>
      </c>
      <c r="C161" t="s">
        <v>5</v>
      </c>
      <c r="D161" s="18">
        <v>108345</v>
      </c>
      <c r="E161" t="s">
        <v>9</v>
      </c>
      <c r="F161" s="33" t="str">
        <f t="shared" si="6"/>
        <v>Middle-aged</v>
      </c>
      <c r="G161" t="str">
        <f t="shared" si="7"/>
        <v>High</v>
      </c>
      <c r="H161" t="str">
        <f t="shared" si="8"/>
        <v>Type 4</v>
      </c>
    </row>
    <row r="162" spans="1:8" x14ac:dyDescent="0.3">
      <c r="A162">
        <v>161</v>
      </c>
      <c r="B162">
        <v>63</v>
      </c>
      <c r="C162" t="s">
        <v>5</v>
      </c>
      <c r="D162" s="18">
        <v>46139</v>
      </c>
      <c r="E162" t="s">
        <v>6</v>
      </c>
      <c r="F162" s="33" t="str">
        <f t="shared" si="6"/>
        <v>Seniors</v>
      </c>
      <c r="G162" t="str">
        <f t="shared" si="7"/>
        <v>Low</v>
      </c>
      <c r="H162" t="str">
        <f t="shared" si="8"/>
        <v>Type 5</v>
      </c>
    </row>
    <row r="163" spans="1:8" x14ac:dyDescent="0.3">
      <c r="A163">
        <v>162</v>
      </c>
      <c r="B163">
        <v>39</v>
      </c>
      <c r="C163" t="s">
        <v>8</v>
      </c>
      <c r="D163" s="18">
        <v>82166</v>
      </c>
      <c r="E163" t="s">
        <v>7</v>
      </c>
      <c r="F163" s="33" t="str">
        <f t="shared" si="6"/>
        <v>Adult</v>
      </c>
      <c r="G163" t="str">
        <f t="shared" si="7"/>
        <v>High</v>
      </c>
      <c r="H163" t="str">
        <f t="shared" si="8"/>
        <v>Type 2</v>
      </c>
    </row>
    <row r="164" spans="1:8" x14ac:dyDescent="0.3">
      <c r="A164">
        <v>163</v>
      </c>
      <c r="B164">
        <v>64</v>
      </c>
      <c r="C164" t="s">
        <v>8</v>
      </c>
      <c r="D164" s="18">
        <v>75627</v>
      </c>
      <c r="E164" t="s">
        <v>9</v>
      </c>
      <c r="F164" s="33" t="str">
        <f t="shared" si="6"/>
        <v>Seniors</v>
      </c>
      <c r="G164" t="str">
        <f t="shared" si="7"/>
        <v>High</v>
      </c>
      <c r="H164" t="str">
        <f t="shared" si="8"/>
        <v>Type 6</v>
      </c>
    </row>
    <row r="165" spans="1:8" x14ac:dyDescent="0.3">
      <c r="A165">
        <v>164</v>
      </c>
      <c r="B165">
        <v>44</v>
      </c>
      <c r="C165" t="s">
        <v>5</v>
      </c>
      <c r="D165" s="18">
        <v>41594</v>
      </c>
      <c r="E165" t="s">
        <v>6</v>
      </c>
      <c r="F165" s="33" t="str">
        <f t="shared" si="6"/>
        <v>Middle-aged</v>
      </c>
      <c r="G165" t="str">
        <f t="shared" si="7"/>
        <v>Low</v>
      </c>
      <c r="H165" t="str">
        <f t="shared" si="8"/>
        <v>Type 3</v>
      </c>
    </row>
    <row r="166" spans="1:8" x14ac:dyDescent="0.3">
      <c r="A166">
        <v>165</v>
      </c>
      <c r="B166">
        <v>52</v>
      </c>
      <c r="C166" t="s">
        <v>8</v>
      </c>
      <c r="D166" s="18">
        <v>22208</v>
      </c>
      <c r="E166" t="s">
        <v>9</v>
      </c>
      <c r="F166" s="33" t="str">
        <f t="shared" si="6"/>
        <v>Middle-aged</v>
      </c>
      <c r="G166" t="str">
        <f t="shared" si="7"/>
        <v>Low</v>
      </c>
      <c r="H166" t="str">
        <f t="shared" si="8"/>
        <v>Type 3</v>
      </c>
    </row>
    <row r="167" spans="1:8" x14ac:dyDescent="0.3">
      <c r="A167">
        <v>166</v>
      </c>
      <c r="B167">
        <v>25</v>
      </c>
      <c r="C167" t="s">
        <v>8</v>
      </c>
      <c r="D167" s="18">
        <v>115923</v>
      </c>
      <c r="E167" t="s">
        <v>6</v>
      </c>
      <c r="F167" s="33" t="str">
        <f t="shared" si="6"/>
        <v>Adult</v>
      </c>
      <c r="G167" t="str">
        <f t="shared" si="7"/>
        <v>High</v>
      </c>
      <c r="H167" t="str">
        <f t="shared" si="8"/>
        <v>Type 2</v>
      </c>
    </row>
    <row r="168" spans="1:8" x14ac:dyDescent="0.3">
      <c r="A168">
        <v>167</v>
      </c>
      <c r="B168">
        <v>55</v>
      </c>
      <c r="C168" t="s">
        <v>8</v>
      </c>
      <c r="D168" s="18">
        <v>54419</v>
      </c>
      <c r="E168" t="s">
        <v>7</v>
      </c>
      <c r="F168" s="33" t="str">
        <f t="shared" si="6"/>
        <v>Middle-aged</v>
      </c>
      <c r="G168" t="str">
        <f t="shared" si="7"/>
        <v>Low</v>
      </c>
      <c r="H168" t="str">
        <f t="shared" si="8"/>
        <v>Type 3</v>
      </c>
    </row>
    <row r="169" spans="1:8" x14ac:dyDescent="0.3">
      <c r="A169">
        <v>168</v>
      </c>
      <c r="B169">
        <v>24</v>
      </c>
      <c r="C169" t="s">
        <v>8</v>
      </c>
      <c r="D169" s="18">
        <v>79284</v>
      </c>
      <c r="E169" t="s">
        <v>9</v>
      </c>
      <c r="F169" s="33" t="str">
        <f t="shared" si="6"/>
        <v>Adult</v>
      </c>
      <c r="G169" t="str">
        <f t="shared" si="7"/>
        <v>High</v>
      </c>
      <c r="H169" t="str">
        <f t="shared" si="8"/>
        <v>Type 2</v>
      </c>
    </row>
    <row r="170" spans="1:8" x14ac:dyDescent="0.3">
      <c r="A170">
        <v>169</v>
      </c>
      <c r="B170">
        <v>62</v>
      </c>
      <c r="C170" t="s">
        <v>8</v>
      </c>
      <c r="D170" s="18">
        <v>125632</v>
      </c>
      <c r="E170" t="s">
        <v>6</v>
      </c>
      <c r="F170" s="33" t="str">
        <f t="shared" si="6"/>
        <v>Seniors</v>
      </c>
      <c r="G170" t="str">
        <f t="shared" si="7"/>
        <v>High</v>
      </c>
      <c r="H170" t="str">
        <f t="shared" si="8"/>
        <v>Type 6</v>
      </c>
    </row>
    <row r="171" spans="1:8" x14ac:dyDescent="0.3">
      <c r="A171">
        <v>170</v>
      </c>
      <c r="B171">
        <v>39</v>
      </c>
      <c r="C171" t="s">
        <v>5</v>
      </c>
      <c r="D171" s="18">
        <v>80337</v>
      </c>
      <c r="E171" t="s">
        <v>6</v>
      </c>
      <c r="F171" s="33" t="str">
        <f t="shared" si="6"/>
        <v>Adult</v>
      </c>
      <c r="G171" t="str">
        <f t="shared" si="7"/>
        <v>High</v>
      </c>
      <c r="H171" t="str">
        <f t="shared" si="8"/>
        <v>Type 2</v>
      </c>
    </row>
    <row r="172" spans="1:8" x14ac:dyDescent="0.3">
      <c r="A172">
        <v>171</v>
      </c>
      <c r="B172">
        <v>39</v>
      </c>
      <c r="C172" t="s">
        <v>5</v>
      </c>
      <c r="D172" s="18">
        <v>143896</v>
      </c>
      <c r="E172" t="s">
        <v>9</v>
      </c>
      <c r="F172" s="33" t="str">
        <f t="shared" si="6"/>
        <v>Adult</v>
      </c>
      <c r="G172" t="str">
        <f t="shared" si="7"/>
        <v>High</v>
      </c>
      <c r="H172" t="str">
        <f t="shared" si="8"/>
        <v>Type 2</v>
      </c>
    </row>
    <row r="173" spans="1:8" x14ac:dyDescent="0.3">
      <c r="A173">
        <v>172</v>
      </c>
      <c r="B173">
        <v>37</v>
      </c>
      <c r="C173" t="s">
        <v>5</v>
      </c>
      <c r="D173" s="18">
        <v>101323</v>
      </c>
      <c r="E173" t="s">
        <v>6</v>
      </c>
      <c r="F173" s="33" t="str">
        <f t="shared" si="6"/>
        <v>Adult</v>
      </c>
      <c r="G173" t="str">
        <f t="shared" si="7"/>
        <v>High</v>
      </c>
      <c r="H173" t="str">
        <f t="shared" si="8"/>
        <v>Type 2</v>
      </c>
    </row>
    <row r="174" spans="1:8" x14ac:dyDescent="0.3">
      <c r="A174">
        <v>173</v>
      </c>
      <c r="B174">
        <v>58</v>
      </c>
      <c r="C174" t="s">
        <v>8</v>
      </c>
      <c r="D174" s="18">
        <v>137850</v>
      </c>
      <c r="E174" t="s">
        <v>9</v>
      </c>
      <c r="F174" s="33" t="str">
        <f t="shared" si="6"/>
        <v>Middle-aged</v>
      </c>
      <c r="G174" t="str">
        <f t="shared" si="7"/>
        <v>High</v>
      </c>
      <c r="H174" t="str">
        <f t="shared" si="8"/>
        <v>Type 4</v>
      </c>
    </row>
    <row r="175" spans="1:8" x14ac:dyDescent="0.3">
      <c r="A175">
        <v>174</v>
      </c>
      <c r="B175">
        <v>50</v>
      </c>
      <c r="C175" t="s">
        <v>8</v>
      </c>
      <c r="D175" s="18">
        <v>45453</v>
      </c>
      <c r="E175" t="s">
        <v>9</v>
      </c>
      <c r="F175" s="33" t="str">
        <f t="shared" si="6"/>
        <v>Middle-aged</v>
      </c>
      <c r="G175" t="str">
        <f t="shared" si="7"/>
        <v>Low</v>
      </c>
      <c r="H175" t="str">
        <f t="shared" si="8"/>
        <v>Type 3</v>
      </c>
    </row>
    <row r="176" spans="1:8" x14ac:dyDescent="0.3">
      <c r="A176">
        <v>175</v>
      </c>
      <c r="B176">
        <v>40</v>
      </c>
      <c r="C176" t="s">
        <v>8</v>
      </c>
      <c r="D176" s="18">
        <v>136187</v>
      </c>
      <c r="E176" t="s">
        <v>7</v>
      </c>
      <c r="F176" s="33" t="str">
        <f t="shared" si="6"/>
        <v>Adult</v>
      </c>
      <c r="G176" t="str">
        <f t="shared" si="7"/>
        <v>High</v>
      </c>
      <c r="H176" t="str">
        <f t="shared" si="8"/>
        <v>Type 2</v>
      </c>
    </row>
    <row r="177" spans="1:8" x14ac:dyDescent="0.3">
      <c r="A177">
        <v>176</v>
      </c>
      <c r="B177">
        <v>63</v>
      </c>
      <c r="C177" t="s">
        <v>5</v>
      </c>
      <c r="D177" s="18">
        <v>35067</v>
      </c>
      <c r="E177" t="s">
        <v>7</v>
      </c>
      <c r="F177" s="33" t="str">
        <f t="shared" si="6"/>
        <v>Seniors</v>
      </c>
      <c r="G177" t="str">
        <f t="shared" si="7"/>
        <v>Low</v>
      </c>
      <c r="H177" t="str">
        <f t="shared" si="8"/>
        <v>Type 5</v>
      </c>
    </row>
    <row r="178" spans="1:8" x14ac:dyDescent="0.3">
      <c r="A178">
        <v>177</v>
      </c>
      <c r="B178">
        <v>60</v>
      </c>
      <c r="C178" t="s">
        <v>5</v>
      </c>
      <c r="D178" s="18">
        <v>60543</v>
      </c>
      <c r="E178" t="s">
        <v>6</v>
      </c>
      <c r="F178" s="33" t="str">
        <f t="shared" si="6"/>
        <v>Seniors</v>
      </c>
      <c r="G178" t="str">
        <f t="shared" si="7"/>
        <v>Low</v>
      </c>
      <c r="H178" t="str">
        <f t="shared" si="8"/>
        <v>Type 5</v>
      </c>
    </row>
    <row r="179" spans="1:8" x14ac:dyDescent="0.3">
      <c r="A179">
        <v>178</v>
      </c>
      <c r="B179">
        <v>51</v>
      </c>
      <c r="C179" t="s">
        <v>5</v>
      </c>
      <c r="D179" s="18">
        <v>118599</v>
      </c>
      <c r="E179" t="s">
        <v>6</v>
      </c>
      <c r="F179" s="33" t="str">
        <f t="shared" si="6"/>
        <v>Middle-aged</v>
      </c>
      <c r="G179" t="str">
        <f t="shared" si="7"/>
        <v>High</v>
      </c>
      <c r="H179" t="str">
        <f t="shared" si="8"/>
        <v>Type 4</v>
      </c>
    </row>
    <row r="180" spans="1:8" x14ac:dyDescent="0.3">
      <c r="A180">
        <v>179</v>
      </c>
      <c r="B180">
        <v>26</v>
      </c>
      <c r="C180" t="s">
        <v>5</v>
      </c>
      <c r="D180" s="18">
        <v>107606</v>
      </c>
      <c r="E180" t="s">
        <v>7</v>
      </c>
      <c r="F180" s="33" t="str">
        <f t="shared" si="6"/>
        <v>Adult</v>
      </c>
      <c r="G180" t="str">
        <f t="shared" si="7"/>
        <v>High</v>
      </c>
      <c r="H180" t="str">
        <f t="shared" si="8"/>
        <v>Type 2</v>
      </c>
    </row>
    <row r="181" spans="1:8" x14ac:dyDescent="0.3">
      <c r="A181">
        <v>180</v>
      </c>
      <c r="B181">
        <v>66</v>
      </c>
      <c r="C181" t="s">
        <v>8</v>
      </c>
      <c r="D181" s="18">
        <v>139401</v>
      </c>
      <c r="E181" t="s">
        <v>7</v>
      </c>
      <c r="F181" s="33" t="str">
        <f t="shared" si="6"/>
        <v>Seniors</v>
      </c>
      <c r="G181" t="str">
        <f t="shared" si="7"/>
        <v>High</v>
      </c>
      <c r="H181" t="str">
        <f t="shared" si="8"/>
        <v>Type 6</v>
      </c>
    </row>
    <row r="182" spans="1:8" x14ac:dyDescent="0.3">
      <c r="A182">
        <v>181</v>
      </c>
      <c r="B182">
        <v>43</v>
      </c>
      <c r="C182" t="s">
        <v>5</v>
      </c>
      <c r="D182" s="18">
        <v>116241</v>
      </c>
      <c r="E182" t="s">
        <v>7</v>
      </c>
      <c r="F182" s="33" t="str">
        <f t="shared" si="6"/>
        <v>Middle-aged</v>
      </c>
      <c r="G182" t="str">
        <f t="shared" si="7"/>
        <v>High</v>
      </c>
      <c r="H182" t="str">
        <f t="shared" si="8"/>
        <v>Type 4</v>
      </c>
    </row>
    <row r="183" spans="1:8" x14ac:dyDescent="0.3">
      <c r="A183">
        <v>182</v>
      </c>
      <c r="B183">
        <v>25</v>
      </c>
      <c r="C183" t="s">
        <v>5</v>
      </c>
      <c r="D183" s="18">
        <v>49105</v>
      </c>
      <c r="E183" t="s">
        <v>6</v>
      </c>
      <c r="F183" s="33" t="str">
        <f t="shared" si="6"/>
        <v>Adult</v>
      </c>
      <c r="G183" t="str">
        <f t="shared" si="7"/>
        <v>Low</v>
      </c>
      <c r="H183" t="str">
        <f t="shared" si="8"/>
        <v>Type 1</v>
      </c>
    </row>
    <row r="184" spans="1:8" x14ac:dyDescent="0.3">
      <c r="A184">
        <v>183</v>
      </c>
      <c r="B184">
        <v>29</v>
      </c>
      <c r="C184" t="s">
        <v>5</v>
      </c>
      <c r="D184" s="18">
        <v>85327</v>
      </c>
      <c r="E184" t="s">
        <v>7</v>
      </c>
      <c r="F184" s="33" t="str">
        <f t="shared" si="6"/>
        <v>Adult</v>
      </c>
      <c r="G184" t="str">
        <f t="shared" si="7"/>
        <v>High</v>
      </c>
      <c r="H184" t="str">
        <f t="shared" si="8"/>
        <v>Type 2</v>
      </c>
    </row>
    <row r="185" spans="1:8" x14ac:dyDescent="0.3">
      <c r="A185">
        <v>184</v>
      </c>
      <c r="B185">
        <v>64</v>
      </c>
      <c r="C185" t="s">
        <v>8</v>
      </c>
      <c r="D185" s="18">
        <v>97015</v>
      </c>
      <c r="E185" t="s">
        <v>6</v>
      </c>
      <c r="F185" s="33" t="str">
        <f t="shared" si="6"/>
        <v>Seniors</v>
      </c>
      <c r="G185" t="str">
        <f t="shared" si="7"/>
        <v>High</v>
      </c>
      <c r="H185" t="str">
        <f t="shared" si="8"/>
        <v>Type 6</v>
      </c>
    </row>
    <row r="186" spans="1:8" x14ac:dyDescent="0.3">
      <c r="A186">
        <v>185</v>
      </c>
      <c r="B186">
        <v>30</v>
      </c>
      <c r="C186" t="s">
        <v>8</v>
      </c>
      <c r="D186" s="18">
        <v>114008</v>
      </c>
      <c r="E186" t="s">
        <v>6</v>
      </c>
      <c r="F186" s="33" t="str">
        <f t="shared" si="6"/>
        <v>Adult</v>
      </c>
      <c r="G186" t="str">
        <f t="shared" si="7"/>
        <v>High</v>
      </c>
      <c r="H186" t="str">
        <f t="shared" si="8"/>
        <v>Type 2</v>
      </c>
    </row>
    <row r="187" spans="1:8" x14ac:dyDescent="0.3">
      <c r="A187">
        <v>186</v>
      </c>
      <c r="B187">
        <v>20</v>
      </c>
      <c r="C187" t="s">
        <v>8</v>
      </c>
      <c r="D187" s="18">
        <v>70701</v>
      </c>
      <c r="E187" t="s">
        <v>9</v>
      </c>
      <c r="F187" s="33" t="str">
        <f t="shared" si="6"/>
        <v>Adult</v>
      </c>
      <c r="G187" t="str">
        <f t="shared" si="7"/>
        <v>High</v>
      </c>
      <c r="H187" t="str">
        <f t="shared" si="8"/>
        <v>Type 2</v>
      </c>
    </row>
    <row r="188" spans="1:8" x14ac:dyDescent="0.3">
      <c r="A188">
        <v>187</v>
      </c>
      <c r="B188">
        <v>50</v>
      </c>
      <c r="C188" t="s">
        <v>5</v>
      </c>
      <c r="D188" s="18">
        <v>85500</v>
      </c>
      <c r="E188" t="s">
        <v>6</v>
      </c>
      <c r="F188" s="33" t="str">
        <f t="shared" si="6"/>
        <v>Middle-aged</v>
      </c>
      <c r="G188" t="str">
        <f t="shared" si="7"/>
        <v>High</v>
      </c>
      <c r="H188" t="str">
        <f t="shared" si="8"/>
        <v>Type 4</v>
      </c>
    </row>
    <row r="189" spans="1:8" x14ac:dyDescent="0.3">
      <c r="A189">
        <v>188</v>
      </c>
      <c r="B189">
        <v>52</v>
      </c>
      <c r="C189" t="s">
        <v>8</v>
      </c>
      <c r="D189" s="18">
        <v>114049</v>
      </c>
      <c r="E189" t="s">
        <v>9</v>
      </c>
      <c r="F189" s="33" t="str">
        <f t="shared" si="6"/>
        <v>Middle-aged</v>
      </c>
      <c r="G189" t="str">
        <f t="shared" si="7"/>
        <v>High</v>
      </c>
      <c r="H189" t="str">
        <f t="shared" si="8"/>
        <v>Type 4</v>
      </c>
    </row>
    <row r="190" spans="1:8" x14ac:dyDescent="0.3">
      <c r="A190">
        <v>189</v>
      </c>
      <c r="B190">
        <v>66</v>
      </c>
      <c r="C190" t="s">
        <v>8</v>
      </c>
      <c r="D190" s="18">
        <v>53377</v>
      </c>
      <c r="E190" t="s">
        <v>7</v>
      </c>
      <c r="F190" s="33" t="str">
        <f t="shared" si="6"/>
        <v>Seniors</v>
      </c>
      <c r="G190" t="str">
        <f t="shared" si="7"/>
        <v>Low</v>
      </c>
      <c r="H190" t="str">
        <f t="shared" si="8"/>
        <v>Type 5</v>
      </c>
    </row>
    <row r="191" spans="1:8" x14ac:dyDescent="0.3">
      <c r="A191">
        <v>190</v>
      </c>
      <c r="B191">
        <v>38</v>
      </c>
      <c r="C191" t="s">
        <v>8</v>
      </c>
      <c r="D191" s="18">
        <v>106341</v>
      </c>
      <c r="E191" t="s">
        <v>9</v>
      </c>
      <c r="F191" s="33" t="str">
        <f t="shared" si="6"/>
        <v>Adult</v>
      </c>
      <c r="G191" t="str">
        <f t="shared" si="7"/>
        <v>High</v>
      </c>
      <c r="H191" t="str">
        <f t="shared" si="8"/>
        <v>Type 2</v>
      </c>
    </row>
    <row r="192" spans="1:8" x14ac:dyDescent="0.3">
      <c r="A192">
        <v>191</v>
      </c>
      <c r="B192">
        <v>21</v>
      </c>
      <c r="C192" t="s">
        <v>5</v>
      </c>
      <c r="D192" s="18">
        <v>143943</v>
      </c>
      <c r="E192" t="s">
        <v>7</v>
      </c>
      <c r="F192" s="33" t="str">
        <f t="shared" si="6"/>
        <v>Adult</v>
      </c>
      <c r="G192" t="str">
        <f t="shared" si="7"/>
        <v>High</v>
      </c>
      <c r="H192" t="str">
        <f t="shared" si="8"/>
        <v>Type 2</v>
      </c>
    </row>
    <row r="193" spans="1:8" x14ac:dyDescent="0.3">
      <c r="A193">
        <v>192</v>
      </c>
      <c r="B193">
        <v>64</v>
      </c>
      <c r="C193" t="s">
        <v>8</v>
      </c>
      <c r="D193" s="18">
        <v>90444</v>
      </c>
      <c r="E193" t="s">
        <v>9</v>
      </c>
      <c r="F193" s="33" t="str">
        <f t="shared" si="6"/>
        <v>Seniors</v>
      </c>
      <c r="G193" t="str">
        <f t="shared" si="7"/>
        <v>High</v>
      </c>
      <c r="H193" t="str">
        <f t="shared" si="8"/>
        <v>Type 6</v>
      </c>
    </row>
    <row r="194" spans="1:8" x14ac:dyDescent="0.3">
      <c r="A194">
        <v>193</v>
      </c>
      <c r="B194">
        <v>54</v>
      </c>
      <c r="C194" t="s">
        <v>5</v>
      </c>
      <c r="D194" s="18">
        <v>27591</v>
      </c>
      <c r="E194" t="s">
        <v>9</v>
      </c>
      <c r="F194" s="33" t="str">
        <f t="shared" si="6"/>
        <v>Middle-aged</v>
      </c>
      <c r="G194" t="str">
        <f t="shared" si="7"/>
        <v>Low</v>
      </c>
      <c r="H194" t="str">
        <f t="shared" si="8"/>
        <v>Type 3</v>
      </c>
    </row>
    <row r="195" spans="1:8" x14ac:dyDescent="0.3">
      <c r="A195">
        <v>194</v>
      </c>
      <c r="B195">
        <v>37</v>
      </c>
      <c r="C195" t="s">
        <v>5</v>
      </c>
      <c r="D195" s="18">
        <v>140582</v>
      </c>
      <c r="E195" t="s">
        <v>9</v>
      </c>
      <c r="F195" s="33" t="str">
        <f t="shared" ref="F195:F258" si="9">IF(B195&gt;=60,"Seniors",IF(B195&gt;=41,"Middle-aged","Adult"))</f>
        <v>Adult</v>
      </c>
      <c r="G195" t="str">
        <f t="shared" ref="G195:G258" si="10">IF(D195&lt;=0.8*$K$2,"Low","High")</f>
        <v>High</v>
      </c>
      <c r="H195" t="str">
        <f t="shared" ref="H195:H258" si="11">IF(AND(F195="Adult",G195="Low"),"Type 1",IF(AND(F195="Adult",G195="High"),"Type 2",IF(AND(F195="Middle-aged",G195="Low"),"Type 3",IF(AND(F195="Middle-aged",G195="High"),"Type 4",IF(AND(F195="Seniors",G195="Low"),"Type 5",IF(AND(F195="Seniors",G195="High"),"Type 6",""))))))</f>
        <v>Type 2</v>
      </c>
    </row>
    <row r="196" spans="1:8" x14ac:dyDescent="0.3">
      <c r="A196">
        <v>195</v>
      </c>
      <c r="B196">
        <v>46</v>
      </c>
      <c r="C196" t="s">
        <v>5</v>
      </c>
      <c r="D196" s="18">
        <v>52173</v>
      </c>
      <c r="E196" t="s">
        <v>9</v>
      </c>
      <c r="F196" s="33" t="str">
        <f t="shared" si="9"/>
        <v>Middle-aged</v>
      </c>
      <c r="G196" t="str">
        <f t="shared" si="10"/>
        <v>Low</v>
      </c>
      <c r="H196" t="str">
        <f t="shared" si="11"/>
        <v>Type 3</v>
      </c>
    </row>
    <row r="197" spans="1:8" x14ac:dyDescent="0.3">
      <c r="A197">
        <v>196</v>
      </c>
      <c r="B197">
        <v>33</v>
      </c>
      <c r="C197" t="s">
        <v>5</v>
      </c>
      <c r="D197" s="18">
        <v>80373</v>
      </c>
      <c r="E197" t="s">
        <v>9</v>
      </c>
      <c r="F197" s="33" t="str">
        <f t="shared" si="9"/>
        <v>Adult</v>
      </c>
      <c r="G197" t="str">
        <f t="shared" si="10"/>
        <v>High</v>
      </c>
      <c r="H197" t="str">
        <f t="shared" si="11"/>
        <v>Type 2</v>
      </c>
    </row>
    <row r="198" spans="1:8" x14ac:dyDescent="0.3">
      <c r="A198">
        <v>197</v>
      </c>
      <c r="B198">
        <v>39</v>
      </c>
      <c r="C198" t="s">
        <v>5</v>
      </c>
      <c r="D198" s="18">
        <v>22034</v>
      </c>
      <c r="E198" t="s">
        <v>9</v>
      </c>
      <c r="F198" s="33" t="str">
        <f t="shared" si="9"/>
        <v>Adult</v>
      </c>
      <c r="G198" t="str">
        <f t="shared" si="10"/>
        <v>Low</v>
      </c>
      <c r="H198" t="str">
        <f t="shared" si="11"/>
        <v>Type 1</v>
      </c>
    </row>
    <row r="199" spans="1:8" x14ac:dyDescent="0.3">
      <c r="A199">
        <v>198</v>
      </c>
      <c r="B199">
        <v>27</v>
      </c>
      <c r="C199" t="s">
        <v>5</v>
      </c>
      <c r="D199" s="18">
        <v>76803</v>
      </c>
      <c r="E199" t="s">
        <v>6</v>
      </c>
      <c r="F199" s="33" t="str">
        <f t="shared" si="9"/>
        <v>Adult</v>
      </c>
      <c r="G199" t="str">
        <f t="shared" si="10"/>
        <v>High</v>
      </c>
      <c r="H199" t="str">
        <f t="shared" si="11"/>
        <v>Type 2</v>
      </c>
    </row>
    <row r="200" spans="1:8" x14ac:dyDescent="0.3">
      <c r="A200">
        <v>199</v>
      </c>
      <c r="B200">
        <v>58</v>
      </c>
      <c r="C200" t="s">
        <v>8</v>
      </c>
      <c r="D200" s="18">
        <v>142849</v>
      </c>
      <c r="E200" t="s">
        <v>9</v>
      </c>
      <c r="F200" s="33" t="str">
        <f t="shared" si="9"/>
        <v>Middle-aged</v>
      </c>
      <c r="G200" t="str">
        <f t="shared" si="10"/>
        <v>High</v>
      </c>
      <c r="H200" t="str">
        <f t="shared" si="11"/>
        <v>Type 4</v>
      </c>
    </row>
    <row r="201" spans="1:8" x14ac:dyDescent="0.3">
      <c r="A201">
        <v>200</v>
      </c>
      <c r="B201">
        <v>48</v>
      </c>
      <c r="C201" t="s">
        <v>5</v>
      </c>
      <c r="D201" s="18">
        <v>73549</v>
      </c>
      <c r="E201" t="s">
        <v>9</v>
      </c>
      <c r="F201" s="33" t="str">
        <f t="shared" si="9"/>
        <v>Middle-aged</v>
      </c>
      <c r="G201" t="str">
        <f t="shared" si="10"/>
        <v>High</v>
      </c>
      <c r="H201" t="str">
        <f t="shared" si="11"/>
        <v>Type 4</v>
      </c>
    </row>
    <row r="202" spans="1:8" x14ac:dyDescent="0.3">
      <c r="A202">
        <v>201</v>
      </c>
      <c r="B202">
        <v>62</v>
      </c>
      <c r="C202" t="s">
        <v>8</v>
      </c>
      <c r="D202" s="18">
        <v>90003</v>
      </c>
      <c r="E202" t="s">
        <v>9</v>
      </c>
      <c r="F202" s="33" t="str">
        <f t="shared" si="9"/>
        <v>Seniors</v>
      </c>
      <c r="G202" t="str">
        <f t="shared" si="10"/>
        <v>High</v>
      </c>
      <c r="H202" t="str">
        <f t="shared" si="11"/>
        <v>Type 6</v>
      </c>
    </row>
    <row r="203" spans="1:8" x14ac:dyDescent="0.3">
      <c r="A203">
        <v>202</v>
      </c>
      <c r="B203">
        <v>37</v>
      </c>
      <c r="C203" t="s">
        <v>5</v>
      </c>
      <c r="D203" s="18">
        <v>47478</v>
      </c>
      <c r="E203" t="s">
        <v>6</v>
      </c>
      <c r="F203" s="33" t="str">
        <f t="shared" si="9"/>
        <v>Adult</v>
      </c>
      <c r="G203" t="str">
        <f t="shared" si="10"/>
        <v>Low</v>
      </c>
      <c r="H203" t="str">
        <f t="shared" si="11"/>
        <v>Type 1</v>
      </c>
    </row>
    <row r="204" spans="1:8" x14ac:dyDescent="0.3">
      <c r="A204">
        <v>203</v>
      </c>
      <c r="B204">
        <v>55</v>
      </c>
      <c r="C204" t="s">
        <v>5</v>
      </c>
      <c r="D204" s="18">
        <v>52221</v>
      </c>
      <c r="E204" t="s">
        <v>7</v>
      </c>
      <c r="F204" s="33" t="str">
        <f t="shared" si="9"/>
        <v>Middle-aged</v>
      </c>
      <c r="G204" t="str">
        <f t="shared" si="10"/>
        <v>Low</v>
      </c>
      <c r="H204" t="str">
        <f t="shared" si="11"/>
        <v>Type 3</v>
      </c>
    </row>
    <row r="205" spans="1:8" x14ac:dyDescent="0.3">
      <c r="A205">
        <v>204</v>
      </c>
      <c r="B205">
        <v>19</v>
      </c>
      <c r="C205" t="s">
        <v>5</v>
      </c>
      <c r="D205" s="18">
        <v>33847</v>
      </c>
      <c r="E205" t="s">
        <v>9</v>
      </c>
      <c r="F205" s="33" t="str">
        <f t="shared" si="9"/>
        <v>Adult</v>
      </c>
      <c r="G205" t="str">
        <f t="shared" si="10"/>
        <v>Low</v>
      </c>
      <c r="H205" t="str">
        <f t="shared" si="11"/>
        <v>Type 1</v>
      </c>
    </row>
    <row r="206" spans="1:8" x14ac:dyDescent="0.3">
      <c r="A206">
        <v>205</v>
      </c>
      <c r="B206">
        <v>26</v>
      </c>
      <c r="C206" t="s">
        <v>5</v>
      </c>
      <c r="D206" s="18">
        <v>118872</v>
      </c>
      <c r="E206" t="s">
        <v>6</v>
      </c>
      <c r="F206" s="33" t="str">
        <f t="shared" si="9"/>
        <v>Adult</v>
      </c>
      <c r="G206" t="str">
        <f t="shared" si="10"/>
        <v>High</v>
      </c>
      <c r="H206" t="str">
        <f t="shared" si="11"/>
        <v>Type 2</v>
      </c>
    </row>
    <row r="207" spans="1:8" x14ac:dyDescent="0.3">
      <c r="A207">
        <v>206</v>
      </c>
      <c r="B207">
        <v>36</v>
      </c>
      <c r="C207" t="s">
        <v>5</v>
      </c>
      <c r="D207" s="18">
        <v>34753</v>
      </c>
      <c r="E207" t="s">
        <v>9</v>
      </c>
      <c r="F207" s="33" t="str">
        <f t="shared" si="9"/>
        <v>Adult</v>
      </c>
      <c r="G207" t="str">
        <f t="shared" si="10"/>
        <v>Low</v>
      </c>
      <c r="H207" t="str">
        <f t="shared" si="11"/>
        <v>Type 1</v>
      </c>
    </row>
    <row r="208" spans="1:8" x14ac:dyDescent="0.3">
      <c r="A208">
        <v>207</v>
      </c>
      <c r="B208">
        <v>54</v>
      </c>
      <c r="C208" t="s">
        <v>5</v>
      </c>
      <c r="D208" s="18">
        <v>64149</v>
      </c>
      <c r="E208" t="s">
        <v>7</v>
      </c>
      <c r="F208" s="33" t="str">
        <f t="shared" si="9"/>
        <v>Middle-aged</v>
      </c>
      <c r="G208" t="str">
        <f t="shared" si="10"/>
        <v>Low</v>
      </c>
      <c r="H208" t="str">
        <f t="shared" si="11"/>
        <v>Type 3</v>
      </c>
    </row>
    <row r="209" spans="1:8" x14ac:dyDescent="0.3">
      <c r="A209">
        <v>208</v>
      </c>
      <c r="B209">
        <v>19</v>
      </c>
      <c r="C209" t="s">
        <v>8</v>
      </c>
      <c r="D209" s="18">
        <v>78351</v>
      </c>
      <c r="E209" t="s">
        <v>6</v>
      </c>
      <c r="F209" s="33" t="str">
        <f t="shared" si="9"/>
        <v>Adult</v>
      </c>
      <c r="G209" t="str">
        <f t="shared" si="10"/>
        <v>High</v>
      </c>
      <c r="H209" t="str">
        <f t="shared" si="11"/>
        <v>Type 2</v>
      </c>
    </row>
    <row r="210" spans="1:8" x14ac:dyDescent="0.3">
      <c r="A210">
        <v>209</v>
      </c>
      <c r="B210">
        <v>47</v>
      </c>
      <c r="C210" t="s">
        <v>8</v>
      </c>
      <c r="D210" s="18">
        <v>44420</v>
      </c>
      <c r="E210" t="s">
        <v>6</v>
      </c>
      <c r="F210" s="33" t="str">
        <f t="shared" si="9"/>
        <v>Middle-aged</v>
      </c>
      <c r="G210" t="str">
        <f t="shared" si="10"/>
        <v>Low</v>
      </c>
      <c r="H210" t="str">
        <f t="shared" si="11"/>
        <v>Type 3</v>
      </c>
    </row>
    <row r="211" spans="1:8" x14ac:dyDescent="0.3">
      <c r="A211">
        <v>210</v>
      </c>
      <c r="B211">
        <v>56</v>
      </c>
      <c r="C211" t="s">
        <v>5</v>
      </c>
      <c r="D211" s="18">
        <v>27790</v>
      </c>
      <c r="E211" t="s">
        <v>9</v>
      </c>
      <c r="F211" s="33" t="str">
        <f t="shared" si="9"/>
        <v>Middle-aged</v>
      </c>
      <c r="G211" t="str">
        <f t="shared" si="10"/>
        <v>Low</v>
      </c>
      <c r="H211" t="str">
        <f t="shared" si="11"/>
        <v>Type 3</v>
      </c>
    </row>
    <row r="212" spans="1:8" x14ac:dyDescent="0.3">
      <c r="A212">
        <v>211</v>
      </c>
      <c r="B212">
        <v>69</v>
      </c>
      <c r="C212" t="s">
        <v>5</v>
      </c>
      <c r="D212" s="18">
        <v>75681</v>
      </c>
      <c r="E212" t="s">
        <v>9</v>
      </c>
      <c r="F212" s="33" t="str">
        <f t="shared" si="9"/>
        <v>Seniors</v>
      </c>
      <c r="G212" t="str">
        <f t="shared" si="10"/>
        <v>High</v>
      </c>
      <c r="H212" t="str">
        <f t="shared" si="11"/>
        <v>Type 6</v>
      </c>
    </row>
    <row r="213" spans="1:8" x14ac:dyDescent="0.3">
      <c r="A213">
        <v>212</v>
      </c>
      <c r="B213">
        <v>27</v>
      </c>
      <c r="C213" t="s">
        <v>5</v>
      </c>
      <c r="D213" s="18">
        <v>112487</v>
      </c>
      <c r="E213" t="s">
        <v>9</v>
      </c>
      <c r="F213" s="33" t="str">
        <f t="shared" si="9"/>
        <v>Adult</v>
      </c>
      <c r="G213" t="str">
        <f t="shared" si="10"/>
        <v>High</v>
      </c>
      <c r="H213" t="str">
        <f t="shared" si="11"/>
        <v>Type 2</v>
      </c>
    </row>
    <row r="214" spans="1:8" x14ac:dyDescent="0.3">
      <c r="A214">
        <v>213</v>
      </c>
      <c r="B214">
        <v>30</v>
      </c>
      <c r="C214" t="s">
        <v>8</v>
      </c>
      <c r="D214" s="18">
        <v>90677</v>
      </c>
      <c r="E214" t="s">
        <v>7</v>
      </c>
      <c r="F214" s="33" t="str">
        <f t="shared" si="9"/>
        <v>Adult</v>
      </c>
      <c r="G214" t="str">
        <f t="shared" si="10"/>
        <v>High</v>
      </c>
      <c r="H214" t="str">
        <f t="shared" si="11"/>
        <v>Type 2</v>
      </c>
    </row>
    <row r="215" spans="1:8" x14ac:dyDescent="0.3">
      <c r="A215">
        <v>214</v>
      </c>
      <c r="B215">
        <v>19</v>
      </c>
      <c r="C215" t="s">
        <v>5</v>
      </c>
      <c r="D215" s="18">
        <v>92413</v>
      </c>
      <c r="E215" t="s">
        <v>7</v>
      </c>
      <c r="F215" s="33" t="str">
        <f t="shared" si="9"/>
        <v>Adult</v>
      </c>
      <c r="G215" t="str">
        <f t="shared" si="10"/>
        <v>High</v>
      </c>
      <c r="H215" t="str">
        <f t="shared" si="11"/>
        <v>Type 2</v>
      </c>
    </row>
    <row r="216" spans="1:8" x14ac:dyDescent="0.3">
      <c r="A216">
        <v>215</v>
      </c>
      <c r="B216">
        <v>65</v>
      </c>
      <c r="C216" t="s">
        <v>8</v>
      </c>
      <c r="D216" s="18">
        <v>91645</v>
      </c>
      <c r="E216" t="s">
        <v>9</v>
      </c>
      <c r="F216" s="33" t="str">
        <f t="shared" si="9"/>
        <v>Seniors</v>
      </c>
      <c r="G216" t="str">
        <f t="shared" si="10"/>
        <v>High</v>
      </c>
      <c r="H216" t="str">
        <f t="shared" si="11"/>
        <v>Type 6</v>
      </c>
    </row>
    <row r="217" spans="1:8" x14ac:dyDescent="0.3">
      <c r="A217">
        <v>216</v>
      </c>
      <c r="B217">
        <v>63</v>
      </c>
      <c r="C217" t="s">
        <v>5</v>
      </c>
      <c r="D217" s="18">
        <v>33466</v>
      </c>
      <c r="E217" t="s">
        <v>9</v>
      </c>
      <c r="F217" s="33" t="str">
        <f t="shared" si="9"/>
        <v>Seniors</v>
      </c>
      <c r="G217" t="str">
        <f t="shared" si="10"/>
        <v>Low</v>
      </c>
      <c r="H217" t="str">
        <f t="shared" si="11"/>
        <v>Type 5</v>
      </c>
    </row>
    <row r="218" spans="1:8" x14ac:dyDescent="0.3">
      <c r="A218">
        <v>217</v>
      </c>
      <c r="B218">
        <v>38</v>
      </c>
      <c r="C218" t="s">
        <v>5</v>
      </c>
      <c r="D218" s="18">
        <v>68817</v>
      </c>
      <c r="E218" t="s">
        <v>9</v>
      </c>
      <c r="F218" s="33" t="str">
        <f t="shared" si="9"/>
        <v>Adult</v>
      </c>
      <c r="G218" t="str">
        <f t="shared" si="10"/>
        <v>High</v>
      </c>
      <c r="H218" t="str">
        <f t="shared" si="11"/>
        <v>Type 2</v>
      </c>
    </row>
    <row r="219" spans="1:8" x14ac:dyDescent="0.3">
      <c r="A219">
        <v>218</v>
      </c>
      <c r="B219">
        <v>67</v>
      </c>
      <c r="C219" t="s">
        <v>5</v>
      </c>
      <c r="D219" s="18">
        <v>81561</v>
      </c>
      <c r="E219" t="s">
        <v>7</v>
      </c>
      <c r="F219" s="33" t="str">
        <f t="shared" si="9"/>
        <v>Seniors</v>
      </c>
      <c r="G219" t="str">
        <f t="shared" si="10"/>
        <v>High</v>
      </c>
      <c r="H219" t="str">
        <f t="shared" si="11"/>
        <v>Type 6</v>
      </c>
    </row>
    <row r="220" spans="1:8" x14ac:dyDescent="0.3">
      <c r="A220">
        <v>219</v>
      </c>
      <c r="B220">
        <v>62</v>
      </c>
      <c r="C220" t="s">
        <v>8</v>
      </c>
      <c r="D220" s="18">
        <v>122141</v>
      </c>
      <c r="E220" t="s">
        <v>9</v>
      </c>
      <c r="F220" s="33" t="str">
        <f t="shared" si="9"/>
        <v>Seniors</v>
      </c>
      <c r="G220" t="str">
        <f t="shared" si="10"/>
        <v>High</v>
      </c>
      <c r="H220" t="str">
        <f t="shared" si="11"/>
        <v>Type 6</v>
      </c>
    </row>
    <row r="221" spans="1:8" x14ac:dyDescent="0.3">
      <c r="A221">
        <v>220</v>
      </c>
      <c r="B221">
        <v>25</v>
      </c>
      <c r="C221" t="s">
        <v>5</v>
      </c>
      <c r="D221" s="18">
        <v>136024</v>
      </c>
      <c r="E221" t="s">
        <v>7</v>
      </c>
      <c r="F221" s="33" t="str">
        <f t="shared" si="9"/>
        <v>Adult</v>
      </c>
      <c r="G221" t="str">
        <f t="shared" si="10"/>
        <v>High</v>
      </c>
      <c r="H221" t="str">
        <f t="shared" si="11"/>
        <v>Type 2</v>
      </c>
    </row>
    <row r="222" spans="1:8" x14ac:dyDescent="0.3">
      <c r="A222">
        <v>221</v>
      </c>
      <c r="B222">
        <v>30</v>
      </c>
      <c r="C222" t="s">
        <v>5</v>
      </c>
      <c r="D222" s="18">
        <v>57782</v>
      </c>
      <c r="E222" t="s">
        <v>7</v>
      </c>
      <c r="F222" s="33" t="str">
        <f t="shared" si="9"/>
        <v>Adult</v>
      </c>
      <c r="G222" t="str">
        <f t="shared" si="10"/>
        <v>Low</v>
      </c>
      <c r="H222" t="str">
        <f t="shared" si="11"/>
        <v>Type 1</v>
      </c>
    </row>
    <row r="223" spans="1:8" x14ac:dyDescent="0.3">
      <c r="A223">
        <v>222</v>
      </c>
      <c r="B223">
        <v>24</v>
      </c>
      <c r="C223" t="s">
        <v>8</v>
      </c>
      <c r="D223" s="18">
        <v>57756</v>
      </c>
      <c r="E223" t="s">
        <v>9</v>
      </c>
      <c r="F223" s="33" t="str">
        <f t="shared" si="9"/>
        <v>Adult</v>
      </c>
      <c r="G223" t="str">
        <f t="shared" si="10"/>
        <v>Low</v>
      </c>
      <c r="H223" t="str">
        <f t="shared" si="11"/>
        <v>Type 1</v>
      </c>
    </row>
    <row r="224" spans="1:8" x14ac:dyDescent="0.3">
      <c r="A224">
        <v>223</v>
      </c>
      <c r="B224">
        <v>27</v>
      </c>
      <c r="C224" t="s">
        <v>5</v>
      </c>
      <c r="D224" s="18">
        <v>79684</v>
      </c>
      <c r="E224" t="s">
        <v>6</v>
      </c>
      <c r="F224" s="33" t="str">
        <f t="shared" si="9"/>
        <v>Adult</v>
      </c>
      <c r="G224" t="str">
        <f t="shared" si="10"/>
        <v>High</v>
      </c>
      <c r="H224" t="str">
        <f t="shared" si="11"/>
        <v>Type 2</v>
      </c>
    </row>
    <row r="225" spans="1:8" x14ac:dyDescent="0.3">
      <c r="A225">
        <v>224</v>
      </c>
      <c r="B225">
        <v>56</v>
      </c>
      <c r="C225" t="s">
        <v>5</v>
      </c>
      <c r="D225" s="18">
        <v>81002</v>
      </c>
      <c r="E225" t="s">
        <v>7</v>
      </c>
      <c r="F225" s="33" t="str">
        <f t="shared" si="9"/>
        <v>Middle-aged</v>
      </c>
      <c r="G225" t="str">
        <f t="shared" si="10"/>
        <v>High</v>
      </c>
      <c r="H225" t="str">
        <f t="shared" si="11"/>
        <v>Type 4</v>
      </c>
    </row>
    <row r="226" spans="1:8" x14ac:dyDescent="0.3">
      <c r="A226">
        <v>225</v>
      </c>
      <c r="B226">
        <v>52</v>
      </c>
      <c r="C226" t="s">
        <v>5</v>
      </c>
      <c r="D226" s="18">
        <v>148011</v>
      </c>
      <c r="E226" t="s">
        <v>6</v>
      </c>
      <c r="F226" s="33" t="str">
        <f t="shared" si="9"/>
        <v>Middle-aged</v>
      </c>
      <c r="G226" t="str">
        <f t="shared" si="10"/>
        <v>High</v>
      </c>
      <c r="H226" t="str">
        <f t="shared" si="11"/>
        <v>Type 4</v>
      </c>
    </row>
    <row r="227" spans="1:8" x14ac:dyDescent="0.3">
      <c r="A227">
        <v>226</v>
      </c>
      <c r="B227">
        <v>54</v>
      </c>
      <c r="C227" t="s">
        <v>8</v>
      </c>
      <c r="D227" s="18">
        <v>119095</v>
      </c>
      <c r="E227" t="s">
        <v>6</v>
      </c>
      <c r="F227" s="33" t="str">
        <f t="shared" si="9"/>
        <v>Middle-aged</v>
      </c>
      <c r="G227" t="str">
        <f t="shared" si="10"/>
        <v>High</v>
      </c>
      <c r="H227" t="str">
        <f t="shared" si="11"/>
        <v>Type 4</v>
      </c>
    </row>
    <row r="228" spans="1:8" x14ac:dyDescent="0.3">
      <c r="A228">
        <v>227</v>
      </c>
      <c r="B228">
        <v>39</v>
      </c>
      <c r="C228" t="s">
        <v>5</v>
      </c>
      <c r="D228" s="18">
        <v>141847</v>
      </c>
      <c r="E228" t="s">
        <v>7</v>
      </c>
      <c r="F228" s="33" t="str">
        <f t="shared" si="9"/>
        <v>Adult</v>
      </c>
      <c r="G228" t="str">
        <f t="shared" si="10"/>
        <v>High</v>
      </c>
      <c r="H228" t="str">
        <f t="shared" si="11"/>
        <v>Type 2</v>
      </c>
    </row>
    <row r="229" spans="1:8" x14ac:dyDescent="0.3">
      <c r="A229">
        <v>228</v>
      </c>
      <c r="B229">
        <v>25</v>
      </c>
      <c r="C229" t="s">
        <v>5</v>
      </c>
      <c r="D229" s="18">
        <v>59684</v>
      </c>
      <c r="E229" t="s">
        <v>7</v>
      </c>
      <c r="F229" s="33" t="str">
        <f t="shared" si="9"/>
        <v>Adult</v>
      </c>
      <c r="G229" t="str">
        <f t="shared" si="10"/>
        <v>Low</v>
      </c>
      <c r="H229" t="str">
        <f t="shared" si="11"/>
        <v>Type 1</v>
      </c>
    </row>
    <row r="230" spans="1:8" x14ac:dyDescent="0.3">
      <c r="A230">
        <v>229</v>
      </c>
      <c r="B230">
        <v>55</v>
      </c>
      <c r="C230" t="s">
        <v>8</v>
      </c>
      <c r="D230" s="18">
        <v>57815</v>
      </c>
      <c r="E230" t="s">
        <v>6</v>
      </c>
      <c r="F230" s="33" t="str">
        <f t="shared" si="9"/>
        <v>Middle-aged</v>
      </c>
      <c r="G230" t="str">
        <f t="shared" si="10"/>
        <v>Low</v>
      </c>
      <c r="H230" t="str">
        <f t="shared" si="11"/>
        <v>Type 3</v>
      </c>
    </row>
    <row r="231" spans="1:8" x14ac:dyDescent="0.3">
      <c r="A231">
        <v>230</v>
      </c>
      <c r="B231">
        <v>44</v>
      </c>
      <c r="C231" t="s">
        <v>5</v>
      </c>
      <c r="D231" s="18">
        <v>62583</v>
      </c>
      <c r="E231" t="s">
        <v>7</v>
      </c>
      <c r="F231" s="33" t="str">
        <f t="shared" si="9"/>
        <v>Middle-aged</v>
      </c>
      <c r="G231" t="str">
        <f t="shared" si="10"/>
        <v>Low</v>
      </c>
      <c r="H231" t="str">
        <f t="shared" si="11"/>
        <v>Type 3</v>
      </c>
    </row>
    <row r="232" spans="1:8" x14ac:dyDescent="0.3">
      <c r="A232">
        <v>231</v>
      </c>
      <c r="B232">
        <v>61</v>
      </c>
      <c r="C232" t="s">
        <v>5</v>
      </c>
      <c r="D232" s="18">
        <v>43640</v>
      </c>
      <c r="E232" t="s">
        <v>7</v>
      </c>
      <c r="F232" s="33" t="str">
        <f t="shared" si="9"/>
        <v>Seniors</v>
      </c>
      <c r="G232" t="str">
        <f t="shared" si="10"/>
        <v>Low</v>
      </c>
      <c r="H232" t="str">
        <f t="shared" si="11"/>
        <v>Type 5</v>
      </c>
    </row>
    <row r="233" spans="1:8" x14ac:dyDescent="0.3">
      <c r="A233">
        <v>232</v>
      </c>
      <c r="B233">
        <v>46</v>
      </c>
      <c r="C233" t="s">
        <v>5</v>
      </c>
      <c r="D233" s="18">
        <v>118944</v>
      </c>
      <c r="E233" t="s">
        <v>9</v>
      </c>
      <c r="F233" s="33" t="str">
        <f t="shared" si="9"/>
        <v>Middle-aged</v>
      </c>
      <c r="G233" t="str">
        <f t="shared" si="10"/>
        <v>High</v>
      </c>
      <c r="H233" t="str">
        <f t="shared" si="11"/>
        <v>Type 4</v>
      </c>
    </row>
    <row r="234" spans="1:8" x14ac:dyDescent="0.3">
      <c r="A234">
        <v>233</v>
      </c>
      <c r="B234">
        <v>34</v>
      </c>
      <c r="C234" t="s">
        <v>5</v>
      </c>
      <c r="D234" s="18">
        <v>53273</v>
      </c>
      <c r="E234" t="s">
        <v>6</v>
      </c>
      <c r="F234" s="33" t="str">
        <f t="shared" si="9"/>
        <v>Adult</v>
      </c>
      <c r="G234" t="str">
        <f t="shared" si="10"/>
        <v>Low</v>
      </c>
      <c r="H234" t="str">
        <f t="shared" si="11"/>
        <v>Type 1</v>
      </c>
    </row>
    <row r="235" spans="1:8" x14ac:dyDescent="0.3">
      <c r="A235">
        <v>234</v>
      </c>
      <c r="B235">
        <v>36</v>
      </c>
      <c r="C235" t="s">
        <v>5</v>
      </c>
      <c r="D235" s="18">
        <v>118032</v>
      </c>
      <c r="E235" t="s">
        <v>7</v>
      </c>
      <c r="F235" s="33" t="str">
        <f t="shared" si="9"/>
        <v>Adult</v>
      </c>
      <c r="G235" t="str">
        <f t="shared" si="10"/>
        <v>High</v>
      </c>
      <c r="H235" t="str">
        <f t="shared" si="11"/>
        <v>Type 2</v>
      </c>
    </row>
    <row r="236" spans="1:8" x14ac:dyDescent="0.3">
      <c r="A236">
        <v>235</v>
      </c>
      <c r="B236">
        <v>28</v>
      </c>
      <c r="C236" t="s">
        <v>8</v>
      </c>
      <c r="D236" s="18">
        <v>50196</v>
      </c>
      <c r="E236" t="s">
        <v>6</v>
      </c>
      <c r="F236" s="33" t="str">
        <f t="shared" si="9"/>
        <v>Adult</v>
      </c>
      <c r="G236" t="str">
        <f t="shared" si="10"/>
        <v>Low</v>
      </c>
      <c r="H236" t="str">
        <f t="shared" si="11"/>
        <v>Type 1</v>
      </c>
    </row>
    <row r="237" spans="1:8" x14ac:dyDescent="0.3">
      <c r="A237">
        <v>236</v>
      </c>
      <c r="B237">
        <v>51</v>
      </c>
      <c r="C237" t="s">
        <v>8</v>
      </c>
      <c r="D237" s="18">
        <v>66223</v>
      </c>
      <c r="E237" t="s">
        <v>7</v>
      </c>
      <c r="F237" s="33" t="str">
        <f t="shared" si="9"/>
        <v>Middle-aged</v>
      </c>
      <c r="G237" t="str">
        <f t="shared" si="10"/>
        <v>High</v>
      </c>
      <c r="H237" t="str">
        <f t="shared" si="11"/>
        <v>Type 4</v>
      </c>
    </row>
    <row r="238" spans="1:8" x14ac:dyDescent="0.3">
      <c r="A238">
        <v>237</v>
      </c>
      <c r="B238">
        <v>34</v>
      </c>
      <c r="C238" t="s">
        <v>5</v>
      </c>
      <c r="D238" s="18">
        <v>111387</v>
      </c>
      <c r="E238" t="s">
        <v>7</v>
      </c>
      <c r="F238" s="33" t="str">
        <f t="shared" si="9"/>
        <v>Adult</v>
      </c>
      <c r="G238" t="str">
        <f t="shared" si="10"/>
        <v>High</v>
      </c>
      <c r="H238" t="str">
        <f t="shared" si="11"/>
        <v>Type 2</v>
      </c>
    </row>
    <row r="239" spans="1:8" x14ac:dyDescent="0.3">
      <c r="A239">
        <v>238</v>
      </c>
      <c r="B239">
        <v>67</v>
      </c>
      <c r="C239" t="s">
        <v>8</v>
      </c>
      <c r="D239" s="18">
        <v>40014</v>
      </c>
      <c r="E239" t="s">
        <v>9</v>
      </c>
      <c r="F239" s="33" t="str">
        <f t="shared" si="9"/>
        <v>Seniors</v>
      </c>
      <c r="G239" t="str">
        <f t="shared" si="10"/>
        <v>Low</v>
      </c>
      <c r="H239" t="str">
        <f t="shared" si="11"/>
        <v>Type 5</v>
      </c>
    </row>
    <row r="240" spans="1:8" x14ac:dyDescent="0.3">
      <c r="A240">
        <v>239</v>
      </c>
      <c r="B240">
        <v>25</v>
      </c>
      <c r="C240" t="s">
        <v>5</v>
      </c>
      <c r="D240" s="18">
        <v>84389</v>
      </c>
      <c r="E240" t="s">
        <v>9</v>
      </c>
      <c r="F240" s="33" t="str">
        <f t="shared" si="9"/>
        <v>Adult</v>
      </c>
      <c r="G240" t="str">
        <f t="shared" si="10"/>
        <v>High</v>
      </c>
      <c r="H240" t="str">
        <f t="shared" si="11"/>
        <v>Type 2</v>
      </c>
    </row>
    <row r="241" spans="1:8" x14ac:dyDescent="0.3">
      <c r="A241">
        <v>240</v>
      </c>
      <c r="B241">
        <v>27</v>
      </c>
      <c r="C241" t="s">
        <v>8</v>
      </c>
      <c r="D241" s="18">
        <v>127043</v>
      </c>
      <c r="E241" t="s">
        <v>6</v>
      </c>
      <c r="F241" s="33" t="str">
        <f t="shared" si="9"/>
        <v>Adult</v>
      </c>
      <c r="G241" t="str">
        <f t="shared" si="10"/>
        <v>High</v>
      </c>
      <c r="H241" t="str">
        <f t="shared" si="11"/>
        <v>Type 2</v>
      </c>
    </row>
    <row r="242" spans="1:8" x14ac:dyDescent="0.3">
      <c r="A242">
        <v>241</v>
      </c>
      <c r="B242">
        <v>62</v>
      </c>
      <c r="C242" t="s">
        <v>5</v>
      </c>
      <c r="D242" s="18">
        <v>30065</v>
      </c>
      <c r="E242" t="s">
        <v>9</v>
      </c>
      <c r="F242" s="33" t="str">
        <f t="shared" si="9"/>
        <v>Seniors</v>
      </c>
      <c r="G242" t="str">
        <f t="shared" si="10"/>
        <v>Low</v>
      </c>
      <c r="H242" t="str">
        <f t="shared" si="11"/>
        <v>Type 5</v>
      </c>
    </row>
    <row r="243" spans="1:8" x14ac:dyDescent="0.3">
      <c r="A243">
        <v>242</v>
      </c>
      <c r="B243">
        <v>19</v>
      </c>
      <c r="C243" t="s">
        <v>8</v>
      </c>
      <c r="D243" s="18">
        <v>63727</v>
      </c>
      <c r="E243" t="s">
        <v>9</v>
      </c>
      <c r="F243" s="33" t="str">
        <f t="shared" si="9"/>
        <v>Adult</v>
      </c>
      <c r="G243" t="str">
        <f t="shared" si="10"/>
        <v>Low</v>
      </c>
      <c r="H243" t="str">
        <f t="shared" si="11"/>
        <v>Type 1</v>
      </c>
    </row>
    <row r="244" spans="1:8" x14ac:dyDescent="0.3">
      <c r="A244">
        <v>243</v>
      </c>
      <c r="B244">
        <v>63</v>
      </c>
      <c r="C244" t="s">
        <v>8</v>
      </c>
      <c r="D244" s="18">
        <v>115734</v>
      </c>
      <c r="E244" t="s">
        <v>7</v>
      </c>
      <c r="F244" s="33" t="str">
        <f t="shared" si="9"/>
        <v>Seniors</v>
      </c>
      <c r="G244" t="str">
        <f t="shared" si="10"/>
        <v>High</v>
      </c>
      <c r="H244" t="str">
        <f t="shared" si="11"/>
        <v>Type 6</v>
      </c>
    </row>
    <row r="245" spans="1:8" x14ac:dyDescent="0.3">
      <c r="A245">
        <v>244</v>
      </c>
      <c r="B245">
        <v>52</v>
      </c>
      <c r="C245" t="s">
        <v>5</v>
      </c>
      <c r="D245" s="18">
        <v>24205</v>
      </c>
      <c r="E245" t="s">
        <v>6</v>
      </c>
      <c r="F245" s="33" t="str">
        <f t="shared" si="9"/>
        <v>Middle-aged</v>
      </c>
      <c r="G245" t="str">
        <f t="shared" si="10"/>
        <v>Low</v>
      </c>
      <c r="H245" t="str">
        <f t="shared" si="11"/>
        <v>Type 3</v>
      </c>
    </row>
    <row r="246" spans="1:8" x14ac:dyDescent="0.3">
      <c r="A246">
        <v>245</v>
      </c>
      <c r="B246">
        <v>55</v>
      </c>
      <c r="C246" t="s">
        <v>5</v>
      </c>
      <c r="D246" s="18">
        <v>56826</v>
      </c>
      <c r="E246" t="s">
        <v>7</v>
      </c>
      <c r="F246" s="33" t="str">
        <f t="shared" si="9"/>
        <v>Middle-aged</v>
      </c>
      <c r="G246" t="str">
        <f t="shared" si="10"/>
        <v>Low</v>
      </c>
      <c r="H246" t="str">
        <f t="shared" si="11"/>
        <v>Type 3</v>
      </c>
    </row>
    <row r="247" spans="1:8" x14ac:dyDescent="0.3">
      <c r="A247">
        <v>246</v>
      </c>
      <c r="B247">
        <v>34</v>
      </c>
      <c r="C247" t="s">
        <v>8</v>
      </c>
      <c r="D247" s="18">
        <v>92386</v>
      </c>
      <c r="E247" t="s">
        <v>6</v>
      </c>
      <c r="F247" s="33" t="str">
        <f t="shared" si="9"/>
        <v>Adult</v>
      </c>
      <c r="G247" t="str">
        <f t="shared" si="10"/>
        <v>High</v>
      </c>
      <c r="H247" t="str">
        <f t="shared" si="11"/>
        <v>Type 2</v>
      </c>
    </row>
    <row r="248" spans="1:8" x14ac:dyDescent="0.3">
      <c r="A248">
        <v>247</v>
      </c>
      <c r="B248">
        <v>61</v>
      </c>
      <c r="C248" t="s">
        <v>8</v>
      </c>
      <c r="D248" s="18">
        <v>65477</v>
      </c>
      <c r="E248" t="s">
        <v>9</v>
      </c>
      <c r="F248" s="33" t="str">
        <f t="shared" si="9"/>
        <v>Seniors</v>
      </c>
      <c r="G248" t="str">
        <f t="shared" si="10"/>
        <v>High</v>
      </c>
      <c r="H248" t="str">
        <f t="shared" si="11"/>
        <v>Type 6</v>
      </c>
    </row>
    <row r="249" spans="1:8" x14ac:dyDescent="0.3">
      <c r="A249">
        <v>248</v>
      </c>
      <c r="B249">
        <v>67</v>
      </c>
      <c r="C249" t="s">
        <v>8</v>
      </c>
      <c r="D249" s="18">
        <v>60695</v>
      </c>
      <c r="E249" t="s">
        <v>7</v>
      </c>
      <c r="F249" s="33" t="str">
        <f t="shared" si="9"/>
        <v>Seniors</v>
      </c>
      <c r="G249" t="str">
        <f t="shared" si="10"/>
        <v>Low</v>
      </c>
      <c r="H249" t="str">
        <f t="shared" si="11"/>
        <v>Type 5</v>
      </c>
    </row>
    <row r="250" spans="1:8" x14ac:dyDescent="0.3">
      <c r="A250">
        <v>249</v>
      </c>
      <c r="B250">
        <v>36</v>
      </c>
      <c r="C250" t="s">
        <v>5</v>
      </c>
      <c r="D250" s="18">
        <v>92990</v>
      </c>
      <c r="E250" t="s">
        <v>7</v>
      </c>
      <c r="F250" s="33" t="str">
        <f t="shared" si="9"/>
        <v>Adult</v>
      </c>
      <c r="G250" t="str">
        <f t="shared" si="10"/>
        <v>High</v>
      </c>
      <c r="H250" t="str">
        <f t="shared" si="11"/>
        <v>Type 2</v>
      </c>
    </row>
    <row r="251" spans="1:8" x14ac:dyDescent="0.3">
      <c r="A251">
        <v>250</v>
      </c>
      <c r="B251">
        <v>47</v>
      </c>
      <c r="C251" t="s">
        <v>5</v>
      </c>
      <c r="D251" s="18">
        <v>144907</v>
      </c>
      <c r="E251" t="s">
        <v>6</v>
      </c>
      <c r="F251" s="33" t="str">
        <f t="shared" si="9"/>
        <v>Middle-aged</v>
      </c>
      <c r="G251" t="str">
        <f t="shared" si="10"/>
        <v>High</v>
      </c>
      <c r="H251" t="str">
        <f t="shared" si="11"/>
        <v>Type 4</v>
      </c>
    </row>
    <row r="252" spans="1:8" x14ac:dyDescent="0.3">
      <c r="A252">
        <v>251</v>
      </c>
      <c r="B252">
        <v>64</v>
      </c>
      <c r="C252" t="s">
        <v>5</v>
      </c>
      <c r="D252" s="18">
        <v>142167</v>
      </c>
      <c r="E252" t="s">
        <v>9</v>
      </c>
      <c r="F252" s="33" t="str">
        <f t="shared" si="9"/>
        <v>Seniors</v>
      </c>
      <c r="G252" t="str">
        <f t="shared" si="10"/>
        <v>High</v>
      </c>
      <c r="H252" t="str">
        <f t="shared" si="11"/>
        <v>Type 6</v>
      </c>
    </row>
    <row r="253" spans="1:8" x14ac:dyDescent="0.3">
      <c r="A253">
        <v>252</v>
      </c>
      <c r="B253">
        <v>23</v>
      </c>
      <c r="C253" t="s">
        <v>5</v>
      </c>
      <c r="D253" s="18">
        <v>98163</v>
      </c>
      <c r="E253" t="s">
        <v>7</v>
      </c>
      <c r="F253" s="33" t="str">
        <f t="shared" si="9"/>
        <v>Adult</v>
      </c>
      <c r="G253" t="str">
        <f t="shared" si="10"/>
        <v>High</v>
      </c>
      <c r="H253" t="str">
        <f t="shared" si="11"/>
        <v>Type 2</v>
      </c>
    </row>
    <row r="254" spans="1:8" x14ac:dyDescent="0.3">
      <c r="A254">
        <v>253</v>
      </c>
      <c r="B254">
        <v>64</v>
      </c>
      <c r="C254" t="s">
        <v>8</v>
      </c>
      <c r="D254" s="18">
        <v>126183</v>
      </c>
      <c r="E254" t="s">
        <v>7</v>
      </c>
      <c r="F254" s="33" t="str">
        <f t="shared" si="9"/>
        <v>Seniors</v>
      </c>
      <c r="G254" t="str">
        <f t="shared" si="10"/>
        <v>High</v>
      </c>
      <c r="H254" t="str">
        <f t="shared" si="11"/>
        <v>Type 6</v>
      </c>
    </row>
    <row r="255" spans="1:8" x14ac:dyDescent="0.3">
      <c r="A255">
        <v>254</v>
      </c>
      <c r="B255">
        <v>62</v>
      </c>
      <c r="C255" t="s">
        <v>8</v>
      </c>
      <c r="D255" s="18">
        <v>123551</v>
      </c>
      <c r="E255" t="s">
        <v>7</v>
      </c>
      <c r="F255" s="33" t="str">
        <f t="shared" si="9"/>
        <v>Seniors</v>
      </c>
      <c r="G255" t="str">
        <f t="shared" si="10"/>
        <v>High</v>
      </c>
      <c r="H255" t="str">
        <f t="shared" si="11"/>
        <v>Type 6</v>
      </c>
    </row>
    <row r="256" spans="1:8" x14ac:dyDescent="0.3">
      <c r="A256">
        <v>255</v>
      </c>
      <c r="B256">
        <v>43</v>
      </c>
      <c r="C256" t="s">
        <v>8</v>
      </c>
      <c r="D256" s="18">
        <v>120351</v>
      </c>
      <c r="E256" t="s">
        <v>7</v>
      </c>
      <c r="F256" s="33" t="str">
        <f t="shared" si="9"/>
        <v>Middle-aged</v>
      </c>
      <c r="G256" t="str">
        <f t="shared" si="10"/>
        <v>High</v>
      </c>
      <c r="H256" t="str">
        <f t="shared" si="11"/>
        <v>Type 4</v>
      </c>
    </row>
    <row r="257" spans="1:8" x14ac:dyDescent="0.3">
      <c r="A257">
        <v>256</v>
      </c>
      <c r="B257">
        <v>43</v>
      </c>
      <c r="C257" t="s">
        <v>5</v>
      </c>
      <c r="D257" s="18">
        <v>23176</v>
      </c>
      <c r="E257" t="s">
        <v>9</v>
      </c>
      <c r="F257" s="33" t="str">
        <f t="shared" si="9"/>
        <v>Middle-aged</v>
      </c>
      <c r="G257" t="str">
        <f t="shared" si="10"/>
        <v>Low</v>
      </c>
      <c r="H257" t="str">
        <f t="shared" si="11"/>
        <v>Type 3</v>
      </c>
    </row>
    <row r="258" spans="1:8" x14ac:dyDescent="0.3">
      <c r="A258">
        <v>257</v>
      </c>
      <c r="B258">
        <v>50</v>
      </c>
      <c r="C258" t="s">
        <v>5</v>
      </c>
      <c r="D258" s="18">
        <v>52685</v>
      </c>
      <c r="E258" t="s">
        <v>9</v>
      </c>
      <c r="F258" s="33" t="str">
        <f t="shared" si="9"/>
        <v>Middle-aged</v>
      </c>
      <c r="G258" t="str">
        <f t="shared" si="10"/>
        <v>Low</v>
      </c>
      <c r="H258" t="str">
        <f t="shared" si="11"/>
        <v>Type 3</v>
      </c>
    </row>
    <row r="259" spans="1:8" x14ac:dyDescent="0.3">
      <c r="A259">
        <v>258</v>
      </c>
      <c r="B259">
        <v>42</v>
      </c>
      <c r="C259" t="s">
        <v>5</v>
      </c>
      <c r="D259" s="18">
        <v>139222</v>
      </c>
      <c r="E259" t="s">
        <v>6</v>
      </c>
      <c r="F259" s="33" t="str">
        <f t="shared" ref="F259:F322" si="12">IF(B259&gt;=60,"Seniors",IF(B259&gt;=41,"Middle-aged","Adult"))</f>
        <v>Middle-aged</v>
      </c>
      <c r="G259" t="str">
        <f t="shared" ref="G259:G322" si="13">IF(D259&lt;=0.8*$K$2,"Low","High")</f>
        <v>High</v>
      </c>
      <c r="H259" t="str">
        <f t="shared" ref="H259:H322" si="14">IF(AND(F259="Adult",G259="Low"),"Type 1",IF(AND(F259="Adult",G259="High"),"Type 2",IF(AND(F259="Middle-aged",G259="Low"),"Type 3",IF(AND(F259="Middle-aged",G259="High"),"Type 4",IF(AND(F259="Seniors",G259="Low"),"Type 5",IF(AND(F259="Seniors",G259="High"),"Type 6",""))))))</f>
        <v>Type 4</v>
      </c>
    </row>
    <row r="260" spans="1:8" x14ac:dyDescent="0.3">
      <c r="A260">
        <v>259</v>
      </c>
      <c r="B260">
        <v>31</v>
      </c>
      <c r="C260" t="s">
        <v>5</v>
      </c>
      <c r="D260" s="18">
        <v>39542</v>
      </c>
      <c r="E260" t="s">
        <v>6</v>
      </c>
      <c r="F260" s="33" t="str">
        <f t="shared" si="12"/>
        <v>Adult</v>
      </c>
      <c r="G260" t="str">
        <f t="shared" si="13"/>
        <v>Low</v>
      </c>
      <c r="H260" t="str">
        <f t="shared" si="14"/>
        <v>Type 1</v>
      </c>
    </row>
    <row r="261" spans="1:8" x14ac:dyDescent="0.3">
      <c r="A261">
        <v>260</v>
      </c>
      <c r="B261">
        <v>60</v>
      </c>
      <c r="C261" t="s">
        <v>8</v>
      </c>
      <c r="D261" s="18">
        <v>95336</v>
      </c>
      <c r="E261" t="s">
        <v>7</v>
      </c>
      <c r="F261" s="33" t="str">
        <f t="shared" si="12"/>
        <v>Seniors</v>
      </c>
      <c r="G261" t="str">
        <f t="shared" si="13"/>
        <v>High</v>
      </c>
      <c r="H261" t="str">
        <f t="shared" si="14"/>
        <v>Type 6</v>
      </c>
    </row>
    <row r="262" spans="1:8" x14ac:dyDescent="0.3">
      <c r="A262">
        <v>261</v>
      </c>
      <c r="B262">
        <v>41</v>
      </c>
      <c r="C262" t="s">
        <v>8</v>
      </c>
      <c r="D262" s="18">
        <v>117288</v>
      </c>
      <c r="E262" t="s">
        <v>7</v>
      </c>
      <c r="F262" s="33" t="str">
        <f t="shared" si="12"/>
        <v>Middle-aged</v>
      </c>
      <c r="G262" t="str">
        <f t="shared" si="13"/>
        <v>High</v>
      </c>
      <c r="H262" t="str">
        <f t="shared" si="14"/>
        <v>Type 4</v>
      </c>
    </row>
    <row r="263" spans="1:8" x14ac:dyDescent="0.3">
      <c r="A263">
        <v>262</v>
      </c>
      <c r="B263">
        <v>25</v>
      </c>
      <c r="C263" t="s">
        <v>8</v>
      </c>
      <c r="D263" s="18">
        <v>72847</v>
      </c>
      <c r="E263" t="s">
        <v>6</v>
      </c>
      <c r="F263" s="33" t="str">
        <f t="shared" si="12"/>
        <v>Adult</v>
      </c>
      <c r="G263" t="str">
        <f t="shared" si="13"/>
        <v>High</v>
      </c>
      <c r="H263" t="str">
        <f t="shared" si="14"/>
        <v>Type 2</v>
      </c>
    </row>
    <row r="264" spans="1:8" x14ac:dyDescent="0.3">
      <c r="A264">
        <v>263</v>
      </c>
      <c r="B264">
        <v>66</v>
      </c>
      <c r="C264" t="s">
        <v>5</v>
      </c>
      <c r="D264" s="18">
        <v>47260</v>
      </c>
      <c r="E264" t="s">
        <v>6</v>
      </c>
      <c r="F264" s="33" t="str">
        <f t="shared" si="12"/>
        <v>Seniors</v>
      </c>
      <c r="G264" t="str">
        <f t="shared" si="13"/>
        <v>Low</v>
      </c>
      <c r="H264" t="str">
        <f t="shared" si="14"/>
        <v>Type 5</v>
      </c>
    </row>
    <row r="265" spans="1:8" x14ac:dyDescent="0.3">
      <c r="A265">
        <v>264</v>
      </c>
      <c r="B265">
        <v>54</v>
      </c>
      <c r="C265" t="s">
        <v>5</v>
      </c>
      <c r="D265" s="18">
        <v>88268</v>
      </c>
      <c r="E265" t="s">
        <v>9</v>
      </c>
      <c r="F265" s="33" t="str">
        <f t="shared" si="12"/>
        <v>Middle-aged</v>
      </c>
      <c r="G265" t="str">
        <f t="shared" si="13"/>
        <v>High</v>
      </c>
      <c r="H265" t="str">
        <f t="shared" si="14"/>
        <v>Type 4</v>
      </c>
    </row>
    <row r="266" spans="1:8" x14ac:dyDescent="0.3">
      <c r="A266">
        <v>265</v>
      </c>
      <c r="B266">
        <v>52</v>
      </c>
      <c r="C266" t="s">
        <v>5</v>
      </c>
      <c r="D266" s="18">
        <v>74887</v>
      </c>
      <c r="E266" t="s">
        <v>9</v>
      </c>
      <c r="F266" s="33" t="str">
        <f t="shared" si="12"/>
        <v>Middle-aged</v>
      </c>
      <c r="G266" t="str">
        <f t="shared" si="13"/>
        <v>High</v>
      </c>
      <c r="H266" t="str">
        <f t="shared" si="14"/>
        <v>Type 4</v>
      </c>
    </row>
    <row r="267" spans="1:8" x14ac:dyDescent="0.3">
      <c r="A267">
        <v>266</v>
      </c>
      <c r="B267">
        <v>42</v>
      </c>
      <c r="C267" t="s">
        <v>5</v>
      </c>
      <c r="D267" s="18">
        <v>147230</v>
      </c>
      <c r="E267" t="s">
        <v>6</v>
      </c>
      <c r="F267" s="33" t="str">
        <f t="shared" si="12"/>
        <v>Middle-aged</v>
      </c>
      <c r="G267" t="str">
        <f t="shared" si="13"/>
        <v>High</v>
      </c>
      <c r="H267" t="str">
        <f t="shared" si="14"/>
        <v>Type 4</v>
      </c>
    </row>
    <row r="268" spans="1:8" x14ac:dyDescent="0.3">
      <c r="A268">
        <v>267</v>
      </c>
      <c r="B268">
        <v>43</v>
      </c>
      <c r="C268" t="s">
        <v>8</v>
      </c>
      <c r="D268" s="18">
        <v>57437</v>
      </c>
      <c r="E268" t="s">
        <v>6</v>
      </c>
      <c r="F268" s="33" t="str">
        <f t="shared" si="12"/>
        <v>Middle-aged</v>
      </c>
      <c r="G268" t="str">
        <f t="shared" si="13"/>
        <v>Low</v>
      </c>
      <c r="H268" t="str">
        <f t="shared" si="14"/>
        <v>Type 3</v>
      </c>
    </row>
    <row r="269" spans="1:8" x14ac:dyDescent="0.3">
      <c r="A269">
        <v>268</v>
      </c>
      <c r="B269">
        <v>24</v>
      </c>
      <c r="C269" t="s">
        <v>5</v>
      </c>
      <c r="D269" s="18">
        <v>138772</v>
      </c>
      <c r="E269" t="s">
        <v>6</v>
      </c>
      <c r="F269" s="33" t="str">
        <f t="shared" si="12"/>
        <v>Adult</v>
      </c>
      <c r="G269" t="str">
        <f t="shared" si="13"/>
        <v>High</v>
      </c>
      <c r="H269" t="str">
        <f t="shared" si="14"/>
        <v>Type 2</v>
      </c>
    </row>
    <row r="270" spans="1:8" x14ac:dyDescent="0.3">
      <c r="A270">
        <v>269</v>
      </c>
      <c r="B270">
        <v>32</v>
      </c>
      <c r="C270" t="s">
        <v>5</v>
      </c>
      <c r="D270" s="18">
        <v>60029</v>
      </c>
      <c r="E270" t="s">
        <v>7</v>
      </c>
      <c r="F270" s="33" t="str">
        <f t="shared" si="12"/>
        <v>Adult</v>
      </c>
      <c r="G270" t="str">
        <f t="shared" si="13"/>
        <v>Low</v>
      </c>
      <c r="H270" t="str">
        <f t="shared" si="14"/>
        <v>Type 1</v>
      </c>
    </row>
    <row r="271" spans="1:8" x14ac:dyDescent="0.3">
      <c r="A271">
        <v>270</v>
      </c>
      <c r="B271">
        <v>50</v>
      </c>
      <c r="C271" t="s">
        <v>5</v>
      </c>
      <c r="D271" s="18">
        <v>52711</v>
      </c>
      <c r="E271" t="s">
        <v>6</v>
      </c>
      <c r="F271" s="33" t="str">
        <f t="shared" si="12"/>
        <v>Middle-aged</v>
      </c>
      <c r="G271" t="str">
        <f t="shared" si="13"/>
        <v>Low</v>
      </c>
      <c r="H271" t="str">
        <f t="shared" si="14"/>
        <v>Type 3</v>
      </c>
    </row>
    <row r="272" spans="1:8" x14ac:dyDescent="0.3">
      <c r="A272">
        <v>271</v>
      </c>
      <c r="B272">
        <v>63</v>
      </c>
      <c r="C272" t="s">
        <v>5</v>
      </c>
      <c r="D272" s="18">
        <v>125615</v>
      </c>
      <c r="E272" t="s">
        <v>6</v>
      </c>
      <c r="F272" s="33" t="str">
        <f t="shared" si="12"/>
        <v>Seniors</v>
      </c>
      <c r="G272" t="str">
        <f t="shared" si="13"/>
        <v>High</v>
      </c>
      <c r="H272" t="str">
        <f t="shared" si="14"/>
        <v>Type 6</v>
      </c>
    </row>
    <row r="273" spans="1:8" x14ac:dyDescent="0.3">
      <c r="A273">
        <v>272</v>
      </c>
      <c r="B273">
        <v>68</v>
      </c>
      <c r="C273" t="s">
        <v>5</v>
      </c>
      <c r="D273" s="18">
        <v>82391</v>
      </c>
      <c r="E273" t="s">
        <v>7</v>
      </c>
      <c r="F273" s="33" t="str">
        <f t="shared" si="12"/>
        <v>Seniors</v>
      </c>
      <c r="G273" t="str">
        <f t="shared" si="13"/>
        <v>High</v>
      </c>
      <c r="H273" t="str">
        <f t="shared" si="14"/>
        <v>Type 6</v>
      </c>
    </row>
    <row r="274" spans="1:8" x14ac:dyDescent="0.3">
      <c r="A274">
        <v>273</v>
      </c>
      <c r="B274">
        <v>18</v>
      </c>
      <c r="C274" t="s">
        <v>8</v>
      </c>
      <c r="D274" s="18">
        <v>25748</v>
      </c>
      <c r="E274" t="s">
        <v>9</v>
      </c>
      <c r="F274" s="33" t="str">
        <f t="shared" si="12"/>
        <v>Adult</v>
      </c>
      <c r="G274" t="str">
        <f t="shared" si="13"/>
        <v>Low</v>
      </c>
      <c r="H274" t="str">
        <f t="shared" si="14"/>
        <v>Type 1</v>
      </c>
    </row>
    <row r="275" spans="1:8" x14ac:dyDescent="0.3">
      <c r="A275">
        <v>274</v>
      </c>
      <c r="B275">
        <v>20</v>
      </c>
      <c r="C275" t="s">
        <v>5</v>
      </c>
      <c r="D275" s="18">
        <v>78598</v>
      </c>
      <c r="E275" t="s">
        <v>7</v>
      </c>
      <c r="F275" s="33" t="str">
        <f t="shared" si="12"/>
        <v>Adult</v>
      </c>
      <c r="G275" t="str">
        <f t="shared" si="13"/>
        <v>High</v>
      </c>
      <c r="H275" t="str">
        <f t="shared" si="14"/>
        <v>Type 2</v>
      </c>
    </row>
    <row r="276" spans="1:8" x14ac:dyDescent="0.3">
      <c r="A276">
        <v>275</v>
      </c>
      <c r="B276">
        <v>19</v>
      </c>
      <c r="C276" t="s">
        <v>5</v>
      </c>
      <c r="D276" s="18">
        <v>23988</v>
      </c>
      <c r="E276" t="s">
        <v>7</v>
      </c>
      <c r="F276" s="33" t="str">
        <f t="shared" si="12"/>
        <v>Adult</v>
      </c>
      <c r="G276" t="str">
        <f t="shared" si="13"/>
        <v>Low</v>
      </c>
      <c r="H276" t="str">
        <f t="shared" si="14"/>
        <v>Type 1</v>
      </c>
    </row>
    <row r="277" spans="1:8" x14ac:dyDescent="0.3">
      <c r="A277">
        <v>276</v>
      </c>
      <c r="B277">
        <v>39</v>
      </c>
      <c r="C277" t="s">
        <v>8</v>
      </c>
      <c r="D277" s="18">
        <v>90422</v>
      </c>
      <c r="E277" t="s">
        <v>6</v>
      </c>
      <c r="F277" s="33" t="str">
        <f t="shared" si="12"/>
        <v>Adult</v>
      </c>
      <c r="G277" t="str">
        <f t="shared" si="13"/>
        <v>High</v>
      </c>
      <c r="H277" t="str">
        <f t="shared" si="14"/>
        <v>Type 2</v>
      </c>
    </row>
    <row r="278" spans="1:8" x14ac:dyDescent="0.3">
      <c r="A278">
        <v>277</v>
      </c>
      <c r="B278">
        <v>37</v>
      </c>
      <c r="C278" t="s">
        <v>5</v>
      </c>
      <c r="D278" s="18">
        <v>63040</v>
      </c>
      <c r="E278" t="s">
        <v>7</v>
      </c>
      <c r="F278" s="33" t="str">
        <f t="shared" si="12"/>
        <v>Adult</v>
      </c>
      <c r="G278" t="str">
        <f t="shared" si="13"/>
        <v>Low</v>
      </c>
      <c r="H278" t="str">
        <f t="shared" si="14"/>
        <v>Type 1</v>
      </c>
    </row>
    <row r="279" spans="1:8" x14ac:dyDescent="0.3">
      <c r="A279">
        <v>278</v>
      </c>
      <c r="B279">
        <v>29</v>
      </c>
      <c r="C279" t="s">
        <v>5</v>
      </c>
      <c r="D279" s="18">
        <v>89219</v>
      </c>
      <c r="E279" t="s">
        <v>7</v>
      </c>
      <c r="F279" s="33" t="str">
        <f t="shared" si="12"/>
        <v>Adult</v>
      </c>
      <c r="G279" t="str">
        <f t="shared" si="13"/>
        <v>High</v>
      </c>
      <c r="H279" t="str">
        <f t="shared" si="14"/>
        <v>Type 2</v>
      </c>
    </row>
    <row r="280" spans="1:8" x14ac:dyDescent="0.3">
      <c r="A280">
        <v>279</v>
      </c>
      <c r="B280">
        <v>67</v>
      </c>
      <c r="C280" t="s">
        <v>5</v>
      </c>
      <c r="D280" s="18">
        <v>120822</v>
      </c>
      <c r="E280" t="s">
        <v>9</v>
      </c>
      <c r="F280" s="33" t="str">
        <f t="shared" si="12"/>
        <v>Seniors</v>
      </c>
      <c r="G280" t="str">
        <f t="shared" si="13"/>
        <v>High</v>
      </c>
      <c r="H280" t="str">
        <f t="shared" si="14"/>
        <v>Type 6</v>
      </c>
    </row>
    <row r="281" spans="1:8" x14ac:dyDescent="0.3">
      <c r="A281">
        <v>280</v>
      </c>
      <c r="B281">
        <v>44</v>
      </c>
      <c r="C281" t="s">
        <v>5</v>
      </c>
      <c r="D281" s="18">
        <v>51232</v>
      </c>
      <c r="E281" t="s">
        <v>6</v>
      </c>
      <c r="F281" s="33" t="str">
        <f t="shared" si="12"/>
        <v>Middle-aged</v>
      </c>
      <c r="G281" t="str">
        <f t="shared" si="13"/>
        <v>Low</v>
      </c>
      <c r="H281" t="str">
        <f t="shared" si="14"/>
        <v>Type 3</v>
      </c>
    </row>
    <row r="282" spans="1:8" x14ac:dyDescent="0.3">
      <c r="A282">
        <v>281</v>
      </c>
      <c r="B282">
        <v>53</v>
      </c>
      <c r="C282" t="s">
        <v>5</v>
      </c>
      <c r="D282" s="18">
        <v>134265</v>
      </c>
      <c r="E282" t="s">
        <v>7</v>
      </c>
      <c r="F282" s="33" t="str">
        <f t="shared" si="12"/>
        <v>Middle-aged</v>
      </c>
      <c r="G282" t="str">
        <f t="shared" si="13"/>
        <v>High</v>
      </c>
      <c r="H282" t="str">
        <f t="shared" si="14"/>
        <v>Type 4</v>
      </c>
    </row>
    <row r="283" spans="1:8" x14ac:dyDescent="0.3">
      <c r="A283">
        <v>282</v>
      </c>
      <c r="B283">
        <v>31</v>
      </c>
      <c r="C283" t="s">
        <v>5</v>
      </c>
      <c r="D283" s="18">
        <v>147827</v>
      </c>
      <c r="E283" t="s">
        <v>7</v>
      </c>
      <c r="F283" s="33" t="str">
        <f t="shared" si="12"/>
        <v>Adult</v>
      </c>
      <c r="G283" t="str">
        <f t="shared" si="13"/>
        <v>High</v>
      </c>
      <c r="H283" t="str">
        <f t="shared" si="14"/>
        <v>Type 2</v>
      </c>
    </row>
    <row r="284" spans="1:8" x14ac:dyDescent="0.3">
      <c r="A284">
        <v>283</v>
      </c>
      <c r="B284">
        <v>32</v>
      </c>
      <c r="C284" t="s">
        <v>8</v>
      </c>
      <c r="D284" s="18">
        <v>65290</v>
      </c>
      <c r="E284" t="s">
        <v>7</v>
      </c>
      <c r="F284" s="33" t="str">
        <f t="shared" si="12"/>
        <v>Adult</v>
      </c>
      <c r="G284" t="str">
        <f t="shared" si="13"/>
        <v>Low</v>
      </c>
      <c r="H284" t="str">
        <f t="shared" si="14"/>
        <v>Type 1</v>
      </c>
    </row>
    <row r="285" spans="1:8" x14ac:dyDescent="0.3">
      <c r="A285">
        <v>284</v>
      </c>
      <c r="B285">
        <v>64</v>
      </c>
      <c r="C285" t="s">
        <v>8</v>
      </c>
      <c r="D285" s="18">
        <v>76170</v>
      </c>
      <c r="E285" t="s">
        <v>6</v>
      </c>
      <c r="F285" s="33" t="str">
        <f t="shared" si="12"/>
        <v>Seniors</v>
      </c>
      <c r="G285" t="str">
        <f t="shared" si="13"/>
        <v>High</v>
      </c>
      <c r="H285" t="str">
        <f t="shared" si="14"/>
        <v>Type 6</v>
      </c>
    </row>
    <row r="286" spans="1:8" x14ac:dyDescent="0.3">
      <c r="A286">
        <v>285</v>
      </c>
      <c r="B286">
        <v>63</v>
      </c>
      <c r="C286" t="s">
        <v>5</v>
      </c>
      <c r="D286" s="18">
        <v>62249</v>
      </c>
      <c r="E286" t="s">
        <v>7</v>
      </c>
      <c r="F286" s="33" t="str">
        <f t="shared" si="12"/>
        <v>Seniors</v>
      </c>
      <c r="G286" t="str">
        <f t="shared" si="13"/>
        <v>Low</v>
      </c>
      <c r="H286" t="str">
        <f t="shared" si="14"/>
        <v>Type 5</v>
      </c>
    </row>
    <row r="287" spans="1:8" x14ac:dyDescent="0.3">
      <c r="A287">
        <v>286</v>
      </c>
      <c r="B287">
        <v>62</v>
      </c>
      <c r="C287" t="s">
        <v>8</v>
      </c>
      <c r="D287" s="18">
        <v>30431</v>
      </c>
      <c r="E287" t="s">
        <v>7</v>
      </c>
      <c r="F287" s="33" t="str">
        <f t="shared" si="12"/>
        <v>Seniors</v>
      </c>
      <c r="G287" t="str">
        <f t="shared" si="13"/>
        <v>Low</v>
      </c>
      <c r="H287" t="str">
        <f t="shared" si="14"/>
        <v>Type 5</v>
      </c>
    </row>
    <row r="288" spans="1:8" x14ac:dyDescent="0.3">
      <c r="A288">
        <v>287</v>
      </c>
      <c r="B288">
        <v>67</v>
      </c>
      <c r="C288" t="s">
        <v>5</v>
      </c>
      <c r="D288" s="18">
        <v>68335</v>
      </c>
      <c r="E288" t="s">
        <v>6</v>
      </c>
      <c r="F288" s="33" t="str">
        <f t="shared" si="12"/>
        <v>Seniors</v>
      </c>
      <c r="G288" t="str">
        <f t="shared" si="13"/>
        <v>High</v>
      </c>
      <c r="H288" t="str">
        <f t="shared" si="14"/>
        <v>Type 6</v>
      </c>
    </row>
    <row r="289" spans="1:8" x14ac:dyDescent="0.3">
      <c r="A289">
        <v>288</v>
      </c>
      <c r="B289">
        <v>44</v>
      </c>
      <c r="C289" t="s">
        <v>5</v>
      </c>
      <c r="D289" s="18">
        <v>39890</v>
      </c>
      <c r="E289" t="s">
        <v>9</v>
      </c>
      <c r="F289" s="33" t="str">
        <f t="shared" si="12"/>
        <v>Middle-aged</v>
      </c>
      <c r="G289" t="str">
        <f t="shared" si="13"/>
        <v>Low</v>
      </c>
      <c r="H289" t="str">
        <f t="shared" si="14"/>
        <v>Type 3</v>
      </c>
    </row>
    <row r="290" spans="1:8" x14ac:dyDescent="0.3">
      <c r="A290">
        <v>289</v>
      </c>
      <c r="B290">
        <v>52</v>
      </c>
      <c r="C290" t="s">
        <v>5</v>
      </c>
      <c r="D290" s="18">
        <v>108498</v>
      </c>
      <c r="E290" t="s">
        <v>9</v>
      </c>
      <c r="F290" s="33" t="str">
        <f t="shared" si="12"/>
        <v>Middle-aged</v>
      </c>
      <c r="G290" t="str">
        <f t="shared" si="13"/>
        <v>High</v>
      </c>
      <c r="H290" t="str">
        <f t="shared" si="14"/>
        <v>Type 4</v>
      </c>
    </row>
    <row r="291" spans="1:8" x14ac:dyDescent="0.3">
      <c r="A291">
        <v>290</v>
      </c>
      <c r="B291">
        <v>39</v>
      </c>
      <c r="C291" t="s">
        <v>8</v>
      </c>
      <c r="D291" s="18">
        <v>89630</v>
      </c>
      <c r="E291" t="s">
        <v>9</v>
      </c>
      <c r="F291" s="33" t="str">
        <f t="shared" si="12"/>
        <v>Adult</v>
      </c>
      <c r="G291" t="str">
        <f t="shared" si="13"/>
        <v>High</v>
      </c>
      <c r="H291" t="str">
        <f t="shared" si="14"/>
        <v>Type 2</v>
      </c>
    </row>
    <row r="292" spans="1:8" x14ac:dyDescent="0.3">
      <c r="A292">
        <v>291</v>
      </c>
      <c r="B292">
        <v>58</v>
      </c>
      <c r="C292" t="s">
        <v>8</v>
      </c>
      <c r="D292" s="18">
        <v>60950</v>
      </c>
      <c r="E292" t="s">
        <v>6</v>
      </c>
      <c r="F292" s="33" t="str">
        <f t="shared" si="12"/>
        <v>Middle-aged</v>
      </c>
      <c r="G292" t="str">
        <f t="shared" si="13"/>
        <v>Low</v>
      </c>
      <c r="H292" t="str">
        <f t="shared" si="14"/>
        <v>Type 3</v>
      </c>
    </row>
    <row r="293" spans="1:8" x14ac:dyDescent="0.3">
      <c r="A293">
        <v>292</v>
      </c>
      <c r="B293">
        <v>54</v>
      </c>
      <c r="C293" t="s">
        <v>5</v>
      </c>
      <c r="D293" s="18">
        <v>59951</v>
      </c>
      <c r="E293" t="s">
        <v>9</v>
      </c>
      <c r="F293" s="33" t="str">
        <f t="shared" si="12"/>
        <v>Middle-aged</v>
      </c>
      <c r="G293" t="str">
        <f t="shared" si="13"/>
        <v>Low</v>
      </c>
      <c r="H293" t="str">
        <f t="shared" si="14"/>
        <v>Type 3</v>
      </c>
    </row>
    <row r="294" spans="1:8" x14ac:dyDescent="0.3">
      <c r="A294">
        <v>293</v>
      </c>
      <c r="B294">
        <v>39</v>
      </c>
      <c r="C294" t="s">
        <v>8</v>
      </c>
      <c r="D294" s="18">
        <v>94051</v>
      </c>
      <c r="E294" t="s">
        <v>9</v>
      </c>
      <c r="F294" s="33" t="str">
        <f t="shared" si="12"/>
        <v>Adult</v>
      </c>
      <c r="G294" t="str">
        <f t="shared" si="13"/>
        <v>High</v>
      </c>
      <c r="H294" t="str">
        <f t="shared" si="14"/>
        <v>Type 2</v>
      </c>
    </row>
    <row r="295" spans="1:8" x14ac:dyDescent="0.3">
      <c r="A295">
        <v>294</v>
      </c>
      <c r="B295">
        <v>28</v>
      </c>
      <c r="C295" t="s">
        <v>8</v>
      </c>
      <c r="D295" s="18">
        <v>62070</v>
      </c>
      <c r="E295" t="s">
        <v>7</v>
      </c>
      <c r="F295" s="33" t="str">
        <f t="shared" si="12"/>
        <v>Adult</v>
      </c>
      <c r="G295" t="str">
        <f t="shared" si="13"/>
        <v>Low</v>
      </c>
      <c r="H295" t="str">
        <f t="shared" si="14"/>
        <v>Type 1</v>
      </c>
    </row>
    <row r="296" spans="1:8" x14ac:dyDescent="0.3">
      <c r="A296">
        <v>295</v>
      </c>
      <c r="B296">
        <v>19</v>
      </c>
      <c r="C296" t="s">
        <v>5</v>
      </c>
      <c r="D296" s="18">
        <v>39591</v>
      </c>
      <c r="E296" t="s">
        <v>7</v>
      </c>
      <c r="F296" s="33" t="str">
        <f t="shared" si="12"/>
        <v>Adult</v>
      </c>
      <c r="G296" t="str">
        <f t="shared" si="13"/>
        <v>Low</v>
      </c>
      <c r="H296" t="str">
        <f t="shared" si="14"/>
        <v>Type 1</v>
      </c>
    </row>
    <row r="297" spans="1:8" x14ac:dyDescent="0.3">
      <c r="A297">
        <v>296</v>
      </c>
      <c r="B297">
        <v>65</v>
      </c>
      <c r="C297" t="s">
        <v>8</v>
      </c>
      <c r="D297" s="18">
        <v>67131</v>
      </c>
      <c r="E297" t="s">
        <v>7</v>
      </c>
      <c r="F297" s="33" t="str">
        <f t="shared" si="12"/>
        <v>Seniors</v>
      </c>
      <c r="G297" t="str">
        <f t="shared" si="13"/>
        <v>High</v>
      </c>
      <c r="H297" t="str">
        <f t="shared" si="14"/>
        <v>Type 6</v>
      </c>
    </row>
    <row r="298" spans="1:8" x14ac:dyDescent="0.3">
      <c r="A298">
        <v>297</v>
      </c>
      <c r="B298">
        <v>22</v>
      </c>
      <c r="C298" t="s">
        <v>8</v>
      </c>
      <c r="D298" s="18">
        <v>57091</v>
      </c>
      <c r="E298" t="s">
        <v>9</v>
      </c>
      <c r="F298" s="33" t="str">
        <f t="shared" si="12"/>
        <v>Adult</v>
      </c>
      <c r="G298" t="str">
        <f t="shared" si="13"/>
        <v>Low</v>
      </c>
      <c r="H298" t="str">
        <f t="shared" si="14"/>
        <v>Type 1</v>
      </c>
    </row>
    <row r="299" spans="1:8" x14ac:dyDescent="0.3">
      <c r="A299">
        <v>298</v>
      </c>
      <c r="B299">
        <v>39</v>
      </c>
      <c r="C299" t="s">
        <v>8</v>
      </c>
      <c r="D299" s="18">
        <v>122820</v>
      </c>
      <c r="E299" t="s">
        <v>9</v>
      </c>
      <c r="F299" s="33" t="str">
        <f t="shared" si="12"/>
        <v>Adult</v>
      </c>
      <c r="G299" t="str">
        <f t="shared" si="13"/>
        <v>High</v>
      </c>
      <c r="H299" t="str">
        <f t="shared" si="14"/>
        <v>Type 2</v>
      </c>
    </row>
    <row r="300" spans="1:8" x14ac:dyDescent="0.3">
      <c r="A300">
        <v>299</v>
      </c>
      <c r="B300">
        <v>25</v>
      </c>
      <c r="C300" t="s">
        <v>5</v>
      </c>
      <c r="D300" s="18">
        <v>52792</v>
      </c>
      <c r="E300" t="s">
        <v>6</v>
      </c>
      <c r="F300" s="33" t="str">
        <f t="shared" si="12"/>
        <v>Adult</v>
      </c>
      <c r="G300" t="str">
        <f t="shared" si="13"/>
        <v>Low</v>
      </c>
      <c r="H300" t="str">
        <f t="shared" si="14"/>
        <v>Type 1</v>
      </c>
    </row>
    <row r="301" spans="1:8" x14ac:dyDescent="0.3">
      <c r="A301">
        <v>300</v>
      </c>
      <c r="B301">
        <v>26</v>
      </c>
      <c r="C301" t="s">
        <v>8</v>
      </c>
      <c r="D301" s="18">
        <v>64472</v>
      </c>
      <c r="E301" t="s">
        <v>6</v>
      </c>
      <c r="F301" s="33" t="str">
        <f t="shared" si="12"/>
        <v>Adult</v>
      </c>
      <c r="G301" t="str">
        <f t="shared" si="13"/>
        <v>Low</v>
      </c>
      <c r="H301" t="str">
        <f t="shared" si="14"/>
        <v>Type 1</v>
      </c>
    </row>
    <row r="302" spans="1:8" x14ac:dyDescent="0.3">
      <c r="A302">
        <v>301</v>
      </c>
      <c r="B302">
        <v>64</v>
      </c>
      <c r="C302" t="s">
        <v>8</v>
      </c>
      <c r="D302" s="18">
        <v>25825</v>
      </c>
      <c r="E302" t="s">
        <v>6</v>
      </c>
      <c r="F302" s="33" t="str">
        <f t="shared" si="12"/>
        <v>Seniors</v>
      </c>
      <c r="G302" t="str">
        <f t="shared" si="13"/>
        <v>Low</v>
      </c>
      <c r="H302" t="str">
        <f t="shared" si="14"/>
        <v>Type 5</v>
      </c>
    </row>
    <row r="303" spans="1:8" x14ac:dyDescent="0.3">
      <c r="A303">
        <v>302</v>
      </c>
      <c r="B303">
        <v>36</v>
      </c>
      <c r="C303" t="s">
        <v>5</v>
      </c>
      <c r="D303" s="18">
        <v>91125</v>
      </c>
      <c r="E303" t="s">
        <v>9</v>
      </c>
      <c r="F303" s="33" t="str">
        <f t="shared" si="12"/>
        <v>Adult</v>
      </c>
      <c r="G303" t="str">
        <f t="shared" si="13"/>
        <v>High</v>
      </c>
      <c r="H303" t="str">
        <f t="shared" si="14"/>
        <v>Type 2</v>
      </c>
    </row>
    <row r="304" spans="1:8" x14ac:dyDescent="0.3">
      <c r="A304">
        <v>303</v>
      </c>
      <c r="B304">
        <v>39</v>
      </c>
      <c r="C304" t="s">
        <v>8</v>
      </c>
      <c r="D304" s="18">
        <v>100470</v>
      </c>
      <c r="E304" t="s">
        <v>6</v>
      </c>
      <c r="F304" s="33" t="str">
        <f t="shared" si="12"/>
        <v>Adult</v>
      </c>
      <c r="G304" t="str">
        <f t="shared" si="13"/>
        <v>High</v>
      </c>
      <c r="H304" t="str">
        <f t="shared" si="14"/>
        <v>Type 2</v>
      </c>
    </row>
    <row r="305" spans="1:8" x14ac:dyDescent="0.3">
      <c r="A305">
        <v>304</v>
      </c>
      <c r="B305">
        <v>50</v>
      </c>
      <c r="C305" t="s">
        <v>8</v>
      </c>
      <c r="D305" s="18">
        <v>43477</v>
      </c>
      <c r="E305" t="s">
        <v>6</v>
      </c>
      <c r="F305" s="33" t="str">
        <f t="shared" si="12"/>
        <v>Middle-aged</v>
      </c>
      <c r="G305" t="str">
        <f t="shared" si="13"/>
        <v>Low</v>
      </c>
      <c r="H305" t="str">
        <f t="shared" si="14"/>
        <v>Type 3</v>
      </c>
    </row>
    <row r="306" spans="1:8" x14ac:dyDescent="0.3">
      <c r="A306">
        <v>305</v>
      </c>
      <c r="B306">
        <v>18</v>
      </c>
      <c r="C306" t="s">
        <v>8</v>
      </c>
      <c r="D306" s="18">
        <v>123099</v>
      </c>
      <c r="E306" t="s">
        <v>7</v>
      </c>
      <c r="F306" s="33" t="str">
        <f t="shared" si="12"/>
        <v>Adult</v>
      </c>
      <c r="G306" t="str">
        <f t="shared" si="13"/>
        <v>High</v>
      </c>
      <c r="H306" t="str">
        <f t="shared" si="14"/>
        <v>Type 2</v>
      </c>
    </row>
    <row r="307" spans="1:8" x14ac:dyDescent="0.3">
      <c r="A307">
        <v>306</v>
      </c>
      <c r="B307">
        <v>23</v>
      </c>
      <c r="C307" t="s">
        <v>5</v>
      </c>
      <c r="D307" s="18">
        <v>27774</v>
      </c>
      <c r="E307" t="s">
        <v>9</v>
      </c>
      <c r="F307" s="33" t="str">
        <f t="shared" si="12"/>
        <v>Adult</v>
      </c>
      <c r="G307" t="str">
        <f t="shared" si="13"/>
        <v>Low</v>
      </c>
      <c r="H307" t="str">
        <f t="shared" si="14"/>
        <v>Type 1</v>
      </c>
    </row>
    <row r="308" spans="1:8" x14ac:dyDescent="0.3">
      <c r="A308">
        <v>307</v>
      </c>
      <c r="B308">
        <v>49</v>
      </c>
      <c r="C308" t="s">
        <v>5</v>
      </c>
      <c r="D308" s="18">
        <v>124658</v>
      </c>
      <c r="E308" t="s">
        <v>7</v>
      </c>
      <c r="F308" s="33" t="str">
        <f t="shared" si="12"/>
        <v>Middle-aged</v>
      </c>
      <c r="G308" t="str">
        <f t="shared" si="13"/>
        <v>High</v>
      </c>
      <c r="H308" t="str">
        <f t="shared" si="14"/>
        <v>Type 4</v>
      </c>
    </row>
    <row r="309" spans="1:8" x14ac:dyDescent="0.3">
      <c r="A309">
        <v>308</v>
      </c>
      <c r="B309">
        <v>61</v>
      </c>
      <c r="C309" t="s">
        <v>5</v>
      </c>
      <c r="D309" s="18">
        <v>147367</v>
      </c>
      <c r="E309" t="s">
        <v>7</v>
      </c>
      <c r="F309" s="33" t="str">
        <f t="shared" si="12"/>
        <v>Seniors</v>
      </c>
      <c r="G309" t="str">
        <f t="shared" si="13"/>
        <v>High</v>
      </c>
      <c r="H309" t="str">
        <f t="shared" si="14"/>
        <v>Type 6</v>
      </c>
    </row>
    <row r="310" spans="1:8" x14ac:dyDescent="0.3">
      <c r="A310">
        <v>309</v>
      </c>
      <c r="B310">
        <v>62</v>
      </c>
      <c r="C310" t="s">
        <v>8</v>
      </c>
      <c r="D310" s="18">
        <v>65705</v>
      </c>
      <c r="E310" t="s">
        <v>9</v>
      </c>
      <c r="F310" s="33" t="str">
        <f t="shared" si="12"/>
        <v>Seniors</v>
      </c>
      <c r="G310" t="str">
        <f t="shared" si="13"/>
        <v>High</v>
      </c>
      <c r="H310" t="str">
        <f t="shared" si="14"/>
        <v>Type 6</v>
      </c>
    </row>
    <row r="311" spans="1:8" x14ac:dyDescent="0.3">
      <c r="A311">
        <v>310</v>
      </c>
      <c r="B311">
        <v>68</v>
      </c>
      <c r="C311" t="s">
        <v>5</v>
      </c>
      <c r="D311" s="18">
        <v>70511</v>
      </c>
      <c r="E311" t="s">
        <v>9</v>
      </c>
      <c r="F311" s="33" t="str">
        <f t="shared" si="12"/>
        <v>Seniors</v>
      </c>
      <c r="G311" t="str">
        <f t="shared" si="13"/>
        <v>High</v>
      </c>
      <c r="H311" t="str">
        <f t="shared" si="14"/>
        <v>Type 6</v>
      </c>
    </row>
    <row r="312" spans="1:8" x14ac:dyDescent="0.3">
      <c r="A312">
        <v>311</v>
      </c>
      <c r="B312">
        <v>31</v>
      </c>
      <c r="C312" t="s">
        <v>5</v>
      </c>
      <c r="D312" s="18">
        <v>96326</v>
      </c>
      <c r="E312" t="s">
        <v>7</v>
      </c>
      <c r="F312" s="33" t="str">
        <f t="shared" si="12"/>
        <v>Adult</v>
      </c>
      <c r="G312" t="str">
        <f t="shared" si="13"/>
        <v>High</v>
      </c>
      <c r="H312" t="str">
        <f t="shared" si="14"/>
        <v>Type 2</v>
      </c>
    </row>
    <row r="313" spans="1:8" x14ac:dyDescent="0.3">
      <c r="A313">
        <v>312</v>
      </c>
      <c r="B313">
        <v>51</v>
      </c>
      <c r="C313" t="s">
        <v>5</v>
      </c>
      <c r="D313" s="18">
        <v>148943</v>
      </c>
      <c r="E313" t="s">
        <v>9</v>
      </c>
      <c r="F313" s="33" t="str">
        <f t="shared" si="12"/>
        <v>Middle-aged</v>
      </c>
      <c r="G313" t="str">
        <f t="shared" si="13"/>
        <v>High</v>
      </c>
      <c r="H313" t="str">
        <f t="shared" si="14"/>
        <v>Type 4</v>
      </c>
    </row>
    <row r="314" spans="1:8" x14ac:dyDescent="0.3">
      <c r="A314">
        <v>313</v>
      </c>
      <c r="B314">
        <v>22</v>
      </c>
      <c r="C314" t="s">
        <v>5</v>
      </c>
      <c r="D314" s="18">
        <v>61832</v>
      </c>
      <c r="E314" t="s">
        <v>7</v>
      </c>
      <c r="F314" s="33" t="str">
        <f t="shared" si="12"/>
        <v>Adult</v>
      </c>
      <c r="G314" t="str">
        <f t="shared" si="13"/>
        <v>Low</v>
      </c>
      <c r="H314" t="str">
        <f t="shared" si="14"/>
        <v>Type 1</v>
      </c>
    </row>
    <row r="315" spans="1:8" x14ac:dyDescent="0.3">
      <c r="A315">
        <v>314</v>
      </c>
      <c r="B315">
        <v>35</v>
      </c>
      <c r="C315" t="s">
        <v>8</v>
      </c>
      <c r="D315" s="18">
        <v>60202</v>
      </c>
      <c r="E315" t="s">
        <v>9</v>
      </c>
      <c r="F315" s="33" t="str">
        <f t="shared" si="12"/>
        <v>Adult</v>
      </c>
      <c r="G315" t="str">
        <f t="shared" si="13"/>
        <v>Low</v>
      </c>
      <c r="H315" t="str">
        <f t="shared" si="14"/>
        <v>Type 1</v>
      </c>
    </row>
    <row r="316" spans="1:8" x14ac:dyDescent="0.3">
      <c r="A316">
        <v>315</v>
      </c>
      <c r="B316">
        <v>38</v>
      </c>
      <c r="C316" t="s">
        <v>5</v>
      </c>
      <c r="D316" s="18">
        <v>120331</v>
      </c>
      <c r="E316" t="s">
        <v>7</v>
      </c>
      <c r="F316" s="33" t="str">
        <f t="shared" si="12"/>
        <v>Adult</v>
      </c>
      <c r="G316" t="str">
        <f t="shared" si="13"/>
        <v>High</v>
      </c>
      <c r="H316" t="str">
        <f t="shared" si="14"/>
        <v>Type 2</v>
      </c>
    </row>
    <row r="317" spans="1:8" x14ac:dyDescent="0.3">
      <c r="A317">
        <v>316</v>
      </c>
      <c r="B317">
        <v>36</v>
      </c>
      <c r="C317" t="s">
        <v>5</v>
      </c>
      <c r="D317" s="18">
        <v>41106</v>
      </c>
      <c r="E317" t="s">
        <v>6</v>
      </c>
      <c r="F317" s="33" t="str">
        <f t="shared" si="12"/>
        <v>Adult</v>
      </c>
      <c r="G317" t="str">
        <f t="shared" si="13"/>
        <v>Low</v>
      </c>
      <c r="H317" t="str">
        <f t="shared" si="14"/>
        <v>Type 1</v>
      </c>
    </row>
    <row r="318" spans="1:8" x14ac:dyDescent="0.3">
      <c r="A318">
        <v>317</v>
      </c>
      <c r="B318">
        <v>48</v>
      </c>
      <c r="C318" t="s">
        <v>5</v>
      </c>
      <c r="D318" s="18">
        <v>109737</v>
      </c>
      <c r="E318" t="s">
        <v>6</v>
      </c>
      <c r="F318" s="33" t="str">
        <f t="shared" si="12"/>
        <v>Middle-aged</v>
      </c>
      <c r="G318" t="str">
        <f t="shared" si="13"/>
        <v>High</v>
      </c>
      <c r="H318" t="str">
        <f t="shared" si="14"/>
        <v>Type 4</v>
      </c>
    </row>
    <row r="319" spans="1:8" x14ac:dyDescent="0.3">
      <c r="A319">
        <v>318</v>
      </c>
      <c r="B319">
        <v>31</v>
      </c>
      <c r="C319" t="s">
        <v>8</v>
      </c>
      <c r="D319" s="18">
        <v>110536</v>
      </c>
      <c r="E319" t="s">
        <v>6</v>
      </c>
      <c r="F319" s="33" t="str">
        <f t="shared" si="12"/>
        <v>Adult</v>
      </c>
      <c r="G319" t="str">
        <f t="shared" si="13"/>
        <v>High</v>
      </c>
      <c r="H319" t="str">
        <f t="shared" si="14"/>
        <v>Type 2</v>
      </c>
    </row>
    <row r="320" spans="1:8" x14ac:dyDescent="0.3">
      <c r="A320">
        <v>319</v>
      </c>
      <c r="B320">
        <v>25</v>
      </c>
      <c r="C320" t="s">
        <v>8</v>
      </c>
      <c r="D320" s="18">
        <v>41016</v>
      </c>
      <c r="E320" t="s">
        <v>7</v>
      </c>
      <c r="F320" s="33" t="str">
        <f t="shared" si="12"/>
        <v>Adult</v>
      </c>
      <c r="G320" t="str">
        <f t="shared" si="13"/>
        <v>Low</v>
      </c>
      <c r="H320" t="str">
        <f t="shared" si="14"/>
        <v>Type 1</v>
      </c>
    </row>
    <row r="321" spans="1:8" x14ac:dyDescent="0.3">
      <c r="A321">
        <v>320</v>
      </c>
      <c r="B321">
        <v>29</v>
      </c>
      <c r="C321" t="s">
        <v>8</v>
      </c>
      <c r="D321" s="18">
        <v>55695</v>
      </c>
      <c r="E321" t="s">
        <v>6</v>
      </c>
      <c r="F321" s="33" t="str">
        <f t="shared" si="12"/>
        <v>Adult</v>
      </c>
      <c r="G321" t="str">
        <f t="shared" si="13"/>
        <v>Low</v>
      </c>
      <c r="H321" t="str">
        <f t="shared" si="14"/>
        <v>Type 1</v>
      </c>
    </row>
    <row r="322" spans="1:8" x14ac:dyDescent="0.3">
      <c r="A322">
        <v>321</v>
      </c>
      <c r="B322">
        <v>44</v>
      </c>
      <c r="C322" t="s">
        <v>5</v>
      </c>
      <c r="D322" s="18">
        <v>83675</v>
      </c>
      <c r="E322" t="s">
        <v>6</v>
      </c>
      <c r="F322" s="33" t="str">
        <f t="shared" si="12"/>
        <v>Middle-aged</v>
      </c>
      <c r="G322" t="str">
        <f t="shared" si="13"/>
        <v>High</v>
      </c>
      <c r="H322" t="str">
        <f t="shared" si="14"/>
        <v>Type 4</v>
      </c>
    </row>
    <row r="323" spans="1:8" x14ac:dyDescent="0.3">
      <c r="A323">
        <v>322</v>
      </c>
      <c r="B323">
        <v>35</v>
      </c>
      <c r="C323" t="s">
        <v>5</v>
      </c>
      <c r="D323" s="18">
        <v>41154</v>
      </c>
      <c r="E323" t="s">
        <v>6</v>
      </c>
      <c r="F323" s="33" t="str">
        <f t="shared" ref="F323:F386" si="15">IF(B323&gt;=60,"Seniors",IF(B323&gt;=41,"Middle-aged","Adult"))</f>
        <v>Adult</v>
      </c>
      <c r="G323" t="str">
        <f t="shared" ref="G323:G386" si="16">IF(D323&lt;=0.8*$K$2,"Low","High")</f>
        <v>Low</v>
      </c>
      <c r="H323" t="str">
        <f t="shared" ref="H323:H386" si="17">IF(AND(F323="Adult",G323="Low"),"Type 1",IF(AND(F323="Adult",G323="High"),"Type 2",IF(AND(F323="Middle-aged",G323="Low"),"Type 3",IF(AND(F323="Middle-aged",G323="High"),"Type 4",IF(AND(F323="Seniors",G323="Low"),"Type 5",IF(AND(F323="Seniors",G323="High"),"Type 6",""))))))</f>
        <v>Type 1</v>
      </c>
    </row>
    <row r="324" spans="1:8" x14ac:dyDescent="0.3">
      <c r="A324">
        <v>323</v>
      </c>
      <c r="B324">
        <v>23</v>
      </c>
      <c r="C324" t="s">
        <v>8</v>
      </c>
      <c r="D324" s="18">
        <v>43530</v>
      </c>
      <c r="E324" t="s">
        <v>6</v>
      </c>
      <c r="F324" s="33" t="str">
        <f t="shared" si="15"/>
        <v>Adult</v>
      </c>
      <c r="G324" t="str">
        <f t="shared" si="16"/>
        <v>Low</v>
      </c>
      <c r="H324" t="str">
        <f t="shared" si="17"/>
        <v>Type 1</v>
      </c>
    </row>
    <row r="325" spans="1:8" x14ac:dyDescent="0.3">
      <c r="A325">
        <v>324</v>
      </c>
      <c r="B325">
        <v>67</v>
      </c>
      <c r="C325" t="s">
        <v>5</v>
      </c>
      <c r="D325" s="18">
        <v>115648</v>
      </c>
      <c r="E325" t="s">
        <v>9</v>
      </c>
      <c r="F325" s="33" t="str">
        <f t="shared" si="15"/>
        <v>Seniors</v>
      </c>
      <c r="G325" t="str">
        <f t="shared" si="16"/>
        <v>High</v>
      </c>
      <c r="H325" t="str">
        <f t="shared" si="17"/>
        <v>Type 6</v>
      </c>
    </row>
    <row r="326" spans="1:8" x14ac:dyDescent="0.3">
      <c r="A326">
        <v>325</v>
      </c>
      <c r="B326">
        <v>24</v>
      </c>
      <c r="C326" t="s">
        <v>8</v>
      </c>
      <c r="D326" s="18">
        <v>94335</v>
      </c>
      <c r="E326" t="s">
        <v>7</v>
      </c>
      <c r="F326" s="33" t="str">
        <f t="shared" si="15"/>
        <v>Adult</v>
      </c>
      <c r="G326" t="str">
        <f t="shared" si="16"/>
        <v>High</v>
      </c>
      <c r="H326" t="str">
        <f t="shared" si="17"/>
        <v>Type 2</v>
      </c>
    </row>
    <row r="327" spans="1:8" x14ac:dyDescent="0.3">
      <c r="A327">
        <v>326</v>
      </c>
      <c r="B327">
        <v>64</v>
      </c>
      <c r="C327" t="s">
        <v>8</v>
      </c>
      <c r="D327" s="18">
        <v>35499</v>
      </c>
      <c r="E327" t="s">
        <v>7</v>
      </c>
      <c r="F327" s="33" t="str">
        <f t="shared" si="15"/>
        <v>Seniors</v>
      </c>
      <c r="G327" t="str">
        <f t="shared" si="16"/>
        <v>Low</v>
      </c>
      <c r="H327" t="str">
        <f t="shared" si="17"/>
        <v>Type 5</v>
      </c>
    </row>
    <row r="328" spans="1:8" x14ac:dyDescent="0.3">
      <c r="A328">
        <v>327</v>
      </c>
      <c r="B328">
        <v>19</v>
      </c>
      <c r="C328" t="s">
        <v>5</v>
      </c>
      <c r="D328" s="18">
        <v>125050</v>
      </c>
      <c r="E328" t="s">
        <v>7</v>
      </c>
      <c r="F328" s="33" t="str">
        <f t="shared" si="15"/>
        <v>Adult</v>
      </c>
      <c r="G328" t="str">
        <f t="shared" si="16"/>
        <v>High</v>
      </c>
      <c r="H328" t="str">
        <f t="shared" si="17"/>
        <v>Type 2</v>
      </c>
    </row>
    <row r="329" spans="1:8" x14ac:dyDescent="0.3">
      <c r="A329">
        <v>328</v>
      </c>
      <c r="B329">
        <v>31</v>
      </c>
      <c r="C329" t="s">
        <v>5</v>
      </c>
      <c r="D329" s="18">
        <v>114212</v>
      </c>
      <c r="E329" t="s">
        <v>6</v>
      </c>
      <c r="F329" s="33" t="str">
        <f t="shared" si="15"/>
        <v>Adult</v>
      </c>
      <c r="G329" t="str">
        <f t="shared" si="16"/>
        <v>High</v>
      </c>
      <c r="H329" t="str">
        <f t="shared" si="17"/>
        <v>Type 2</v>
      </c>
    </row>
    <row r="330" spans="1:8" x14ac:dyDescent="0.3">
      <c r="A330">
        <v>329</v>
      </c>
      <c r="B330">
        <v>31</v>
      </c>
      <c r="C330" t="s">
        <v>5</v>
      </c>
      <c r="D330" s="18">
        <v>131926</v>
      </c>
      <c r="E330" t="s">
        <v>7</v>
      </c>
      <c r="F330" s="33" t="str">
        <f t="shared" si="15"/>
        <v>Adult</v>
      </c>
      <c r="G330" t="str">
        <f t="shared" si="16"/>
        <v>High</v>
      </c>
      <c r="H330" t="str">
        <f t="shared" si="17"/>
        <v>Type 2</v>
      </c>
    </row>
    <row r="331" spans="1:8" x14ac:dyDescent="0.3">
      <c r="A331">
        <v>330</v>
      </c>
      <c r="B331">
        <v>66</v>
      </c>
      <c r="C331" t="s">
        <v>5</v>
      </c>
      <c r="D331" s="18">
        <v>95853</v>
      </c>
      <c r="E331" t="s">
        <v>9</v>
      </c>
      <c r="F331" s="33" t="str">
        <f t="shared" si="15"/>
        <v>Seniors</v>
      </c>
      <c r="G331" t="str">
        <f t="shared" si="16"/>
        <v>High</v>
      </c>
      <c r="H331" t="str">
        <f t="shared" si="17"/>
        <v>Type 6</v>
      </c>
    </row>
    <row r="332" spans="1:8" x14ac:dyDescent="0.3">
      <c r="A332">
        <v>331</v>
      </c>
      <c r="B332">
        <v>32</v>
      </c>
      <c r="C332" t="s">
        <v>5</v>
      </c>
      <c r="D332" s="18">
        <v>96256</v>
      </c>
      <c r="E332" t="s">
        <v>9</v>
      </c>
      <c r="F332" s="33" t="str">
        <f t="shared" si="15"/>
        <v>Adult</v>
      </c>
      <c r="G332" t="str">
        <f t="shared" si="16"/>
        <v>High</v>
      </c>
      <c r="H332" t="str">
        <f t="shared" si="17"/>
        <v>Type 2</v>
      </c>
    </row>
    <row r="333" spans="1:8" x14ac:dyDescent="0.3">
      <c r="A333">
        <v>332</v>
      </c>
      <c r="B333">
        <v>34</v>
      </c>
      <c r="C333" t="s">
        <v>8</v>
      </c>
      <c r="D333" s="18">
        <v>78615</v>
      </c>
      <c r="E333" t="s">
        <v>9</v>
      </c>
      <c r="F333" s="33" t="str">
        <f t="shared" si="15"/>
        <v>Adult</v>
      </c>
      <c r="G333" t="str">
        <f t="shared" si="16"/>
        <v>High</v>
      </c>
      <c r="H333" t="str">
        <f t="shared" si="17"/>
        <v>Type 2</v>
      </c>
    </row>
    <row r="334" spans="1:8" x14ac:dyDescent="0.3">
      <c r="A334">
        <v>333</v>
      </c>
      <c r="B334">
        <v>29</v>
      </c>
      <c r="C334" t="s">
        <v>5</v>
      </c>
      <c r="D334" s="18">
        <v>148058</v>
      </c>
      <c r="E334" t="s">
        <v>7</v>
      </c>
      <c r="F334" s="33" t="str">
        <f t="shared" si="15"/>
        <v>Adult</v>
      </c>
      <c r="G334" t="str">
        <f t="shared" si="16"/>
        <v>High</v>
      </c>
      <c r="H334" t="str">
        <f t="shared" si="17"/>
        <v>Type 2</v>
      </c>
    </row>
    <row r="335" spans="1:8" x14ac:dyDescent="0.3">
      <c r="A335">
        <v>334</v>
      </c>
      <c r="B335">
        <v>66</v>
      </c>
      <c r="C335" t="s">
        <v>5</v>
      </c>
      <c r="D335" s="18">
        <v>114772</v>
      </c>
      <c r="E335" t="s">
        <v>7</v>
      </c>
      <c r="F335" s="33" t="str">
        <f t="shared" si="15"/>
        <v>Seniors</v>
      </c>
      <c r="G335" t="str">
        <f t="shared" si="16"/>
        <v>High</v>
      </c>
      <c r="H335" t="str">
        <f t="shared" si="17"/>
        <v>Type 6</v>
      </c>
    </row>
    <row r="336" spans="1:8" x14ac:dyDescent="0.3">
      <c r="A336">
        <v>335</v>
      </c>
      <c r="B336">
        <v>49</v>
      </c>
      <c r="C336" t="s">
        <v>5</v>
      </c>
      <c r="D336" s="18">
        <v>134101</v>
      </c>
      <c r="E336" t="s">
        <v>6</v>
      </c>
      <c r="F336" s="33" t="str">
        <f t="shared" si="15"/>
        <v>Middle-aged</v>
      </c>
      <c r="G336" t="str">
        <f t="shared" si="16"/>
        <v>High</v>
      </c>
      <c r="H336" t="str">
        <f t="shared" si="17"/>
        <v>Type 4</v>
      </c>
    </row>
    <row r="337" spans="1:8" x14ac:dyDescent="0.3">
      <c r="A337">
        <v>336</v>
      </c>
      <c r="B337">
        <v>31</v>
      </c>
      <c r="C337" t="s">
        <v>5</v>
      </c>
      <c r="D337" s="18">
        <v>106580</v>
      </c>
      <c r="E337" t="s">
        <v>6</v>
      </c>
      <c r="F337" s="33" t="str">
        <f t="shared" si="15"/>
        <v>Adult</v>
      </c>
      <c r="G337" t="str">
        <f t="shared" si="16"/>
        <v>High</v>
      </c>
      <c r="H337" t="str">
        <f t="shared" si="17"/>
        <v>Type 2</v>
      </c>
    </row>
    <row r="338" spans="1:8" x14ac:dyDescent="0.3">
      <c r="A338">
        <v>337</v>
      </c>
      <c r="B338">
        <v>67</v>
      </c>
      <c r="C338" t="s">
        <v>5</v>
      </c>
      <c r="D338" s="18">
        <v>86605</v>
      </c>
      <c r="E338" t="s">
        <v>9</v>
      </c>
      <c r="F338" s="33" t="str">
        <f t="shared" si="15"/>
        <v>Seniors</v>
      </c>
      <c r="G338" t="str">
        <f t="shared" si="16"/>
        <v>High</v>
      </c>
      <c r="H338" t="str">
        <f t="shared" si="17"/>
        <v>Type 6</v>
      </c>
    </row>
    <row r="339" spans="1:8" x14ac:dyDescent="0.3">
      <c r="A339">
        <v>338</v>
      </c>
      <c r="B339">
        <v>47</v>
      </c>
      <c r="C339" t="s">
        <v>8</v>
      </c>
      <c r="D339" s="18">
        <v>26933</v>
      </c>
      <c r="E339" t="s">
        <v>7</v>
      </c>
      <c r="F339" s="33" t="str">
        <f t="shared" si="15"/>
        <v>Middle-aged</v>
      </c>
      <c r="G339" t="str">
        <f t="shared" si="16"/>
        <v>Low</v>
      </c>
      <c r="H339" t="str">
        <f t="shared" si="17"/>
        <v>Type 3</v>
      </c>
    </row>
    <row r="340" spans="1:8" x14ac:dyDescent="0.3">
      <c r="A340">
        <v>339</v>
      </c>
      <c r="B340">
        <v>30</v>
      </c>
      <c r="C340" t="s">
        <v>5</v>
      </c>
      <c r="D340" s="18">
        <v>135740</v>
      </c>
      <c r="E340" t="s">
        <v>6</v>
      </c>
      <c r="F340" s="33" t="str">
        <f t="shared" si="15"/>
        <v>Adult</v>
      </c>
      <c r="G340" t="str">
        <f t="shared" si="16"/>
        <v>High</v>
      </c>
      <c r="H340" t="str">
        <f t="shared" si="17"/>
        <v>Type 2</v>
      </c>
    </row>
    <row r="341" spans="1:8" x14ac:dyDescent="0.3">
      <c r="A341">
        <v>340</v>
      </c>
      <c r="B341">
        <v>38</v>
      </c>
      <c r="C341" t="s">
        <v>8</v>
      </c>
      <c r="D341" s="18">
        <v>27417</v>
      </c>
      <c r="E341" t="s">
        <v>7</v>
      </c>
      <c r="F341" s="33" t="str">
        <f t="shared" si="15"/>
        <v>Adult</v>
      </c>
      <c r="G341" t="str">
        <f t="shared" si="16"/>
        <v>Low</v>
      </c>
      <c r="H341" t="str">
        <f t="shared" si="17"/>
        <v>Type 1</v>
      </c>
    </row>
    <row r="342" spans="1:8" x14ac:dyDescent="0.3">
      <c r="A342">
        <v>341</v>
      </c>
      <c r="B342">
        <v>41</v>
      </c>
      <c r="C342" t="s">
        <v>5</v>
      </c>
      <c r="D342" s="18">
        <v>27141</v>
      </c>
      <c r="E342" t="s">
        <v>6</v>
      </c>
      <c r="F342" s="33" t="str">
        <f t="shared" si="15"/>
        <v>Middle-aged</v>
      </c>
      <c r="G342" t="str">
        <f t="shared" si="16"/>
        <v>Low</v>
      </c>
      <c r="H342" t="str">
        <f t="shared" si="17"/>
        <v>Type 3</v>
      </c>
    </row>
    <row r="343" spans="1:8" x14ac:dyDescent="0.3">
      <c r="A343">
        <v>342</v>
      </c>
      <c r="B343">
        <v>61</v>
      </c>
      <c r="C343" t="s">
        <v>8</v>
      </c>
      <c r="D343" s="18">
        <v>87976</v>
      </c>
      <c r="E343" t="s">
        <v>9</v>
      </c>
      <c r="F343" s="33" t="str">
        <f t="shared" si="15"/>
        <v>Seniors</v>
      </c>
      <c r="G343" t="str">
        <f t="shared" si="16"/>
        <v>High</v>
      </c>
      <c r="H343" t="str">
        <f t="shared" si="17"/>
        <v>Type 6</v>
      </c>
    </row>
    <row r="344" spans="1:8" x14ac:dyDescent="0.3">
      <c r="A344">
        <v>343</v>
      </c>
      <c r="B344">
        <v>61</v>
      </c>
      <c r="C344" t="s">
        <v>5</v>
      </c>
      <c r="D344" s="18">
        <v>85363</v>
      </c>
      <c r="E344" t="s">
        <v>9</v>
      </c>
      <c r="F344" s="33" t="str">
        <f t="shared" si="15"/>
        <v>Seniors</v>
      </c>
      <c r="G344" t="str">
        <f t="shared" si="16"/>
        <v>High</v>
      </c>
      <c r="H344" t="str">
        <f t="shared" si="17"/>
        <v>Type 6</v>
      </c>
    </row>
    <row r="345" spans="1:8" x14ac:dyDescent="0.3">
      <c r="A345">
        <v>344</v>
      </c>
      <c r="B345">
        <v>32</v>
      </c>
      <c r="C345" t="s">
        <v>8</v>
      </c>
      <c r="D345" s="18">
        <v>132595</v>
      </c>
      <c r="E345" t="s">
        <v>7</v>
      </c>
      <c r="F345" s="33" t="str">
        <f t="shared" si="15"/>
        <v>Adult</v>
      </c>
      <c r="G345" t="str">
        <f t="shared" si="16"/>
        <v>High</v>
      </c>
      <c r="H345" t="str">
        <f t="shared" si="17"/>
        <v>Type 2</v>
      </c>
    </row>
    <row r="346" spans="1:8" x14ac:dyDescent="0.3">
      <c r="A346">
        <v>345</v>
      </c>
      <c r="B346">
        <v>42</v>
      </c>
      <c r="C346" t="s">
        <v>5</v>
      </c>
      <c r="D346" s="18">
        <v>21979</v>
      </c>
      <c r="E346" t="s">
        <v>6</v>
      </c>
      <c r="F346" s="33" t="str">
        <f t="shared" si="15"/>
        <v>Middle-aged</v>
      </c>
      <c r="G346" t="str">
        <f t="shared" si="16"/>
        <v>Low</v>
      </c>
      <c r="H346" t="str">
        <f t="shared" si="17"/>
        <v>Type 3</v>
      </c>
    </row>
    <row r="347" spans="1:8" x14ac:dyDescent="0.3">
      <c r="A347">
        <v>346</v>
      </c>
      <c r="B347">
        <v>21</v>
      </c>
      <c r="C347" t="s">
        <v>5</v>
      </c>
      <c r="D347" s="18">
        <v>43937</v>
      </c>
      <c r="E347" t="s">
        <v>6</v>
      </c>
      <c r="F347" s="33" t="str">
        <f t="shared" si="15"/>
        <v>Adult</v>
      </c>
      <c r="G347" t="str">
        <f t="shared" si="16"/>
        <v>Low</v>
      </c>
      <c r="H347" t="str">
        <f t="shared" si="17"/>
        <v>Type 1</v>
      </c>
    </row>
    <row r="348" spans="1:8" x14ac:dyDescent="0.3">
      <c r="A348">
        <v>347</v>
      </c>
      <c r="B348">
        <v>41</v>
      </c>
      <c r="C348" t="s">
        <v>8</v>
      </c>
      <c r="D348" s="18">
        <v>63648</v>
      </c>
      <c r="E348" t="s">
        <v>6</v>
      </c>
      <c r="F348" s="33" t="str">
        <f t="shared" si="15"/>
        <v>Middle-aged</v>
      </c>
      <c r="G348" t="str">
        <f t="shared" si="16"/>
        <v>Low</v>
      </c>
      <c r="H348" t="str">
        <f t="shared" si="17"/>
        <v>Type 3</v>
      </c>
    </row>
    <row r="349" spans="1:8" x14ac:dyDescent="0.3">
      <c r="A349">
        <v>348</v>
      </c>
      <c r="B349">
        <v>43</v>
      </c>
      <c r="C349" t="s">
        <v>5</v>
      </c>
      <c r="D349" s="18">
        <v>146467</v>
      </c>
      <c r="E349" t="s">
        <v>6</v>
      </c>
      <c r="F349" s="33" t="str">
        <f t="shared" si="15"/>
        <v>Middle-aged</v>
      </c>
      <c r="G349" t="str">
        <f t="shared" si="16"/>
        <v>High</v>
      </c>
      <c r="H349" t="str">
        <f t="shared" si="17"/>
        <v>Type 4</v>
      </c>
    </row>
    <row r="350" spans="1:8" x14ac:dyDescent="0.3">
      <c r="A350">
        <v>349</v>
      </c>
      <c r="B350">
        <v>28</v>
      </c>
      <c r="C350" t="s">
        <v>5</v>
      </c>
      <c r="D350" s="18">
        <v>107475</v>
      </c>
      <c r="E350" t="s">
        <v>7</v>
      </c>
      <c r="F350" s="33" t="str">
        <f t="shared" si="15"/>
        <v>Adult</v>
      </c>
      <c r="G350" t="str">
        <f t="shared" si="16"/>
        <v>High</v>
      </c>
      <c r="H350" t="str">
        <f t="shared" si="17"/>
        <v>Type 2</v>
      </c>
    </row>
    <row r="351" spans="1:8" x14ac:dyDescent="0.3">
      <c r="A351">
        <v>350</v>
      </c>
      <c r="B351">
        <v>43</v>
      </c>
      <c r="C351" t="s">
        <v>5</v>
      </c>
      <c r="D351" s="18">
        <v>126750</v>
      </c>
      <c r="E351" t="s">
        <v>9</v>
      </c>
      <c r="F351" s="33" t="str">
        <f t="shared" si="15"/>
        <v>Middle-aged</v>
      </c>
      <c r="G351" t="str">
        <f t="shared" si="16"/>
        <v>High</v>
      </c>
      <c r="H351" t="str">
        <f t="shared" si="17"/>
        <v>Type 4</v>
      </c>
    </row>
    <row r="352" spans="1:8" x14ac:dyDescent="0.3">
      <c r="A352">
        <v>351</v>
      </c>
      <c r="B352">
        <v>69</v>
      </c>
      <c r="C352" t="s">
        <v>5</v>
      </c>
      <c r="D352" s="18">
        <v>24937</v>
      </c>
      <c r="E352" t="s">
        <v>7</v>
      </c>
      <c r="F352" s="33" t="str">
        <f t="shared" si="15"/>
        <v>Seniors</v>
      </c>
      <c r="G352" t="str">
        <f t="shared" si="16"/>
        <v>Low</v>
      </c>
      <c r="H352" t="str">
        <f t="shared" si="17"/>
        <v>Type 5</v>
      </c>
    </row>
    <row r="353" spans="1:8" x14ac:dyDescent="0.3">
      <c r="A353">
        <v>352</v>
      </c>
      <c r="B353">
        <v>23</v>
      </c>
      <c r="C353" t="s">
        <v>5</v>
      </c>
      <c r="D353" s="18">
        <v>99146</v>
      </c>
      <c r="E353" t="s">
        <v>6</v>
      </c>
      <c r="F353" s="33" t="str">
        <f t="shared" si="15"/>
        <v>Adult</v>
      </c>
      <c r="G353" t="str">
        <f t="shared" si="16"/>
        <v>High</v>
      </c>
      <c r="H353" t="str">
        <f t="shared" si="17"/>
        <v>Type 2</v>
      </c>
    </row>
    <row r="354" spans="1:8" x14ac:dyDescent="0.3">
      <c r="A354">
        <v>353</v>
      </c>
      <c r="B354">
        <v>54</v>
      </c>
      <c r="C354" t="s">
        <v>5</v>
      </c>
      <c r="D354" s="18">
        <v>66905</v>
      </c>
      <c r="E354" t="s">
        <v>6</v>
      </c>
      <c r="F354" s="33" t="str">
        <f t="shared" si="15"/>
        <v>Middle-aged</v>
      </c>
      <c r="G354" t="str">
        <f t="shared" si="16"/>
        <v>High</v>
      </c>
      <c r="H354" t="str">
        <f t="shared" si="17"/>
        <v>Type 4</v>
      </c>
    </row>
    <row r="355" spans="1:8" x14ac:dyDescent="0.3">
      <c r="A355">
        <v>354</v>
      </c>
      <c r="B355">
        <v>35</v>
      </c>
      <c r="C355" t="s">
        <v>5</v>
      </c>
      <c r="D355" s="18">
        <v>76272</v>
      </c>
      <c r="E355" t="s">
        <v>7</v>
      </c>
      <c r="F355" s="33" t="str">
        <f t="shared" si="15"/>
        <v>Adult</v>
      </c>
      <c r="G355" t="str">
        <f t="shared" si="16"/>
        <v>High</v>
      </c>
      <c r="H355" t="str">
        <f t="shared" si="17"/>
        <v>Type 2</v>
      </c>
    </row>
    <row r="356" spans="1:8" x14ac:dyDescent="0.3">
      <c r="A356">
        <v>355</v>
      </c>
      <c r="B356">
        <v>30</v>
      </c>
      <c r="C356" t="s">
        <v>5</v>
      </c>
      <c r="D356" s="18">
        <v>52259</v>
      </c>
      <c r="E356" t="s">
        <v>9</v>
      </c>
      <c r="F356" s="33" t="str">
        <f t="shared" si="15"/>
        <v>Adult</v>
      </c>
      <c r="G356" t="str">
        <f t="shared" si="16"/>
        <v>Low</v>
      </c>
      <c r="H356" t="str">
        <f t="shared" si="17"/>
        <v>Type 1</v>
      </c>
    </row>
    <row r="357" spans="1:8" x14ac:dyDescent="0.3">
      <c r="A357">
        <v>356</v>
      </c>
      <c r="B357">
        <v>33</v>
      </c>
      <c r="C357" t="s">
        <v>5</v>
      </c>
      <c r="D357" s="18">
        <v>76533</v>
      </c>
      <c r="E357" t="s">
        <v>6</v>
      </c>
      <c r="F357" s="33" t="str">
        <f t="shared" si="15"/>
        <v>Adult</v>
      </c>
      <c r="G357" t="str">
        <f t="shared" si="16"/>
        <v>High</v>
      </c>
      <c r="H357" t="str">
        <f t="shared" si="17"/>
        <v>Type 2</v>
      </c>
    </row>
    <row r="358" spans="1:8" x14ac:dyDescent="0.3">
      <c r="A358">
        <v>357</v>
      </c>
      <c r="B358">
        <v>68</v>
      </c>
      <c r="C358" t="s">
        <v>5</v>
      </c>
      <c r="D358" s="18">
        <v>129080</v>
      </c>
      <c r="E358" t="s">
        <v>9</v>
      </c>
      <c r="F358" s="33" t="str">
        <f t="shared" si="15"/>
        <v>Seniors</v>
      </c>
      <c r="G358" t="str">
        <f t="shared" si="16"/>
        <v>High</v>
      </c>
      <c r="H358" t="str">
        <f t="shared" si="17"/>
        <v>Type 6</v>
      </c>
    </row>
    <row r="359" spans="1:8" x14ac:dyDescent="0.3">
      <c r="A359">
        <v>358</v>
      </c>
      <c r="B359">
        <v>59</v>
      </c>
      <c r="C359" t="s">
        <v>5</v>
      </c>
      <c r="D359" s="18">
        <v>88429</v>
      </c>
      <c r="E359" t="s">
        <v>9</v>
      </c>
      <c r="F359" s="33" t="str">
        <f t="shared" si="15"/>
        <v>Middle-aged</v>
      </c>
      <c r="G359" t="str">
        <f t="shared" si="16"/>
        <v>High</v>
      </c>
      <c r="H359" t="str">
        <f t="shared" si="17"/>
        <v>Type 4</v>
      </c>
    </row>
    <row r="360" spans="1:8" x14ac:dyDescent="0.3">
      <c r="A360">
        <v>359</v>
      </c>
      <c r="B360">
        <v>40</v>
      </c>
      <c r="C360" t="s">
        <v>5</v>
      </c>
      <c r="D360" s="18">
        <v>36118</v>
      </c>
      <c r="E360" t="s">
        <v>6</v>
      </c>
      <c r="F360" s="33" t="str">
        <f t="shared" si="15"/>
        <v>Adult</v>
      </c>
      <c r="G360" t="str">
        <f t="shared" si="16"/>
        <v>Low</v>
      </c>
      <c r="H360" t="str">
        <f t="shared" si="17"/>
        <v>Type 1</v>
      </c>
    </row>
    <row r="361" spans="1:8" x14ac:dyDescent="0.3">
      <c r="A361">
        <v>360</v>
      </c>
      <c r="B361">
        <v>32</v>
      </c>
      <c r="C361" t="s">
        <v>5</v>
      </c>
      <c r="D361" s="18">
        <v>26642</v>
      </c>
      <c r="E361" t="s">
        <v>6</v>
      </c>
      <c r="F361" s="33" t="str">
        <f t="shared" si="15"/>
        <v>Adult</v>
      </c>
      <c r="G361" t="str">
        <f t="shared" si="16"/>
        <v>Low</v>
      </c>
      <c r="H361" t="str">
        <f t="shared" si="17"/>
        <v>Type 1</v>
      </c>
    </row>
    <row r="362" spans="1:8" x14ac:dyDescent="0.3">
      <c r="A362">
        <v>361</v>
      </c>
      <c r="B362">
        <v>39</v>
      </c>
      <c r="C362" t="s">
        <v>5</v>
      </c>
      <c r="D362" s="18">
        <v>63679</v>
      </c>
      <c r="E362" t="s">
        <v>7</v>
      </c>
      <c r="F362" s="33" t="str">
        <f t="shared" si="15"/>
        <v>Adult</v>
      </c>
      <c r="G362" t="str">
        <f t="shared" si="16"/>
        <v>Low</v>
      </c>
      <c r="H362" t="str">
        <f t="shared" si="17"/>
        <v>Type 1</v>
      </c>
    </row>
    <row r="363" spans="1:8" x14ac:dyDescent="0.3">
      <c r="A363">
        <v>362</v>
      </c>
      <c r="B363">
        <v>35</v>
      </c>
      <c r="C363" t="s">
        <v>5</v>
      </c>
      <c r="D363" s="18">
        <v>81819</v>
      </c>
      <c r="E363" t="s">
        <v>9</v>
      </c>
      <c r="F363" s="33" t="str">
        <f t="shared" si="15"/>
        <v>Adult</v>
      </c>
      <c r="G363" t="str">
        <f t="shared" si="16"/>
        <v>High</v>
      </c>
      <c r="H363" t="str">
        <f t="shared" si="17"/>
        <v>Type 2</v>
      </c>
    </row>
    <row r="364" spans="1:8" x14ac:dyDescent="0.3">
      <c r="A364">
        <v>363</v>
      </c>
      <c r="B364">
        <v>54</v>
      </c>
      <c r="C364" t="s">
        <v>5</v>
      </c>
      <c r="D364" s="18">
        <v>69259</v>
      </c>
      <c r="E364" t="s">
        <v>9</v>
      </c>
      <c r="F364" s="33" t="str">
        <f t="shared" si="15"/>
        <v>Middle-aged</v>
      </c>
      <c r="G364" t="str">
        <f t="shared" si="16"/>
        <v>High</v>
      </c>
      <c r="H364" t="str">
        <f t="shared" si="17"/>
        <v>Type 4</v>
      </c>
    </row>
    <row r="365" spans="1:8" x14ac:dyDescent="0.3">
      <c r="A365">
        <v>364</v>
      </c>
      <c r="B365">
        <v>29</v>
      </c>
      <c r="C365" t="s">
        <v>8</v>
      </c>
      <c r="D365" s="18">
        <v>38237</v>
      </c>
      <c r="E365" t="s">
        <v>7</v>
      </c>
      <c r="F365" s="33" t="str">
        <f t="shared" si="15"/>
        <v>Adult</v>
      </c>
      <c r="G365" t="str">
        <f t="shared" si="16"/>
        <v>Low</v>
      </c>
      <c r="H365" t="str">
        <f t="shared" si="17"/>
        <v>Type 1</v>
      </c>
    </row>
    <row r="366" spans="1:8" x14ac:dyDescent="0.3">
      <c r="A366">
        <v>365</v>
      </c>
      <c r="B366">
        <v>66</v>
      </c>
      <c r="C366" t="s">
        <v>5</v>
      </c>
      <c r="D366" s="18">
        <v>48635</v>
      </c>
      <c r="E366" t="s">
        <v>6</v>
      </c>
      <c r="F366" s="33" t="str">
        <f t="shared" si="15"/>
        <v>Seniors</v>
      </c>
      <c r="G366" t="str">
        <f t="shared" si="16"/>
        <v>Low</v>
      </c>
      <c r="H366" t="str">
        <f t="shared" si="17"/>
        <v>Type 5</v>
      </c>
    </row>
    <row r="367" spans="1:8" x14ac:dyDescent="0.3">
      <c r="A367">
        <v>366</v>
      </c>
      <c r="B367">
        <v>25</v>
      </c>
      <c r="C367" t="s">
        <v>8</v>
      </c>
      <c r="D367" s="18">
        <v>86844</v>
      </c>
      <c r="E367" t="s">
        <v>7</v>
      </c>
      <c r="F367" s="33" t="str">
        <f t="shared" si="15"/>
        <v>Adult</v>
      </c>
      <c r="G367" t="str">
        <f t="shared" si="16"/>
        <v>High</v>
      </c>
      <c r="H367" t="str">
        <f t="shared" si="17"/>
        <v>Type 2</v>
      </c>
    </row>
    <row r="368" spans="1:8" x14ac:dyDescent="0.3">
      <c r="A368">
        <v>367</v>
      </c>
      <c r="B368">
        <v>55</v>
      </c>
      <c r="C368" t="s">
        <v>5</v>
      </c>
      <c r="D368" s="18">
        <v>109347</v>
      </c>
      <c r="E368" t="s">
        <v>9</v>
      </c>
      <c r="F368" s="33" t="str">
        <f t="shared" si="15"/>
        <v>Middle-aged</v>
      </c>
      <c r="G368" t="str">
        <f t="shared" si="16"/>
        <v>High</v>
      </c>
      <c r="H368" t="str">
        <f t="shared" si="17"/>
        <v>Type 4</v>
      </c>
    </row>
    <row r="369" spans="1:8" x14ac:dyDescent="0.3">
      <c r="A369">
        <v>368</v>
      </c>
      <c r="B369">
        <v>60</v>
      </c>
      <c r="C369" t="s">
        <v>8</v>
      </c>
      <c r="D369" s="18">
        <v>52285</v>
      </c>
      <c r="E369" t="s">
        <v>6</v>
      </c>
      <c r="F369" s="33" t="str">
        <f t="shared" si="15"/>
        <v>Seniors</v>
      </c>
      <c r="G369" t="str">
        <f t="shared" si="16"/>
        <v>Low</v>
      </c>
      <c r="H369" t="str">
        <f t="shared" si="17"/>
        <v>Type 5</v>
      </c>
    </row>
    <row r="370" spans="1:8" x14ac:dyDescent="0.3">
      <c r="A370">
        <v>369</v>
      </c>
      <c r="B370">
        <v>18</v>
      </c>
      <c r="C370" t="s">
        <v>5</v>
      </c>
      <c r="D370" s="18">
        <v>147156</v>
      </c>
      <c r="E370" t="s">
        <v>6</v>
      </c>
      <c r="F370" s="33" t="str">
        <f t="shared" si="15"/>
        <v>Adult</v>
      </c>
      <c r="G370" t="str">
        <f t="shared" si="16"/>
        <v>High</v>
      </c>
      <c r="H370" t="str">
        <f t="shared" si="17"/>
        <v>Type 2</v>
      </c>
    </row>
    <row r="371" spans="1:8" x14ac:dyDescent="0.3">
      <c r="A371">
        <v>370</v>
      </c>
      <c r="B371">
        <v>67</v>
      </c>
      <c r="C371" t="s">
        <v>8</v>
      </c>
      <c r="D371" s="18">
        <v>105425</v>
      </c>
      <c r="E371" t="s">
        <v>6</v>
      </c>
      <c r="F371" s="33" t="str">
        <f t="shared" si="15"/>
        <v>Seniors</v>
      </c>
      <c r="G371" t="str">
        <f t="shared" si="16"/>
        <v>High</v>
      </c>
      <c r="H371" t="str">
        <f t="shared" si="17"/>
        <v>Type 6</v>
      </c>
    </row>
    <row r="372" spans="1:8" x14ac:dyDescent="0.3">
      <c r="A372">
        <v>371</v>
      </c>
      <c r="B372">
        <v>59</v>
      </c>
      <c r="C372" t="s">
        <v>5</v>
      </c>
      <c r="D372" s="18">
        <v>27524</v>
      </c>
      <c r="E372" t="s">
        <v>7</v>
      </c>
      <c r="F372" s="33" t="str">
        <f t="shared" si="15"/>
        <v>Middle-aged</v>
      </c>
      <c r="G372" t="str">
        <f t="shared" si="16"/>
        <v>Low</v>
      </c>
      <c r="H372" t="str">
        <f t="shared" si="17"/>
        <v>Type 3</v>
      </c>
    </row>
    <row r="373" spans="1:8" x14ac:dyDescent="0.3">
      <c r="A373">
        <v>372</v>
      </c>
      <c r="B373">
        <v>67</v>
      </c>
      <c r="C373" t="s">
        <v>5</v>
      </c>
      <c r="D373" s="18">
        <v>33874</v>
      </c>
      <c r="E373" t="s">
        <v>7</v>
      </c>
      <c r="F373" s="33" t="str">
        <f t="shared" si="15"/>
        <v>Seniors</v>
      </c>
      <c r="G373" t="str">
        <f t="shared" si="16"/>
        <v>Low</v>
      </c>
      <c r="H373" t="str">
        <f t="shared" si="17"/>
        <v>Type 5</v>
      </c>
    </row>
    <row r="374" spans="1:8" x14ac:dyDescent="0.3">
      <c r="A374">
        <v>373</v>
      </c>
      <c r="B374">
        <v>57</v>
      </c>
      <c r="C374" t="s">
        <v>5</v>
      </c>
      <c r="D374" s="18">
        <v>75650</v>
      </c>
      <c r="E374" t="s">
        <v>7</v>
      </c>
      <c r="F374" s="33" t="str">
        <f t="shared" si="15"/>
        <v>Middle-aged</v>
      </c>
      <c r="G374" t="str">
        <f t="shared" si="16"/>
        <v>High</v>
      </c>
      <c r="H374" t="str">
        <f t="shared" si="17"/>
        <v>Type 4</v>
      </c>
    </row>
    <row r="375" spans="1:8" x14ac:dyDescent="0.3">
      <c r="A375">
        <v>374</v>
      </c>
      <c r="B375">
        <v>44</v>
      </c>
      <c r="C375" t="s">
        <v>5</v>
      </c>
      <c r="D375" s="18">
        <v>117766</v>
      </c>
      <c r="E375" t="s">
        <v>6</v>
      </c>
      <c r="F375" s="33" t="str">
        <f t="shared" si="15"/>
        <v>Middle-aged</v>
      </c>
      <c r="G375" t="str">
        <f t="shared" si="16"/>
        <v>High</v>
      </c>
      <c r="H375" t="str">
        <f t="shared" si="17"/>
        <v>Type 4</v>
      </c>
    </row>
    <row r="376" spans="1:8" x14ac:dyDescent="0.3">
      <c r="A376">
        <v>375</v>
      </c>
      <c r="B376">
        <v>19</v>
      </c>
      <c r="C376" t="s">
        <v>8</v>
      </c>
      <c r="D376" s="18">
        <v>94930</v>
      </c>
      <c r="E376" t="s">
        <v>7</v>
      </c>
      <c r="F376" s="33" t="str">
        <f t="shared" si="15"/>
        <v>Adult</v>
      </c>
      <c r="G376" t="str">
        <f t="shared" si="16"/>
        <v>High</v>
      </c>
      <c r="H376" t="str">
        <f t="shared" si="17"/>
        <v>Type 2</v>
      </c>
    </row>
    <row r="377" spans="1:8" x14ac:dyDescent="0.3">
      <c r="A377">
        <v>376</v>
      </c>
      <c r="B377">
        <v>28</v>
      </c>
      <c r="C377" t="s">
        <v>5</v>
      </c>
      <c r="D377" s="18">
        <v>117978</v>
      </c>
      <c r="E377" t="s">
        <v>6</v>
      </c>
      <c r="F377" s="33" t="str">
        <f t="shared" si="15"/>
        <v>Adult</v>
      </c>
      <c r="G377" t="str">
        <f t="shared" si="16"/>
        <v>High</v>
      </c>
      <c r="H377" t="str">
        <f t="shared" si="17"/>
        <v>Type 2</v>
      </c>
    </row>
    <row r="378" spans="1:8" x14ac:dyDescent="0.3">
      <c r="A378">
        <v>377</v>
      </c>
      <c r="B378">
        <v>21</v>
      </c>
      <c r="C378" t="s">
        <v>5</v>
      </c>
      <c r="D378" s="18">
        <v>84914</v>
      </c>
      <c r="E378" t="s">
        <v>9</v>
      </c>
      <c r="F378" s="33" t="str">
        <f t="shared" si="15"/>
        <v>Adult</v>
      </c>
      <c r="G378" t="str">
        <f t="shared" si="16"/>
        <v>High</v>
      </c>
      <c r="H378" t="str">
        <f t="shared" si="17"/>
        <v>Type 2</v>
      </c>
    </row>
    <row r="379" spans="1:8" x14ac:dyDescent="0.3">
      <c r="A379">
        <v>378</v>
      </c>
      <c r="B379">
        <v>51</v>
      </c>
      <c r="C379" t="s">
        <v>8</v>
      </c>
      <c r="D379" s="18">
        <v>80592</v>
      </c>
      <c r="E379" t="s">
        <v>6</v>
      </c>
      <c r="F379" s="33" t="str">
        <f t="shared" si="15"/>
        <v>Middle-aged</v>
      </c>
      <c r="G379" t="str">
        <f t="shared" si="16"/>
        <v>High</v>
      </c>
      <c r="H379" t="str">
        <f t="shared" si="17"/>
        <v>Type 4</v>
      </c>
    </row>
    <row r="380" spans="1:8" x14ac:dyDescent="0.3">
      <c r="A380">
        <v>379</v>
      </c>
      <c r="B380">
        <v>68</v>
      </c>
      <c r="C380" t="s">
        <v>8</v>
      </c>
      <c r="D380" s="18">
        <v>76187</v>
      </c>
      <c r="E380" t="s">
        <v>7</v>
      </c>
      <c r="F380" s="33" t="str">
        <f t="shared" si="15"/>
        <v>Seniors</v>
      </c>
      <c r="G380" t="str">
        <f t="shared" si="16"/>
        <v>High</v>
      </c>
      <c r="H380" t="str">
        <f t="shared" si="17"/>
        <v>Type 6</v>
      </c>
    </row>
    <row r="381" spans="1:8" x14ac:dyDescent="0.3">
      <c r="A381">
        <v>380</v>
      </c>
      <c r="B381">
        <v>69</v>
      </c>
      <c r="C381" t="s">
        <v>8</v>
      </c>
      <c r="D381" s="18">
        <v>148755</v>
      </c>
      <c r="E381" t="s">
        <v>7</v>
      </c>
      <c r="F381" s="33" t="str">
        <f t="shared" si="15"/>
        <v>Seniors</v>
      </c>
      <c r="G381" t="str">
        <f t="shared" si="16"/>
        <v>High</v>
      </c>
      <c r="H381" t="str">
        <f t="shared" si="17"/>
        <v>Type 6</v>
      </c>
    </row>
    <row r="382" spans="1:8" x14ac:dyDescent="0.3">
      <c r="A382">
        <v>381</v>
      </c>
      <c r="B382">
        <v>65</v>
      </c>
      <c r="C382" t="s">
        <v>8</v>
      </c>
      <c r="D382" s="18">
        <v>52697</v>
      </c>
      <c r="E382" t="s">
        <v>6</v>
      </c>
      <c r="F382" s="33" t="str">
        <f t="shared" si="15"/>
        <v>Seniors</v>
      </c>
      <c r="G382" t="str">
        <f t="shared" si="16"/>
        <v>Low</v>
      </c>
      <c r="H382" t="str">
        <f t="shared" si="17"/>
        <v>Type 5</v>
      </c>
    </row>
    <row r="383" spans="1:8" x14ac:dyDescent="0.3">
      <c r="A383">
        <v>382</v>
      </c>
      <c r="B383">
        <v>68</v>
      </c>
      <c r="C383" t="s">
        <v>5</v>
      </c>
      <c r="D383" s="18">
        <v>114410</v>
      </c>
      <c r="E383" t="s">
        <v>7</v>
      </c>
      <c r="F383" s="33" t="str">
        <f t="shared" si="15"/>
        <v>Seniors</v>
      </c>
      <c r="G383" t="str">
        <f t="shared" si="16"/>
        <v>High</v>
      </c>
      <c r="H383" t="str">
        <f t="shared" si="17"/>
        <v>Type 6</v>
      </c>
    </row>
    <row r="384" spans="1:8" x14ac:dyDescent="0.3">
      <c r="A384">
        <v>383</v>
      </c>
      <c r="B384">
        <v>38</v>
      </c>
      <c r="C384" t="s">
        <v>5</v>
      </c>
      <c r="D384" s="18">
        <v>128176</v>
      </c>
      <c r="E384" t="s">
        <v>6</v>
      </c>
      <c r="F384" s="33" t="str">
        <f t="shared" si="15"/>
        <v>Adult</v>
      </c>
      <c r="G384" t="str">
        <f t="shared" si="16"/>
        <v>High</v>
      </c>
      <c r="H384" t="str">
        <f t="shared" si="17"/>
        <v>Type 2</v>
      </c>
    </row>
    <row r="385" spans="1:8" x14ac:dyDescent="0.3">
      <c r="A385">
        <v>384</v>
      </c>
      <c r="B385">
        <v>28</v>
      </c>
      <c r="C385" t="s">
        <v>5</v>
      </c>
      <c r="D385" s="18">
        <v>86843</v>
      </c>
      <c r="E385" t="s">
        <v>9</v>
      </c>
      <c r="F385" s="33" t="str">
        <f t="shared" si="15"/>
        <v>Adult</v>
      </c>
      <c r="G385" t="str">
        <f t="shared" si="16"/>
        <v>High</v>
      </c>
      <c r="H385" t="str">
        <f t="shared" si="17"/>
        <v>Type 2</v>
      </c>
    </row>
    <row r="386" spans="1:8" x14ac:dyDescent="0.3">
      <c r="A386">
        <v>385</v>
      </c>
      <c r="B386">
        <v>27</v>
      </c>
      <c r="C386" t="s">
        <v>8</v>
      </c>
      <c r="D386" s="18">
        <v>104858</v>
      </c>
      <c r="E386" t="s">
        <v>9</v>
      </c>
      <c r="F386" s="33" t="str">
        <f t="shared" si="15"/>
        <v>Adult</v>
      </c>
      <c r="G386" t="str">
        <f t="shared" si="16"/>
        <v>High</v>
      </c>
      <c r="H386" t="str">
        <f t="shared" si="17"/>
        <v>Type 2</v>
      </c>
    </row>
    <row r="387" spans="1:8" x14ac:dyDescent="0.3">
      <c r="A387">
        <v>386</v>
      </c>
      <c r="B387">
        <v>50</v>
      </c>
      <c r="C387" t="s">
        <v>5</v>
      </c>
      <c r="D387" s="18">
        <v>125448</v>
      </c>
      <c r="E387" t="s">
        <v>9</v>
      </c>
      <c r="F387" s="33" t="str">
        <f t="shared" ref="F387:F450" si="18">IF(B387&gt;=60,"Seniors",IF(B387&gt;=41,"Middle-aged","Adult"))</f>
        <v>Middle-aged</v>
      </c>
      <c r="G387" t="str">
        <f t="shared" ref="G387:G450" si="19">IF(D387&lt;=0.8*$K$2,"Low","High")</f>
        <v>High</v>
      </c>
      <c r="H387" t="str">
        <f t="shared" ref="H387:H450" si="20">IF(AND(F387="Adult",G387="Low"),"Type 1",IF(AND(F387="Adult",G387="High"),"Type 2",IF(AND(F387="Middle-aged",G387="Low"),"Type 3",IF(AND(F387="Middle-aged",G387="High"),"Type 4",IF(AND(F387="Seniors",G387="Low"),"Type 5",IF(AND(F387="Seniors",G387="High"),"Type 6",""))))))</f>
        <v>Type 4</v>
      </c>
    </row>
    <row r="388" spans="1:8" x14ac:dyDescent="0.3">
      <c r="A388">
        <v>387</v>
      </c>
      <c r="B388">
        <v>23</v>
      </c>
      <c r="C388" t="s">
        <v>8</v>
      </c>
      <c r="D388" s="18">
        <v>80089</v>
      </c>
      <c r="E388" t="s">
        <v>7</v>
      </c>
      <c r="F388" s="33" t="str">
        <f t="shared" si="18"/>
        <v>Adult</v>
      </c>
      <c r="G388" t="str">
        <f t="shared" si="19"/>
        <v>High</v>
      </c>
      <c r="H388" t="str">
        <f t="shared" si="20"/>
        <v>Type 2</v>
      </c>
    </row>
    <row r="389" spans="1:8" x14ac:dyDescent="0.3">
      <c r="A389">
        <v>388</v>
      </c>
      <c r="B389">
        <v>67</v>
      </c>
      <c r="C389" t="s">
        <v>5</v>
      </c>
      <c r="D389" s="18">
        <v>146152</v>
      </c>
      <c r="E389" t="s">
        <v>7</v>
      </c>
      <c r="F389" s="33" t="str">
        <f t="shared" si="18"/>
        <v>Seniors</v>
      </c>
      <c r="G389" t="str">
        <f t="shared" si="19"/>
        <v>High</v>
      </c>
      <c r="H389" t="str">
        <f t="shared" si="20"/>
        <v>Type 6</v>
      </c>
    </row>
    <row r="390" spans="1:8" x14ac:dyDescent="0.3">
      <c r="A390">
        <v>389</v>
      </c>
      <c r="B390">
        <v>31</v>
      </c>
      <c r="C390" t="s">
        <v>5</v>
      </c>
      <c r="D390" s="18">
        <v>27103</v>
      </c>
      <c r="E390" t="s">
        <v>7</v>
      </c>
      <c r="F390" s="33" t="str">
        <f t="shared" si="18"/>
        <v>Adult</v>
      </c>
      <c r="G390" t="str">
        <f t="shared" si="19"/>
        <v>Low</v>
      </c>
      <c r="H390" t="str">
        <f t="shared" si="20"/>
        <v>Type 1</v>
      </c>
    </row>
    <row r="391" spans="1:8" x14ac:dyDescent="0.3">
      <c r="A391">
        <v>390</v>
      </c>
      <c r="B391">
        <v>39</v>
      </c>
      <c r="C391" t="s">
        <v>5</v>
      </c>
      <c r="D391" s="18">
        <v>88151</v>
      </c>
      <c r="E391" t="s">
        <v>6</v>
      </c>
      <c r="F391" s="33" t="str">
        <f t="shared" si="18"/>
        <v>Adult</v>
      </c>
      <c r="G391" t="str">
        <f t="shared" si="19"/>
        <v>High</v>
      </c>
      <c r="H391" t="str">
        <f t="shared" si="20"/>
        <v>Type 2</v>
      </c>
    </row>
    <row r="392" spans="1:8" x14ac:dyDescent="0.3">
      <c r="A392">
        <v>391</v>
      </c>
      <c r="B392">
        <v>33</v>
      </c>
      <c r="C392" t="s">
        <v>8</v>
      </c>
      <c r="D392" s="18">
        <v>144724</v>
      </c>
      <c r="E392" t="s">
        <v>9</v>
      </c>
      <c r="F392" s="33" t="str">
        <f t="shared" si="18"/>
        <v>Adult</v>
      </c>
      <c r="G392" t="str">
        <f t="shared" si="19"/>
        <v>High</v>
      </c>
      <c r="H392" t="str">
        <f t="shared" si="20"/>
        <v>Type 2</v>
      </c>
    </row>
    <row r="393" spans="1:8" x14ac:dyDescent="0.3">
      <c r="A393">
        <v>392</v>
      </c>
      <c r="B393">
        <v>44</v>
      </c>
      <c r="C393" t="s">
        <v>5</v>
      </c>
      <c r="D393" s="18">
        <v>64257</v>
      </c>
      <c r="E393" t="s">
        <v>7</v>
      </c>
      <c r="F393" s="33" t="str">
        <f t="shared" si="18"/>
        <v>Middle-aged</v>
      </c>
      <c r="G393" t="str">
        <f t="shared" si="19"/>
        <v>Low</v>
      </c>
      <c r="H393" t="str">
        <f t="shared" si="20"/>
        <v>Type 3</v>
      </c>
    </row>
    <row r="394" spans="1:8" x14ac:dyDescent="0.3">
      <c r="A394">
        <v>393</v>
      </c>
      <c r="B394">
        <v>60</v>
      </c>
      <c r="C394" t="s">
        <v>5</v>
      </c>
      <c r="D394" s="18">
        <v>126512</v>
      </c>
      <c r="E394" t="s">
        <v>7</v>
      </c>
      <c r="F394" s="33" t="str">
        <f t="shared" si="18"/>
        <v>Seniors</v>
      </c>
      <c r="G394" t="str">
        <f t="shared" si="19"/>
        <v>High</v>
      </c>
      <c r="H394" t="str">
        <f t="shared" si="20"/>
        <v>Type 6</v>
      </c>
    </row>
    <row r="395" spans="1:8" x14ac:dyDescent="0.3">
      <c r="A395">
        <v>394</v>
      </c>
      <c r="B395">
        <v>31</v>
      </c>
      <c r="C395" t="s">
        <v>5</v>
      </c>
      <c r="D395" s="18">
        <v>71357</v>
      </c>
      <c r="E395" t="s">
        <v>7</v>
      </c>
      <c r="F395" s="33" t="str">
        <f t="shared" si="18"/>
        <v>Adult</v>
      </c>
      <c r="G395" t="str">
        <f t="shared" si="19"/>
        <v>High</v>
      </c>
      <c r="H395" t="str">
        <f t="shared" si="20"/>
        <v>Type 2</v>
      </c>
    </row>
    <row r="396" spans="1:8" x14ac:dyDescent="0.3">
      <c r="A396">
        <v>395</v>
      </c>
      <c r="B396">
        <v>60</v>
      </c>
      <c r="C396" t="s">
        <v>5</v>
      </c>
      <c r="D396" s="18">
        <v>50008</v>
      </c>
      <c r="E396" t="s">
        <v>9</v>
      </c>
      <c r="F396" s="33" t="str">
        <f t="shared" si="18"/>
        <v>Seniors</v>
      </c>
      <c r="G396" t="str">
        <f t="shared" si="19"/>
        <v>Low</v>
      </c>
      <c r="H396" t="str">
        <f t="shared" si="20"/>
        <v>Type 5</v>
      </c>
    </row>
    <row r="397" spans="1:8" x14ac:dyDescent="0.3">
      <c r="A397">
        <v>396</v>
      </c>
      <c r="B397">
        <v>37</v>
      </c>
      <c r="C397" t="s">
        <v>5</v>
      </c>
      <c r="D397" s="18">
        <v>101173</v>
      </c>
      <c r="E397" t="s">
        <v>6</v>
      </c>
      <c r="F397" s="33" t="str">
        <f t="shared" si="18"/>
        <v>Adult</v>
      </c>
      <c r="G397" t="str">
        <f t="shared" si="19"/>
        <v>High</v>
      </c>
      <c r="H397" t="str">
        <f t="shared" si="20"/>
        <v>Type 2</v>
      </c>
    </row>
    <row r="398" spans="1:8" x14ac:dyDescent="0.3">
      <c r="A398">
        <v>397</v>
      </c>
      <c r="B398">
        <v>41</v>
      </c>
      <c r="C398" t="s">
        <v>5</v>
      </c>
      <c r="D398" s="18">
        <v>29457</v>
      </c>
      <c r="E398" t="s">
        <v>6</v>
      </c>
      <c r="F398" s="33" t="str">
        <f t="shared" si="18"/>
        <v>Middle-aged</v>
      </c>
      <c r="G398" t="str">
        <f t="shared" si="19"/>
        <v>Low</v>
      </c>
      <c r="H398" t="str">
        <f t="shared" si="20"/>
        <v>Type 3</v>
      </c>
    </row>
    <row r="399" spans="1:8" x14ac:dyDescent="0.3">
      <c r="A399">
        <v>398</v>
      </c>
      <c r="B399">
        <v>66</v>
      </c>
      <c r="C399" t="s">
        <v>5</v>
      </c>
      <c r="D399" s="18">
        <v>112953</v>
      </c>
      <c r="E399" t="s">
        <v>9</v>
      </c>
      <c r="F399" s="33" t="str">
        <f t="shared" si="18"/>
        <v>Seniors</v>
      </c>
      <c r="G399" t="str">
        <f t="shared" si="19"/>
        <v>High</v>
      </c>
      <c r="H399" t="str">
        <f t="shared" si="20"/>
        <v>Type 6</v>
      </c>
    </row>
    <row r="400" spans="1:8" x14ac:dyDescent="0.3">
      <c r="A400">
        <v>399</v>
      </c>
      <c r="B400">
        <v>27</v>
      </c>
      <c r="C400" t="s">
        <v>8</v>
      </c>
      <c r="D400" s="18">
        <v>115397</v>
      </c>
      <c r="E400" t="s">
        <v>7</v>
      </c>
      <c r="F400" s="33" t="str">
        <f t="shared" si="18"/>
        <v>Adult</v>
      </c>
      <c r="G400" t="str">
        <f t="shared" si="19"/>
        <v>High</v>
      </c>
      <c r="H400" t="str">
        <f t="shared" si="20"/>
        <v>Type 2</v>
      </c>
    </row>
    <row r="401" spans="1:8" x14ac:dyDescent="0.3">
      <c r="A401">
        <v>400</v>
      </c>
      <c r="B401">
        <v>52</v>
      </c>
      <c r="C401" t="s">
        <v>5</v>
      </c>
      <c r="D401" s="18">
        <v>26704</v>
      </c>
      <c r="E401" t="s">
        <v>6</v>
      </c>
      <c r="F401" s="33" t="str">
        <f t="shared" si="18"/>
        <v>Middle-aged</v>
      </c>
      <c r="G401" t="str">
        <f t="shared" si="19"/>
        <v>Low</v>
      </c>
      <c r="H401" t="str">
        <f t="shared" si="20"/>
        <v>Type 3</v>
      </c>
    </row>
    <row r="402" spans="1:8" x14ac:dyDescent="0.3">
      <c r="A402">
        <v>401</v>
      </c>
      <c r="B402">
        <v>41</v>
      </c>
      <c r="C402" t="s">
        <v>5</v>
      </c>
      <c r="D402" s="18">
        <v>144947</v>
      </c>
      <c r="E402" t="s">
        <v>6</v>
      </c>
      <c r="F402" s="33" t="str">
        <f t="shared" si="18"/>
        <v>Middle-aged</v>
      </c>
      <c r="G402" t="str">
        <f t="shared" si="19"/>
        <v>High</v>
      </c>
      <c r="H402" t="str">
        <f t="shared" si="20"/>
        <v>Type 4</v>
      </c>
    </row>
    <row r="403" spans="1:8" x14ac:dyDescent="0.3">
      <c r="A403">
        <v>402</v>
      </c>
      <c r="B403">
        <v>36</v>
      </c>
      <c r="C403" t="s">
        <v>5</v>
      </c>
      <c r="D403" s="18">
        <v>43584</v>
      </c>
      <c r="E403" t="s">
        <v>7</v>
      </c>
      <c r="F403" s="33" t="str">
        <f t="shared" si="18"/>
        <v>Adult</v>
      </c>
      <c r="G403" t="str">
        <f t="shared" si="19"/>
        <v>Low</v>
      </c>
      <c r="H403" t="str">
        <f t="shared" si="20"/>
        <v>Type 1</v>
      </c>
    </row>
    <row r="404" spans="1:8" x14ac:dyDescent="0.3">
      <c r="A404">
        <v>403</v>
      </c>
      <c r="B404">
        <v>55</v>
      </c>
      <c r="C404" t="s">
        <v>5</v>
      </c>
      <c r="D404" s="18">
        <v>120445</v>
      </c>
      <c r="E404" t="s">
        <v>7</v>
      </c>
      <c r="F404" s="33" t="str">
        <f t="shared" si="18"/>
        <v>Middle-aged</v>
      </c>
      <c r="G404" t="str">
        <f t="shared" si="19"/>
        <v>High</v>
      </c>
      <c r="H404" t="str">
        <f t="shared" si="20"/>
        <v>Type 4</v>
      </c>
    </row>
    <row r="405" spans="1:8" x14ac:dyDescent="0.3">
      <c r="A405">
        <v>404</v>
      </c>
      <c r="B405">
        <v>62</v>
      </c>
      <c r="C405" t="s">
        <v>8</v>
      </c>
      <c r="D405" s="18">
        <v>55905</v>
      </c>
      <c r="E405" t="s">
        <v>7</v>
      </c>
      <c r="F405" s="33" t="str">
        <f t="shared" si="18"/>
        <v>Seniors</v>
      </c>
      <c r="G405" t="str">
        <f t="shared" si="19"/>
        <v>Low</v>
      </c>
      <c r="H405" t="str">
        <f t="shared" si="20"/>
        <v>Type 5</v>
      </c>
    </row>
    <row r="406" spans="1:8" x14ac:dyDescent="0.3">
      <c r="A406">
        <v>405</v>
      </c>
      <c r="B406">
        <v>61</v>
      </c>
      <c r="C406" t="s">
        <v>5</v>
      </c>
      <c r="D406" s="18">
        <v>46126</v>
      </c>
      <c r="E406" t="s">
        <v>9</v>
      </c>
      <c r="F406" s="33" t="str">
        <f t="shared" si="18"/>
        <v>Seniors</v>
      </c>
      <c r="G406" t="str">
        <f t="shared" si="19"/>
        <v>Low</v>
      </c>
      <c r="H406" t="str">
        <f t="shared" si="20"/>
        <v>Type 5</v>
      </c>
    </row>
    <row r="407" spans="1:8" x14ac:dyDescent="0.3">
      <c r="A407">
        <v>406</v>
      </c>
      <c r="B407">
        <v>23</v>
      </c>
      <c r="C407" t="s">
        <v>5</v>
      </c>
      <c r="D407" s="18">
        <v>144936</v>
      </c>
      <c r="E407" t="s">
        <v>7</v>
      </c>
      <c r="F407" s="33" t="str">
        <f t="shared" si="18"/>
        <v>Adult</v>
      </c>
      <c r="G407" t="str">
        <f t="shared" si="19"/>
        <v>High</v>
      </c>
      <c r="H407" t="str">
        <f t="shared" si="20"/>
        <v>Type 2</v>
      </c>
    </row>
    <row r="408" spans="1:8" x14ac:dyDescent="0.3">
      <c r="A408">
        <v>407</v>
      </c>
      <c r="B408">
        <v>64</v>
      </c>
      <c r="C408" t="s">
        <v>8</v>
      </c>
      <c r="D408" s="18">
        <v>41236</v>
      </c>
      <c r="E408" t="s">
        <v>7</v>
      </c>
      <c r="F408" s="33" t="str">
        <f t="shared" si="18"/>
        <v>Seniors</v>
      </c>
      <c r="G408" t="str">
        <f t="shared" si="19"/>
        <v>Low</v>
      </c>
      <c r="H408" t="str">
        <f t="shared" si="20"/>
        <v>Type 5</v>
      </c>
    </row>
    <row r="409" spans="1:8" x14ac:dyDescent="0.3">
      <c r="A409">
        <v>408</v>
      </c>
      <c r="B409">
        <v>39</v>
      </c>
      <c r="C409" t="s">
        <v>5</v>
      </c>
      <c r="D409" s="18">
        <v>44350</v>
      </c>
      <c r="E409" t="s">
        <v>9</v>
      </c>
      <c r="F409" s="33" t="str">
        <f t="shared" si="18"/>
        <v>Adult</v>
      </c>
      <c r="G409" t="str">
        <f t="shared" si="19"/>
        <v>Low</v>
      </c>
      <c r="H409" t="str">
        <f t="shared" si="20"/>
        <v>Type 1</v>
      </c>
    </row>
    <row r="410" spans="1:8" x14ac:dyDescent="0.3">
      <c r="A410">
        <v>409</v>
      </c>
      <c r="B410">
        <v>54</v>
      </c>
      <c r="C410" t="s">
        <v>8</v>
      </c>
      <c r="D410" s="18">
        <v>28907</v>
      </c>
      <c r="E410" t="s">
        <v>9</v>
      </c>
      <c r="F410" s="33" t="str">
        <f t="shared" si="18"/>
        <v>Middle-aged</v>
      </c>
      <c r="G410" t="str">
        <f t="shared" si="19"/>
        <v>Low</v>
      </c>
      <c r="H410" t="str">
        <f t="shared" si="20"/>
        <v>Type 3</v>
      </c>
    </row>
    <row r="411" spans="1:8" x14ac:dyDescent="0.3">
      <c r="A411">
        <v>410</v>
      </c>
      <c r="B411">
        <v>62</v>
      </c>
      <c r="C411" t="s">
        <v>5</v>
      </c>
      <c r="D411" s="18">
        <v>32116</v>
      </c>
      <c r="E411" t="s">
        <v>6</v>
      </c>
      <c r="F411" s="33" t="str">
        <f t="shared" si="18"/>
        <v>Seniors</v>
      </c>
      <c r="G411" t="str">
        <f t="shared" si="19"/>
        <v>Low</v>
      </c>
      <c r="H411" t="str">
        <f t="shared" si="20"/>
        <v>Type 5</v>
      </c>
    </row>
    <row r="412" spans="1:8" x14ac:dyDescent="0.3">
      <c r="A412">
        <v>411</v>
      </c>
      <c r="B412">
        <v>53</v>
      </c>
      <c r="C412" t="s">
        <v>5</v>
      </c>
      <c r="D412" s="18">
        <v>141593</v>
      </c>
      <c r="E412" t="s">
        <v>6</v>
      </c>
      <c r="F412" s="33" t="str">
        <f t="shared" si="18"/>
        <v>Middle-aged</v>
      </c>
      <c r="G412" t="str">
        <f t="shared" si="19"/>
        <v>High</v>
      </c>
      <c r="H412" t="str">
        <f t="shared" si="20"/>
        <v>Type 4</v>
      </c>
    </row>
    <row r="413" spans="1:8" x14ac:dyDescent="0.3">
      <c r="A413">
        <v>412</v>
      </c>
      <c r="B413">
        <v>37</v>
      </c>
      <c r="C413" t="s">
        <v>5</v>
      </c>
      <c r="D413" s="18">
        <v>145719</v>
      </c>
      <c r="E413" t="s">
        <v>7</v>
      </c>
      <c r="F413" s="33" t="str">
        <f t="shared" si="18"/>
        <v>Adult</v>
      </c>
      <c r="G413" t="str">
        <f t="shared" si="19"/>
        <v>High</v>
      </c>
      <c r="H413" t="str">
        <f t="shared" si="20"/>
        <v>Type 2</v>
      </c>
    </row>
    <row r="414" spans="1:8" x14ac:dyDescent="0.3">
      <c r="A414">
        <v>413</v>
      </c>
      <c r="B414">
        <v>33</v>
      </c>
      <c r="C414" t="s">
        <v>8</v>
      </c>
      <c r="D414" s="18">
        <v>34681</v>
      </c>
      <c r="E414" t="s">
        <v>6</v>
      </c>
      <c r="F414" s="33" t="str">
        <f t="shared" si="18"/>
        <v>Adult</v>
      </c>
      <c r="G414" t="str">
        <f t="shared" si="19"/>
        <v>Low</v>
      </c>
      <c r="H414" t="str">
        <f t="shared" si="20"/>
        <v>Type 1</v>
      </c>
    </row>
    <row r="415" spans="1:8" x14ac:dyDescent="0.3">
      <c r="A415">
        <v>414</v>
      </c>
      <c r="B415">
        <v>54</v>
      </c>
      <c r="C415" t="s">
        <v>8</v>
      </c>
      <c r="D415" s="18">
        <v>54141</v>
      </c>
      <c r="E415" t="s">
        <v>7</v>
      </c>
      <c r="F415" s="33" t="str">
        <f t="shared" si="18"/>
        <v>Middle-aged</v>
      </c>
      <c r="G415" t="str">
        <f t="shared" si="19"/>
        <v>Low</v>
      </c>
      <c r="H415" t="str">
        <f t="shared" si="20"/>
        <v>Type 3</v>
      </c>
    </row>
    <row r="416" spans="1:8" x14ac:dyDescent="0.3">
      <c r="A416">
        <v>415</v>
      </c>
      <c r="B416">
        <v>64</v>
      </c>
      <c r="C416" t="s">
        <v>5</v>
      </c>
      <c r="D416" s="18">
        <v>103223</v>
      </c>
      <c r="E416" t="s">
        <v>6</v>
      </c>
      <c r="F416" s="33" t="str">
        <f t="shared" si="18"/>
        <v>Seniors</v>
      </c>
      <c r="G416" t="str">
        <f t="shared" si="19"/>
        <v>High</v>
      </c>
      <c r="H416" t="str">
        <f t="shared" si="20"/>
        <v>Type 6</v>
      </c>
    </row>
    <row r="417" spans="1:8" x14ac:dyDescent="0.3">
      <c r="A417">
        <v>416</v>
      </c>
      <c r="B417">
        <v>28</v>
      </c>
      <c r="C417" t="s">
        <v>5</v>
      </c>
      <c r="D417" s="18">
        <v>125097</v>
      </c>
      <c r="E417" t="s">
        <v>9</v>
      </c>
      <c r="F417" s="33" t="str">
        <f t="shared" si="18"/>
        <v>Adult</v>
      </c>
      <c r="G417" t="str">
        <f t="shared" si="19"/>
        <v>High</v>
      </c>
      <c r="H417" t="str">
        <f t="shared" si="20"/>
        <v>Type 2</v>
      </c>
    </row>
    <row r="418" spans="1:8" x14ac:dyDescent="0.3">
      <c r="A418">
        <v>417</v>
      </c>
      <c r="B418">
        <v>62</v>
      </c>
      <c r="C418" t="s">
        <v>8</v>
      </c>
      <c r="D418" s="18">
        <v>128720</v>
      </c>
      <c r="E418" t="s">
        <v>6</v>
      </c>
      <c r="F418" s="33" t="str">
        <f t="shared" si="18"/>
        <v>Seniors</v>
      </c>
      <c r="G418" t="str">
        <f t="shared" si="19"/>
        <v>High</v>
      </c>
      <c r="H418" t="str">
        <f t="shared" si="20"/>
        <v>Type 6</v>
      </c>
    </row>
    <row r="419" spans="1:8" x14ac:dyDescent="0.3">
      <c r="A419">
        <v>418</v>
      </c>
      <c r="B419">
        <v>40</v>
      </c>
      <c r="C419" t="s">
        <v>5</v>
      </c>
      <c r="D419" s="18">
        <v>68940</v>
      </c>
      <c r="E419" t="s">
        <v>9</v>
      </c>
      <c r="F419" s="33" t="str">
        <f t="shared" si="18"/>
        <v>Adult</v>
      </c>
      <c r="G419" t="str">
        <f t="shared" si="19"/>
        <v>High</v>
      </c>
      <c r="H419" t="str">
        <f t="shared" si="20"/>
        <v>Type 2</v>
      </c>
    </row>
    <row r="420" spans="1:8" x14ac:dyDescent="0.3">
      <c r="A420">
        <v>419</v>
      </c>
      <c r="B420">
        <v>37</v>
      </c>
      <c r="C420" t="s">
        <v>5</v>
      </c>
      <c r="D420" s="18">
        <v>103110</v>
      </c>
      <c r="E420" t="s">
        <v>9</v>
      </c>
      <c r="F420" s="33" t="str">
        <f t="shared" si="18"/>
        <v>Adult</v>
      </c>
      <c r="G420" t="str">
        <f t="shared" si="19"/>
        <v>High</v>
      </c>
      <c r="H420" t="str">
        <f t="shared" si="20"/>
        <v>Type 2</v>
      </c>
    </row>
    <row r="421" spans="1:8" x14ac:dyDescent="0.3">
      <c r="A421">
        <v>420</v>
      </c>
      <c r="B421">
        <v>40</v>
      </c>
      <c r="C421" t="s">
        <v>5</v>
      </c>
      <c r="D421" s="18">
        <v>28225</v>
      </c>
      <c r="E421" t="s">
        <v>6</v>
      </c>
      <c r="F421" s="33" t="str">
        <f t="shared" si="18"/>
        <v>Adult</v>
      </c>
      <c r="G421" t="str">
        <f t="shared" si="19"/>
        <v>Low</v>
      </c>
      <c r="H421" t="str">
        <f t="shared" si="20"/>
        <v>Type 1</v>
      </c>
    </row>
    <row r="422" spans="1:8" x14ac:dyDescent="0.3">
      <c r="A422">
        <v>421</v>
      </c>
      <c r="B422">
        <v>68</v>
      </c>
      <c r="C422" t="s">
        <v>5</v>
      </c>
      <c r="D422" s="18">
        <v>47699</v>
      </c>
      <c r="E422" t="s">
        <v>7</v>
      </c>
      <c r="F422" s="33" t="str">
        <f t="shared" si="18"/>
        <v>Seniors</v>
      </c>
      <c r="G422" t="str">
        <f t="shared" si="19"/>
        <v>Low</v>
      </c>
      <c r="H422" t="str">
        <f t="shared" si="20"/>
        <v>Type 5</v>
      </c>
    </row>
    <row r="423" spans="1:8" x14ac:dyDescent="0.3">
      <c r="A423">
        <v>422</v>
      </c>
      <c r="B423">
        <v>30</v>
      </c>
      <c r="C423" t="s">
        <v>8</v>
      </c>
      <c r="D423" s="18">
        <v>115088</v>
      </c>
      <c r="E423" t="s">
        <v>9</v>
      </c>
      <c r="F423" s="33" t="str">
        <f t="shared" si="18"/>
        <v>Adult</v>
      </c>
      <c r="G423" t="str">
        <f t="shared" si="19"/>
        <v>High</v>
      </c>
      <c r="H423" t="str">
        <f t="shared" si="20"/>
        <v>Type 2</v>
      </c>
    </row>
    <row r="424" spans="1:8" x14ac:dyDescent="0.3">
      <c r="A424">
        <v>423</v>
      </c>
      <c r="B424">
        <v>41</v>
      </c>
      <c r="C424" t="s">
        <v>8</v>
      </c>
      <c r="D424" s="18">
        <v>121440</v>
      </c>
      <c r="E424" t="s">
        <v>9</v>
      </c>
      <c r="F424" s="33" t="str">
        <f t="shared" si="18"/>
        <v>Middle-aged</v>
      </c>
      <c r="G424" t="str">
        <f t="shared" si="19"/>
        <v>High</v>
      </c>
      <c r="H424" t="str">
        <f t="shared" si="20"/>
        <v>Type 4</v>
      </c>
    </row>
    <row r="425" spans="1:8" x14ac:dyDescent="0.3">
      <c r="A425">
        <v>424</v>
      </c>
      <c r="B425">
        <v>59</v>
      </c>
      <c r="C425" t="s">
        <v>5</v>
      </c>
      <c r="D425" s="18">
        <v>102356</v>
      </c>
      <c r="E425" t="s">
        <v>9</v>
      </c>
      <c r="F425" s="33" t="str">
        <f t="shared" si="18"/>
        <v>Middle-aged</v>
      </c>
      <c r="G425" t="str">
        <f t="shared" si="19"/>
        <v>High</v>
      </c>
      <c r="H425" t="str">
        <f t="shared" si="20"/>
        <v>Type 4</v>
      </c>
    </row>
    <row r="426" spans="1:8" x14ac:dyDescent="0.3">
      <c r="A426">
        <v>425</v>
      </c>
      <c r="B426">
        <v>46</v>
      </c>
      <c r="C426" t="s">
        <v>8</v>
      </c>
      <c r="D426" s="18">
        <v>46333</v>
      </c>
      <c r="E426" t="s">
        <v>6</v>
      </c>
      <c r="F426" s="33" t="str">
        <f t="shared" si="18"/>
        <v>Middle-aged</v>
      </c>
      <c r="G426" t="str">
        <f t="shared" si="19"/>
        <v>Low</v>
      </c>
      <c r="H426" t="str">
        <f t="shared" si="20"/>
        <v>Type 3</v>
      </c>
    </row>
    <row r="427" spans="1:8" x14ac:dyDescent="0.3">
      <c r="A427">
        <v>426</v>
      </c>
      <c r="B427">
        <v>41</v>
      </c>
      <c r="C427" t="s">
        <v>5</v>
      </c>
      <c r="D427" s="18">
        <v>20401</v>
      </c>
      <c r="E427" t="s">
        <v>7</v>
      </c>
      <c r="F427" s="33" t="str">
        <f t="shared" si="18"/>
        <v>Middle-aged</v>
      </c>
      <c r="G427" t="str">
        <f t="shared" si="19"/>
        <v>Low</v>
      </c>
      <c r="H427" t="str">
        <f t="shared" si="20"/>
        <v>Type 3</v>
      </c>
    </row>
    <row r="428" spans="1:8" x14ac:dyDescent="0.3">
      <c r="A428">
        <v>427</v>
      </c>
      <c r="B428">
        <v>24</v>
      </c>
      <c r="C428" t="s">
        <v>5</v>
      </c>
      <c r="D428" s="18">
        <v>81110</v>
      </c>
      <c r="E428" t="s">
        <v>6</v>
      </c>
      <c r="F428" s="33" t="str">
        <f t="shared" si="18"/>
        <v>Adult</v>
      </c>
      <c r="G428" t="str">
        <f t="shared" si="19"/>
        <v>High</v>
      </c>
      <c r="H428" t="str">
        <f t="shared" si="20"/>
        <v>Type 2</v>
      </c>
    </row>
    <row r="429" spans="1:8" x14ac:dyDescent="0.3">
      <c r="A429">
        <v>428</v>
      </c>
      <c r="B429">
        <v>30</v>
      </c>
      <c r="C429" t="s">
        <v>8</v>
      </c>
      <c r="D429" s="18">
        <v>122821</v>
      </c>
      <c r="E429" t="s">
        <v>6</v>
      </c>
      <c r="F429" s="33" t="str">
        <f t="shared" si="18"/>
        <v>Adult</v>
      </c>
      <c r="G429" t="str">
        <f t="shared" si="19"/>
        <v>High</v>
      </c>
      <c r="H429" t="str">
        <f t="shared" si="20"/>
        <v>Type 2</v>
      </c>
    </row>
    <row r="430" spans="1:8" x14ac:dyDescent="0.3">
      <c r="A430">
        <v>429</v>
      </c>
      <c r="B430">
        <v>25</v>
      </c>
      <c r="C430" t="s">
        <v>5</v>
      </c>
      <c r="D430" s="18">
        <v>111375</v>
      </c>
      <c r="E430" t="s">
        <v>6</v>
      </c>
      <c r="F430" s="33" t="str">
        <f t="shared" si="18"/>
        <v>Adult</v>
      </c>
      <c r="G430" t="str">
        <f t="shared" si="19"/>
        <v>High</v>
      </c>
      <c r="H430" t="str">
        <f t="shared" si="20"/>
        <v>Type 2</v>
      </c>
    </row>
    <row r="431" spans="1:8" x14ac:dyDescent="0.3">
      <c r="A431">
        <v>430</v>
      </c>
      <c r="B431">
        <v>43</v>
      </c>
      <c r="C431" t="s">
        <v>5</v>
      </c>
      <c r="D431" s="18">
        <v>89742</v>
      </c>
      <c r="E431" t="s">
        <v>9</v>
      </c>
      <c r="F431" s="33" t="str">
        <f t="shared" si="18"/>
        <v>Middle-aged</v>
      </c>
      <c r="G431" t="str">
        <f t="shared" si="19"/>
        <v>High</v>
      </c>
      <c r="H431" t="str">
        <f t="shared" si="20"/>
        <v>Type 4</v>
      </c>
    </row>
    <row r="432" spans="1:8" x14ac:dyDescent="0.3">
      <c r="A432">
        <v>431</v>
      </c>
      <c r="B432">
        <v>41</v>
      </c>
      <c r="C432" t="s">
        <v>8</v>
      </c>
      <c r="D432" s="18">
        <v>109832</v>
      </c>
      <c r="E432" t="s">
        <v>6</v>
      </c>
      <c r="F432" s="33" t="str">
        <f t="shared" si="18"/>
        <v>Middle-aged</v>
      </c>
      <c r="G432" t="str">
        <f t="shared" si="19"/>
        <v>High</v>
      </c>
      <c r="H432" t="str">
        <f t="shared" si="20"/>
        <v>Type 4</v>
      </c>
    </row>
    <row r="433" spans="1:8" x14ac:dyDescent="0.3">
      <c r="A433">
        <v>432</v>
      </c>
      <c r="B433">
        <v>59</v>
      </c>
      <c r="C433" t="s">
        <v>8</v>
      </c>
      <c r="D433" s="18">
        <v>45612</v>
      </c>
      <c r="E433" t="s">
        <v>9</v>
      </c>
      <c r="F433" s="33" t="str">
        <f t="shared" si="18"/>
        <v>Middle-aged</v>
      </c>
      <c r="G433" t="str">
        <f t="shared" si="19"/>
        <v>Low</v>
      </c>
      <c r="H433" t="str">
        <f t="shared" si="20"/>
        <v>Type 3</v>
      </c>
    </row>
    <row r="434" spans="1:8" x14ac:dyDescent="0.3">
      <c r="A434">
        <v>433</v>
      </c>
      <c r="B434">
        <v>67</v>
      </c>
      <c r="C434" t="s">
        <v>5</v>
      </c>
      <c r="D434" s="18">
        <v>138008</v>
      </c>
      <c r="E434" t="s">
        <v>6</v>
      </c>
      <c r="F434" s="33" t="str">
        <f t="shared" si="18"/>
        <v>Seniors</v>
      </c>
      <c r="G434" t="str">
        <f t="shared" si="19"/>
        <v>High</v>
      </c>
      <c r="H434" t="str">
        <f t="shared" si="20"/>
        <v>Type 6</v>
      </c>
    </row>
    <row r="435" spans="1:8" x14ac:dyDescent="0.3">
      <c r="A435">
        <v>434</v>
      </c>
      <c r="B435">
        <v>22</v>
      </c>
      <c r="C435" t="s">
        <v>5</v>
      </c>
      <c r="D435" s="18">
        <v>93330</v>
      </c>
      <c r="E435" t="s">
        <v>9</v>
      </c>
      <c r="F435" s="33" t="str">
        <f t="shared" si="18"/>
        <v>Adult</v>
      </c>
      <c r="G435" t="str">
        <f t="shared" si="19"/>
        <v>High</v>
      </c>
      <c r="H435" t="str">
        <f t="shared" si="20"/>
        <v>Type 2</v>
      </c>
    </row>
    <row r="436" spans="1:8" x14ac:dyDescent="0.3">
      <c r="A436">
        <v>435</v>
      </c>
      <c r="B436">
        <v>67</v>
      </c>
      <c r="C436" t="s">
        <v>5</v>
      </c>
      <c r="D436" s="18">
        <v>64729</v>
      </c>
      <c r="E436" t="s">
        <v>9</v>
      </c>
      <c r="F436" s="33" t="str">
        <f t="shared" si="18"/>
        <v>Seniors</v>
      </c>
      <c r="G436" t="str">
        <f t="shared" si="19"/>
        <v>Low</v>
      </c>
      <c r="H436" t="str">
        <f t="shared" si="20"/>
        <v>Type 5</v>
      </c>
    </row>
    <row r="437" spans="1:8" x14ac:dyDescent="0.3">
      <c r="A437">
        <v>436</v>
      </c>
      <c r="B437">
        <v>58</v>
      </c>
      <c r="C437" t="s">
        <v>5</v>
      </c>
      <c r="D437" s="18">
        <v>125693</v>
      </c>
      <c r="E437" t="s">
        <v>9</v>
      </c>
      <c r="F437" s="33" t="str">
        <f t="shared" si="18"/>
        <v>Middle-aged</v>
      </c>
      <c r="G437" t="str">
        <f t="shared" si="19"/>
        <v>High</v>
      </c>
      <c r="H437" t="str">
        <f t="shared" si="20"/>
        <v>Type 4</v>
      </c>
    </row>
    <row r="438" spans="1:8" x14ac:dyDescent="0.3">
      <c r="A438">
        <v>437</v>
      </c>
      <c r="B438">
        <v>36</v>
      </c>
      <c r="C438" t="s">
        <v>5</v>
      </c>
      <c r="D438" s="18">
        <v>114642</v>
      </c>
      <c r="E438" t="s">
        <v>9</v>
      </c>
      <c r="F438" s="33" t="str">
        <f t="shared" si="18"/>
        <v>Adult</v>
      </c>
      <c r="G438" t="str">
        <f t="shared" si="19"/>
        <v>High</v>
      </c>
      <c r="H438" t="str">
        <f t="shared" si="20"/>
        <v>Type 2</v>
      </c>
    </row>
    <row r="439" spans="1:8" x14ac:dyDescent="0.3">
      <c r="A439">
        <v>438</v>
      </c>
      <c r="B439">
        <v>23</v>
      </c>
      <c r="C439" t="s">
        <v>5</v>
      </c>
      <c r="D439" s="18">
        <v>106969</v>
      </c>
      <c r="E439" t="s">
        <v>9</v>
      </c>
      <c r="F439" s="33" t="str">
        <f t="shared" si="18"/>
        <v>Adult</v>
      </c>
      <c r="G439" t="str">
        <f t="shared" si="19"/>
        <v>High</v>
      </c>
      <c r="H439" t="str">
        <f t="shared" si="20"/>
        <v>Type 2</v>
      </c>
    </row>
    <row r="440" spans="1:8" x14ac:dyDescent="0.3">
      <c r="A440">
        <v>439</v>
      </c>
      <c r="B440">
        <v>37</v>
      </c>
      <c r="C440" t="s">
        <v>5</v>
      </c>
      <c r="D440" s="18">
        <v>80726</v>
      </c>
      <c r="E440" t="s">
        <v>7</v>
      </c>
      <c r="F440" s="33" t="str">
        <f t="shared" si="18"/>
        <v>Adult</v>
      </c>
      <c r="G440" t="str">
        <f t="shared" si="19"/>
        <v>High</v>
      </c>
      <c r="H440" t="str">
        <f t="shared" si="20"/>
        <v>Type 2</v>
      </c>
    </row>
    <row r="441" spans="1:8" x14ac:dyDescent="0.3">
      <c r="A441">
        <v>440</v>
      </c>
      <c r="B441">
        <v>26</v>
      </c>
      <c r="C441" t="s">
        <v>8</v>
      </c>
      <c r="D441" s="18">
        <v>113592</v>
      </c>
      <c r="E441" t="s">
        <v>9</v>
      </c>
      <c r="F441" s="33" t="str">
        <f t="shared" si="18"/>
        <v>Adult</v>
      </c>
      <c r="G441" t="str">
        <f t="shared" si="19"/>
        <v>High</v>
      </c>
      <c r="H441" t="str">
        <f t="shared" si="20"/>
        <v>Type 2</v>
      </c>
    </row>
    <row r="442" spans="1:8" x14ac:dyDescent="0.3">
      <c r="A442">
        <v>441</v>
      </c>
      <c r="B442">
        <v>50</v>
      </c>
      <c r="C442" t="s">
        <v>5</v>
      </c>
      <c r="D442" s="18">
        <v>61766</v>
      </c>
      <c r="E442" t="s">
        <v>9</v>
      </c>
      <c r="F442" s="33" t="str">
        <f t="shared" si="18"/>
        <v>Middle-aged</v>
      </c>
      <c r="G442" t="str">
        <f t="shared" si="19"/>
        <v>Low</v>
      </c>
      <c r="H442" t="str">
        <f t="shared" si="20"/>
        <v>Type 3</v>
      </c>
    </row>
    <row r="443" spans="1:8" x14ac:dyDescent="0.3">
      <c r="A443">
        <v>442</v>
      </c>
      <c r="B443">
        <v>56</v>
      </c>
      <c r="C443" t="s">
        <v>5</v>
      </c>
      <c r="D443" s="18">
        <v>145405</v>
      </c>
      <c r="E443" t="s">
        <v>7</v>
      </c>
      <c r="F443" s="33" t="str">
        <f t="shared" si="18"/>
        <v>Middle-aged</v>
      </c>
      <c r="G443" t="str">
        <f t="shared" si="19"/>
        <v>High</v>
      </c>
      <c r="H443" t="str">
        <f t="shared" si="20"/>
        <v>Type 4</v>
      </c>
    </row>
    <row r="444" spans="1:8" x14ac:dyDescent="0.3">
      <c r="A444">
        <v>443</v>
      </c>
      <c r="B444">
        <v>21</v>
      </c>
      <c r="C444" t="s">
        <v>5</v>
      </c>
      <c r="D444" s="18">
        <v>79620</v>
      </c>
      <c r="E444" t="s">
        <v>7</v>
      </c>
      <c r="F444" s="33" t="str">
        <f t="shared" si="18"/>
        <v>Adult</v>
      </c>
      <c r="G444" t="str">
        <f t="shared" si="19"/>
        <v>High</v>
      </c>
      <c r="H444" t="str">
        <f t="shared" si="20"/>
        <v>Type 2</v>
      </c>
    </row>
    <row r="445" spans="1:8" x14ac:dyDescent="0.3">
      <c r="A445">
        <v>444</v>
      </c>
      <c r="B445">
        <v>47</v>
      </c>
      <c r="C445" t="s">
        <v>5</v>
      </c>
      <c r="D445" s="18">
        <v>102716</v>
      </c>
      <c r="E445" t="s">
        <v>7</v>
      </c>
      <c r="F445" s="33" t="str">
        <f t="shared" si="18"/>
        <v>Middle-aged</v>
      </c>
      <c r="G445" t="str">
        <f t="shared" si="19"/>
        <v>High</v>
      </c>
      <c r="H445" t="str">
        <f t="shared" si="20"/>
        <v>Type 4</v>
      </c>
    </row>
    <row r="446" spans="1:8" x14ac:dyDescent="0.3">
      <c r="A446">
        <v>445</v>
      </c>
      <c r="B446">
        <v>52</v>
      </c>
      <c r="C446" t="s">
        <v>5</v>
      </c>
      <c r="D446" s="18">
        <v>148534</v>
      </c>
      <c r="E446" t="s">
        <v>6</v>
      </c>
      <c r="F446" s="33" t="str">
        <f t="shared" si="18"/>
        <v>Middle-aged</v>
      </c>
      <c r="G446" t="str">
        <f t="shared" si="19"/>
        <v>High</v>
      </c>
      <c r="H446" t="str">
        <f t="shared" si="20"/>
        <v>Type 4</v>
      </c>
    </row>
    <row r="447" spans="1:8" x14ac:dyDescent="0.3">
      <c r="A447">
        <v>446</v>
      </c>
      <c r="B447">
        <v>53</v>
      </c>
      <c r="C447" t="s">
        <v>5</v>
      </c>
      <c r="D447" s="18">
        <v>137365</v>
      </c>
      <c r="E447" t="s">
        <v>6</v>
      </c>
      <c r="F447" s="33" t="str">
        <f t="shared" si="18"/>
        <v>Middle-aged</v>
      </c>
      <c r="G447" t="str">
        <f t="shared" si="19"/>
        <v>High</v>
      </c>
      <c r="H447" t="str">
        <f t="shared" si="20"/>
        <v>Type 4</v>
      </c>
    </row>
    <row r="448" spans="1:8" x14ac:dyDescent="0.3">
      <c r="A448">
        <v>447</v>
      </c>
      <c r="B448">
        <v>39</v>
      </c>
      <c r="C448" t="s">
        <v>5</v>
      </c>
      <c r="D448" s="18">
        <v>110793</v>
      </c>
      <c r="E448" t="s">
        <v>9</v>
      </c>
      <c r="F448" s="33" t="str">
        <f t="shared" si="18"/>
        <v>Adult</v>
      </c>
      <c r="G448" t="str">
        <f t="shared" si="19"/>
        <v>High</v>
      </c>
      <c r="H448" t="str">
        <f t="shared" si="20"/>
        <v>Type 2</v>
      </c>
    </row>
    <row r="449" spans="1:8" x14ac:dyDescent="0.3">
      <c r="A449">
        <v>448</v>
      </c>
      <c r="B449">
        <v>28</v>
      </c>
      <c r="C449" t="s">
        <v>5</v>
      </c>
      <c r="D449" s="18">
        <v>30763</v>
      </c>
      <c r="E449" t="s">
        <v>9</v>
      </c>
      <c r="F449" s="33" t="str">
        <f t="shared" si="18"/>
        <v>Adult</v>
      </c>
      <c r="G449" t="str">
        <f t="shared" si="19"/>
        <v>Low</v>
      </c>
      <c r="H449" t="str">
        <f t="shared" si="20"/>
        <v>Type 1</v>
      </c>
    </row>
    <row r="450" spans="1:8" x14ac:dyDescent="0.3">
      <c r="A450">
        <v>449</v>
      </c>
      <c r="B450">
        <v>41</v>
      </c>
      <c r="C450" t="s">
        <v>5</v>
      </c>
      <c r="D450" s="18">
        <v>110208</v>
      </c>
      <c r="E450" t="s">
        <v>9</v>
      </c>
      <c r="F450" s="33" t="str">
        <f t="shared" si="18"/>
        <v>Middle-aged</v>
      </c>
      <c r="G450" t="str">
        <f t="shared" si="19"/>
        <v>High</v>
      </c>
      <c r="H450" t="str">
        <f t="shared" si="20"/>
        <v>Type 4</v>
      </c>
    </row>
    <row r="451" spans="1:8" x14ac:dyDescent="0.3">
      <c r="A451">
        <v>450</v>
      </c>
      <c r="B451">
        <v>19</v>
      </c>
      <c r="C451" t="s">
        <v>5</v>
      </c>
      <c r="D451" s="18">
        <v>22194</v>
      </c>
      <c r="E451" t="s">
        <v>6</v>
      </c>
      <c r="F451" s="33" t="str">
        <f t="shared" ref="F451:F514" si="21">IF(B451&gt;=60,"Seniors",IF(B451&gt;=41,"Middle-aged","Adult"))</f>
        <v>Adult</v>
      </c>
      <c r="G451" t="str">
        <f t="shared" ref="G451:G514" si="22">IF(D451&lt;=0.8*$K$2,"Low","High")</f>
        <v>Low</v>
      </c>
      <c r="H451" t="str">
        <f t="shared" ref="H451:H514" si="23">IF(AND(F451="Adult",G451="Low"),"Type 1",IF(AND(F451="Adult",G451="High"),"Type 2",IF(AND(F451="Middle-aged",G451="Low"),"Type 3",IF(AND(F451="Middle-aged",G451="High"),"Type 4",IF(AND(F451="Seniors",G451="Low"),"Type 5",IF(AND(F451="Seniors",G451="High"),"Type 6",""))))))</f>
        <v>Type 1</v>
      </c>
    </row>
    <row r="452" spans="1:8" x14ac:dyDescent="0.3">
      <c r="A452">
        <v>451</v>
      </c>
      <c r="B452">
        <v>58</v>
      </c>
      <c r="C452" t="s">
        <v>5</v>
      </c>
      <c r="D452" s="18">
        <v>42421</v>
      </c>
      <c r="E452" t="s">
        <v>7</v>
      </c>
      <c r="F452" s="33" t="str">
        <f t="shared" si="21"/>
        <v>Middle-aged</v>
      </c>
      <c r="G452" t="str">
        <f t="shared" si="22"/>
        <v>Low</v>
      </c>
      <c r="H452" t="str">
        <f t="shared" si="23"/>
        <v>Type 3</v>
      </c>
    </row>
    <row r="453" spans="1:8" x14ac:dyDescent="0.3">
      <c r="A453">
        <v>452</v>
      </c>
      <c r="B453">
        <v>59</v>
      </c>
      <c r="C453" t="s">
        <v>5</v>
      </c>
      <c r="D453" s="18">
        <v>65213</v>
      </c>
      <c r="E453" t="s">
        <v>9</v>
      </c>
      <c r="F453" s="33" t="str">
        <f t="shared" si="21"/>
        <v>Middle-aged</v>
      </c>
      <c r="G453" t="str">
        <f t="shared" si="22"/>
        <v>Low</v>
      </c>
      <c r="H453" t="str">
        <f t="shared" si="23"/>
        <v>Type 3</v>
      </c>
    </row>
    <row r="454" spans="1:8" x14ac:dyDescent="0.3">
      <c r="A454">
        <v>453</v>
      </c>
      <c r="B454">
        <v>32</v>
      </c>
      <c r="C454" t="s">
        <v>5</v>
      </c>
      <c r="D454" s="18">
        <v>135409</v>
      </c>
      <c r="E454" t="s">
        <v>7</v>
      </c>
      <c r="F454" s="33" t="str">
        <f t="shared" si="21"/>
        <v>Adult</v>
      </c>
      <c r="G454" t="str">
        <f t="shared" si="22"/>
        <v>High</v>
      </c>
      <c r="H454" t="str">
        <f t="shared" si="23"/>
        <v>Type 2</v>
      </c>
    </row>
    <row r="455" spans="1:8" x14ac:dyDescent="0.3">
      <c r="A455">
        <v>454</v>
      </c>
      <c r="B455">
        <v>69</v>
      </c>
      <c r="C455" t="s">
        <v>5</v>
      </c>
      <c r="D455" s="18">
        <v>53661</v>
      </c>
      <c r="E455" t="s">
        <v>7</v>
      </c>
      <c r="F455" s="33" t="str">
        <f t="shared" si="21"/>
        <v>Seniors</v>
      </c>
      <c r="G455" t="str">
        <f t="shared" si="22"/>
        <v>Low</v>
      </c>
      <c r="H455" t="str">
        <f t="shared" si="23"/>
        <v>Type 5</v>
      </c>
    </row>
    <row r="456" spans="1:8" x14ac:dyDescent="0.3">
      <c r="A456">
        <v>455</v>
      </c>
      <c r="B456">
        <v>22</v>
      </c>
      <c r="C456" t="s">
        <v>8</v>
      </c>
      <c r="D456" s="18">
        <v>136779</v>
      </c>
      <c r="E456" t="s">
        <v>9</v>
      </c>
      <c r="F456" s="33" t="str">
        <f t="shared" si="21"/>
        <v>Adult</v>
      </c>
      <c r="G456" t="str">
        <f t="shared" si="22"/>
        <v>High</v>
      </c>
      <c r="H456" t="str">
        <f t="shared" si="23"/>
        <v>Type 2</v>
      </c>
    </row>
    <row r="457" spans="1:8" x14ac:dyDescent="0.3">
      <c r="A457">
        <v>456</v>
      </c>
      <c r="B457">
        <v>29</v>
      </c>
      <c r="C457" t="s">
        <v>5</v>
      </c>
      <c r="D457" s="18">
        <v>95985</v>
      </c>
      <c r="E457" t="s">
        <v>9</v>
      </c>
      <c r="F457" s="33" t="str">
        <f t="shared" si="21"/>
        <v>Adult</v>
      </c>
      <c r="G457" t="str">
        <f t="shared" si="22"/>
        <v>High</v>
      </c>
      <c r="H457" t="str">
        <f t="shared" si="23"/>
        <v>Type 2</v>
      </c>
    </row>
    <row r="458" spans="1:8" x14ac:dyDescent="0.3">
      <c r="A458">
        <v>457</v>
      </c>
      <c r="B458">
        <v>35</v>
      </c>
      <c r="C458" t="s">
        <v>5</v>
      </c>
      <c r="D458" s="18">
        <v>144772</v>
      </c>
      <c r="E458" t="s">
        <v>6</v>
      </c>
      <c r="F458" s="33" t="str">
        <f t="shared" si="21"/>
        <v>Adult</v>
      </c>
      <c r="G458" t="str">
        <f t="shared" si="22"/>
        <v>High</v>
      </c>
      <c r="H458" t="str">
        <f t="shared" si="23"/>
        <v>Type 2</v>
      </c>
    </row>
    <row r="459" spans="1:8" x14ac:dyDescent="0.3">
      <c r="A459">
        <v>458</v>
      </c>
      <c r="B459">
        <v>36</v>
      </c>
      <c r="C459" t="s">
        <v>8</v>
      </c>
      <c r="D459" s="18">
        <v>98816</v>
      </c>
      <c r="E459" t="s">
        <v>9</v>
      </c>
      <c r="F459" s="33" t="str">
        <f t="shared" si="21"/>
        <v>Adult</v>
      </c>
      <c r="G459" t="str">
        <f t="shared" si="22"/>
        <v>High</v>
      </c>
      <c r="H459" t="str">
        <f t="shared" si="23"/>
        <v>Type 2</v>
      </c>
    </row>
    <row r="460" spans="1:8" x14ac:dyDescent="0.3">
      <c r="A460">
        <v>459</v>
      </c>
      <c r="B460">
        <v>52</v>
      </c>
      <c r="C460" t="s">
        <v>5</v>
      </c>
      <c r="D460" s="18">
        <v>116750</v>
      </c>
      <c r="E460" t="s">
        <v>7</v>
      </c>
      <c r="F460" s="33" t="str">
        <f t="shared" si="21"/>
        <v>Middle-aged</v>
      </c>
      <c r="G460" t="str">
        <f t="shared" si="22"/>
        <v>High</v>
      </c>
      <c r="H460" t="str">
        <f t="shared" si="23"/>
        <v>Type 4</v>
      </c>
    </row>
    <row r="461" spans="1:8" x14ac:dyDescent="0.3">
      <c r="A461">
        <v>460</v>
      </c>
      <c r="B461">
        <v>61</v>
      </c>
      <c r="C461" t="s">
        <v>5</v>
      </c>
      <c r="D461" s="18">
        <v>51972</v>
      </c>
      <c r="E461" t="s">
        <v>9</v>
      </c>
      <c r="F461" s="33" t="str">
        <f t="shared" si="21"/>
        <v>Seniors</v>
      </c>
      <c r="G461" t="str">
        <f t="shared" si="22"/>
        <v>Low</v>
      </c>
      <c r="H461" t="str">
        <f t="shared" si="23"/>
        <v>Type 5</v>
      </c>
    </row>
    <row r="462" spans="1:8" x14ac:dyDescent="0.3">
      <c r="A462">
        <v>461</v>
      </c>
      <c r="B462">
        <v>22</v>
      </c>
      <c r="C462" t="s">
        <v>5</v>
      </c>
      <c r="D462" s="18">
        <v>149199</v>
      </c>
      <c r="E462" t="s">
        <v>7</v>
      </c>
      <c r="F462" s="33" t="str">
        <f t="shared" si="21"/>
        <v>Adult</v>
      </c>
      <c r="G462" t="str">
        <f t="shared" si="22"/>
        <v>High</v>
      </c>
      <c r="H462" t="str">
        <f t="shared" si="23"/>
        <v>Type 2</v>
      </c>
    </row>
    <row r="463" spans="1:8" x14ac:dyDescent="0.3">
      <c r="A463">
        <v>462</v>
      </c>
      <c r="B463">
        <v>49</v>
      </c>
      <c r="C463" t="s">
        <v>8</v>
      </c>
      <c r="D463" s="18">
        <v>91081</v>
      </c>
      <c r="E463" t="s">
        <v>7</v>
      </c>
      <c r="F463" s="33" t="str">
        <f t="shared" si="21"/>
        <v>Middle-aged</v>
      </c>
      <c r="G463" t="str">
        <f t="shared" si="22"/>
        <v>High</v>
      </c>
      <c r="H463" t="str">
        <f t="shared" si="23"/>
        <v>Type 4</v>
      </c>
    </row>
    <row r="464" spans="1:8" x14ac:dyDescent="0.3">
      <c r="A464">
        <v>463</v>
      </c>
      <c r="B464">
        <v>41</v>
      </c>
      <c r="C464" t="s">
        <v>5</v>
      </c>
      <c r="D464" s="18">
        <v>72205</v>
      </c>
      <c r="E464" t="s">
        <v>7</v>
      </c>
      <c r="F464" s="33" t="str">
        <f t="shared" si="21"/>
        <v>Middle-aged</v>
      </c>
      <c r="G464" t="str">
        <f t="shared" si="22"/>
        <v>High</v>
      </c>
      <c r="H464" t="str">
        <f t="shared" si="23"/>
        <v>Type 4</v>
      </c>
    </row>
    <row r="465" spans="1:8" x14ac:dyDescent="0.3">
      <c r="A465">
        <v>464</v>
      </c>
      <c r="B465">
        <v>18</v>
      </c>
      <c r="C465" t="s">
        <v>5</v>
      </c>
      <c r="D465" s="18">
        <v>111848</v>
      </c>
      <c r="E465" t="s">
        <v>6</v>
      </c>
      <c r="F465" s="33" t="str">
        <f t="shared" si="21"/>
        <v>Adult</v>
      </c>
      <c r="G465" t="str">
        <f t="shared" si="22"/>
        <v>High</v>
      </c>
      <c r="H465" t="str">
        <f t="shared" si="23"/>
        <v>Type 2</v>
      </c>
    </row>
    <row r="466" spans="1:8" x14ac:dyDescent="0.3">
      <c r="A466">
        <v>465</v>
      </c>
      <c r="B466">
        <v>66</v>
      </c>
      <c r="C466" t="s">
        <v>5</v>
      </c>
      <c r="D466" s="18">
        <v>59401</v>
      </c>
      <c r="E466" t="s">
        <v>7</v>
      </c>
      <c r="F466" s="33" t="str">
        <f t="shared" si="21"/>
        <v>Seniors</v>
      </c>
      <c r="G466" t="str">
        <f t="shared" si="22"/>
        <v>Low</v>
      </c>
      <c r="H466" t="str">
        <f t="shared" si="23"/>
        <v>Type 5</v>
      </c>
    </row>
    <row r="467" spans="1:8" x14ac:dyDescent="0.3">
      <c r="A467">
        <v>466</v>
      </c>
      <c r="B467">
        <v>22</v>
      </c>
      <c r="C467" t="s">
        <v>5</v>
      </c>
      <c r="D467" s="18">
        <v>46089</v>
      </c>
      <c r="E467" t="s">
        <v>9</v>
      </c>
      <c r="F467" s="33" t="str">
        <f t="shared" si="21"/>
        <v>Adult</v>
      </c>
      <c r="G467" t="str">
        <f t="shared" si="22"/>
        <v>Low</v>
      </c>
      <c r="H467" t="str">
        <f t="shared" si="23"/>
        <v>Type 1</v>
      </c>
    </row>
    <row r="468" spans="1:8" x14ac:dyDescent="0.3">
      <c r="A468">
        <v>467</v>
      </c>
      <c r="B468">
        <v>56</v>
      </c>
      <c r="C468" t="s">
        <v>8</v>
      </c>
      <c r="D468" s="18">
        <v>65489</v>
      </c>
      <c r="E468" t="s">
        <v>9</v>
      </c>
      <c r="F468" s="33" t="str">
        <f t="shared" si="21"/>
        <v>Middle-aged</v>
      </c>
      <c r="G468" t="str">
        <f t="shared" si="22"/>
        <v>High</v>
      </c>
      <c r="H468" t="str">
        <f t="shared" si="23"/>
        <v>Type 4</v>
      </c>
    </row>
    <row r="469" spans="1:8" x14ac:dyDescent="0.3">
      <c r="A469">
        <v>468</v>
      </c>
      <c r="B469">
        <v>40</v>
      </c>
      <c r="C469" t="s">
        <v>5</v>
      </c>
      <c r="D469" s="18">
        <v>102729</v>
      </c>
      <c r="E469" t="s">
        <v>9</v>
      </c>
      <c r="F469" s="33" t="str">
        <f t="shared" si="21"/>
        <v>Adult</v>
      </c>
      <c r="G469" t="str">
        <f t="shared" si="22"/>
        <v>High</v>
      </c>
      <c r="H469" t="str">
        <f t="shared" si="23"/>
        <v>Type 2</v>
      </c>
    </row>
    <row r="470" spans="1:8" x14ac:dyDescent="0.3">
      <c r="A470">
        <v>469</v>
      </c>
      <c r="B470">
        <v>29</v>
      </c>
      <c r="C470" t="s">
        <v>8</v>
      </c>
      <c r="D470" s="18">
        <v>23778</v>
      </c>
      <c r="E470" t="s">
        <v>7</v>
      </c>
      <c r="F470" s="33" t="str">
        <f t="shared" si="21"/>
        <v>Adult</v>
      </c>
      <c r="G470" t="str">
        <f t="shared" si="22"/>
        <v>Low</v>
      </c>
      <c r="H470" t="str">
        <f t="shared" si="23"/>
        <v>Type 1</v>
      </c>
    </row>
    <row r="471" spans="1:8" x14ac:dyDescent="0.3">
      <c r="A471">
        <v>470</v>
      </c>
      <c r="B471">
        <v>47</v>
      </c>
      <c r="C471" t="s">
        <v>5</v>
      </c>
      <c r="D471" s="18">
        <v>33590</v>
      </c>
      <c r="E471" t="s">
        <v>6</v>
      </c>
      <c r="F471" s="33" t="str">
        <f t="shared" si="21"/>
        <v>Middle-aged</v>
      </c>
      <c r="G471" t="str">
        <f t="shared" si="22"/>
        <v>Low</v>
      </c>
      <c r="H471" t="str">
        <f t="shared" si="23"/>
        <v>Type 3</v>
      </c>
    </row>
    <row r="472" spans="1:8" x14ac:dyDescent="0.3">
      <c r="A472">
        <v>471</v>
      </c>
      <c r="B472">
        <v>54</v>
      </c>
      <c r="C472" t="s">
        <v>5</v>
      </c>
      <c r="D472" s="18">
        <v>25265</v>
      </c>
      <c r="E472" t="s">
        <v>6</v>
      </c>
      <c r="F472" s="33" t="str">
        <f t="shared" si="21"/>
        <v>Middle-aged</v>
      </c>
      <c r="G472" t="str">
        <f t="shared" si="22"/>
        <v>Low</v>
      </c>
      <c r="H472" t="str">
        <f t="shared" si="23"/>
        <v>Type 3</v>
      </c>
    </row>
    <row r="473" spans="1:8" x14ac:dyDescent="0.3">
      <c r="A473">
        <v>472</v>
      </c>
      <c r="B473">
        <v>38</v>
      </c>
      <c r="C473" t="s">
        <v>5</v>
      </c>
      <c r="D473" s="18">
        <v>141138</v>
      </c>
      <c r="E473" t="s">
        <v>6</v>
      </c>
      <c r="F473" s="33" t="str">
        <f t="shared" si="21"/>
        <v>Adult</v>
      </c>
      <c r="G473" t="str">
        <f t="shared" si="22"/>
        <v>High</v>
      </c>
      <c r="H473" t="str">
        <f t="shared" si="23"/>
        <v>Type 2</v>
      </c>
    </row>
    <row r="474" spans="1:8" x14ac:dyDescent="0.3">
      <c r="A474">
        <v>473</v>
      </c>
      <c r="B474">
        <v>64</v>
      </c>
      <c r="C474" t="s">
        <v>8</v>
      </c>
      <c r="D474" s="18">
        <v>95529</v>
      </c>
      <c r="E474" t="s">
        <v>6</v>
      </c>
      <c r="F474" s="33" t="str">
        <f t="shared" si="21"/>
        <v>Seniors</v>
      </c>
      <c r="G474" t="str">
        <f t="shared" si="22"/>
        <v>High</v>
      </c>
      <c r="H474" t="str">
        <f t="shared" si="23"/>
        <v>Type 6</v>
      </c>
    </row>
    <row r="475" spans="1:8" x14ac:dyDescent="0.3">
      <c r="A475">
        <v>474</v>
      </c>
      <c r="B475">
        <v>28</v>
      </c>
      <c r="C475" t="s">
        <v>5</v>
      </c>
      <c r="D475" s="18">
        <v>116034</v>
      </c>
      <c r="E475" t="s">
        <v>6</v>
      </c>
      <c r="F475" s="33" t="str">
        <f t="shared" si="21"/>
        <v>Adult</v>
      </c>
      <c r="G475" t="str">
        <f t="shared" si="22"/>
        <v>High</v>
      </c>
      <c r="H475" t="str">
        <f t="shared" si="23"/>
        <v>Type 2</v>
      </c>
    </row>
    <row r="476" spans="1:8" x14ac:dyDescent="0.3">
      <c r="A476">
        <v>475</v>
      </c>
      <c r="B476">
        <v>56</v>
      </c>
      <c r="C476" t="s">
        <v>5</v>
      </c>
      <c r="D476" s="18">
        <v>21681</v>
      </c>
      <c r="E476" t="s">
        <v>6</v>
      </c>
      <c r="F476" s="33" t="str">
        <f t="shared" si="21"/>
        <v>Middle-aged</v>
      </c>
      <c r="G476" t="str">
        <f t="shared" si="22"/>
        <v>Low</v>
      </c>
      <c r="H476" t="str">
        <f t="shared" si="23"/>
        <v>Type 3</v>
      </c>
    </row>
    <row r="477" spans="1:8" x14ac:dyDescent="0.3">
      <c r="A477">
        <v>476</v>
      </c>
      <c r="B477">
        <v>27</v>
      </c>
      <c r="C477" t="s">
        <v>8</v>
      </c>
      <c r="D477" s="18">
        <v>109686</v>
      </c>
      <c r="E477" t="s">
        <v>6</v>
      </c>
      <c r="F477" s="33" t="str">
        <f t="shared" si="21"/>
        <v>Adult</v>
      </c>
      <c r="G477" t="str">
        <f t="shared" si="22"/>
        <v>High</v>
      </c>
      <c r="H477" t="str">
        <f t="shared" si="23"/>
        <v>Type 2</v>
      </c>
    </row>
    <row r="478" spans="1:8" x14ac:dyDescent="0.3">
      <c r="A478">
        <v>477</v>
      </c>
      <c r="B478">
        <v>62</v>
      </c>
      <c r="C478" t="s">
        <v>5</v>
      </c>
      <c r="D478" s="18">
        <v>95506</v>
      </c>
      <c r="E478" t="s">
        <v>9</v>
      </c>
      <c r="F478" s="33" t="str">
        <f t="shared" si="21"/>
        <v>Seniors</v>
      </c>
      <c r="G478" t="str">
        <f t="shared" si="22"/>
        <v>High</v>
      </c>
      <c r="H478" t="str">
        <f t="shared" si="23"/>
        <v>Type 6</v>
      </c>
    </row>
    <row r="479" spans="1:8" x14ac:dyDescent="0.3">
      <c r="A479">
        <v>478</v>
      </c>
      <c r="B479">
        <v>38</v>
      </c>
      <c r="C479" t="s">
        <v>8</v>
      </c>
      <c r="D479" s="18">
        <v>20288</v>
      </c>
      <c r="E479" t="s">
        <v>6</v>
      </c>
      <c r="F479" s="33" t="str">
        <f t="shared" si="21"/>
        <v>Adult</v>
      </c>
      <c r="G479" t="str">
        <f t="shared" si="22"/>
        <v>Low</v>
      </c>
      <c r="H479" t="str">
        <f t="shared" si="23"/>
        <v>Type 1</v>
      </c>
    </row>
    <row r="480" spans="1:8" x14ac:dyDescent="0.3">
      <c r="A480">
        <v>479</v>
      </c>
      <c r="B480">
        <v>29</v>
      </c>
      <c r="C480" t="s">
        <v>5</v>
      </c>
      <c r="D480" s="18">
        <v>61789</v>
      </c>
      <c r="E480" t="s">
        <v>7</v>
      </c>
      <c r="F480" s="33" t="str">
        <f t="shared" si="21"/>
        <v>Adult</v>
      </c>
      <c r="G480" t="str">
        <f t="shared" si="22"/>
        <v>Low</v>
      </c>
      <c r="H480" t="str">
        <f t="shared" si="23"/>
        <v>Type 1</v>
      </c>
    </row>
    <row r="481" spans="1:8" x14ac:dyDescent="0.3">
      <c r="A481">
        <v>480</v>
      </c>
      <c r="B481">
        <v>23</v>
      </c>
      <c r="C481" t="s">
        <v>5</v>
      </c>
      <c r="D481" s="18">
        <v>79868</v>
      </c>
      <c r="E481" t="s">
        <v>9</v>
      </c>
      <c r="F481" s="33" t="str">
        <f t="shared" si="21"/>
        <v>Adult</v>
      </c>
      <c r="G481" t="str">
        <f t="shared" si="22"/>
        <v>High</v>
      </c>
      <c r="H481" t="str">
        <f t="shared" si="23"/>
        <v>Type 2</v>
      </c>
    </row>
    <row r="482" spans="1:8" x14ac:dyDescent="0.3">
      <c r="A482">
        <v>481</v>
      </c>
      <c r="B482">
        <v>60</v>
      </c>
      <c r="C482" t="s">
        <v>8</v>
      </c>
      <c r="D482" s="18">
        <v>78583</v>
      </c>
      <c r="E482" t="s">
        <v>6</v>
      </c>
      <c r="F482" s="33" t="str">
        <f t="shared" si="21"/>
        <v>Seniors</v>
      </c>
      <c r="G482" t="str">
        <f t="shared" si="22"/>
        <v>High</v>
      </c>
      <c r="H482" t="str">
        <f t="shared" si="23"/>
        <v>Type 6</v>
      </c>
    </row>
    <row r="483" spans="1:8" x14ac:dyDescent="0.3">
      <c r="A483">
        <v>482</v>
      </c>
      <c r="B483">
        <v>24</v>
      </c>
      <c r="C483" t="s">
        <v>5</v>
      </c>
      <c r="D483" s="18">
        <v>128727</v>
      </c>
      <c r="E483" t="s">
        <v>7</v>
      </c>
      <c r="F483" s="33" t="str">
        <f t="shared" si="21"/>
        <v>Adult</v>
      </c>
      <c r="G483" t="str">
        <f t="shared" si="22"/>
        <v>High</v>
      </c>
      <c r="H483" t="str">
        <f t="shared" si="23"/>
        <v>Type 2</v>
      </c>
    </row>
    <row r="484" spans="1:8" x14ac:dyDescent="0.3">
      <c r="A484">
        <v>483</v>
      </c>
      <c r="B484">
        <v>69</v>
      </c>
      <c r="C484" t="s">
        <v>5</v>
      </c>
      <c r="D484" s="18">
        <v>84540</v>
      </c>
      <c r="E484" t="s">
        <v>9</v>
      </c>
      <c r="F484" s="33" t="str">
        <f t="shared" si="21"/>
        <v>Seniors</v>
      </c>
      <c r="G484" t="str">
        <f t="shared" si="22"/>
        <v>High</v>
      </c>
      <c r="H484" t="str">
        <f t="shared" si="23"/>
        <v>Type 6</v>
      </c>
    </row>
    <row r="485" spans="1:8" x14ac:dyDescent="0.3">
      <c r="A485">
        <v>484</v>
      </c>
      <c r="B485">
        <v>33</v>
      </c>
      <c r="C485" t="s">
        <v>5</v>
      </c>
      <c r="D485" s="18">
        <v>37034</v>
      </c>
      <c r="E485" t="s">
        <v>6</v>
      </c>
      <c r="F485" s="33" t="str">
        <f t="shared" si="21"/>
        <v>Adult</v>
      </c>
      <c r="G485" t="str">
        <f t="shared" si="22"/>
        <v>Low</v>
      </c>
      <c r="H485" t="str">
        <f t="shared" si="23"/>
        <v>Type 1</v>
      </c>
    </row>
    <row r="486" spans="1:8" x14ac:dyDescent="0.3">
      <c r="A486">
        <v>485</v>
      </c>
      <c r="B486">
        <v>38</v>
      </c>
      <c r="C486" t="s">
        <v>5</v>
      </c>
      <c r="D486" s="18">
        <v>93165</v>
      </c>
      <c r="E486" t="s">
        <v>9</v>
      </c>
      <c r="F486" s="33" t="str">
        <f t="shared" si="21"/>
        <v>Adult</v>
      </c>
      <c r="G486" t="str">
        <f t="shared" si="22"/>
        <v>High</v>
      </c>
      <c r="H486" t="str">
        <f t="shared" si="23"/>
        <v>Type 2</v>
      </c>
    </row>
    <row r="487" spans="1:8" x14ac:dyDescent="0.3">
      <c r="A487">
        <v>486</v>
      </c>
      <c r="B487">
        <v>37</v>
      </c>
      <c r="C487" t="s">
        <v>5</v>
      </c>
      <c r="D487" s="18">
        <v>35980</v>
      </c>
      <c r="E487" t="s">
        <v>9</v>
      </c>
      <c r="F487" s="33" t="str">
        <f t="shared" si="21"/>
        <v>Adult</v>
      </c>
      <c r="G487" t="str">
        <f t="shared" si="22"/>
        <v>Low</v>
      </c>
      <c r="H487" t="str">
        <f t="shared" si="23"/>
        <v>Type 1</v>
      </c>
    </row>
    <row r="488" spans="1:8" x14ac:dyDescent="0.3">
      <c r="A488">
        <v>487</v>
      </c>
      <c r="B488">
        <v>30</v>
      </c>
      <c r="C488" t="s">
        <v>5</v>
      </c>
      <c r="D488" s="18">
        <v>107823</v>
      </c>
      <c r="E488" t="s">
        <v>7</v>
      </c>
      <c r="F488" s="33" t="str">
        <f t="shared" si="21"/>
        <v>Adult</v>
      </c>
      <c r="G488" t="str">
        <f t="shared" si="22"/>
        <v>High</v>
      </c>
      <c r="H488" t="str">
        <f t="shared" si="23"/>
        <v>Type 2</v>
      </c>
    </row>
    <row r="489" spans="1:8" x14ac:dyDescent="0.3">
      <c r="A489">
        <v>488</v>
      </c>
      <c r="B489">
        <v>32</v>
      </c>
      <c r="C489" t="s">
        <v>5</v>
      </c>
      <c r="D489" s="18">
        <v>140171</v>
      </c>
      <c r="E489" t="s">
        <v>6</v>
      </c>
      <c r="F489" s="33" t="str">
        <f t="shared" si="21"/>
        <v>Adult</v>
      </c>
      <c r="G489" t="str">
        <f t="shared" si="22"/>
        <v>High</v>
      </c>
      <c r="H489" t="str">
        <f t="shared" si="23"/>
        <v>Type 2</v>
      </c>
    </row>
    <row r="490" spans="1:8" x14ac:dyDescent="0.3">
      <c r="A490">
        <v>489</v>
      </c>
      <c r="B490">
        <v>25</v>
      </c>
      <c r="C490" t="s">
        <v>8</v>
      </c>
      <c r="D490" s="18">
        <v>98100</v>
      </c>
      <c r="E490" t="s">
        <v>7</v>
      </c>
      <c r="F490" s="33" t="str">
        <f t="shared" si="21"/>
        <v>Adult</v>
      </c>
      <c r="G490" t="str">
        <f t="shared" si="22"/>
        <v>High</v>
      </c>
      <c r="H490" t="str">
        <f t="shared" si="23"/>
        <v>Type 2</v>
      </c>
    </row>
    <row r="491" spans="1:8" x14ac:dyDescent="0.3">
      <c r="A491">
        <v>490</v>
      </c>
      <c r="B491">
        <v>32</v>
      </c>
      <c r="C491" t="s">
        <v>8</v>
      </c>
      <c r="D491" s="18">
        <v>145670</v>
      </c>
      <c r="E491" t="s">
        <v>7</v>
      </c>
      <c r="F491" s="33" t="str">
        <f t="shared" si="21"/>
        <v>Adult</v>
      </c>
      <c r="G491" t="str">
        <f t="shared" si="22"/>
        <v>High</v>
      </c>
      <c r="H491" t="str">
        <f t="shared" si="23"/>
        <v>Type 2</v>
      </c>
    </row>
    <row r="492" spans="1:8" x14ac:dyDescent="0.3">
      <c r="A492">
        <v>491</v>
      </c>
      <c r="B492">
        <v>37</v>
      </c>
      <c r="C492" t="s">
        <v>8</v>
      </c>
      <c r="D492" s="18">
        <v>56336</v>
      </c>
      <c r="E492" t="s">
        <v>6</v>
      </c>
      <c r="F492" s="33" t="str">
        <f t="shared" si="21"/>
        <v>Adult</v>
      </c>
      <c r="G492" t="str">
        <f t="shared" si="22"/>
        <v>Low</v>
      </c>
      <c r="H492" t="str">
        <f t="shared" si="23"/>
        <v>Type 1</v>
      </c>
    </row>
    <row r="493" spans="1:8" x14ac:dyDescent="0.3">
      <c r="A493">
        <v>492</v>
      </c>
      <c r="B493">
        <v>44</v>
      </c>
      <c r="C493" t="s">
        <v>5</v>
      </c>
      <c r="D493" s="18">
        <v>141551</v>
      </c>
      <c r="E493" t="s">
        <v>7</v>
      </c>
      <c r="F493" s="33" t="str">
        <f t="shared" si="21"/>
        <v>Middle-aged</v>
      </c>
      <c r="G493" t="str">
        <f t="shared" si="22"/>
        <v>High</v>
      </c>
      <c r="H493" t="str">
        <f t="shared" si="23"/>
        <v>Type 4</v>
      </c>
    </row>
    <row r="494" spans="1:8" x14ac:dyDescent="0.3">
      <c r="A494">
        <v>493</v>
      </c>
      <c r="B494">
        <v>23</v>
      </c>
      <c r="C494" t="s">
        <v>5</v>
      </c>
      <c r="D494" s="18">
        <v>102080</v>
      </c>
      <c r="E494" t="s">
        <v>9</v>
      </c>
      <c r="F494" s="33" t="str">
        <f t="shared" si="21"/>
        <v>Adult</v>
      </c>
      <c r="G494" t="str">
        <f t="shared" si="22"/>
        <v>High</v>
      </c>
      <c r="H494" t="str">
        <f t="shared" si="23"/>
        <v>Type 2</v>
      </c>
    </row>
    <row r="495" spans="1:8" x14ac:dyDescent="0.3">
      <c r="A495">
        <v>494</v>
      </c>
      <c r="B495">
        <v>27</v>
      </c>
      <c r="C495" t="s">
        <v>5</v>
      </c>
      <c r="D495" s="18">
        <v>137202</v>
      </c>
      <c r="E495" t="s">
        <v>9</v>
      </c>
      <c r="F495" s="33" t="str">
        <f t="shared" si="21"/>
        <v>Adult</v>
      </c>
      <c r="G495" t="str">
        <f t="shared" si="22"/>
        <v>High</v>
      </c>
      <c r="H495" t="str">
        <f t="shared" si="23"/>
        <v>Type 2</v>
      </c>
    </row>
    <row r="496" spans="1:8" x14ac:dyDescent="0.3">
      <c r="A496">
        <v>495</v>
      </c>
      <c r="B496">
        <v>32</v>
      </c>
      <c r="C496" t="s">
        <v>5</v>
      </c>
      <c r="D496" s="18">
        <v>28385</v>
      </c>
      <c r="E496" t="s">
        <v>6</v>
      </c>
      <c r="F496" s="33" t="str">
        <f t="shared" si="21"/>
        <v>Adult</v>
      </c>
      <c r="G496" t="str">
        <f t="shared" si="22"/>
        <v>Low</v>
      </c>
      <c r="H496" t="str">
        <f t="shared" si="23"/>
        <v>Type 1</v>
      </c>
    </row>
    <row r="497" spans="1:8" x14ac:dyDescent="0.3">
      <c r="A497">
        <v>496</v>
      </c>
      <c r="B497">
        <v>30</v>
      </c>
      <c r="C497" t="s">
        <v>5</v>
      </c>
      <c r="D497" s="18">
        <v>57965</v>
      </c>
      <c r="E497" t="s">
        <v>9</v>
      </c>
      <c r="F497" s="33" t="str">
        <f t="shared" si="21"/>
        <v>Adult</v>
      </c>
      <c r="G497" t="str">
        <f t="shared" si="22"/>
        <v>Low</v>
      </c>
      <c r="H497" t="str">
        <f t="shared" si="23"/>
        <v>Type 1</v>
      </c>
    </row>
    <row r="498" spans="1:8" x14ac:dyDescent="0.3">
      <c r="A498">
        <v>497</v>
      </c>
      <c r="B498">
        <v>19</v>
      </c>
      <c r="C498" t="s">
        <v>5</v>
      </c>
      <c r="D498" s="18">
        <v>99491</v>
      </c>
      <c r="E498" t="s">
        <v>9</v>
      </c>
      <c r="F498" s="33" t="str">
        <f t="shared" si="21"/>
        <v>Adult</v>
      </c>
      <c r="G498" t="str">
        <f t="shared" si="22"/>
        <v>High</v>
      </c>
      <c r="H498" t="str">
        <f t="shared" si="23"/>
        <v>Type 2</v>
      </c>
    </row>
    <row r="499" spans="1:8" x14ac:dyDescent="0.3">
      <c r="A499">
        <v>498</v>
      </c>
      <c r="B499">
        <v>46</v>
      </c>
      <c r="C499" t="s">
        <v>8</v>
      </c>
      <c r="D499" s="18">
        <v>137736</v>
      </c>
      <c r="E499" t="s">
        <v>7</v>
      </c>
      <c r="F499" s="33" t="str">
        <f t="shared" si="21"/>
        <v>Middle-aged</v>
      </c>
      <c r="G499" t="str">
        <f t="shared" si="22"/>
        <v>High</v>
      </c>
      <c r="H499" t="str">
        <f t="shared" si="23"/>
        <v>Type 4</v>
      </c>
    </row>
    <row r="500" spans="1:8" x14ac:dyDescent="0.3">
      <c r="A500">
        <v>499</v>
      </c>
      <c r="B500">
        <v>33</v>
      </c>
      <c r="C500" t="s">
        <v>5</v>
      </c>
      <c r="D500" s="18">
        <v>123723</v>
      </c>
      <c r="E500" t="s">
        <v>7</v>
      </c>
      <c r="F500" s="33" t="str">
        <f t="shared" si="21"/>
        <v>Adult</v>
      </c>
      <c r="G500" t="str">
        <f t="shared" si="22"/>
        <v>High</v>
      </c>
      <c r="H500" t="str">
        <f t="shared" si="23"/>
        <v>Type 2</v>
      </c>
    </row>
    <row r="501" spans="1:8" x14ac:dyDescent="0.3">
      <c r="A501">
        <v>500</v>
      </c>
      <c r="B501">
        <v>18</v>
      </c>
      <c r="C501" t="s">
        <v>5</v>
      </c>
      <c r="D501" s="18">
        <v>21344</v>
      </c>
      <c r="E501" t="s">
        <v>7</v>
      </c>
      <c r="F501" s="33" t="str">
        <f t="shared" si="21"/>
        <v>Adult</v>
      </c>
      <c r="G501" t="str">
        <f t="shared" si="22"/>
        <v>Low</v>
      </c>
      <c r="H501" t="str">
        <f t="shared" si="23"/>
        <v>Type 1</v>
      </c>
    </row>
    <row r="502" spans="1:8" x14ac:dyDescent="0.3">
      <c r="A502">
        <v>501</v>
      </c>
      <c r="B502">
        <v>33</v>
      </c>
      <c r="C502" t="s">
        <v>8</v>
      </c>
      <c r="D502" s="18">
        <v>128338</v>
      </c>
      <c r="E502" t="s">
        <v>9</v>
      </c>
      <c r="F502" s="33" t="str">
        <f t="shared" si="21"/>
        <v>Adult</v>
      </c>
      <c r="G502" t="str">
        <f t="shared" si="22"/>
        <v>High</v>
      </c>
      <c r="H502" t="str">
        <f t="shared" si="23"/>
        <v>Type 2</v>
      </c>
    </row>
    <row r="503" spans="1:8" x14ac:dyDescent="0.3">
      <c r="A503">
        <v>502</v>
      </c>
      <c r="B503">
        <v>22</v>
      </c>
      <c r="C503" t="s">
        <v>8</v>
      </c>
      <c r="D503" s="18">
        <v>117503</v>
      </c>
      <c r="E503" t="s">
        <v>7</v>
      </c>
      <c r="F503" s="33" t="str">
        <f t="shared" si="21"/>
        <v>Adult</v>
      </c>
      <c r="G503" t="str">
        <f t="shared" si="22"/>
        <v>High</v>
      </c>
      <c r="H503" t="str">
        <f t="shared" si="23"/>
        <v>Type 2</v>
      </c>
    </row>
    <row r="504" spans="1:8" x14ac:dyDescent="0.3">
      <c r="A504">
        <v>503</v>
      </c>
      <c r="B504">
        <v>54</v>
      </c>
      <c r="C504" t="s">
        <v>5</v>
      </c>
      <c r="D504" s="18">
        <v>116623</v>
      </c>
      <c r="E504" t="s">
        <v>7</v>
      </c>
      <c r="F504" s="33" t="str">
        <f t="shared" si="21"/>
        <v>Middle-aged</v>
      </c>
      <c r="G504" t="str">
        <f t="shared" si="22"/>
        <v>High</v>
      </c>
      <c r="H504" t="str">
        <f t="shared" si="23"/>
        <v>Type 4</v>
      </c>
    </row>
    <row r="505" spans="1:8" x14ac:dyDescent="0.3">
      <c r="A505">
        <v>504</v>
      </c>
      <c r="B505">
        <v>48</v>
      </c>
      <c r="C505" t="s">
        <v>5</v>
      </c>
      <c r="D505" s="18">
        <v>79320</v>
      </c>
      <c r="E505" t="s">
        <v>9</v>
      </c>
      <c r="F505" s="33" t="str">
        <f t="shared" si="21"/>
        <v>Middle-aged</v>
      </c>
      <c r="G505" t="str">
        <f t="shared" si="22"/>
        <v>High</v>
      </c>
      <c r="H505" t="str">
        <f t="shared" si="23"/>
        <v>Type 4</v>
      </c>
    </row>
    <row r="506" spans="1:8" x14ac:dyDescent="0.3">
      <c r="A506">
        <v>505</v>
      </c>
      <c r="B506">
        <v>37</v>
      </c>
      <c r="C506" t="s">
        <v>5</v>
      </c>
      <c r="D506" s="18">
        <v>33283</v>
      </c>
      <c r="E506" t="s">
        <v>6</v>
      </c>
      <c r="F506" s="33" t="str">
        <f t="shared" si="21"/>
        <v>Adult</v>
      </c>
      <c r="G506" t="str">
        <f t="shared" si="22"/>
        <v>Low</v>
      </c>
      <c r="H506" t="str">
        <f t="shared" si="23"/>
        <v>Type 1</v>
      </c>
    </row>
    <row r="507" spans="1:8" x14ac:dyDescent="0.3">
      <c r="A507">
        <v>506</v>
      </c>
      <c r="B507">
        <v>53</v>
      </c>
      <c r="C507" t="s">
        <v>5</v>
      </c>
      <c r="D507" s="18">
        <v>27906</v>
      </c>
      <c r="E507" t="s">
        <v>9</v>
      </c>
      <c r="F507" s="33" t="str">
        <f t="shared" si="21"/>
        <v>Middle-aged</v>
      </c>
      <c r="G507" t="str">
        <f t="shared" si="22"/>
        <v>Low</v>
      </c>
      <c r="H507" t="str">
        <f t="shared" si="23"/>
        <v>Type 3</v>
      </c>
    </row>
    <row r="508" spans="1:8" x14ac:dyDescent="0.3">
      <c r="A508">
        <v>507</v>
      </c>
      <c r="B508">
        <v>56</v>
      </c>
      <c r="C508" t="s">
        <v>8</v>
      </c>
      <c r="D508" s="18">
        <v>22368</v>
      </c>
      <c r="E508" t="s">
        <v>9</v>
      </c>
      <c r="F508" s="33" t="str">
        <f t="shared" si="21"/>
        <v>Middle-aged</v>
      </c>
      <c r="G508" t="str">
        <f t="shared" si="22"/>
        <v>Low</v>
      </c>
      <c r="H508" t="str">
        <f t="shared" si="23"/>
        <v>Type 3</v>
      </c>
    </row>
    <row r="509" spans="1:8" x14ac:dyDescent="0.3">
      <c r="A509">
        <v>508</v>
      </c>
      <c r="B509">
        <v>30</v>
      </c>
      <c r="C509" t="s">
        <v>5</v>
      </c>
      <c r="D509" s="18">
        <v>133320</v>
      </c>
      <c r="E509" t="s">
        <v>7</v>
      </c>
      <c r="F509" s="33" t="str">
        <f t="shared" si="21"/>
        <v>Adult</v>
      </c>
      <c r="G509" t="str">
        <f t="shared" si="22"/>
        <v>High</v>
      </c>
      <c r="H509" t="str">
        <f t="shared" si="23"/>
        <v>Type 2</v>
      </c>
    </row>
    <row r="510" spans="1:8" x14ac:dyDescent="0.3">
      <c r="A510">
        <v>509</v>
      </c>
      <c r="B510">
        <v>24</v>
      </c>
      <c r="C510" t="s">
        <v>5</v>
      </c>
      <c r="D510" s="18">
        <v>54680</v>
      </c>
      <c r="E510" t="s">
        <v>7</v>
      </c>
      <c r="F510" s="33" t="str">
        <f t="shared" si="21"/>
        <v>Adult</v>
      </c>
      <c r="G510" t="str">
        <f t="shared" si="22"/>
        <v>Low</v>
      </c>
      <c r="H510" t="str">
        <f t="shared" si="23"/>
        <v>Type 1</v>
      </c>
    </row>
    <row r="511" spans="1:8" x14ac:dyDescent="0.3">
      <c r="A511">
        <v>510</v>
      </c>
      <c r="B511">
        <v>32</v>
      </c>
      <c r="C511" t="s">
        <v>8</v>
      </c>
      <c r="D511" s="18">
        <v>80648</v>
      </c>
      <c r="E511" t="s">
        <v>7</v>
      </c>
      <c r="F511" s="33" t="str">
        <f t="shared" si="21"/>
        <v>Adult</v>
      </c>
      <c r="G511" t="str">
        <f t="shared" si="22"/>
        <v>High</v>
      </c>
      <c r="H511" t="str">
        <f t="shared" si="23"/>
        <v>Type 2</v>
      </c>
    </row>
    <row r="512" spans="1:8" x14ac:dyDescent="0.3">
      <c r="A512">
        <v>511</v>
      </c>
      <c r="B512">
        <v>64</v>
      </c>
      <c r="C512" t="s">
        <v>5</v>
      </c>
      <c r="D512" s="18">
        <v>93859</v>
      </c>
      <c r="E512" t="s">
        <v>9</v>
      </c>
      <c r="F512" s="33" t="str">
        <f t="shared" si="21"/>
        <v>Seniors</v>
      </c>
      <c r="G512" t="str">
        <f t="shared" si="22"/>
        <v>High</v>
      </c>
      <c r="H512" t="str">
        <f t="shared" si="23"/>
        <v>Type 6</v>
      </c>
    </row>
    <row r="513" spans="1:8" x14ac:dyDescent="0.3">
      <c r="A513">
        <v>512</v>
      </c>
      <c r="B513">
        <v>63</v>
      </c>
      <c r="C513" t="s">
        <v>5</v>
      </c>
      <c r="D513" s="18">
        <v>84932</v>
      </c>
      <c r="E513" t="s">
        <v>9</v>
      </c>
      <c r="F513" s="33" t="str">
        <f t="shared" si="21"/>
        <v>Seniors</v>
      </c>
      <c r="G513" t="str">
        <f t="shared" si="22"/>
        <v>High</v>
      </c>
      <c r="H513" t="str">
        <f t="shared" si="23"/>
        <v>Type 6</v>
      </c>
    </row>
    <row r="514" spans="1:8" x14ac:dyDescent="0.3">
      <c r="A514">
        <v>513</v>
      </c>
      <c r="B514">
        <v>49</v>
      </c>
      <c r="C514" t="s">
        <v>5</v>
      </c>
      <c r="D514" s="18">
        <v>66045</v>
      </c>
      <c r="E514" t="s">
        <v>6</v>
      </c>
      <c r="F514" s="33" t="str">
        <f t="shared" si="21"/>
        <v>Middle-aged</v>
      </c>
      <c r="G514" t="str">
        <f t="shared" si="22"/>
        <v>High</v>
      </c>
      <c r="H514" t="str">
        <f t="shared" si="23"/>
        <v>Type 4</v>
      </c>
    </row>
    <row r="515" spans="1:8" x14ac:dyDescent="0.3">
      <c r="A515">
        <v>514</v>
      </c>
      <c r="B515">
        <v>58</v>
      </c>
      <c r="C515" t="s">
        <v>5</v>
      </c>
      <c r="D515" s="18">
        <v>112784</v>
      </c>
      <c r="E515" t="s">
        <v>6</v>
      </c>
      <c r="F515" s="33" t="str">
        <f t="shared" ref="F515:F578" si="24">IF(B515&gt;=60,"Seniors",IF(B515&gt;=41,"Middle-aged","Adult"))</f>
        <v>Middle-aged</v>
      </c>
      <c r="G515" t="str">
        <f t="shared" ref="G515:G578" si="25">IF(D515&lt;=0.8*$K$2,"Low","High")</f>
        <v>High</v>
      </c>
      <c r="H515" t="str">
        <f t="shared" ref="H515:H578" si="26">IF(AND(F515="Adult",G515="Low"),"Type 1",IF(AND(F515="Adult",G515="High"),"Type 2",IF(AND(F515="Middle-aged",G515="Low"),"Type 3",IF(AND(F515="Middle-aged",G515="High"),"Type 4",IF(AND(F515="Seniors",G515="Low"),"Type 5",IF(AND(F515="Seniors",G515="High"),"Type 6",""))))))</f>
        <v>Type 4</v>
      </c>
    </row>
    <row r="516" spans="1:8" x14ac:dyDescent="0.3">
      <c r="A516">
        <v>515</v>
      </c>
      <c r="B516">
        <v>35</v>
      </c>
      <c r="C516" t="s">
        <v>5</v>
      </c>
      <c r="D516" s="18">
        <v>22290</v>
      </c>
      <c r="E516" t="s">
        <v>7</v>
      </c>
      <c r="F516" s="33" t="str">
        <f t="shared" si="24"/>
        <v>Adult</v>
      </c>
      <c r="G516" t="str">
        <f t="shared" si="25"/>
        <v>Low</v>
      </c>
      <c r="H516" t="str">
        <f t="shared" si="26"/>
        <v>Type 1</v>
      </c>
    </row>
    <row r="517" spans="1:8" x14ac:dyDescent="0.3">
      <c r="A517">
        <v>516</v>
      </c>
      <c r="B517">
        <v>26</v>
      </c>
      <c r="C517" t="s">
        <v>5</v>
      </c>
      <c r="D517" s="18">
        <v>63623</v>
      </c>
      <c r="E517" t="s">
        <v>7</v>
      </c>
      <c r="F517" s="33" t="str">
        <f t="shared" si="24"/>
        <v>Adult</v>
      </c>
      <c r="G517" t="str">
        <f t="shared" si="25"/>
        <v>Low</v>
      </c>
      <c r="H517" t="str">
        <f t="shared" si="26"/>
        <v>Type 1</v>
      </c>
    </row>
    <row r="518" spans="1:8" x14ac:dyDescent="0.3">
      <c r="A518">
        <v>517</v>
      </c>
      <c r="B518">
        <v>59</v>
      </c>
      <c r="C518" t="s">
        <v>5</v>
      </c>
      <c r="D518" s="18">
        <v>85208</v>
      </c>
      <c r="E518" t="s">
        <v>7</v>
      </c>
      <c r="F518" s="33" t="str">
        <f t="shared" si="24"/>
        <v>Middle-aged</v>
      </c>
      <c r="G518" t="str">
        <f t="shared" si="25"/>
        <v>High</v>
      </c>
      <c r="H518" t="str">
        <f t="shared" si="26"/>
        <v>Type 4</v>
      </c>
    </row>
    <row r="519" spans="1:8" x14ac:dyDescent="0.3">
      <c r="A519">
        <v>518</v>
      </c>
      <c r="B519">
        <v>30</v>
      </c>
      <c r="C519" t="s">
        <v>5</v>
      </c>
      <c r="D519" s="18">
        <v>110774</v>
      </c>
      <c r="E519" t="s">
        <v>6</v>
      </c>
      <c r="F519" s="33" t="str">
        <f t="shared" si="24"/>
        <v>Adult</v>
      </c>
      <c r="G519" t="str">
        <f t="shared" si="25"/>
        <v>High</v>
      </c>
      <c r="H519" t="str">
        <f t="shared" si="26"/>
        <v>Type 2</v>
      </c>
    </row>
    <row r="520" spans="1:8" x14ac:dyDescent="0.3">
      <c r="A520">
        <v>519</v>
      </c>
      <c r="B520">
        <v>40</v>
      </c>
      <c r="C520" t="s">
        <v>5</v>
      </c>
      <c r="D520" s="18">
        <v>44798</v>
      </c>
      <c r="E520" t="s">
        <v>6</v>
      </c>
      <c r="F520" s="33" t="str">
        <f t="shared" si="24"/>
        <v>Adult</v>
      </c>
      <c r="G520" t="str">
        <f t="shared" si="25"/>
        <v>Low</v>
      </c>
      <c r="H520" t="str">
        <f t="shared" si="26"/>
        <v>Type 1</v>
      </c>
    </row>
    <row r="521" spans="1:8" x14ac:dyDescent="0.3">
      <c r="A521">
        <v>520</v>
      </c>
      <c r="B521">
        <v>58</v>
      </c>
      <c r="C521" t="s">
        <v>8</v>
      </c>
      <c r="D521" s="18">
        <v>132318</v>
      </c>
      <c r="E521" t="s">
        <v>9</v>
      </c>
      <c r="F521" s="33" t="str">
        <f t="shared" si="24"/>
        <v>Middle-aged</v>
      </c>
      <c r="G521" t="str">
        <f t="shared" si="25"/>
        <v>High</v>
      </c>
      <c r="H521" t="str">
        <f t="shared" si="26"/>
        <v>Type 4</v>
      </c>
    </row>
    <row r="522" spans="1:8" x14ac:dyDescent="0.3">
      <c r="A522">
        <v>521</v>
      </c>
      <c r="B522">
        <v>36</v>
      </c>
      <c r="C522" t="s">
        <v>8</v>
      </c>
      <c r="D522" s="18">
        <v>112828</v>
      </c>
      <c r="E522" t="s">
        <v>6</v>
      </c>
      <c r="F522" s="33" t="str">
        <f t="shared" si="24"/>
        <v>Adult</v>
      </c>
      <c r="G522" t="str">
        <f t="shared" si="25"/>
        <v>High</v>
      </c>
      <c r="H522" t="str">
        <f t="shared" si="26"/>
        <v>Type 2</v>
      </c>
    </row>
    <row r="523" spans="1:8" x14ac:dyDescent="0.3">
      <c r="A523">
        <v>522</v>
      </c>
      <c r="B523">
        <v>46</v>
      </c>
      <c r="C523" t="s">
        <v>8</v>
      </c>
      <c r="D523" s="18">
        <v>77940</v>
      </c>
      <c r="E523" t="s">
        <v>9</v>
      </c>
      <c r="F523" s="33" t="str">
        <f t="shared" si="24"/>
        <v>Middle-aged</v>
      </c>
      <c r="G523" t="str">
        <f t="shared" si="25"/>
        <v>High</v>
      </c>
      <c r="H523" t="str">
        <f t="shared" si="26"/>
        <v>Type 4</v>
      </c>
    </row>
    <row r="524" spans="1:8" x14ac:dyDescent="0.3">
      <c r="A524">
        <v>523</v>
      </c>
      <c r="B524">
        <v>68</v>
      </c>
      <c r="C524" t="s">
        <v>5</v>
      </c>
      <c r="D524" s="18">
        <v>126655</v>
      </c>
      <c r="E524" t="s">
        <v>9</v>
      </c>
      <c r="F524" s="33" t="str">
        <f t="shared" si="24"/>
        <v>Seniors</v>
      </c>
      <c r="G524" t="str">
        <f t="shared" si="25"/>
        <v>High</v>
      </c>
      <c r="H524" t="str">
        <f t="shared" si="26"/>
        <v>Type 6</v>
      </c>
    </row>
    <row r="525" spans="1:8" x14ac:dyDescent="0.3">
      <c r="A525">
        <v>524</v>
      </c>
      <c r="B525">
        <v>69</v>
      </c>
      <c r="C525" t="s">
        <v>5</v>
      </c>
      <c r="D525" s="18">
        <v>127206</v>
      </c>
      <c r="E525" t="s">
        <v>9</v>
      </c>
      <c r="F525" s="33" t="str">
        <f t="shared" si="24"/>
        <v>Seniors</v>
      </c>
      <c r="G525" t="str">
        <f t="shared" si="25"/>
        <v>High</v>
      </c>
      <c r="H525" t="str">
        <f t="shared" si="26"/>
        <v>Type 6</v>
      </c>
    </row>
    <row r="526" spans="1:8" x14ac:dyDescent="0.3">
      <c r="A526">
        <v>525</v>
      </c>
      <c r="B526">
        <v>50</v>
      </c>
      <c r="C526" t="s">
        <v>8</v>
      </c>
      <c r="D526" s="18">
        <v>71535</v>
      </c>
      <c r="E526" t="s">
        <v>9</v>
      </c>
      <c r="F526" s="33" t="str">
        <f t="shared" si="24"/>
        <v>Middle-aged</v>
      </c>
      <c r="G526" t="str">
        <f t="shared" si="25"/>
        <v>High</v>
      </c>
      <c r="H526" t="str">
        <f t="shared" si="26"/>
        <v>Type 4</v>
      </c>
    </row>
    <row r="527" spans="1:8" x14ac:dyDescent="0.3">
      <c r="A527">
        <v>526</v>
      </c>
      <c r="B527">
        <v>52</v>
      </c>
      <c r="C527" t="s">
        <v>5</v>
      </c>
      <c r="D527" s="18">
        <v>31211</v>
      </c>
      <c r="E527" t="s">
        <v>6</v>
      </c>
      <c r="F527" s="33" t="str">
        <f t="shared" si="24"/>
        <v>Middle-aged</v>
      </c>
      <c r="G527" t="str">
        <f t="shared" si="25"/>
        <v>Low</v>
      </c>
      <c r="H527" t="str">
        <f t="shared" si="26"/>
        <v>Type 3</v>
      </c>
    </row>
    <row r="528" spans="1:8" x14ac:dyDescent="0.3">
      <c r="A528">
        <v>527</v>
      </c>
      <c r="B528">
        <v>32</v>
      </c>
      <c r="C528" t="s">
        <v>8</v>
      </c>
      <c r="D528" s="18">
        <v>78080</v>
      </c>
      <c r="E528" t="s">
        <v>6</v>
      </c>
      <c r="F528" s="33" t="str">
        <f t="shared" si="24"/>
        <v>Adult</v>
      </c>
      <c r="G528" t="str">
        <f t="shared" si="25"/>
        <v>High</v>
      </c>
      <c r="H528" t="str">
        <f t="shared" si="26"/>
        <v>Type 2</v>
      </c>
    </row>
    <row r="529" spans="1:8" x14ac:dyDescent="0.3">
      <c r="A529">
        <v>528</v>
      </c>
      <c r="B529">
        <v>68</v>
      </c>
      <c r="C529" t="s">
        <v>5</v>
      </c>
      <c r="D529" s="18">
        <v>147994</v>
      </c>
      <c r="E529" t="s">
        <v>9</v>
      </c>
      <c r="F529" s="33" t="str">
        <f t="shared" si="24"/>
        <v>Seniors</v>
      </c>
      <c r="G529" t="str">
        <f t="shared" si="25"/>
        <v>High</v>
      </c>
      <c r="H529" t="str">
        <f t="shared" si="26"/>
        <v>Type 6</v>
      </c>
    </row>
    <row r="530" spans="1:8" x14ac:dyDescent="0.3">
      <c r="A530">
        <v>529</v>
      </c>
      <c r="B530">
        <v>18</v>
      </c>
      <c r="C530" t="s">
        <v>5</v>
      </c>
      <c r="D530" s="18">
        <v>139077</v>
      </c>
      <c r="E530" t="s">
        <v>9</v>
      </c>
      <c r="F530" s="33" t="str">
        <f t="shared" si="24"/>
        <v>Adult</v>
      </c>
      <c r="G530" t="str">
        <f t="shared" si="25"/>
        <v>High</v>
      </c>
      <c r="H530" t="str">
        <f t="shared" si="26"/>
        <v>Type 2</v>
      </c>
    </row>
    <row r="531" spans="1:8" x14ac:dyDescent="0.3">
      <c r="A531">
        <v>530</v>
      </c>
      <c r="B531">
        <v>36</v>
      </c>
      <c r="C531" t="s">
        <v>5</v>
      </c>
      <c r="D531" s="18">
        <v>38017</v>
      </c>
      <c r="E531" t="s">
        <v>6</v>
      </c>
      <c r="F531" s="33" t="str">
        <f t="shared" si="24"/>
        <v>Adult</v>
      </c>
      <c r="G531" t="str">
        <f t="shared" si="25"/>
        <v>Low</v>
      </c>
      <c r="H531" t="str">
        <f t="shared" si="26"/>
        <v>Type 1</v>
      </c>
    </row>
    <row r="532" spans="1:8" x14ac:dyDescent="0.3">
      <c r="A532">
        <v>531</v>
      </c>
      <c r="B532">
        <v>54</v>
      </c>
      <c r="C532" t="s">
        <v>5</v>
      </c>
      <c r="D532" s="18">
        <v>89979</v>
      </c>
      <c r="E532" t="s">
        <v>6</v>
      </c>
      <c r="F532" s="33" t="str">
        <f t="shared" si="24"/>
        <v>Middle-aged</v>
      </c>
      <c r="G532" t="str">
        <f t="shared" si="25"/>
        <v>High</v>
      </c>
      <c r="H532" t="str">
        <f t="shared" si="26"/>
        <v>Type 4</v>
      </c>
    </row>
    <row r="533" spans="1:8" x14ac:dyDescent="0.3">
      <c r="A533">
        <v>532</v>
      </c>
      <c r="B533">
        <v>45</v>
      </c>
      <c r="C533" t="s">
        <v>5</v>
      </c>
      <c r="D533" s="18">
        <v>76891</v>
      </c>
      <c r="E533" t="s">
        <v>9</v>
      </c>
      <c r="F533" s="33" t="str">
        <f t="shared" si="24"/>
        <v>Middle-aged</v>
      </c>
      <c r="G533" t="str">
        <f t="shared" si="25"/>
        <v>High</v>
      </c>
      <c r="H533" t="str">
        <f t="shared" si="26"/>
        <v>Type 4</v>
      </c>
    </row>
    <row r="534" spans="1:8" x14ac:dyDescent="0.3">
      <c r="A534">
        <v>533</v>
      </c>
      <c r="B534">
        <v>42</v>
      </c>
      <c r="C534" t="s">
        <v>5</v>
      </c>
      <c r="D534" s="18">
        <v>94645</v>
      </c>
      <c r="E534" t="s">
        <v>6</v>
      </c>
      <c r="F534" s="33" t="str">
        <f t="shared" si="24"/>
        <v>Middle-aged</v>
      </c>
      <c r="G534" t="str">
        <f t="shared" si="25"/>
        <v>High</v>
      </c>
      <c r="H534" t="str">
        <f t="shared" si="26"/>
        <v>Type 4</v>
      </c>
    </row>
    <row r="535" spans="1:8" x14ac:dyDescent="0.3">
      <c r="A535">
        <v>534</v>
      </c>
      <c r="B535">
        <v>50</v>
      </c>
      <c r="C535" t="s">
        <v>5</v>
      </c>
      <c r="D535" s="18">
        <v>52941</v>
      </c>
      <c r="E535" t="s">
        <v>7</v>
      </c>
      <c r="F535" s="33" t="str">
        <f t="shared" si="24"/>
        <v>Middle-aged</v>
      </c>
      <c r="G535" t="str">
        <f t="shared" si="25"/>
        <v>Low</v>
      </c>
      <c r="H535" t="str">
        <f t="shared" si="26"/>
        <v>Type 3</v>
      </c>
    </row>
    <row r="536" spans="1:8" x14ac:dyDescent="0.3">
      <c r="A536">
        <v>535</v>
      </c>
      <c r="B536">
        <v>68</v>
      </c>
      <c r="C536" t="s">
        <v>5</v>
      </c>
      <c r="D536" s="18">
        <v>28574</v>
      </c>
      <c r="E536" t="s">
        <v>7</v>
      </c>
      <c r="F536" s="33" t="str">
        <f t="shared" si="24"/>
        <v>Seniors</v>
      </c>
      <c r="G536" t="str">
        <f t="shared" si="25"/>
        <v>Low</v>
      </c>
      <c r="H536" t="str">
        <f t="shared" si="26"/>
        <v>Type 5</v>
      </c>
    </row>
    <row r="537" spans="1:8" x14ac:dyDescent="0.3">
      <c r="A537">
        <v>536</v>
      </c>
      <c r="B537">
        <v>29</v>
      </c>
      <c r="C537" t="s">
        <v>8</v>
      </c>
      <c r="D537" s="18">
        <v>127641</v>
      </c>
      <c r="E537" t="s">
        <v>9</v>
      </c>
      <c r="F537" s="33" t="str">
        <f t="shared" si="24"/>
        <v>Adult</v>
      </c>
      <c r="G537" t="str">
        <f t="shared" si="25"/>
        <v>High</v>
      </c>
      <c r="H537" t="str">
        <f t="shared" si="26"/>
        <v>Type 2</v>
      </c>
    </row>
    <row r="538" spans="1:8" x14ac:dyDescent="0.3">
      <c r="A538">
        <v>537</v>
      </c>
      <c r="B538">
        <v>53</v>
      </c>
      <c r="C538" t="s">
        <v>5</v>
      </c>
      <c r="D538" s="18">
        <v>145729</v>
      </c>
      <c r="E538" t="s">
        <v>9</v>
      </c>
      <c r="F538" s="33" t="str">
        <f t="shared" si="24"/>
        <v>Middle-aged</v>
      </c>
      <c r="G538" t="str">
        <f t="shared" si="25"/>
        <v>High</v>
      </c>
      <c r="H538" t="str">
        <f t="shared" si="26"/>
        <v>Type 4</v>
      </c>
    </row>
    <row r="539" spans="1:8" x14ac:dyDescent="0.3">
      <c r="A539">
        <v>538</v>
      </c>
      <c r="B539">
        <v>41</v>
      </c>
      <c r="C539" t="s">
        <v>5</v>
      </c>
      <c r="D539" s="18">
        <v>51901</v>
      </c>
      <c r="E539" t="s">
        <v>7</v>
      </c>
      <c r="F539" s="33" t="str">
        <f t="shared" si="24"/>
        <v>Middle-aged</v>
      </c>
      <c r="G539" t="str">
        <f t="shared" si="25"/>
        <v>Low</v>
      </c>
      <c r="H539" t="str">
        <f t="shared" si="26"/>
        <v>Type 3</v>
      </c>
    </row>
    <row r="540" spans="1:8" x14ac:dyDescent="0.3">
      <c r="A540">
        <v>539</v>
      </c>
      <c r="B540">
        <v>25</v>
      </c>
      <c r="C540" t="s">
        <v>5</v>
      </c>
      <c r="D540" s="18">
        <v>87987</v>
      </c>
      <c r="E540" t="s">
        <v>6</v>
      </c>
      <c r="F540" s="33" t="str">
        <f t="shared" si="24"/>
        <v>Adult</v>
      </c>
      <c r="G540" t="str">
        <f t="shared" si="25"/>
        <v>High</v>
      </c>
      <c r="H540" t="str">
        <f t="shared" si="26"/>
        <v>Type 2</v>
      </c>
    </row>
    <row r="541" spans="1:8" x14ac:dyDescent="0.3">
      <c r="A541">
        <v>540</v>
      </c>
      <c r="B541">
        <v>60</v>
      </c>
      <c r="C541" t="s">
        <v>5</v>
      </c>
      <c r="D541" s="18">
        <v>89806</v>
      </c>
      <c r="E541" t="s">
        <v>9</v>
      </c>
      <c r="F541" s="33" t="str">
        <f t="shared" si="24"/>
        <v>Seniors</v>
      </c>
      <c r="G541" t="str">
        <f t="shared" si="25"/>
        <v>High</v>
      </c>
      <c r="H541" t="str">
        <f t="shared" si="26"/>
        <v>Type 6</v>
      </c>
    </row>
    <row r="542" spans="1:8" x14ac:dyDescent="0.3">
      <c r="A542">
        <v>541</v>
      </c>
      <c r="B542">
        <v>47</v>
      </c>
      <c r="C542" t="s">
        <v>8</v>
      </c>
      <c r="D542" s="18">
        <v>25964</v>
      </c>
      <c r="E542" t="s">
        <v>6</v>
      </c>
      <c r="F542" s="33" t="str">
        <f t="shared" si="24"/>
        <v>Middle-aged</v>
      </c>
      <c r="G542" t="str">
        <f t="shared" si="25"/>
        <v>Low</v>
      </c>
      <c r="H542" t="str">
        <f t="shared" si="26"/>
        <v>Type 3</v>
      </c>
    </row>
    <row r="543" spans="1:8" x14ac:dyDescent="0.3">
      <c r="A543">
        <v>542</v>
      </c>
      <c r="B543">
        <v>19</v>
      </c>
      <c r="C543" t="s">
        <v>5</v>
      </c>
      <c r="D543" s="18">
        <v>77298</v>
      </c>
      <c r="E543" t="s">
        <v>9</v>
      </c>
      <c r="F543" s="33" t="str">
        <f t="shared" si="24"/>
        <v>Adult</v>
      </c>
      <c r="G543" t="str">
        <f t="shared" si="25"/>
        <v>High</v>
      </c>
      <c r="H543" t="str">
        <f t="shared" si="26"/>
        <v>Type 2</v>
      </c>
    </row>
    <row r="544" spans="1:8" x14ac:dyDescent="0.3">
      <c r="A544">
        <v>543</v>
      </c>
      <c r="B544">
        <v>67</v>
      </c>
      <c r="C544" t="s">
        <v>5</v>
      </c>
      <c r="D544" s="18">
        <v>25669</v>
      </c>
      <c r="E544" t="s">
        <v>6</v>
      </c>
      <c r="F544" s="33" t="str">
        <f t="shared" si="24"/>
        <v>Seniors</v>
      </c>
      <c r="G544" t="str">
        <f t="shared" si="25"/>
        <v>Low</v>
      </c>
      <c r="H544" t="str">
        <f t="shared" si="26"/>
        <v>Type 5</v>
      </c>
    </row>
    <row r="545" spans="1:8" x14ac:dyDescent="0.3">
      <c r="A545">
        <v>544</v>
      </c>
      <c r="B545">
        <v>35</v>
      </c>
      <c r="C545" t="s">
        <v>5</v>
      </c>
      <c r="D545" s="18">
        <v>79105</v>
      </c>
      <c r="E545" t="s">
        <v>7</v>
      </c>
      <c r="F545" s="33" t="str">
        <f t="shared" si="24"/>
        <v>Adult</v>
      </c>
      <c r="G545" t="str">
        <f t="shared" si="25"/>
        <v>High</v>
      </c>
      <c r="H545" t="str">
        <f t="shared" si="26"/>
        <v>Type 2</v>
      </c>
    </row>
    <row r="546" spans="1:8" x14ac:dyDescent="0.3">
      <c r="A546">
        <v>545</v>
      </c>
      <c r="B546">
        <v>65</v>
      </c>
      <c r="C546" t="s">
        <v>5</v>
      </c>
      <c r="D546" s="18">
        <v>80550</v>
      </c>
      <c r="E546" t="s">
        <v>9</v>
      </c>
      <c r="F546" s="33" t="str">
        <f t="shared" si="24"/>
        <v>Seniors</v>
      </c>
      <c r="G546" t="str">
        <f t="shared" si="25"/>
        <v>High</v>
      </c>
      <c r="H546" t="str">
        <f t="shared" si="26"/>
        <v>Type 6</v>
      </c>
    </row>
    <row r="547" spans="1:8" x14ac:dyDescent="0.3">
      <c r="A547">
        <v>546</v>
      </c>
      <c r="B547">
        <v>21</v>
      </c>
      <c r="C547" t="s">
        <v>8</v>
      </c>
      <c r="D547" s="18">
        <v>132112</v>
      </c>
      <c r="E547" t="s">
        <v>6</v>
      </c>
      <c r="F547" s="33" t="str">
        <f t="shared" si="24"/>
        <v>Adult</v>
      </c>
      <c r="G547" t="str">
        <f t="shared" si="25"/>
        <v>High</v>
      </c>
      <c r="H547" t="str">
        <f t="shared" si="26"/>
        <v>Type 2</v>
      </c>
    </row>
    <row r="548" spans="1:8" x14ac:dyDescent="0.3">
      <c r="A548">
        <v>547</v>
      </c>
      <c r="B548">
        <v>42</v>
      </c>
      <c r="C548" t="s">
        <v>8</v>
      </c>
      <c r="D548" s="18">
        <v>43289</v>
      </c>
      <c r="E548" t="s">
        <v>7</v>
      </c>
      <c r="F548" s="33" t="str">
        <f t="shared" si="24"/>
        <v>Middle-aged</v>
      </c>
      <c r="G548" t="str">
        <f t="shared" si="25"/>
        <v>Low</v>
      </c>
      <c r="H548" t="str">
        <f t="shared" si="26"/>
        <v>Type 3</v>
      </c>
    </row>
    <row r="549" spans="1:8" x14ac:dyDescent="0.3">
      <c r="A549">
        <v>548</v>
      </c>
      <c r="B549">
        <v>44</v>
      </c>
      <c r="C549" t="s">
        <v>5</v>
      </c>
      <c r="D549" s="18">
        <v>73525</v>
      </c>
      <c r="E549" t="s">
        <v>7</v>
      </c>
      <c r="F549" s="33" t="str">
        <f t="shared" si="24"/>
        <v>Middle-aged</v>
      </c>
      <c r="G549" t="str">
        <f t="shared" si="25"/>
        <v>High</v>
      </c>
      <c r="H549" t="str">
        <f t="shared" si="26"/>
        <v>Type 4</v>
      </c>
    </row>
    <row r="550" spans="1:8" x14ac:dyDescent="0.3">
      <c r="A550">
        <v>549</v>
      </c>
      <c r="B550">
        <v>62</v>
      </c>
      <c r="C550" t="s">
        <v>8</v>
      </c>
      <c r="D550" s="18">
        <v>126065</v>
      </c>
      <c r="E550" t="s">
        <v>7</v>
      </c>
      <c r="F550" s="33" t="str">
        <f t="shared" si="24"/>
        <v>Seniors</v>
      </c>
      <c r="G550" t="str">
        <f t="shared" si="25"/>
        <v>High</v>
      </c>
      <c r="H550" t="str">
        <f t="shared" si="26"/>
        <v>Type 6</v>
      </c>
    </row>
    <row r="551" spans="1:8" x14ac:dyDescent="0.3">
      <c r="A551">
        <v>550</v>
      </c>
      <c r="B551">
        <v>64</v>
      </c>
      <c r="C551" t="s">
        <v>5</v>
      </c>
      <c r="D551" s="18">
        <v>136382</v>
      </c>
      <c r="E551" t="s">
        <v>7</v>
      </c>
      <c r="F551" s="33" t="str">
        <f t="shared" si="24"/>
        <v>Seniors</v>
      </c>
      <c r="G551" t="str">
        <f t="shared" si="25"/>
        <v>High</v>
      </c>
      <c r="H551" t="str">
        <f t="shared" si="26"/>
        <v>Type 6</v>
      </c>
    </row>
    <row r="552" spans="1:8" x14ac:dyDescent="0.3">
      <c r="A552">
        <v>551</v>
      </c>
      <c r="B552">
        <v>46</v>
      </c>
      <c r="C552" t="s">
        <v>8</v>
      </c>
      <c r="D552" s="18">
        <v>79336</v>
      </c>
      <c r="E552" t="s">
        <v>7</v>
      </c>
      <c r="F552" s="33" t="str">
        <f t="shared" si="24"/>
        <v>Middle-aged</v>
      </c>
      <c r="G552" t="str">
        <f t="shared" si="25"/>
        <v>High</v>
      </c>
      <c r="H552" t="str">
        <f t="shared" si="26"/>
        <v>Type 4</v>
      </c>
    </row>
    <row r="553" spans="1:8" x14ac:dyDescent="0.3">
      <c r="A553">
        <v>552</v>
      </c>
      <c r="B553">
        <v>49</v>
      </c>
      <c r="C553" t="s">
        <v>5</v>
      </c>
      <c r="D553" s="18">
        <v>107092</v>
      </c>
      <c r="E553" t="s">
        <v>7</v>
      </c>
      <c r="F553" s="33" t="str">
        <f t="shared" si="24"/>
        <v>Middle-aged</v>
      </c>
      <c r="G553" t="str">
        <f t="shared" si="25"/>
        <v>High</v>
      </c>
      <c r="H553" t="str">
        <f t="shared" si="26"/>
        <v>Type 4</v>
      </c>
    </row>
    <row r="554" spans="1:8" x14ac:dyDescent="0.3">
      <c r="A554">
        <v>553</v>
      </c>
      <c r="B554">
        <v>44</v>
      </c>
      <c r="C554" t="s">
        <v>5</v>
      </c>
      <c r="D554" s="18">
        <v>56666</v>
      </c>
      <c r="E554" t="s">
        <v>7</v>
      </c>
      <c r="F554" s="33" t="str">
        <f t="shared" si="24"/>
        <v>Middle-aged</v>
      </c>
      <c r="G554" t="str">
        <f t="shared" si="25"/>
        <v>Low</v>
      </c>
      <c r="H554" t="str">
        <f t="shared" si="26"/>
        <v>Type 3</v>
      </c>
    </row>
    <row r="555" spans="1:8" x14ac:dyDescent="0.3">
      <c r="A555">
        <v>554</v>
      </c>
      <c r="B555">
        <v>44</v>
      </c>
      <c r="C555" t="s">
        <v>5</v>
      </c>
      <c r="D555" s="18">
        <v>72963</v>
      </c>
      <c r="E555" t="s">
        <v>7</v>
      </c>
      <c r="F555" s="33" t="str">
        <f t="shared" si="24"/>
        <v>Middle-aged</v>
      </c>
      <c r="G555" t="str">
        <f t="shared" si="25"/>
        <v>High</v>
      </c>
      <c r="H555" t="str">
        <f t="shared" si="26"/>
        <v>Type 4</v>
      </c>
    </row>
    <row r="556" spans="1:8" x14ac:dyDescent="0.3">
      <c r="A556">
        <v>555</v>
      </c>
      <c r="B556">
        <v>35</v>
      </c>
      <c r="C556" t="s">
        <v>5</v>
      </c>
      <c r="D556" s="18">
        <v>84742</v>
      </c>
      <c r="E556" t="s">
        <v>7</v>
      </c>
      <c r="F556" s="33" t="str">
        <f t="shared" si="24"/>
        <v>Adult</v>
      </c>
      <c r="G556" t="str">
        <f t="shared" si="25"/>
        <v>High</v>
      </c>
      <c r="H556" t="str">
        <f t="shared" si="26"/>
        <v>Type 2</v>
      </c>
    </row>
    <row r="557" spans="1:8" x14ac:dyDescent="0.3">
      <c r="A557">
        <v>556</v>
      </c>
      <c r="B557">
        <v>40</v>
      </c>
      <c r="C557" t="s">
        <v>5</v>
      </c>
      <c r="D557" s="18">
        <v>105335</v>
      </c>
      <c r="E557" t="s">
        <v>9</v>
      </c>
      <c r="F557" s="33" t="str">
        <f t="shared" si="24"/>
        <v>Adult</v>
      </c>
      <c r="G557" t="str">
        <f t="shared" si="25"/>
        <v>High</v>
      </c>
      <c r="H557" t="str">
        <f t="shared" si="26"/>
        <v>Type 2</v>
      </c>
    </row>
    <row r="558" spans="1:8" x14ac:dyDescent="0.3">
      <c r="A558">
        <v>557</v>
      </c>
      <c r="B558">
        <v>50</v>
      </c>
      <c r="C558" t="s">
        <v>5</v>
      </c>
      <c r="D558" s="18">
        <v>86664</v>
      </c>
      <c r="E558" t="s">
        <v>6</v>
      </c>
      <c r="F558" s="33" t="str">
        <f t="shared" si="24"/>
        <v>Middle-aged</v>
      </c>
      <c r="G558" t="str">
        <f t="shared" si="25"/>
        <v>High</v>
      </c>
      <c r="H558" t="str">
        <f t="shared" si="26"/>
        <v>Type 4</v>
      </c>
    </row>
    <row r="559" spans="1:8" x14ac:dyDescent="0.3">
      <c r="A559">
        <v>558</v>
      </c>
      <c r="B559">
        <v>34</v>
      </c>
      <c r="C559" t="s">
        <v>5</v>
      </c>
      <c r="D559" s="18">
        <v>62774</v>
      </c>
      <c r="E559" t="s">
        <v>7</v>
      </c>
      <c r="F559" s="33" t="str">
        <f t="shared" si="24"/>
        <v>Adult</v>
      </c>
      <c r="G559" t="str">
        <f t="shared" si="25"/>
        <v>Low</v>
      </c>
      <c r="H559" t="str">
        <f t="shared" si="26"/>
        <v>Type 1</v>
      </c>
    </row>
    <row r="560" spans="1:8" x14ac:dyDescent="0.3">
      <c r="A560">
        <v>559</v>
      </c>
      <c r="B560">
        <v>62</v>
      </c>
      <c r="C560" t="s">
        <v>8</v>
      </c>
      <c r="D560" s="18">
        <v>25530</v>
      </c>
      <c r="E560" t="s">
        <v>9</v>
      </c>
      <c r="F560" s="33" t="str">
        <f t="shared" si="24"/>
        <v>Seniors</v>
      </c>
      <c r="G560" t="str">
        <f t="shared" si="25"/>
        <v>Low</v>
      </c>
      <c r="H560" t="str">
        <f t="shared" si="26"/>
        <v>Type 5</v>
      </c>
    </row>
    <row r="561" spans="1:8" x14ac:dyDescent="0.3">
      <c r="A561">
        <v>560</v>
      </c>
      <c r="B561">
        <v>23</v>
      </c>
      <c r="C561" t="s">
        <v>8</v>
      </c>
      <c r="D561" s="18">
        <v>22176</v>
      </c>
      <c r="E561" t="s">
        <v>7</v>
      </c>
      <c r="F561" s="33" t="str">
        <f t="shared" si="24"/>
        <v>Adult</v>
      </c>
      <c r="G561" t="str">
        <f t="shared" si="25"/>
        <v>Low</v>
      </c>
      <c r="H561" t="str">
        <f t="shared" si="26"/>
        <v>Type 1</v>
      </c>
    </row>
    <row r="562" spans="1:8" x14ac:dyDescent="0.3">
      <c r="A562">
        <v>561</v>
      </c>
      <c r="B562">
        <v>28</v>
      </c>
      <c r="C562" t="s">
        <v>5</v>
      </c>
      <c r="D562" s="18">
        <v>129613</v>
      </c>
      <c r="E562" t="s">
        <v>7</v>
      </c>
      <c r="F562" s="33" t="str">
        <f t="shared" si="24"/>
        <v>Adult</v>
      </c>
      <c r="G562" t="str">
        <f t="shared" si="25"/>
        <v>High</v>
      </c>
      <c r="H562" t="str">
        <f t="shared" si="26"/>
        <v>Type 2</v>
      </c>
    </row>
    <row r="563" spans="1:8" x14ac:dyDescent="0.3">
      <c r="A563">
        <v>562</v>
      </c>
      <c r="B563">
        <v>49</v>
      </c>
      <c r="C563" t="s">
        <v>5</v>
      </c>
      <c r="D563" s="18">
        <v>28392</v>
      </c>
      <c r="E563" t="s">
        <v>7</v>
      </c>
      <c r="F563" s="33" t="str">
        <f t="shared" si="24"/>
        <v>Middle-aged</v>
      </c>
      <c r="G563" t="str">
        <f t="shared" si="25"/>
        <v>Low</v>
      </c>
      <c r="H563" t="str">
        <f t="shared" si="26"/>
        <v>Type 3</v>
      </c>
    </row>
    <row r="564" spans="1:8" x14ac:dyDescent="0.3">
      <c r="A564">
        <v>563</v>
      </c>
      <c r="B564">
        <v>19</v>
      </c>
      <c r="C564" t="s">
        <v>8</v>
      </c>
      <c r="D564" s="18">
        <v>64378</v>
      </c>
      <c r="E564" t="s">
        <v>6</v>
      </c>
      <c r="F564" s="33" t="str">
        <f t="shared" si="24"/>
        <v>Adult</v>
      </c>
      <c r="G564" t="str">
        <f t="shared" si="25"/>
        <v>Low</v>
      </c>
      <c r="H564" t="str">
        <f t="shared" si="26"/>
        <v>Type 1</v>
      </c>
    </row>
    <row r="565" spans="1:8" x14ac:dyDescent="0.3">
      <c r="A565">
        <v>564</v>
      </c>
      <c r="B565">
        <v>49</v>
      </c>
      <c r="C565" t="s">
        <v>5</v>
      </c>
      <c r="D565" s="18">
        <v>101234</v>
      </c>
      <c r="E565" t="s">
        <v>7</v>
      </c>
      <c r="F565" s="33" t="str">
        <f t="shared" si="24"/>
        <v>Middle-aged</v>
      </c>
      <c r="G565" t="str">
        <f t="shared" si="25"/>
        <v>High</v>
      </c>
      <c r="H565" t="str">
        <f t="shared" si="26"/>
        <v>Type 4</v>
      </c>
    </row>
    <row r="566" spans="1:8" x14ac:dyDescent="0.3">
      <c r="A566">
        <v>565</v>
      </c>
      <c r="B566">
        <v>19</v>
      </c>
      <c r="C566" t="s">
        <v>8</v>
      </c>
      <c r="D566" s="18">
        <v>68246</v>
      </c>
      <c r="E566" t="s">
        <v>7</v>
      </c>
      <c r="F566" s="33" t="str">
        <f t="shared" si="24"/>
        <v>Adult</v>
      </c>
      <c r="G566" t="str">
        <f t="shared" si="25"/>
        <v>High</v>
      </c>
      <c r="H566" t="str">
        <f t="shared" si="26"/>
        <v>Type 2</v>
      </c>
    </row>
    <row r="567" spans="1:8" x14ac:dyDescent="0.3">
      <c r="A567">
        <v>566</v>
      </c>
      <c r="B567">
        <v>24</v>
      </c>
      <c r="C567" t="s">
        <v>5</v>
      </c>
      <c r="D567" s="18">
        <v>24117</v>
      </c>
      <c r="E567" t="s">
        <v>7</v>
      </c>
      <c r="F567" s="33" t="str">
        <f t="shared" si="24"/>
        <v>Adult</v>
      </c>
      <c r="G567" t="str">
        <f t="shared" si="25"/>
        <v>Low</v>
      </c>
      <c r="H567" t="str">
        <f t="shared" si="26"/>
        <v>Type 1</v>
      </c>
    </row>
    <row r="568" spans="1:8" x14ac:dyDescent="0.3">
      <c r="A568">
        <v>567</v>
      </c>
      <c r="B568">
        <v>54</v>
      </c>
      <c r="C568" t="s">
        <v>8</v>
      </c>
      <c r="D568" s="18">
        <v>101209</v>
      </c>
      <c r="E568" t="s">
        <v>6</v>
      </c>
      <c r="F568" s="33" t="str">
        <f t="shared" si="24"/>
        <v>Middle-aged</v>
      </c>
      <c r="G568" t="str">
        <f t="shared" si="25"/>
        <v>High</v>
      </c>
      <c r="H568" t="str">
        <f t="shared" si="26"/>
        <v>Type 4</v>
      </c>
    </row>
    <row r="569" spans="1:8" x14ac:dyDescent="0.3">
      <c r="A569">
        <v>568</v>
      </c>
      <c r="B569">
        <v>24</v>
      </c>
      <c r="C569" t="s">
        <v>5</v>
      </c>
      <c r="D569" s="18">
        <v>94936</v>
      </c>
      <c r="E569" t="s">
        <v>9</v>
      </c>
      <c r="F569" s="33" t="str">
        <f t="shared" si="24"/>
        <v>Adult</v>
      </c>
      <c r="G569" t="str">
        <f t="shared" si="25"/>
        <v>High</v>
      </c>
      <c r="H569" t="str">
        <f t="shared" si="26"/>
        <v>Type 2</v>
      </c>
    </row>
    <row r="570" spans="1:8" x14ac:dyDescent="0.3">
      <c r="A570">
        <v>569</v>
      </c>
      <c r="B570">
        <v>22</v>
      </c>
      <c r="C570" t="s">
        <v>5</v>
      </c>
      <c r="D570" s="18">
        <v>25373</v>
      </c>
      <c r="E570" t="s">
        <v>7</v>
      </c>
      <c r="F570" s="33" t="str">
        <f t="shared" si="24"/>
        <v>Adult</v>
      </c>
      <c r="G570" t="str">
        <f t="shared" si="25"/>
        <v>Low</v>
      </c>
      <c r="H570" t="str">
        <f t="shared" si="26"/>
        <v>Type 1</v>
      </c>
    </row>
    <row r="571" spans="1:8" x14ac:dyDescent="0.3">
      <c r="A571">
        <v>570</v>
      </c>
      <c r="B571">
        <v>21</v>
      </c>
      <c r="C571" t="s">
        <v>5</v>
      </c>
      <c r="D571" s="18">
        <v>89111</v>
      </c>
      <c r="E571" t="s">
        <v>7</v>
      </c>
      <c r="F571" s="33" t="str">
        <f t="shared" si="24"/>
        <v>Adult</v>
      </c>
      <c r="G571" t="str">
        <f t="shared" si="25"/>
        <v>High</v>
      </c>
      <c r="H571" t="str">
        <f t="shared" si="26"/>
        <v>Type 2</v>
      </c>
    </row>
    <row r="572" spans="1:8" x14ac:dyDescent="0.3">
      <c r="A572">
        <v>571</v>
      </c>
      <c r="B572">
        <v>45</v>
      </c>
      <c r="C572" t="s">
        <v>5</v>
      </c>
      <c r="D572" s="18">
        <v>137925</v>
      </c>
      <c r="E572" t="s">
        <v>6</v>
      </c>
      <c r="F572" s="33" t="str">
        <f t="shared" si="24"/>
        <v>Middle-aged</v>
      </c>
      <c r="G572" t="str">
        <f t="shared" si="25"/>
        <v>High</v>
      </c>
      <c r="H572" t="str">
        <f t="shared" si="26"/>
        <v>Type 4</v>
      </c>
    </row>
    <row r="573" spans="1:8" x14ac:dyDescent="0.3">
      <c r="A573">
        <v>572</v>
      </c>
      <c r="B573">
        <v>29</v>
      </c>
      <c r="C573" t="s">
        <v>5</v>
      </c>
      <c r="D573" s="18">
        <v>103334</v>
      </c>
      <c r="E573" t="s">
        <v>6</v>
      </c>
      <c r="F573" s="33" t="str">
        <f t="shared" si="24"/>
        <v>Adult</v>
      </c>
      <c r="G573" t="str">
        <f t="shared" si="25"/>
        <v>High</v>
      </c>
      <c r="H573" t="str">
        <f t="shared" si="26"/>
        <v>Type 2</v>
      </c>
    </row>
    <row r="574" spans="1:8" x14ac:dyDescent="0.3">
      <c r="A574">
        <v>573</v>
      </c>
      <c r="B574">
        <v>51</v>
      </c>
      <c r="C574" t="s">
        <v>5</v>
      </c>
      <c r="D574" s="18">
        <v>91301</v>
      </c>
      <c r="E574" t="s">
        <v>7</v>
      </c>
      <c r="F574" s="33" t="str">
        <f t="shared" si="24"/>
        <v>Middle-aged</v>
      </c>
      <c r="G574" t="str">
        <f t="shared" si="25"/>
        <v>High</v>
      </c>
      <c r="H574" t="str">
        <f t="shared" si="26"/>
        <v>Type 4</v>
      </c>
    </row>
    <row r="575" spans="1:8" x14ac:dyDescent="0.3">
      <c r="A575">
        <v>574</v>
      </c>
      <c r="B575">
        <v>23</v>
      </c>
      <c r="C575" t="s">
        <v>5</v>
      </c>
      <c r="D575" s="18">
        <v>33865</v>
      </c>
      <c r="E575" t="s">
        <v>6</v>
      </c>
      <c r="F575" s="33" t="str">
        <f t="shared" si="24"/>
        <v>Adult</v>
      </c>
      <c r="G575" t="str">
        <f t="shared" si="25"/>
        <v>Low</v>
      </c>
      <c r="H575" t="str">
        <f t="shared" si="26"/>
        <v>Type 1</v>
      </c>
    </row>
    <row r="576" spans="1:8" x14ac:dyDescent="0.3">
      <c r="A576">
        <v>575</v>
      </c>
      <c r="B576">
        <v>26</v>
      </c>
      <c r="C576" t="s">
        <v>8</v>
      </c>
      <c r="D576" s="18">
        <v>109199</v>
      </c>
      <c r="E576" t="s">
        <v>6</v>
      </c>
      <c r="F576" s="33" t="str">
        <f t="shared" si="24"/>
        <v>Adult</v>
      </c>
      <c r="G576" t="str">
        <f t="shared" si="25"/>
        <v>High</v>
      </c>
      <c r="H576" t="str">
        <f t="shared" si="26"/>
        <v>Type 2</v>
      </c>
    </row>
    <row r="577" spans="1:8" x14ac:dyDescent="0.3">
      <c r="A577">
        <v>576</v>
      </c>
      <c r="B577">
        <v>37</v>
      </c>
      <c r="C577" t="s">
        <v>8</v>
      </c>
      <c r="D577" s="18">
        <v>111921</v>
      </c>
      <c r="E577" t="s">
        <v>7</v>
      </c>
      <c r="F577" s="33" t="str">
        <f t="shared" si="24"/>
        <v>Adult</v>
      </c>
      <c r="G577" t="str">
        <f t="shared" si="25"/>
        <v>High</v>
      </c>
      <c r="H577" t="str">
        <f t="shared" si="26"/>
        <v>Type 2</v>
      </c>
    </row>
    <row r="578" spans="1:8" x14ac:dyDescent="0.3">
      <c r="A578">
        <v>577</v>
      </c>
      <c r="B578">
        <v>45</v>
      </c>
      <c r="C578" t="s">
        <v>5</v>
      </c>
      <c r="D578" s="18">
        <v>120101</v>
      </c>
      <c r="E578" t="s">
        <v>9</v>
      </c>
      <c r="F578" s="33" t="str">
        <f t="shared" si="24"/>
        <v>Middle-aged</v>
      </c>
      <c r="G578" t="str">
        <f t="shared" si="25"/>
        <v>High</v>
      </c>
      <c r="H578" t="str">
        <f t="shared" si="26"/>
        <v>Type 4</v>
      </c>
    </row>
    <row r="579" spans="1:8" x14ac:dyDescent="0.3">
      <c r="A579">
        <v>578</v>
      </c>
      <c r="B579">
        <v>32</v>
      </c>
      <c r="C579" t="s">
        <v>8</v>
      </c>
      <c r="D579" s="18">
        <v>37035</v>
      </c>
      <c r="E579" t="s">
        <v>7</v>
      </c>
      <c r="F579" s="33" t="str">
        <f t="shared" ref="F579:F642" si="27">IF(B579&gt;=60,"Seniors",IF(B579&gt;=41,"Middle-aged","Adult"))</f>
        <v>Adult</v>
      </c>
      <c r="G579" t="str">
        <f t="shared" ref="G579:G642" si="28">IF(D579&lt;=0.8*$K$2,"Low","High")</f>
        <v>Low</v>
      </c>
      <c r="H579" t="str">
        <f t="shared" ref="H579:H642" si="29">IF(AND(F579="Adult",G579="Low"),"Type 1",IF(AND(F579="Adult",G579="High"),"Type 2",IF(AND(F579="Middle-aged",G579="Low"),"Type 3",IF(AND(F579="Middle-aged",G579="High"),"Type 4",IF(AND(F579="Seniors",G579="Low"),"Type 5",IF(AND(F579="Seniors",G579="High"),"Type 6",""))))))</f>
        <v>Type 1</v>
      </c>
    </row>
    <row r="580" spans="1:8" x14ac:dyDescent="0.3">
      <c r="A580">
        <v>579</v>
      </c>
      <c r="B580">
        <v>52</v>
      </c>
      <c r="C580" t="s">
        <v>5</v>
      </c>
      <c r="D580" s="18">
        <v>66019</v>
      </c>
      <c r="E580" t="s">
        <v>6</v>
      </c>
      <c r="F580" s="33" t="str">
        <f t="shared" si="27"/>
        <v>Middle-aged</v>
      </c>
      <c r="G580" t="str">
        <f t="shared" si="28"/>
        <v>High</v>
      </c>
      <c r="H580" t="str">
        <f t="shared" si="29"/>
        <v>Type 4</v>
      </c>
    </row>
    <row r="581" spans="1:8" x14ac:dyDescent="0.3">
      <c r="A581">
        <v>580</v>
      </c>
      <c r="B581">
        <v>66</v>
      </c>
      <c r="C581" t="s">
        <v>8</v>
      </c>
      <c r="D581" s="18">
        <v>147812</v>
      </c>
      <c r="E581" t="s">
        <v>9</v>
      </c>
      <c r="F581" s="33" t="str">
        <f t="shared" si="27"/>
        <v>Seniors</v>
      </c>
      <c r="G581" t="str">
        <f t="shared" si="28"/>
        <v>High</v>
      </c>
      <c r="H581" t="str">
        <f t="shared" si="29"/>
        <v>Type 6</v>
      </c>
    </row>
    <row r="582" spans="1:8" x14ac:dyDescent="0.3">
      <c r="A582">
        <v>581</v>
      </c>
      <c r="B582">
        <v>50</v>
      </c>
      <c r="C582" t="s">
        <v>5</v>
      </c>
      <c r="D582" s="18">
        <v>28652</v>
      </c>
      <c r="E582" t="s">
        <v>9</v>
      </c>
      <c r="F582" s="33" t="str">
        <f t="shared" si="27"/>
        <v>Middle-aged</v>
      </c>
      <c r="G582" t="str">
        <f t="shared" si="28"/>
        <v>Low</v>
      </c>
      <c r="H582" t="str">
        <f t="shared" si="29"/>
        <v>Type 3</v>
      </c>
    </row>
    <row r="583" spans="1:8" x14ac:dyDescent="0.3">
      <c r="A583">
        <v>582</v>
      </c>
      <c r="B583">
        <v>69</v>
      </c>
      <c r="C583" t="s">
        <v>5</v>
      </c>
      <c r="D583" s="18">
        <v>70628</v>
      </c>
      <c r="E583" t="s">
        <v>7</v>
      </c>
      <c r="F583" s="33" t="str">
        <f t="shared" si="27"/>
        <v>Seniors</v>
      </c>
      <c r="G583" t="str">
        <f t="shared" si="28"/>
        <v>High</v>
      </c>
      <c r="H583" t="str">
        <f t="shared" si="29"/>
        <v>Type 6</v>
      </c>
    </row>
    <row r="584" spans="1:8" x14ac:dyDescent="0.3">
      <c r="A584">
        <v>583</v>
      </c>
      <c r="B584">
        <v>54</v>
      </c>
      <c r="C584" t="s">
        <v>5</v>
      </c>
      <c r="D584" s="18">
        <v>22152</v>
      </c>
      <c r="E584" t="s">
        <v>6</v>
      </c>
      <c r="F584" s="33" t="str">
        <f t="shared" si="27"/>
        <v>Middle-aged</v>
      </c>
      <c r="G584" t="str">
        <f t="shared" si="28"/>
        <v>Low</v>
      </c>
      <c r="H584" t="str">
        <f t="shared" si="29"/>
        <v>Type 3</v>
      </c>
    </row>
    <row r="585" spans="1:8" x14ac:dyDescent="0.3">
      <c r="A585">
        <v>584</v>
      </c>
      <c r="B585">
        <v>35</v>
      </c>
      <c r="C585" t="s">
        <v>5</v>
      </c>
      <c r="D585" s="18">
        <v>93471</v>
      </c>
      <c r="E585" t="s">
        <v>9</v>
      </c>
      <c r="F585" s="33" t="str">
        <f t="shared" si="27"/>
        <v>Adult</v>
      </c>
      <c r="G585" t="str">
        <f t="shared" si="28"/>
        <v>High</v>
      </c>
      <c r="H585" t="str">
        <f t="shared" si="29"/>
        <v>Type 2</v>
      </c>
    </row>
    <row r="586" spans="1:8" x14ac:dyDescent="0.3">
      <c r="A586">
        <v>585</v>
      </c>
      <c r="B586">
        <v>66</v>
      </c>
      <c r="C586" t="s">
        <v>5</v>
      </c>
      <c r="D586" s="18">
        <v>40834</v>
      </c>
      <c r="E586" t="s">
        <v>7</v>
      </c>
      <c r="F586" s="33" t="str">
        <f t="shared" si="27"/>
        <v>Seniors</v>
      </c>
      <c r="G586" t="str">
        <f t="shared" si="28"/>
        <v>Low</v>
      </c>
      <c r="H586" t="str">
        <f t="shared" si="29"/>
        <v>Type 5</v>
      </c>
    </row>
    <row r="587" spans="1:8" x14ac:dyDescent="0.3">
      <c r="A587">
        <v>586</v>
      </c>
      <c r="B587">
        <v>52</v>
      </c>
      <c r="C587" t="s">
        <v>5</v>
      </c>
      <c r="D587" s="18">
        <v>75953</v>
      </c>
      <c r="E587" t="s">
        <v>7</v>
      </c>
      <c r="F587" s="33" t="str">
        <f t="shared" si="27"/>
        <v>Middle-aged</v>
      </c>
      <c r="G587" t="str">
        <f t="shared" si="28"/>
        <v>High</v>
      </c>
      <c r="H587" t="str">
        <f t="shared" si="29"/>
        <v>Type 4</v>
      </c>
    </row>
    <row r="588" spans="1:8" x14ac:dyDescent="0.3">
      <c r="A588">
        <v>587</v>
      </c>
      <c r="B588">
        <v>39</v>
      </c>
      <c r="C588" t="s">
        <v>5</v>
      </c>
      <c r="D588" s="18">
        <v>116417</v>
      </c>
      <c r="E588" t="s">
        <v>6</v>
      </c>
      <c r="F588" s="33" t="str">
        <f t="shared" si="27"/>
        <v>Adult</v>
      </c>
      <c r="G588" t="str">
        <f t="shared" si="28"/>
        <v>High</v>
      </c>
      <c r="H588" t="str">
        <f t="shared" si="29"/>
        <v>Type 2</v>
      </c>
    </row>
    <row r="589" spans="1:8" x14ac:dyDescent="0.3">
      <c r="A589">
        <v>588</v>
      </c>
      <c r="B589">
        <v>49</v>
      </c>
      <c r="C589" t="s">
        <v>5</v>
      </c>
      <c r="D589" s="18">
        <v>70670</v>
      </c>
      <c r="E589" t="s">
        <v>6</v>
      </c>
      <c r="F589" s="33" t="str">
        <f t="shared" si="27"/>
        <v>Middle-aged</v>
      </c>
      <c r="G589" t="str">
        <f t="shared" si="28"/>
        <v>High</v>
      </c>
      <c r="H589" t="str">
        <f t="shared" si="29"/>
        <v>Type 4</v>
      </c>
    </row>
    <row r="590" spans="1:8" x14ac:dyDescent="0.3">
      <c r="A590">
        <v>589</v>
      </c>
      <c r="B590">
        <v>18</v>
      </c>
      <c r="C590" t="s">
        <v>5</v>
      </c>
      <c r="D590" s="18">
        <v>73661</v>
      </c>
      <c r="E590" t="s">
        <v>9</v>
      </c>
      <c r="F590" s="33" t="str">
        <f t="shared" si="27"/>
        <v>Adult</v>
      </c>
      <c r="G590" t="str">
        <f t="shared" si="28"/>
        <v>High</v>
      </c>
      <c r="H590" t="str">
        <f t="shared" si="29"/>
        <v>Type 2</v>
      </c>
    </row>
    <row r="591" spans="1:8" x14ac:dyDescent="0.3">
      <c r="A591">
        <v>590</v>
      </c>
      <c r="B591">
        <v>23</v>
      </c>
      <c r="C591" t="s">
        <v>5</v>
      </c>
      <c r="D591" s="18">
        <v>70799</v>
      </c>
      <c r="E591" t="s">
        <v>6</v>
      </c>
      <c r="F591" s="33" t="str">
        <f t="shared" si="27"/>
        <v>Adult</v>
      </c>
      <c r="G591" t="str">
        <f t="shared" si="28"/>
        <v>High</v>
      </c>
      <c r="H591" t="str">
        <f t="shared" si="29"/>
        <v>Type 2</v>
      </c>
    </row>
    <row r="592" spans="1:8" x14ac:dyDescent="0.3">
      <c r="A592">
        <v>591</v>
      </c>
      <c r="B592">
        <v>40</v>
      </c>
      <c r="C592" t="s">
        <v>8</v>
      </c>
      <c r="D592" s="18">
        <v>37089</v>
      </c>
      <c r="E592" t="s">
        <v>6</v>
      </c>
      <c r="F592" s="33" t="str">
        <f t="shared" si="27"/>
        <v>Adult</v>
      </c>
      <c r="G592" t="str">
        <f t="shared" si="28"/>
        <v>Low</v>
      </c>
      <c r="H592" t="str">
        <f t="shared" si="29"/>
        <v>Type 1</v>
      </c>
    </row>
    <row r="593" spans="1:8" x14ac:dyDescent="0.3">
      <c r="A593">
        <v>592</v>
      </c>
      <c r="B593">
        <v>60</v>
      </c>
      <c r="C593" t="s">
        <v>5</v>
      </c>
      <c r="D593" s="18">
        <v>40090</v>
      </c>
      <c r="E593" t="s">
        <v>7</v>
      </c>
      <c r="F593" s="33" t="str">
        <f t="shared" si="27"/>
        <v>Seniors</v>
      </c>
      <c r="G593" t="str">
        <f t="shared" si="28"/>
        <v>Low</v>
      </c>
      <c r="H593" t="str">
        <f t="shared" si="29"/>
        <v>Type 5</v>
      </c>
    </row>
    <row r="594" spans="1:8" x14ac:dyDescent="0.3">
      <c r="A594">
        <v>593</v>
      </c>
      <c r="B594">
        <v>39</v>
      </c>
      <c r="C594" t="s">
        <v>5</v>
      </c>
      <c r="D594" s="18">
        <v>104835</v>
      </c>
      <c r="E594" t="s">
        <v>7</v>
      </c>
      <c r="F594" s="33" t="str">
        <f t="shared" si="27"/>
        <v>Adult</v>
      </c>
      <c r="G594" t="str">
        <f t="shared" si="28"/>
        <v>High</v>
      </c>
      <c r="H594" t="str">
        <f t="shared" si="29"/>
        <v>Type 2</v>
      </c>
    </row>
    <row r="595" spans="1:8" x14ac:dyDescent="0.3">
      <c r="A595">
        <v>594</v>
      </c>
      <c r="B595">
        <v>45</v>
      </c>
      <c r="C595" t="s">
        <v>8</v>
      </c>
      <c r="D595" s="18">
        <v>122793</v>
      </c>
      <c r="E595" t="s">
        <v>6</v>
      </c>
      <c r="F595" s="33" t="str">
        <f t="shared" si="27"/>
        <v>Middle-aged</v>
      </c>
      <c r="G595" t="str">
        <f t="shared" si="28"/>
        <v>High</v>
      </c>
      <c r="H595" t="str">
        <f t="shared" si="29"/>
        <v>Type 4</v>
      </c>
    </row>
    <row r="596" spans="1:8" x14ac:dyDescent="0.3">
      <c r="A596">
        <v>595</v>
      </c>
      <c r="B596">
        <v>24</v>
      </c>
      <c r="C596" t="s">
        <v>8</v>
      </c>
      <c r="D596" s="18">
        <v>102976</v>
      </c>
      <c r="E596" t="s">
        <v>7</v>
      </c>
      <c r="F596" s="33" t="str">
        <f t="shared" si="27"/>
        <v>Adult</v>
      </c>
      <c r="G596" t="str">
        <f t="shared" si="28"/>
        <v>High</v>
      </c>
      <c r="H596" t="str">
        <f t="shared" si="29"/>
        <v>Type 2</v>
      </c>
    </row>
    <row r="597" spans="1:8" x14ac:dyDescent="0.3">
      <c r="A597">
        <v>596</v>
      </c>
      <c r="B597">
        <v>18</v>
      </c>
      <c r="C597" t="s">
        <v>8</v>
      </c>
      <c r="D597" s="18">
        <v>99254</v>
      </c>
      <c r="E597" t="s">
        <v>9</v>
      </c>
      <c r="F597" s="33" t="str">
        <f t="shared" si="27"/>
        <v>Adult</v>
      </c>
      <c r="G597" t="str">
        <f t="shared" si="28"/>
        <v>High</v>
      </c>
      <c r="H597" t="str">
        <f t="shared" si="29"/>
        <v>Type 2</v>
      </c>
    </row>
    <row r="598" spans="1:8" x14ac:dyDescent="0.3">
      <c r="A598">
        <v>597</v>
      </c>
      <c r="B598">
        <v>42</v>
      </c>
      <c r="C598" t="s">
        <v>5</v>
      </c>
      <c r="D598" s="18">
        <v>27296</v>
      </c>
      <c r="E598" t="s">
        <v>7</v>
      </c>
      <c r="F598" s="33" t="str">
        <f t="shared" si="27"/>
        <v>Middle-aged</v>
      </c>
      <c r="G598" t="str">
        <f t="shared" si="28"/>
        <v>Low</v>
      </c>
      <c r="H598" t="str">
        <f t="shared" si="29"/>
        <v>Type 3</v>
      </c>
    </row>
    <row r="599" spans="1:8" x14ac:dyDescent="0.3">
      <c r="A599">
        <v>598</v>
      </c>
      <c r="B599">
        <v>20</v>
      </c>
      <c r="C599" t="s">
        <v>5</v>
      </c>
      <c r="D599" s="18">
        <v>48291</v>
      </c>
      <c r="E599" t="s">
        <v>9</v>
      </c>
      <c r="F599" s="33" t="str">
        <f t="shared" si="27"/>
        <v>Adult</v>
      </c>
      <c r="G599" t="str">
        <f t="shared" si="28"/>
        <v>Low</v>
      </c>
      <c r="H599" t="str">
        <f t="shared" si="29"/>
        <v>Type 1</v>
      </c>
    </row>
    <row r="600" spans="1:8" x14ac:dyDescent="0.3">
      <c r="A600">
        <v>599</v>
      </c>
      <c r="B600">
        <v>32</v>
      </c>
      <c r="C600" t="s">
        <v>5</v>
      </c>
      <c r="D600" s="18">
        <v>126993</v>
      </c>
      <c r="E600" t="s">
        <v>6</v>
      </c>
      <c r="F600" s="33" t="str">
        <f t="shared" si="27"/>
        <v>Adult</v>
      </c>
      <c r="G600" t="str">
        <f t="shared" si="28"/>
        <v>High</v>
      </c>
      <c r="H600" t="str">
        <f t="shared" si="29"/>
        <v>Type 2</v>
      </c>
    </row>
    <row r="601" spans="1:8" x14ac:dyDescent="0.3">
      <c r="A601">
        <v>600</v>
      </c>
      <c r="B601">
        <v>69</v>
      </c>
      <c r="C601" t="s">
        <v>8</v>
      </c>
      <c r="D601" s="18">
        <v>30117</v>
      </c>
      <c r="E601" t="s">
        <v>6</v>
      </c>
      <c r="F601" s="33" t="str">
        <f t="shared" si="27"/>
        <v>Seniors</v>
      </c>
      <c r="G601" t="str">
        <f t="shared" si="28"/>
        <v>Low</v>
      </c>
      <c r="H601" t="str">
        <f t="shared" si="29"/>
        <v>Type 5</v>
      </c>
    </row>
    <row r="602" spans="1:8" x14ac:dyDescent="0.3">
      <c r="A602">
        <v>601</v>
      </c>
      <c r="B602">
        <v>25</v>
      </c>
      <c r="C602" t="s">
        <v>5</v>
      </c>
      <c r="D602" s="18">
        <v>66567</v>
      </c>
      <c r="E602" t="s">
        <v>9</v>
      </c>
      <c r="F602" s="33" t="str">
        <f t="shared" si="27"/>
        <v>Adult</v>
      </c>
      <c r="G602" t="str">
        <f t="shared" si="28"/>
        <v>High</v>
      </c>
      <c r="H602" t="str">
        <f t="shared" si="29"/>
        <v>Type 2</v>
      </c>
    </row>
    <row r="603" spans="1:8" x14ac:dyDescent="0.3">
      <c r="A603">
        <v>602</v>
      </c>
      <c r="B603">
        <v>33</v>
      </c>
      <c r="C603" t="s">
        <v>5</v>
      </c>
      <c r="D603" s="18">
        <v>96578</v>
      </c>
      <c r="E603" t="s">
        <v>9</v>
      </c>
      <c r="F603" s="33" t="str">
        <f t="shared" si="27"/>
        <v>Adult</v>
      </c>
      <c r="G603" t="str">
        <f t="shared" si="28"/>
        <v>High</v>
      </c>
      <c r="H603" t="str">
        <f t="shared" si="29"/>
        <v>Type 2</v>
      </c>
    </row>
    <row r="604" spans="1:8" x14ac:dyDescent="0.3">
      <c r="A604">
        <v>603</v>
      </c>
      <c r="B604">
        <v>23</v>
      </c>
      <c r="C604" t="s">
        <v>5</v>
      </c>
      <c r="D604" s="18">
        <v>38182</v>
      </c>
      <c r="E604" t="s">
        <v>6</v>
      </c>
      <c r="F604" s="33" t="str">
        <f t="shared" si="27"/>
        <v>Adult</v>
      </c>
      <c r="G604" t="str">
        <f t="shared" si="28"/>
        <v>Low</v>
      </c>
      <c r="H604" t="str">
        <f t="shared" si="29"/>
        <v>Type 1</v>
      </c>
    </row>
    <row r="605" spans="1:8" x14ac:dyDescent="0.3">
      <c r="A605">
        <v>604</v>
      </c>
      <c r="B605">
        <v>58</v>
      </c>
      <c r="C605" t="s">
        <v>5</v>
      </c>
      <c r="D605" s="18">
        <v>51808</v>
      </c>
      <c r="E605" t="s">
        <v>7</v>
      </c>
      <c r="F605" s="33" t="str">
        <f t="shared" si="27"/>
        <v>Middle-aged</v>
      </c>
      <c r="G605" t="str">
        <f t="shared" si="28"/>
        <v>Low</v>
      </c>
      <c r="H605" t="str">
        <f t="shared" si="29"/>
        <v>Type 3</v>
      </c>
    </row>
    <row r="606" spans="1:8" x14ac:dyDescent="0.3">
      <c r="A606">
        <v>605</v>
      </c>
      <c r="B606">
        <v>47</v>
      </c>
      <c r="C606" t="s">
        <v>5</v>
      </c>
      <c r="D606" s="18">
        <v>35743</v>
      </c>
      <c r="E606" t="s">
        <v>7</v>
      </c>
      <c r="F606" s="33" t="str">
        <f t="shared" si="27"/>
        <v>Middle-aged</v>
      </c>
      <c r="G606" t="str">
        <f t="shared" si="28"/>
        <v>Low</v>
      </c>
      <c r="H606" t="str">
        <f t="shared" si="29"/>
        <v>Type 3</v>
      </c>
    </row>
    <row r="607" spans="1:8" x14ac:dyDescent="0.3">
      <c r="A607">
        <v>606</v>
      </c>
      <c r="B607">
        <v>26</v>
      </c>
      <c r="C607" t="s">
        <v>5</v>
      </c>
      <c r="D607" s="18">
        <v>103658</v>
      </c>
      <c r="E607" t="s">
        <v>7</v>
      </c>
      <c r="F607" s="33" t="str">
        <f t="shared" si="27"/>
        <v>Adult</v>
      </c>
      <c r="G607" t="str">
        <f t="shared" si="28"/>
        <v>High</v>
      </c>
      <c r="H607" t="str">
        <f t="shared" si="29"/>
        <v>Type 2</v>
      </c>
    </row>
    <row r="608" spans="1:8" x14ac:dyDescent="0.3">
      <c r="A608">
        <v>607</v>
      </c>
      <c r="B608">
        <v>26</v>
      </c>
      <c r="C608" t="s">
        <v>8</v>
      </c>
      <c r="D608" s="18">
        <v>123524</v>
      </c>
      <c r="E608" t="s">
        <v>7</v>
      </c>
      <c r="F608" s="33" t="str">
        <f t="shared" si="27"/>
        <v>Adult</v>
      </c>
      <c r="G608" t="str">
        <f t="shared" si="28"/>
        <v>High</v>
      </c>
      <c r="H608" t="str">
        <f t="shared" si="29"/>
        <v>Type 2</v>
      </c>
    </row>
    <row r="609" spans="1:8" x14ac:dyDescent="0.3">
      <c r="A609">
        <v>608</v>
      </c>
      <c r="B609">
        <v>26</v>
      </c>
      <c r="C609" t="s">
        <v>5</v>
      </c>
      <c r="D609" s="18">
        <v>122778</v>
      </c>
      <c r="E609" t="s">
        <v>7</v>
      </c>
      <c r="F609" s="33" t="str">
        <f t="shared" si="27"/>
        <v>Adult</v>
      </c>
      <c r="G609" t="str">
        <f t="shared" si="28"/>
        <v>High</v>
      </c>
      <c r="H609" t="str">
        <f t="shared" si="29"/>
        <v>Type 2</v>
      </c>
    </row>
    <row r="610" spans="1:8" x14ac:dyDescent="0.3">
      <c r="A610">
        <v>609</v>
      </c>
      <c r="B610">
        <v>65</v>
      </c>
      <c r="C610" t="s">
        <v>5</v>
      </c>
      <c r="D610" s="18">
        <v>75793</v>
      </c>
      <c r="E610" t="s">
        <v>9</v>
      </c>
      <c r="F610" s="33" t="str">
        <f t="shared" si="27"/>
        <v>Seniors</v>
      </c>
      <c r="G610" t="str">
        <f t="shared" si="28"/>
        <v>High</v>
      </c>
      <c r="H610" t="str">
        <f t="shared" si="29"/>
        <v>Type 6</v>
      </c>
    </row>
    <row r="611" spans="1:8" x14ac:dyDescent="0.3">
      <c r="A611">
        <v>610</v>
      </c>
      <c r="B611">
        <v>31</v>
      </c>
      <c r="C611" t="s">
        <v>5</v>
      </c>
      <c r="D611" s="18">
        <v>54381</v>
      </c>
      <c r="E611" t="s">
        <v>7</v>
      </c>
      <c r="F611" s="33" t="str">
        <f t="shared" si="27"/>
        <v>Adult</v>
      </c>
      <c r="G611" t="str">
        <f t="shared" si="28"/>
        <v>Low</v>
      </c>
      <c r="H611" t="str">
        <f t="shared" si="29"/>
        <v>Type 1</v>
      </c>
    </row>
    <row r="612" spans="1:8" x14ac:dyDescent="0.3">
      <c r="A612">
        <v>611</v>
      </c>
      <c r="B612">
        <v>40</v>
      </c>
      <c r="C612" t="s">
        <v>5</v>
      </c>
      <c r="D612" s="18">
        <v>120063</v>
      </c>
      <c r="E612" t="s">
        <v>6</v>
      </c>
      <c r="F612" s="33" t="str">
        <f t="shared" si="27"/>
        <v>Adult</v>
      </c>
      <c r="G612" t="str">
        <f t="shared" si="28"/>
        <v>High</v>
      </c>
      <c r="H612" t="str">
        <f t="shared" si="29"/>
        <v>Type 2</v>
      </c>
    </row>
    <row r="613" spans="1:8" x14ac:dyDescent="0.3">
      <c r="A613">
        <v>612</v>
      </c>
      <c r="B613">
        <v>52</v>
      </c>
      <c r="C613" t="s">
        <v>5</v>
      </c>
      <c r="D613" s="18">
        <v>110611</v>
      </c>
      <c r="E613" t="s">
        <v>9</v>
      </c>
      <c r="F613" s="33" t="str">
        <f t="shared" si="27"/>
        <v>Middle-aged</v>
      </c>
      <c r="G613" t="str">
        <f t="shared" si="28"/>
        <v>High</v>
      </c>
      <c r="H613" t="str">
        <f t="shared" si="29"/>
        <v>Type 4</v>
      </c>
    </row>
    <row r="614" spans="1:8" x14ac:dyDescent="0.3">
      <c r="A614">
        <v>613</v>
      </c>
      <c r="B614">
        <v>37</v>
      </c>
      <c r="C614" t="s">
        <v>5</v>
      </c>
      <c r="D614" s="18">
        <v>63279</v>
      </c>
      <c r="E614" t="s">
        <v>6</v>
      </c>
      <c r="F614" s="33" t="str">
        <f t="shared" si="27"/>
        <v>Adult</v>
      </c>
      <c r="G614" t="str">
        <f t="shared" si="28"/>
        <v>Low</v>
      </c>
      <c r="H614" t="str">
        <f t="shared" si="29"/>
        <v>Type 1</v>
      </c>
    </row>
    <row r="615" spans="1:8" x14ac:dyDescent="0.3">
      <c r="A615">
        <v>614</v>
      </c>
      <c r="B615">
        <v>25</v>
      </c>
      <c r="C615" t="s">
        <v>5</v>
      </c>
      <c r="D615" s="18">
        <v>24277</v>
      </c>
      <c r="E615" t="s">
        <v>9</v>
      </c>
      <c r="F615" s="33" t="str">
        <f t="shared" si="27"/>
        <v>Adult</v>
      </c>
      <c r="G615" t="str">
        <f t="shared" si="28"/>
        <v>Low</v>
      </c>
      <c r="H615" t="str">
        <f t="shared" si="29"/>
        <v>Type 1</v>
      </c>
    </row>
    <row r="616" spans="1:8" x14ac:dyDescent="0.3">
      <c r="A616">
        <v>615</v>
      </c>
      <c r="B616">
        <v>18</v>
      </c>
      <c r="C616" t="s">
        <v>5</v>
      </c>
      <c r="D616" s="18">
        <v>60842</v>
      </c>
      <c r="E616" t="s">
        <v>9</v>
      </c>
      <c r="F616" s="33" t="str">
        <f t="shared" si="27"/>
        <v>Adult</v>
      </c>
      <c r="G616" t="str">
        <f t="shared" si="28"/>
        <v>Low</v>
      </c>
      <c r="H616" t="str">
        <f t="shared" si="29"/>
        <v>Type 1</v>
      </c>
    </row>
    <row r="617" spans="1:8" x14ac:dyDescent="0.3">
      <c r="A617">
        <v>616</v>
      </c>
      <c r="B617">
        <v>49</v>
      </c>
      <c r="C617" t="s">
        <v>5</v>
      </c>
      <c r="D617" s="18">
        <v>100304</v>
      </c>
      <c r="E617" t="s">
        <v>7</v>
      </c>
      <c r="F617" s="33" t="str">
        <f t="shared" si="27"/>
        <v>Middle-aged</v>
      </c>
      <c r="G617" t="str">
        <f t="shared" si="28"/>
        <v>High</v>
      </c>
      <c r="H617" t="str">
        <f t="shared" si="29"/>
        <v>Type 4</v>
      </c>
    </row>
    <row r="618" spans="1:8" x14ac:dyDescent="0.3">
      <c r="A618">
        <v>617</v>
      </c>
      <c r="B618">
        <v>46</v>
      </c>
      <c r="C618" t="s">
        <v>5</v>
      </c>
      <c r="D618" s="18">
        <v>95128</v>
      </c>
      <c r="E618" t="s">
        <v>9</v>
      </c>
      <c r="F618" s="33" t="str">
        <f t="shared" si="27"/>
        <v>Middle-aged</v>
      </c>
      <c r="G618" t="str">
        <f t="shared" si="28"/>
        <v>High</v>
      </c>
      <c r="H618" t="str">
        <f t="shared" si="29"/>
        <v>Type 4</v>
      </c>
    </row>
    <row r="619" spans="1:8" x14ac:dyDescent="0.3">
      <c r="A619">
        <v>618</v>
      </c>
      <c r="B619">
        <v>40</v>
      </c>
      <c r="C619" t="s">
        <v>5</v>
      </c>
      <c r="D619" s="18">
        <v>85272</v>
      </c>
      <c r="E619" t="s">
        <v>9</v>
      </c>
      <c r="F619" s="33" t="str">
        <f t="shared" si="27"/>
        <v>Adult</v>
      </c>
      <c r="G619" t="str">
        <f t="shared" si="28"/>
        <v>High</v>
      </c>
      <c r="H619" t="str">
        <f t="shared" si="29"/>
        <v>Type 2</v>
      </c>
    </row>
    <row r="620" spans="1:8" x14ac:dyDescent="0.3">
      <c r="A620">
        <v>619</v>
      </c>
      <c r="B620">
        <v>69</v>
      </c>
      <c r="C620" t="s">
        <v>8</v>
      </c>
      <c r="D620" s="18">
        <v>47444</v>
      </c>
      <c r="E620" t="s">
        <v>6</v>
      </c>
      <c r="F620" s="33" t="str">
        <f t="shared" si="27"/>
        <v>Seniors</v>
      </c>
      <c r="G620" t="str">
        <f t="shared" si="28"/>
        <v>Low</v>
      </c>
      <c r="H620" t="str">
        <f t="shared" si="29"/>
        <v>Type 5</v>
      </c>
    </row>
    <row r="621" spans="1:8" x14ac:dyDescent="0.3">
      <c r="A621">
        <v>620</v>
      </c>
      <c r="B621">
        <v>52</v>
      </c>
      <c r="C621" t="s">
        <v>5</v>
      </c>
      <c r="D621" s="18">
        <v>85616</v>
      </c>
      <c r="E621" t="s">
        <v>9</v>
      </c>
      <c r="F621" s="33" t="str">
        <f t="shared" si="27"/>
        <v>Middle-aged</v>
      </c>
      <c r="G621" t="str">
        <f t="shared" si="28"/>
        <v>High</v>
      </c>
      <c r="H621" t="str">
        <f t="shared" si="29"/>
        <v>Type 4</v>
      </c>
    </row>
    <row r="622" spans="1:8" x14ac:dyDescent="0.3">
      <c r="A622">
        <v>621</v>
      </c>
      <c r="B622">
        <v>58</v>
      </c>
      <c r="C622" t="s">
        <v>5</v>
      </c>
      <c r="D622" s="18">
        <v>62011</v>
      </c>
      <c r="E622" t="s">
        <v>7</v>
      </c>
      <c r="F622" s="33" t="str">
        <f t="shared" si="27"/>
        <v>Middle-aged</v>
      </c>
      <c r="G622" t="str">
        <f t="shared" si="28"/>
        <v>Low</v>
      </c>
      <c r="H622" t="str">
        <f t="shared" si="29"/>
        <v>Type 3</v>
      </c>
    </row>
    <row r="623" spans="1:8" x14ac:dyDescent="0.3">
      <c r="A623">
        <v>622</v>
      </c>
      <c r="B623">
        <v>40</v>
      </c>
      <c r="C623" t="s">
        <v>5</v>
      </c>
      <c r="D623" s="18">
        <v>25075</v>
      </c>
      <c r="E623" t="s">
        <v>6</v>
      </c>
      <c r="F623" s="33" t="str">
        <f t="shared" si="27"/>
        <v>Adult</v>
      </c>
      <c r="G623" t="str">
        <f t="shared" si="28"/>
        <v>Low</v>
      </c>
      <c r="H623" t="str">
        <f t="shared" si="29"/>
        <v>Type 1</v>
      </c>
    </row>
    <row r="624" spans="1:8" x14ac:dyDescent="0.3">
      <c r="A624">
        <v>623</v>
      </c>
      <c r="B624">
        <v>39</v>
      </c>
      <c r="C624" t="s">
        <v>8</v>
      </c>
      <c r="D624" s="18">
        <v>88011</v>
      </c>
      <c r="E624" t="s">
        <v>9</v>
      </c>
      <c r="F624" s="33" t="str">
        <f t="shared" si="27"/>
        <v>Adult</v>
      </c>
      <c r="G624" t="str">
        <f t="shared" si="28"/>
        <v>High</v>
      </c>
      <c r="H624" t="str">
        <f t="shared" si="29"/>
        <v>Type 2</v>
      </c>
    </row>
    <row r="625" spans="1:8" x14ac:dyDescent="0.3">
      <c r="A625">
        <v>624</v>
      </c>
      <c r="B625">
        <v>50</v>
      </c>
      <c r="C625" t="s">
        <v>5</v>
      </c>
      <c r="D625" s="18">
        <v>85796</v>
      </c>
      <c r="E625" t="s">
        <v>7</v>
      </c>
      <c r="F625" s="33" t="str">
        <f t="shared" si="27"/>
        <v>Middle-aged</v>
      </c>
      <c r="G625" t="str">
        <f t="shared" si="28"/>
        <v>High</v>
      </c>
      <c r="H625" t="str">
        <f t="shared" si="29"/>
        <v>Type 4</v>
      </c>
    </row>
    <row r="626" spans="1:8" x14ac:dyDescent="0.3">
      <c r="A626">
        <v>625</v>
      </c>
      <c r="B626">
        <v>68</v>
      </c>
      <c r="C626" t="s">
        <v>5</v>
      </c>
      <c r="D626" s="18">
        <v>129790</v>
      </c>
      <c r="E626" t="s">
        <v>6</v>
      </c>
      <c r="F626" s="33" t="str">
        <f t="shared" si="27"/>
        <v>Seniors</v>
      </c>
      <c r="G626" t="str">
        <f t="shared" si="28"/>
        <v>High</v>
      </c>
      <c r="H626" t="str">
        <f t="shared" si="29"/>
        <v>Type 6</v>
      </c>
    </row>
    <row r="627" spans="1:8" x14ac:dyDescent="0.3">
      <c r="A627">
        <v>626</v>
      </c>
      <c r="B627">
        <v>67</v>
      </c>
      <c r="C627" t="s">
        <v>5</v>
      </c>
      <c r="D627" s="18">
        <v>57082</v>
      </c>
      <c r="E627" t="s">
        <v>6</v>
      </c>
      <c r="F627" s="33" t="str">
        <f t="shared" si="27"/>
        <v>Seniors</v>
      </c>
      <c r="G627" t="str">
        <f t="shared" si="28"/>
        <v>Low</v>
      </c>
      <c r="H627" t="str">
        <f t="shared" si="29"/>
        <v>Type 5</v>
      </c>
    </row>
    <row r="628" spans="1:8" x14ac:dyDescent="0.3">
      <c r="A628">
        <v>627</v>
      </c>
      <c r="B628">
        <v>68</v>
      </c>
      <c r="C628" t="s">
        <v>5</v>
      </c>
      <c r="D628" s="18">
        <v>144326</v>
      </c>
      <c r="E628" t="s">
        <v>9</v>
      </c>
      <c r="F628" s="33" t="str">
        <f t="shared" si="27"/>
        <v>Seniors</v>
      </c>
      <c r="G628" t="str">
        <f t="shared" si="28"/>
        <v>High</v>
      </c>
      <c r="H628" t="str">
        <f t="shared" si="29"/>
        <v>Type 6</v>
      </c>
    </row>
    <row r="629" spans="1:8" x14ac:dyDescent="0.3">
      <c r="A629">
        <v>628</v>
      </c>
      <c r="B629">
        <v>55</v>
      </c>
      <c r="C629" t="s">
        <v>8</v>
      </c>
      <c r="D629" s="18">
        <v>143661</v>
      </c>
      <c r="E629" t="s">
        <v>6</v>
      </c>
      <c r="F629" s="33" t="str">
        <f t="shared" si="27"/>
        <v>Middle-aged</v>
      </c>
      <c r="G629" t="str">
        <f t="shared" si="28"/>
        <v>High</v>
      </c>
      <c r="H629" t="str">
        <f t="shared" si="29"/>
        <v>Type 4</v>
      </c>
    </row>
    <row r="630" spans="1:8" x14ac:dyDescent="0.3">
      <c r="A630">
        <v>629</v>
      </c>
      <c r="B630">
        <v>67</v>
      </c>
      <c r="C630" t="s">
        <v>8</v>
      </c>
      <c r="D630" s="18">
        <v>104393</v>
      </c>
      <c r="E630" t="s">
        <v>9</v>
      </c>
      <c r="F630" s="33" t="str">
        <f t="shared" si="27"/>
        <v>Seniors</v>
      </c>
      <c r="G630" t="str">
        <f t="shared" si="28"/>
        <v>High</v>
      </c>
      <c r="H630" t="str">
        <f t="shared" si="29"/>
        <v>Type 6</v>
      </c>
    </row>
    <row r="631" spans="1:8" x14ac:dyDescent="0.3">
      <c r="A631">
        <v>630</v>
      </c>
      <c r="B631">
        <v>30</v>
      </c>
      <c r="C631" t="s">
        <v>5</v>
      </c>
      <c r="D631" s="18">
        <v>89780</v>
      </c>
      <c r="E631" t="s">
        <v>7</v>
      </c>
      <c r="F631" s="33" t="str">
        <f t="shared" si="27"/>
        <v>Adult</v>
      </c>
      <c r="G631" t="str">
        <f t="shared" si="28"/>
        <v>High</v>
      </c>
      <c r="H631" t="str">
        <f t="shared" si="29"/>
        <v>Type 2</v>
      </c>
    </row>
    <row r="632" spans="1:8" x14ac:dyDescent="0.3">
      <c r="A632">
        <v>631</v>
      </c>
      <c r="B632">
        <v>46</v>
      </c>
      <c r="C632" t="s">
        <v>5</v>
      </c>
      <c r="D632" s="18">
        <v>131764</v>
      </c>
      <c r="E632" t="s">
        <v>9</v>
      </c>
      <c r="F632" s="33" t="str">
        <f t="shared" si="27"/>
        <v>Middle-aged</v>
      </c>
      <c r="G632" t="str">
        <f t="shared" si="28"/>
        <v>High</v>
      </c>
      <c r="H632" t="str">
        <f t="shared" si="29"/>
        <v>Type 4</v>
      </c>
    </row>
    <row r="633" spans="1:8" x14ac:dyDescent="0.3">
      <c r="A633">
        <v>632</v>
      </c>
      <c r="B633">
        <v>54</v>
      </c>
      <c r="C633" t="s">
        <v>5</v>
      </c>
      <c r="D633" s="18">
        <v>101186</v>
      </c>
      <c r="E633" t="s">
        <v>7</v>
      </c>
      <c r="F633" s="33" t="str">
        <f t="shared" si="27"/>
        <v>Middle-aged</v>
      </c>
      <c r="G633" t="str">
        <f t="shared" si="28"/>
        <v>High</v>
      </c>
      <c r="H633" t="str">
        <f t="shared" si="29"/>
        <v>Type 4</v>
      </c>
    </row>
    <row r="634" spans="1:8" x14ac:dyDescent="0.3">
      <c r="A634">
        <v>633</v>
      </c>
      <c r="B634">
        <v>28</v>
      </c>
      <c r="C634" t="s">
        <v>5</v>
      </c>
      <c r="D634" s="18">
        <v>65997</v>
      </c>
      <c r="E634" t="s">
        <v>6</v>
      </c>
      <c r="F634" s="33" t="str">
        <f t="shared" si="27"/>
        <v>Adult</v>
      </c>
      <c r="G634" t="str">
        <f t="shared" si="28"/>
        <v>High</v>
      </c>
      <c r="H634" t="str">
        <f t="shared" si="29"/>
        <v>Type 2</v>
      </c>
    </row>
    <row r="635" spans="1:8" x14ac:dyDescent="0.3">
      <c r="A635">
        <v>634</v>
      </c>
      <c r="B635">
        <v>25</v>
      </c>
      <c r="C635" t="s">
        <v>5</v>
      </c>
      <c r="D635" s="18">
        <v>62064</v>
      </c>
      <c r="E635" t="s">
        <v>9</v>
      </c>
      <c r="F635" s="33" t="str">
        <f t="shared" si="27"/>
        <v>Adult</v>
      </c>
      <c r="G635" t="str">
        <f t="shared" si="28"/>
        <v>Low</v>
      </c>
      <c r="H635" t="str">
        <f t="shared" si="29"/>
        <v>Type 1</v>
      </c>
    </row>
    <row r="636" spans="1:8" x14ac:dyDescent="0.3">
      <c r="A636">
        <v>635</v>
      </c>
      <c r="B636">
        <v>66</v>
      </c>
      <c r="C636" t="s">
        <v>5</v>
      </c>
      <c r="D636" s="18">
        <v>147865</v>
      </c>
      <c r="E636" t="s">
        <v>9</v>
      </c>
      <c r="F636" s="33" t="str">
        <f t="shared" si="27"/>
        <v>Seniors</v>
      </c>
      <c r="G636" t="str">
        <f t="shared" si="28"/>
        <v>High</v>
      </c>
      <c r="H636" t="str">
        <f t="shared" si="29"/>
        <v>Type 6</v>
      </c>
    </row>
    <row r="637" spans="1:8" x14ac:dyDescent="0.3">
      <c r="A637">
        <v>636</v>
      </c>
      <c r="B637">
        <v>57</v>
      </c>
      <c r="C637" t="s">
        <v>8</v>
      </c>
      <c r="D637" s="18">
        <v>47083</v>
      </c>
      <c r="E637" t="s">
        <v>6</v>
      </c>
      <c r="F637" s="33" t="str">
        <f t="shared" si="27"/>
        <v>Middle-aged</v>
      </c>
      <c r="G637" t="str">
        <f t="shared" si="28"/>
        <v>Low</v>
      </c>
      <c r="H637" t="str">
        <f t="shared" si="29"/>
        <v>Type 3</v>
      </c>
    </row>
    <row r="638" spans="1:8" x14ac:dyDescent="0.3">
      <c r="A638">
        <v>637</v>
      </c>
      <c r="B638">
        <v>42</v>
      </c>
      <c r="C638" t="s">
        <v>5</v>
      </c>
      <c r="D638" s="18">
        <v>83680</v>
      </c>
      <c r="E638" t="s">
        <v>9</v>
      </c>
      <c r="F638" s="33" t="str">
        <f t="shared" si="27"/>
        <v>Middle-aged</v>
      </c>
      <c r="G638" t="str">
        <f t="shared" si="28"/>
        <v>High</v>
      </c>
      <c r="H638" t="str">
        <f t="shared" si="29"/>
        <v>Type 4</v>
      </c>
    </row>
    <row r="639" spans="1:8" x14ac:dyDescent="0.3">
      <c r="A639">
        <v>638</v>
      </c>
      <c r="B639">
        <v>33</v>
      </c>
      <c r="C639" t="s">
        <v>8</v>
      </c>
      <c r="D639" s="18">
        <v>65135</v>
      </c>
      <c r="E639" t="s">
        <v>6</v>
      </c>
      <c r="F639" s="33" t="str">
        <f t="shared" si="27"/>
        <v>Adult</v>
      </c>
      <c r="G639" t="str">
        <f t="shared" si="28"/>
        <v>Low</v>
      </c>
      <c r="H639" t="str">
        <f t="shared" si="29"/>
        <v>Type 1</v>
      </c>
    </row>
    <row r="640" spans="1:8" x14ac:dyDescent="0.3">
      <c r="A640">
        <v>639</v>
      </c>
      <c r="B640">
        <v>38</v>
      </c>
      <c r="C640" t="s">
        <v>8</v>
      </c>
      <c r="D640" s="18">
        <v>72017</v>
      </c>
      <c r="E640" t="s">
        <v>6</v>
      </c>
      <c r="F640" s="33" t="str">
        <f t="shared" si="27"/>
        <v>Adult</v>
      </c>
      <c r="G640" t="str">
        <f t="shared" si="28"/>
        <v>High</v>
      </c>
      <c r="H640" t="str">
        <f t="shared" si="29"/>
        <v>Type 2</v>
      </c>
    </row>
    <row r="641" spans="1:8" x14ac:dyDescent="0.3">
      <c r="A641">
        <v>640</v>
      </c>
      <c r="B641">
        <v>26</v>
      </c>
      <c r="C641" t="s">
        <v>5</v>
      </c>
      <c r="D641" s="18">
        <v>86033</v>
      </c>
      <c r="E641" t="s">
        <v>6</v>
      </c>
      <c r="F641" s="33" t="str">
        <f t="shared" si="27"/>
        <v>Adult</v>
      </c>
      <c r="G641" t="str">
        <f t="shared" si="28"/>
        <v>High</v>
      </c>
      <c r="H641" t="str">
        <f t="shared" si="29"/>
        <v>Type 2</v>
      </c>
    </row>
    <row r="642" spans="1:8" x14ac:dyDescent="0.3">
      <c r="A642">
        <v>641</v>
      </c>
      <c r="B642">
        <v>65</v>
      </c>
      <c r="C642" t="s">
        <v>8</v>
      </c>
      <c r="D642" s="18">
        <v>25558</v>
      </c>
      <c r="E642" t="s">
        <v>9</v>
      </c>
      <c r="F642" s="33" t="str">
        <f t="shared" si="27"/>
        <v>Seniors</v>
      </c>
      <c r="G642" t="str">
        <f t="shared" si="28"/>
        <v>Low</v>
      </c>
      <c r="H642" t="str">
        <f t="shared" si="29"/>
        <v>Type 5</v>
      </c>
    </row>
    <row r="643" spans="1:8" x14ac:dyDescent="0.3">
      <c r="A643">
        <v>642</v>
      </c>
      <c r="B643">
        <v>68</v>
      </c>
      <c r="C643" t="s">
        <v>5</v>
      </c>
      <c r="D643" s="18">
        <v>26026</v>
      </c>
      <c r="E643" t="s">
        <v>9</v>
      </c>
      <c r="F643" s="33" t="str">
        <f t="shared" ref="F643:F706" si="30">IF(B643&gt;=60,"Seniors",IF(B643&gt;=41,"Middle-aged","Adult"))</f>
        <v>Seniors</v>
      </c>
      <c r="G643" t="str">
        <f t="shared" ref="G643:G706" si="31">IF(D643&lt;=0.8*$K$2,"Low","High")</f>
        <v>Low</v>
      </c>
      <c r="H643" t="str">
        <f t="shared" ref="H643:H706" si="32">IF(AND(F643="Adult",G643="Low"),"Type 1",IF(AND(F643="Adult",G643="High"),"Type 2",IF(AND(F643="Middle-aged",G643="Low"),"Type 3",IF(AND(F643="Middle-aged",G643="High"),"Type 4",IF(AND(F643="Seniors",G643="Low"),"Type 5",IF(AND(F643="Seniors",G643="High"),"Type 6",""))))))</f>
        <v>Type 5</v>
      </c>
    </row>
    <row r="644" spans="1:8" x14ac:dyDescent="0.3">
      <c r="A644">
        <v>643</v>
      </c>
      <c r="B644">
        <v>68</v>
      </c>
      <c r="C644" t="s">
        <v>5</v>
      </c>
      <c r="D644" s="18">
        <v>91784</v>
      </c>
      <c r="E644" t="s">
        <v>9</v>
      </c>
      <c r="F644" s="33" t="str">
        <f t="shared" si="30"/>
        <v>Seniors</v>
      </c>
      <c r="G644" t="str">
        <f t="shared" si="31"/>
        <v>High</v>
      </c>
      <c r="H644" t="str">
        <f t="shared" si="32"/>
        <v>Type 6</v>
      </c>
    </row>
    <row r="645" spans="1:8" x14ac:dyDescent="0.3">
      <c r="A645">
        <v>644</v>
      </c>
      <c r="B645">
        <v>58</v>
      </c>
      <c r="C645" t="s">
        <v>5</v>
      </c>
      <c r="D645" s="18">
        <v>125273</v>
      </c>
      <c r="E645" t="s">
        <v>6</v>
      </c>
      <c r="F645" s="33" t="str">
        <f t="shared" si="30"/>
        <v>Middle-aged</v>
      </c>
      <c r="G645" t="str">
        <f t="shared" si="31"/>
        <v>High</v>
      </c>
      <c r="H645" t="str">
        <f t="shared" si="32"/>
        <v>Type 4</v>
      </c>
    </row>
    <row r="646" spans="1:8" x14ac:dyDescent="0.3">
      <c r="A646">
        <v>645</v>
      </c>
      <c r="B646">
        <v>64</v>
      </c>
      <c r="C646" t="s">
        <v>8</v>
      </c>
      <c r="D646" s="18">
        <v>85191</v>
      </c>
      <c r="E646" t="s">
        <v>9</v>
      </c>
      <c r="F646" s="33" t="str">
        <f t="shared" si="30"/>
        <v>Seniors</v>
      </c>
      <c r="G646" t="str">
        <f t="shared" si="31"/>
        <v>High</v>
      </c>
      <c r="H646" t="str">
        <f t="shared" si="32"/>
        <v>Type 6</v>
      </c>
    </row>
    <row r="647" spans="1:8" x14ac:dyDescent="0.3">
      <c r="A647">
        <v>646</v>
      </c>
      <c r="B647">
        <v>52</v>
      </c>
      <c r="C647" t="s">
        <v>8</v>
      </c>
      <c r="D647" s="18">
        <v>97235</v>
      </c>
      <c r="E647" t="s">
        <v>9</v>
      </c>
      <c r="F647" s="33" t="str">
        <f t="shared" si="30"/>
        <v>Middle-aged</v>
      </c>
      <c r="G647" t="str">
        <f t="shared" si="31"/>
        <v>High</v>
      </c>
      <c r="H647" t="str">
        <f t="shared" si="32"/>
        <v>Type 4</v>
      </c>
    </row>
    <row r="648" spans="1:8" x14ac:dyDescent="0.3">
      <c r="A648">
        <v>647</v>
      </c>
      <c r="B648">
        <v>65</v>
      </c>
      <c r="C648" t="s">
        <v>8</v>
      </c>
      <c r="D648" s="18">
        <v>36427</v>
      </c>
      <c r="E648" t="s">
        <v>7</v>
      </c>
      <c r="F648" s="33" t="str">
        <f t="shared" si="30"/>
        <v>Seniors</v>
      </c>
      <c r="G648" t="str">
        <f t="shared" si="31"/>
        <v>Low</v>
      </c>
      <c r="H648" t="str">
        <f t="shared" si="32"/>
        <v>Type 5</v>
      </c>
    </row>
    <row r="649" spans="1:8" x14ac:dyDescent="0.3">
      <c r="A649">
        <v>648</v>
      </c>
      <c r="B649">
        <v>28</v>
      </c>
      <c r="C649" t="s">
        <v>5</v>
      </c>
      <c r="D649" s="18">
        <v>80677</v>
      </c>
      <c r="E649" t="s">
        <v>6</v>
      </c>
      <c r="F649" s="33" t="str">
        <f t="shared" si="30"/>
        <v>Adult</v>
      </c>
      <c r="G649" t="str">
        <f t="shared" si="31"/>
        <v>High</v>
      </c>
      <c r="H649" t="str">
        <f t="shared" si="32"/>
        <v>Type 2</v>
      </c>
    </row>
    <row r="650" spans="1:8" x14ac:dyDescent="0.3">
      <c r="A650">
        <v>649</v>
      </c>
      <c r="B650">
        <v>64</v>
      </c>
      <c r="C650" t="s">
        <v>8</v>
      </c>
      <c r="D650" s="18">
        <v>30221</v>
      </c>
      <c r="E650" t="s">
        <v>9</v>
      </c>
      <c r="F650" s="33" t="str">
        <f t="shared" si="30"/>
        <v>Seniors</v>
      </c>
      <c r="G650" t="str">
        <f t="shared" si="31"/>
        <v>Low</v>
      </c>
      <c r="H650" t="str">
        <f t="shared" si="32"/>
        <v>Type 5</v>
      </c>
    </row>
    <row r="651" spans="1:8" x14ac:dyDescent="0.3">
      <c r="A651">
        <v>650</v>
      </c>
      <c r="B651">
        <v>20</v>
      </c>
      <c r="C651" t="s">
        <v>5</v>
      </c>
      <c r="D651" s="18">
        <v>124319</v>
      </c>
      <c r="E651" t="s">
        <v>6</v>
      </c>
      <c r="F651" s="33" t="str">
        <f t="shared" si="30"/>
        <v>Adult</v>
      </c>
      <c r="G651" t="str">
        <f t="shared" si="31"/>
        <v>High</v>
      </c>
      <c r="H651" t="str">
        <f t="shared" si="32"/>
        <v>Type 2</v>
      </c>
    </row>
    <row r="652" spans="1:8" x14ac:dyDescent="0.3">
      <c r="A652">
        <v>651</v>
      </c>
      <c r="B652">
        <v>48</v>
      </c>
      <c r="C652" t="s">
        <v>5</v>
      </c>
      <c r="D652" s="18">
        <v>50622</v>
      </c>
      <c r="E652" t="s">
        <v>9</v>
      </c>
      <c r="F652" s="33" t="str">
        <f t="shared" si="30"/>
        <v>Middle-aged</v>
      </c>
      <c r="G652" t="str">
        <f t="shared" si="31"/>
        <v>Low</v>
      </c>
      <c r="H652" t="str">
        <f t="shared" si="32"/>
        <v>Type 3</v>
      </c>
    </row>
    <row r="653" spans="1:8" x14ac:dyDescent="0.3">
      <c r="A653">
        <v>652</v>
      </c>
      <c r="B653">
        <v>29</v>
      </c>
      <c r="C653" t="s">
        <v>5</v>
      </c>
      <c r="D653" s="18">
        <v>137109</v>
      </c>
      <c r="E653" t="s">
        <v>6</v>
      </c>
      <c r="F653" s="33" t="str">
        <f t="shared" si="30"/>
        <v>Adult</v>
      </c>
      <c r="G653" t="str">
        <f t="shared" si="31"/>
        <v>High</v>
      </c>
      <c r="H653" t="str">
        <f t="shared" si="32"/>
        <v>Type 2</v>
      </c>
    </row>
    <row r="654" spans="1:8" x14ac:dyDescent="0.3">
      <c r="A654">
        <v>653</v>
      </c>
      <c r="B654">
        <v>61</v>
      </c>
      <c r="C654" t="s">
        <v>5</v>
      </c>
      <c r="D654" s="18">
        <v>103795</v>
      </c>
      <c r="E654" t="s">
        <v>9</v>
      </c>
      <c r="F654" s="33" t="str">
        <f t="shared" si="30"/>
        <v>Seniors</v>
      </c>
      <c r="G654" t="str">
        <f t="shared" si="31"/>
        <v>High</v>
      </c>
      <c r="H654" t="str">
        <f t="shared" si="32"/>
        <v>Type 6</v>
      </c>
    </row>
    <row r="655" spans="1:8" x14ac:dyDescent="0.3">
      <c r="A655">
        <v>654</v>
      </c>
      <c r="B655">
        <v>19</v>
      </c>
      <c r="C655" t="s">
        <v>5</v>
      </c>
      <c r="D655" s="18">
        <v>42616</v>
      </c>
      <c r="E655" t="s">
        <v>7</v>
      </c>
      <c r="F655" s="33" t="str">
        <f t="shared" si="30"/>
        <v>Adult</v>
      </c>
      <c r="G655" t="str">
        <f t="shared" si="31"/>
        <v>Low</v>
      </c>
      <c r="H655" t="str">
        <f t="shared" si="32"/>
        <v>Type 1</v>
      </c>
    </row>
    <row r="656" spans="1:8" x14ac:dyDescent="0.3">
      <c r="A656">
        <v>655</v>
      </c>
      <c r="B656">
        <v>29</v>
      </c>
      <c r="C656" t="s">
        <v>8</v>
      </c>
      <c r="D656" s="18">
        <v>74198</v>
      </c>
      <c r="E656" t="s">
        <v>7</v>
      </c>
      <c r="F656" s="33" t="str">
        <f t="shared" si="30"/>
        <v>Adult</v>
      </c>
      <c r="G656" t="str">
        <f t="shared" si="31"/>
        <v>High</v>
      </c>
      <c r="H656" t="str">
        <f t="shared" si="32"/>
        <v>Type 2</v>
      </c>
    </row>
    <row r="657" spans="1:8" x14ac:dyDescent="0.3">
      <c r="A657">
        <v>656</v>
      </c>
      <c r="B657">
        <v>52</v>
      </c>
      <c r="C657" t="s">
        <v>8</v>
      </c>
      <c r="D657" s="18">
        <v>122117</v>
      </c>
      <c r="E657" t="s">
        <v>9</v>
      </c>
      <c r="F657" s="33" t="str">
        <f t="shared" si="30"/>
        <v>Middle-aged</v>
      </c>
      <c r="G657" t="str">
        <f t="shared" si="31"/>
        <v>High</v>
      </c>
      <c r="H657" t="str">
        <f t="shared" si="32"/>
        <v>Type 4</v>
      </c>
    </row>
    <row r="658" spans="1:8" x14ac:dyDescent="0.3">
      <c r="A658">
        <v>657</v>
      </c>
      <c r="B658">
        <v>32</v>
      </c>
      <c r="C658" t="s">
        <v>5</v>
      </c>
      <c r="D658" s="18">
        <v>79865</v>
      </c>
      <c r="E658" t="s">
        <v>7</v>
      </c>
      <c r="F658" s="33" t="str">
        <f t="shared" si="30"/>
        <v>Adult</v>
      </c>
      <c r="G658" t="str">
        <f t="shared" si="31"/>
        <v>High</v>
      </c>
      <c r="H658" t="str">
        <f t="shared" si="32"/>
        <v>Type 2</v>
      </c>
    </row>
    <row r="659" spans="1:8" x14ac:dyDescent="0.3">
      <c r="A659">
        <v>658</v>
      </c>
      <c r="B659">
        <v>54</v>
      </c>
      <c r="C659" t="s">
        <v>5</v>
      </c>
      <c r="D659" s="18">
        <v>117673</v>
      </c>
      <c r="E659" t="s">
        <v>6</v>
      </c>
      <c r="F659" s="33" t="str">
        <f t="shared" si="30"/>
        <v>Middle-aged</v>
      </c>
      <c r="G659" t="str">
        <f t="shared" si="31"/>
        <v>High</v>
      </c>
      <c r="H659" t="str">
        <f t="shared" si="32"/>
        <v>Type 4</v>
      </c>
    </row>
    <row r="660" spans="1:8" x14ac:dyDescent="0.3">
      <c r="A660">
        <v>659</v>
      </c>
      <c r="B660">
        <v>19</v>
      </c>
      <c r="C660" t="s">
        <v>8</v>
      </c>
      <c r="D660" s="18">
        <v>65131</v>
      </c>
      <c r="E660" t="s">
        <v>7</v>
      </c>
      <c r="F660" s="33" t="str">
        <f t="shared" si="30"/>
        <v>Adult</v>
      </c>
      <c r="G660" t="str">
        <f t="shared" si="31"/>
        <v>Low</v>
      </c>
      <c r="H660" t="str">
        <f t="shared" si="32"/>
        <v>Type 1</v>
      </c>
    </row>
    <row r="661" spans="1:8" x14ac:dyDescent="0.3">
      <c r="A661">
        <v>660</v>
      </c>
      <c r="B661">
        <v>27</v>
      </c>
      <c r="C661" t="s">
        <v>5</v>
      </c>
      <c r="D661" s="18">
        <v>56420</v>
      </c>
      <c r="E661" t="s">
        <v>7</v>
      </c>
      <c r="F661" s="33" t="str">
        <f t="shared" si="30"/>
        <v>Adult</v>
      </c>
      <c r="G661" t="str">
        <f t="shared" si="31"/>
        <v>Low</v>
      </c>
      <c r="H661" t="str">
        <f t="shared" si="32"/>
        <v>Type 1</v>
      </c>
    </row>
    <row r="662" spans="1:8" x14ac:dyDescent="0.3">
      <c r="A662">
        <v>661</v>
      </c>
      <c r="B662">
        <v>46</v>
      </c>
      <c r="C662" t="s">
        <v>5</v>
      </c>
      <c r="D662" s="18">
        <v>35375</v>
      </c>
      <c r="E662" t="s">
        <v>7</v>
      </c>
      <c r="F662" s="33" t="str">
        <f t="shared" si="30"/>
        <v>Middle-aged</v>
      </c>
      <c r="G662" t="str">
        <f t="shared" si="31"/>
        <v>Low</v>
      </c>
      <c r="H662" t="str">
        <f t="shared" si="32"/>
        <v>Type 3</v>
      </c>
    </row>
    <row r="663" spans="1:8" x14ac:dyDescent="0.3">
      <c r="A663">
        <v>662</v>
      </c>
      <c r="B663">
        <v>34</v>
      </c>
      <c r="C663" t="s">
        <v>8</v>
      </c>
      <c r="D663" s="18">
        <v>75327</v>
      </c>
      <c r="E663" t="s">
        <v>6</v>
      </c>
      <c r="F663" s="33" t="str">
        <f t="shared" si="30"/>
        <v>Adult</v>
      </c>
      <c r="G663" t="str">
        <f t="shared" si="31"/>
        <v>High</v>
      </c>
      <c r="H663" t="str">
        <f t="shared" si="32"/>
        <v>Type 2</v>
      </c>
    </row>
    <row r="664" spans="1:8" x14ac:dyDescent="0.3">
      <c r="A664">
        <v>663</v>
      </c>
      <c r="B664">
        <v>61</v>
      </c>
      <c r="C664" t="s">
        <v>5</v>
      </c>
      <c r="D664" s="18">
        <v>30604</v>
      </c>
      <c r="E664" t="s">
        <v>7</v>
      </c>
      <c r="F664" s="33" t="str">
        <f t="shared" si="30"/>
        <v>Seniors</v>
      </c>
      <c r="G664" t="str">
        <f t="shared" si="31"/>
        <v>Low</v>
      </c>
      <c r="H664" t="str">
        <f t="shared" si="32"/>
        <v>Type 5</v>
      </c>
    </row>
    <row r="665" spans="1:8" x14ac:dyDescent="0.3">
      <c r="A665">
        <v>664</v>
      </c>
      <c r="B665">
        <v>42</v>
      </c>
      <c r="C665" t="s">
        <v>8</v>
      </c>
      <c r="D665" s="18">
        <v>50031</v>
      </c>
      <c r="E665" t="s">
        <v>6</v>
      </c>
      <c r="F665" s="33" t="str">
        <f t="shared" si="30"/>
        <v>Middle-aged</v>
      </c>
      <c r="G665" t="str">
        <f t="shared" si="31"/>
        <v>Low</v>
      </c>
      <c r="H665" t="str">
        <f t="shared" si="32"/>
        <v>Type 3</v>
      </c>
    </row>
    <row r="666" spans="1:8" x14ac:dyDescent="0.3">
      <c r="A666">
        <v>665</v>
      </c>
      <c r="B666">
        <v>28</v>
      </c>
      <c r="C666" t="s">
        <v>5</v>
      </c>
      <c r="D666" s="18">
        <v>53803</v>
      </c>
      <c r="E666" t="s">
        <v>6</v>
      </c>
      <c r="F666" s="33" t="str">
        <f t="shared" si="30"/>
        <v>Adult</v>
      </c>
      <c r="G666" t="str">
        <f t="shared" si="31"/>
        <v>Low</v>
      </c>
      <c r="H666" t="str">
        <f t="shared" si="32"/>
        <v>Type 1</v>
      </c>
    </row>
    <row r="667" spans="1:8" x14ac:dyDescent="0.3">
      <c r="A667">
        <v>666</v>
      </c>
      <c r="B667">
        <v>32</v>
      </c>
      <c r="C667" t="s">
        <v>5</v>
      </c>
      <c r="D667" s="18">
        <v>104718</v>
      </c>
      <c r="E667" t="s">
        <v>6</v>
      </c>
      <c r="F667" s="33" t="str">
        <f t="shared" si="30"/>
        <v>Adult</v>
      </c>
      <c r="G667" t="str">
        <f t="shared" si="31"/>
        <v>High</v>
      </c>
      <c r="H667" t="str">
        <f t="shared" si="32"/>
        <v>Type 2</v>
      </c>
    </row>
    <row r="668" spans="1:8" x14ac:dyDescent="0.3">
      <c r="A668">
        <v>667</v>
      </c>
      <c r="B668">
        <v>34</v>
      </c>
      <c r="C668" t="s">
        <v>8</v>
      </c>
      <c r="D668" s="18">
        <v>26397</v>
      </c>
      <c r="E668" t="s">
        <v>6</v>
      </c>
      <c r="F668" s="33" t="str">
        <f t="shared" si="30"/>
        <v>Adult</v>
      </c>
      <c r="G668" t="str">
        <f t="shared" si="31"/>
        <v>Low</v>
      </c>
      <c r="H668" t="str">
        <f t="shared" si="32"/>
        <v>Type 1</v>
      </c>
    </row>
    <row r="669" spans="1:8" x14ac:dyDescent="0.3">
      <c r="A669">
        <v>668</v>
      </c>
      <c r="B669">
        <v>60</v>
      </c>
      <c r="C669" t="s">
        <v>5</v>
      </c>
      <c r="D669" s="18">
        <v>70970</v>
      </c>
      <c r="E669" t="s">
        <v>6</v>
      </c>
      <c r="F669" s="33" t="str">
        <f t="shared" si="30"/>
        <v>Seniors</v>
      </c>
      <c r="G669" t="str">
        <f t="shared" si="31"/>
        <v>High</v>
      </c>
      <c r="H669" t="str">
        <f t="shared" si="32"/>
        <v>Type 6</v>
      </c>
    </row>
    <row r="670" spans="1:8" x14ac:dyDescent="0.3">
      <c r="A670">
        <v>669</v>
      </c>
      <c r="B670">
        <v>54</v>
      </c>
      <c r="C670" t="s">
        <v>5</v>
      </c>
      <c r="D670" s="18">
        <v>130861</v>
      </c>
      <c r="E670" t="s">
        <v>6</v>
      </c>
      <c r="F670" s="33" t="str">
        <f t="shared" si="30"/>
        <v>Middle-aged</v>
      </c>
      <c r="G670" t="str">
        <f t="shared" si="31"/>
        <v>High</v>
      </c>
      <c r="H670" t="str">
        <f t="shared" si="32"/>
        <v>Type 4</v>
      </c>
    </row>
    <row r="671" spans="1:8" x14ac:dyDescent="0.3">
      <c r="A671">
        <v>670</v>
      </c>
      <c r="B671">
        <v>44</v>
      </c>
      <c r="C671" t="s">
        <v>8</v>
      </c>
      <c r="D671" s="18">
        <v>48401</v>
      </c>
      <c r="E671" t="s">
        <v>6</v>
      </c>
      <c r="F671" s="33" t="str">
        <f t="shared" si="30"/>
        <v>Middle-aged</v>
      </c>
      <c r="G671" t="str">
        <f t="shared" si="31"/>
        <v>Low</v>
      </c>
      <c r="H671" t="str">
        <f t="shared" si="32"/>
        <v>Type 3</v>
      </c>
    </row>
    <row r="672" spans="1:8" x14ac:dyDescent="0.3">
      <c r="A672">
        <v>671</v>
      </c>
      <c r="B672">
        <v>36</v>
      </c>
      <c r="C672" t="s">
        <v>8</v>
      </c>
      <c r="D672" s="18">
        <v>48156</v>
      </c>
      <c r="E672" t="s">
        <v>7</v>
      </c>
      <c r="F672" s="33" t="str">
        <f t="shared" si="30"/>
        <v>Adult</v>
      </c>
      <c r="G672" t="str">
        <f t="shared" si="31"/>
        <v>Low</v>
      </c>
      <c r="H672" t="str">
        <f t="shared" si="32"/>
        <v>Type 1</v>
      </c>
    </row>
    <row r="673" spans="1:8" x14ac:dyDescent="0.3">
      <c r="A673">
        <v>672</v>
      </c>
      <c r="B673">
        <v>19</v>
      </c>
      <c r="C673" t="s">
        <v>8</v>
      </c>
      <c r="D673" s="18">
        <v>92437</v>
      </c>
      <c r="E673" t="s">
        <v>7</v>
      </c>
      <c r="F673" s="33" t="str">
        <f t="shared" si="30"/>
        <v>Adult</v>
      </c>
      <c r="G673" t="str">
        <f t="shared" si="31"/>
        <v>High</v>
      </c>
      <c r="H673" t="str">
        <f t="shared" si="32"/>
        <v>Type 2</v>
      </c>
    </row>
    <row r="674" spans="1:8" x14ac:dyDescent="0.3">
      <c r="A674">
        <v>673</v>
      </c>
      <c r="B674">
        <v>36</v>
      </c>
      <c r="C674" t="s">
        <v>5</v>
      </c>
      <c r="D674" s="18">
        <v>53042</v>
      </c>
      <c r="E674" t="s">
        <v>9</v>
      </c>
      <c r="F674" s="33" t="str">
        <f t="shared" si="30"/>
        <v>Adult</v>
      </c>
      <c r="G674" t="str">
        <f t="shared" si="31"/>
        <v>Low</v>
      </c>
      <c r="H674" t="str">
        <f t="shared" si="32"/>
        <v>Type 1</v>
      </c>
    </row>
    <row r="675" spans="1:8" x14ac:dyDescent="0.3">
      <c r="A675">
        <v>674</v>
      </c>
      <c r="B675">
        <v>38</v>
      </c>
      <c r="C675" t="s">
        <v>8</v>
      </c>
      <c r="D675" s="18">
        <v>102566</v>
      </c>
      <c r="E675" t="s">
        <v>9</v>
      </c>
      <c r="F675" s="33" t="str">
        <f t="shared" si="30"/>
        <v>Adult</v>
      </c>
      <c r="G675" t="str">
        <f t="shared" si="31"/>
        <v>High</v>
      </c>
      <c r="H675" t="str">
        <f t="shared" si="32"/>
        <v>Type 2</v>
      </c>
    </row>
    <row r="676" spans="1:8" x14ac:dyDescent="0.3">
      <c r="A676">
        <v>675</v>
      </c>
      <c r="B676">
        <v>31</v>
      </c>
      <c r="C676" t="s">
        <v>5</v>
      </c>
      <c r="D676" s="18">
        <v>74015</v>
      </c>
      <c r="E676" t="s">
        <v>7</v>
      </c>
      <c r="F676" s="33" t="str">
        <f t="shared" si="30"/>
        <v>Adult</v>
      </c>
      <c r="G676" t="str">
        <f t="shared" si="31"/>
        <v>High</v>
      </c>
      <c r="H676" t="str">
        <f t="shared" si="32"/>
        <v>Type 2</v>
      </c>
    </row>
    <row r="677" spans="1:8" x14ac:dyDescent="0.3">
      <c r="A677">
        <v>676</v>
      </c>
      <c r="B677">
        <v>35</v>
      </c>
      <c r="C677" t="s">
        <v>5</v>
      </c>
      <c r="D677" s="18">
        <v>97598</v>
      </c>
      <c r="E677" t="s">
        <v>7</v>
      </c>
      <c r="F677" s="33" t="str">
        <f t="shared" si="30"/>
        <v>Adult</v>
      </c>
      <c r="G677" t="str">
        <f t="shared" si="31"/>
        <v>High</v>
      </c>
      <c r="H677" t="str">
        <f t="shared" si="32"/>
        <v>Type 2</v>
      </c>
    </row>
    <row r="678" spans="1:8" x14ac:dyDescent="0.3">
      <c r="A678">
        <v>677</v>
      </c>
      <c r="B678">
        <v>68</v>
      </c>
      <c r="C678" t="s">
        <v>5</v>
      </c>
      <c r="D678" s="18">
        <v>80764</v>
      </c>
      <c r="E678" t="s">
        <v>9</v>
      </c>
      <c r="F678" s="33" t="str">
        <f t="shared" si="30"/>
        <v>Seniors</v>
      </c>
      <c r="G678" t="str">
        <f t="shared" si="31"/>
        <v>High</v>
      </c>
      <c r="H678" t="str">
        <f t="shared" si="32"/>
        <v>Type 6</v>
      </c>
    </row>
    <row r="679" spans="1:8" x14ac:dyDescent="0.3">
      <c r="A679">
        <v>678</v>
      </c>
      <c r="B679">
        <v>37</v>
      </c>
      <c r="C679" t="s">
        <v>8</v>
      </c>
      <c r="D679" s="18">
        <v>51585</v>
      </c>
      <c r="E679" t="s">
        <v>6</v>
      </c>
      <c r="F679" s="33" t="str">
        <f t="shared" si="30"/>
        <v>Adult</v>
      </c>
      <c r="G679" t="str">
        <f t="shared" si="31"/>
        <v>Low</v>
      </c>
      <c r="H679" t="str">
        <f t="shared" si="32"/>
        <v>Type 1</v>
      </c>
    </row>
    <row r="680" spans="1:8" x14ac:dyDescent="0.3">
      <c r="A680">
        <v>679</v>
      </c>
      <c r="B680">
        <v>45</v>
      </c>
      <c r="C680" t="s">
        <v>8</v>
      </c>
      <c r="D680" s="18">
        <v>44556</v>
      </c>
      <c r="E680" t="s">
        <v>6</v>
      </c>
      <c r="F680" s="33" t="str">
        <f t="shared" si="30"/>
        <v>Middle-aged</v>
      </c>
      <c r="G680" t="str">
        <f t="shared" si="31"/>
        <v>Low</v>
      </c>
      <c r="H680" t="str">
        <f t="shared" si="32"/>
        <v>Type 3</v>
      </c>
    </row>
    <row r="681" spans="1:8" x14ac:dyDescent="0.3">
      <c r="A681">
        <v>680</v>
      </c>
      <c r="B681">
        <v>66</v>
      </c>
      <c r="C681" t="s">
        <v>5</v>
      </c>
      <c r="D681" s="18">
        <v>37885</v>
      </c>
      <c r="E681" t="s">
        <v>7</v>
      </c>
      <c r="F681" s="33" t="str">
        <f t="shared" si="30"/>
        <v>Seniors</v>
      </c>
      <c r="G681" t="str">
        <f t="shared" si="31"/>
        <v>Low</v>
      </c>
      <c r="H681" t="str">
        <f t="shared" si="32"/>
        <v>Type 5</v>
      </c>
    </row>
    <row r="682" spans="1:8" x14ac:dyDescent="0.3">
      <c r="A682">
        <v>681</v>
      </c>
      <c r="B682">
        <v>68</v>
      </c>
      <c r="C682" t="s">
        <v>8</v>
      </c>
      <c r="D682" s="18">
        <v>118601</v>
      </c>
      <c r="E682" t="s">
        <v>9</v>
      </c>
      <c r="F682" s="33" t="str">
        <f t="shared" si="30"/>
        <v>Seniors</v>
      </c>
      <c r="G682" t="str">
        <f t="shared" si="31"/>
        <v>High</v>
      </c>
      <c r="H682" t="str">
        <f t="shared" si="32"/>
        <v>Type 6</v>
      </c>
    </row>
    <row r="683" spans="1:8" x14ac:dyDescent="0.3">
      <c r="A683">
        <v>682</v>
      </c>
      <c r="B683">
        <v>20</v>
      </c>
      <c r="C683" t="s">
        <v>5</v>
      </c>
      <c r="D683" s="18">
        <v>86859</v>
      </c>
      <c r="E683" t="s">
        <v>7</v>
      </c>
      <c r="F683" s="33" t="str">
        <f t="shared" si="30"/>
        <v>Adult</v>
      </c>
      <c r="G683" t="str">
        <f t="shared" si="31"/>
        <v>High</v>
      </c>
      <c r="H683" t="str">
        <f t="shared" si="32"/>
        <v>Type 2</v>
      </c>
    </row>
    <row r="684" spans="1:8" x14ac:dyDescent="0.3">
      <c r="A684">
        <v>683</v>
      </c>
      <c r="B684">
        <v>65</v>
      </c>
      <c r="C684" t="s">
        <v>5</v>
      </c>
      <c r="D684" s="18">
        <v>30390</v>
      </c>
      <c r="E684" t="s">
        <v>6</v>
      </c>
      <c r="F684" s="33" t="str">
        <f t="shared" si="30"/>
        <v>Seniors</v>
      </c>
      <c r="G684" t="str">
        <f t="shared" si="31"/>
        <v>Low</v>
      </c>
      <c r="H684" t="str">
        <f t="shared" si="32"/>
        <v>Type 5</v>
      </c>
    </row>
    <row r="685" spans="1:8" x14ac:dyDescent="0.3">
      <c r="A685">
        <v>684</v>
      </c>
      <c r="B685">
        <v>22</v>
      </c>
      <c r="C685" t="s">
        <v>5</v>
      </c>
      <c r="D685" s="18">
        <v>104880</v>
      </c>
      <c r="E685" t="s">
        <v>9</v>
      </c>
      <c r="F685" s="33" t="str">
        <f t="shared" si="30"/>
        <v>Adult</v>
      </c>
      <c r="G685" t="str">
        <f t="shared" si="31"/>
        <v>High</v>
      </c>
      <c r="H685" t="str">
        <f t="shared" si="32"/>
        <v>Type 2</v>
      </c>
    </row>
    <row r="686" spans="1:8" x14ac:dyDescent="0.3">
      <c r="A686">
        <v>685</v>
      </c>
      <c r="B686">
        <v>31</v>
      </c>
      <c r="C686" t="s">
        <v>5</v>
      </c>
      <c r="D686" s="18">
        <v>27567</v>
      </c>
      <c r="E686" t="s">
        <v>9</v>
      </c>
      <c r="F686" s="33" t="str">
        <f t="shared" si="30"/>
        <v>Adult</v>
      </c>
      <c r="G686" t="str">
        <f t="shared" si="31"/>
        <v>Low</v>
      </c>
      <c r="H686" t="str">
        <f t="shared" si="32"/>
        <v>Type 1</v>
      </c>
    </row>
    <row r="687" spans="1:8" x14ac:dyDescent="0.3">
      <c r="A687">
        <v>686</v>
      </c>
      <c r="B687">
        <v>44</v>
      </c>
      <c r="C687" t="s">
        <v>5</v>
      </c>
      <c r="D687" s="18">
        <v>26525</v>
      </c>
      <c r="E687" t="s">
        <v>7</v>
      </c>
      <c r="F687" s="33" t="str">
        <f t="shared" si="30"/>
        <v>Middle-aged</v>
      </c>
      <c r="G687" t="str">
        <f t="shared" si="31"/>
        <v>Low</v>
      </c>
      <c r="H687" t="str">
        <f t="shared" si="32"/>
        <v>Type 3</v>
      </c>
    </row>
    <row r="688" spans="1:8" x14ac:dyDescent="0.3">
      <c r="A688">
        <v>687</v>
      </c>
      <c r="B688">
        <v>61</v>
      </c>
      <c r="C688" t="s">
        <v>5</v>
      </c>
      <c r="D688" s="18">
        <v>122771</v>
      </c>
      <c r="E688" t="s">
        <v>6</v>
      </c>
      <c r="F688" s="33" t="str">
        <f t="shared" si="30"/>
        <v>Seniors</v>
      </c>
      <c r="G688" t="str">
        <f t="shared" si="31"/>
        <v>High</v>
      </c>
      <c r="H688" t="str">
        <f t="shared" si="32"/>
        <v>Type 6</v>
      </c>
    </row>
    <row r="689" spans="1:8" x14ac:dyDescent="0.3">
      <c r="A689">
        <v>688</v>
      </c>
      <c r="B689">
        <v>29</v>
      </c>
      <c r="C689" t="s">
        <v>8</v>
      </c>
      <c r="D689" s="18">
        <v>127740</v>
      </c>
      <c r="E689" t="s">
        <v>6</v>
      </c>
      <c r="F689" s="33" t="str">
        <f t="shared" si="30"/>
        <v>Adult</v>
      </c>
      <c r="G689" t="str">
        <f t="shared" si="31"/>
        <v>High</v>
      </c>
      <c r="H689" t="str">
        <f t="shared" si="32"/>
        <v>Type 2</v>
      </c>
    </row>
    <row r="690" spans="1:8" x14ac:dyDescent="0.3">
      <c r="A690">
        <v>689</v>
      </c>
      <c r="B690">
        <v>35</v>
      </c>
      <c r="C690" t="s">
        <v>8</v>
      </c>
      <c r="D690" s="18">
        <v>138067</v>
      </c>
      <c r="E690" t="s">
        <v>6</v>
      </c>
      <c r="F690" s="33" t="str">
        <f t="shared" si="30"/>
        <v>Adult</v>
      </c>
      <c r="G690" t="str">
        <f t="shared" si="31"/>
        <v>High</v>
      </c>
      <c r="H690" t="str">
        <f t="shared" si="32"/>
        <v>Type 2</v>
      </c>
    </row>
    <row r="691" spans="1:8" x14ac:dyDescent="0.3">
      <c r="A691">
        <v>690</v>
      </c>
      <c r="B691">
        <v>58</v>
      </c>
      <c r="C691" t="s">
        <v>5</v>
      </c>
      <c r="D691" s="18">
        <v>131090</v>
      </c>
      <c r="E691" t="s">
        <v>9</v>
      </c>
      <c r="F691" s="33" t="str">
        <f t="shared" si="30"/>
        <v>Middle-aged</v>
      </c>
      <c r="G691" t="str">
        <f t="shared" si="31"/>
        <v>High</v>
      </c>
      <c r="H691" t="str">
        <f t="shared" si="32"/>
        <v>Type 4</v>
      </c>
    </row>
    <row r="692" spans="1:8" x14ac:dyDescent="0.3">
      <c r="A692">
        <v>691</v>
      </c>
      <c r="B692">
        <v>40</v>
      </c>
      <c r="C692" t="s">
        <v>8</v>
      </c>
      <c r="D692" s="18">
        <v>124397</v>
      </c>
      <c r="E692" t="s">
        <v>7</v>
      </c>
      <c r="F692" s="33" t="str">
        <f t="shared" si="30"/>
        <v>Adult</v>
      </c>
      <c r="G692" t="str">
        <f t="shared" si="31"/>
        <v>High</v>
      </c>
      <c r="H692" t="str">
        <f t="shared" si="32"/>
        <v>Type 2</v>
      </c>
    </row>
    <row r="693" spans="1:8" x14ac:dyDescent="0.3">
      <c r="A693">
        <v>692</v>
      </c>
      <c r="B693">
        <v>45</v>
      </c>
      <c r="C693" t="s">
        <v>8</v>
      </c>
      <c r="D693" s="18">
        <v>67167</v>
      </c>
      <c r="E693" t="s">
        <v>6</v>
      </c>
      <c r="F693" s="33" t="str">
        <f t="shared" si="30"/>
        <v>Middle-aged</v>
      </c>
      <c r="G693" t="str">
        <f t="shared" si="31"/>
        <v>High</v>
      </c>
      <c r="H693" t="str">
        <f t="shared" si="32"/>
        <v>Type 4</v>
      </c>
    </row>
    <row r="694" spans="1:8" x14ac:dyDescent="0.3">
      <c r="A694">
        <v>693</v>
      </c>
      <c r="B694">
        <v>25</v>
      </c>
      <c r="C694" t="s">
        <v>8</v>
      </c>
      <c r="D694" s="18">
        <v>72447</v>
      </c>
      <c r="E694" t="s">
        <v>6</v>
      </c>
      <c r="F694" s="33" t="str">
        <f t="shared" si="30"/>
        <v>Adult</v>
      </c>
      <c r="G694" t="str">
        <f t="shared" si="31"/>
        <v>High</v>
      </c>
      <c r="H694" t="str">
        <f t="shared" si="32"/>
        <v>Type 2</v>
      </c>
    </row>
    <row r="695" spans="1:8" x14ac:dyDescent="0.3">
      <c r="A695">
        <v>694</v>
      </c>
      <c r="B695">
        <v>63</v>
      </c>
      <c r="C695" t="s">
        <v>8</v>
      </c>
      <c r="D695" s="18">
        <v>106266</v>
      </c>
      <c r="E695" t="s">
        <v>9</v>
      </c>
      <c r="F695" s="33" t="str">
        <f t="shared" si="30"/>
        <v>Seniors</v>
      </c>
      <c r="G695" t="str">
        <f t="shared" si="31"/>
        <v>High</v>
      </c>
      <c r="H695" t="str">
        <f t="shared" si="32"/>
        <v>Type 6</v>
      </c>
    </row>
    <row r="696" spans="1:8" x14ac:dyDescent="0.3">
      <c r="A696">
        <v>695</v>
      </c>
      <c r="B696">
        <v>54</v>
      </c>
      <c r="C696" t="s">
        <v>8</v>
      </c>
      <c r="D696" s="18">
        <v>112662</v>
      </c>
      <c r="E696" t="s">
        <v>7</v>
      </c>
      <c r="F696" s="33" t="str">
        <f t="shared" si="30"/>
        <v>Middle-aged</v>
      </c>
      <c r="G696" t="str">
        <f t="shared" si="31"/>
        <v>High</v>
      </c>
      <c r="H696" t="str">
        <f t="shared" si="32"/>
        <v>Type 4</v>
      </c>
    </row>
    <row r="697" spans="1:8" x14ac:dyDescent="0.3">
      <c r="A697">
        <v>696</v>
      </c>
      <c r="B697">
        <v>68</v>
      </c>
      <c r="C697" t="s">
        <v>8</v>
      </c>
      <c r="D697" s="18">
        <v>147800</v>
      </c>
      <c r="E697" t="s">
        <v>7</v>
      </c>
      <c r="F697" s="33" t="str">
        <f t="shared" si="30"/>
        <v>Seniors</v>
      </c>
      <c r="G697" t="str">
        <f t="shared" si="31"/>
        <v>High</v>
      </c>
      <c r="H697" t="str">
        <f t="shared" si="32"/>
        <v>Type 6</v>
      </c>
    </row>
    <row r="698" spans="1:8" x14ac:dyDescent="0.3">
      <c r="A698">
        <v>697</v>
      </c>
      <c r="B698">
        <v>67</v>
      </c>
      <c r="C698" t="s">
        <v>5</v>
      </c>
      <c r="D698" s="18">
        <v>67078</v>
      </c>
      <c r="E698" t="s">
        <v>7</v>
      </c>
      <c r="F698" s="33" t="str">
        <f t="shared" si="30"/>
        <v>Seniors</v>
      </c>
      <c r="G698" t="str">
        <f t="shared" si="31"/>
        <v>High</v>
      </c>
      <c r="H698" t="str">
        <f t="shared" si="32"/>
        <v>Type 6</v>
      </c>
    </row>
    <row r="699" spans="1:8" x14ac:dyDescent="0.3">
      <c r="A699">
        <v>698</v>
      </c>
      <c r="B699">
        <v>31</v>
      </c>
      <c r="C699" t="s">
        <v>5</v>
      </c>
      <c r="D699" s="18">
        <v>88637</v>
      </c>
      <c r="E699" t="s">
        <v>7</v>
      </c>
      <c r="F699" s="33" t="str">
        <f t="shared" si="30"/>
        <v>Adult</v>
      </c>
      <c r="G699" t="str">
        <f t="shared" si="31"/>
        <v>High</v>
      </c>
      <c r="H699" t="str">
        <f t="shared" si="32"/>
        <v>Type 2</v>
      </c>
    </row>
    <row r="700" spans="1:8" x14ac:dyDescent="0.3">
      <c r="A700">
        <v>699</v>
      </c>
      <c r="B700">
        <v>45</v>
      </c>
      <c r="C700" t="s">
        <v>5</v>
      </c>
      <c r="D700" s="18">
        <v>102632</v>
      </c>
      <c r="E700" t="s">
        <v>6</v>
      </c>
      <c r="F700" s="33" t="str">
        <f t="shared" si="30"/>
        <v>Middle-aged</v>
      </c>
      <c r="G700" t="str">
        <f t="shared" si="31"/>
        <v>High</v>
      </c>
      <c r="H700" t="str">
        <f t="shared" si="32"/>
        <v>Type 4</v>
      </c>
    </row>
    <row r="701" spans="1:8" x14ac:dyDescent="0.3">
      <c r="A701">
        <v>700</v>
      </c>
      <c r="B701">
        <v>64</v>
      </c>
      <c r="C701" t="s">
        <v>8</v>
      </c>
      <c r="D701" s="18">
        <v>126095</v>
      </c>
      <c r="E701" t="s">
        <v>6</v>
      </c>
      <c r="F701" s="33" t="str">
        <f t="shared" si="30"/>
        <v>Seniors</v>
      </c>
      <c r="G701" t="str">
        <f t="shared" si="31"/>
        <v>High</v>
      </c>
      <c r="H701" t="str">
        <f t="shared" si="32"/>
        <v>Type 6</v>
      </c>
    </row>
    <row r="702" spans="1:8" x14ac:dyDescent="0.3">
      <c r="A702">
        <v>701</v>
      </c>
      <c r="B702">
        <v>26</v>
      </c>
      <c r="C702" t="s">
        <v>5</v>
      </c>
      <c r="D702" s="18">
        <v>65929</v>
      </c>
      <c r="E702" t="s">
        <v>6</v>
      </c>
      <c r="F702" s="33" t="str">
        <f t="shared" si="30"/>
        <v>Adult</v>
      </c>
      <c r="G702" t="str">
        <f t="shared" si="31"/>
        <v>High</v>
      </c>
      <c r="H702" t="str">
        <f t="shared" si="32"/>
        <v>Type 2</v>
      </c>
    </row>
    <row r="703" spans="1:8" x14ac:dyDescent="0.3">
      <c r="A703">
        <v>702</v>
      </c>
      <c r="B703">
        <v>58</v>
      </c>
      <c r="C703" t="s">
        <v>5</v>
      </c>
      <c r="D703" s="18">
        <v>135196</v>
      </c>
      <c r="E703" t="s">
        <v>9</v>
      </c>
      <c r="F703" s="33" t="str">
        <f t="shared" si="30"/>
        <v>Middle-aged</v>
      </c>
      <c r="G703" t="str">
        <f t="shared" si="31"/>
        <v>High</v>
      </c>
      <c r="H703" t="str">
        <f t="shared" si="32"/>
        <v>Type 4</v>
      </c>
    </row>
    <row r="704" spans="1:8" x14ac:dyDescent="0.3">
      <c r="A704">
        <v>703</v>
      </c>
      <c r="B704">
        <v>40</v>
      </c>
      <c r="C704" t="s">
        <v>5</v>
      </c>
      <c r="D704" s="18">
        <v>120662</v>
      </c>
      <c r="E704" t="s">
        <v>7</v>
      </c>
      <c r="F704" s="33" t="str">
        <f t="shared" si="30"/>
        <v>Adult</v>
      </c>
      <c r="G704" t="str">
        <f t="shared" si="31"/>
        <v>High</v>
      </c>
      <c r="H704" t="str">
        <f t="shared" si="32"/>
        <v>Type 2</v>
      </c>
    </row>
    <row r="705" spans="1:8" x14ac:dyDescent="0.3">
      <c r="A705">
        <v>704</v>
      </c>
      <c r="B705">
        <v>22</v>
      </c>
      <c r="C705" t="s">
        <v>5</v>
      </c>
      <c r="D705" s="18">
        <v>53669</v>
      </c>
      <c r="E705" t="s">
        <v>6</v>
      </c>
      <c r="F705" s="33" t="str">
        <f t="shared" si="30"/>
        <v>Adult</v>
      </c>
      <c r="G705" t="str">
        <f t="shared" si="31"/>
        <v>Low</v>
      </c>
      <c r="H705" t="str">
        <f t="shared" si="32"/>
        <v>Type 1</v>
      </c>
    </row>
    <row r="706" spans="1:8" x14ac:dyDescent="0.3">
      <c r="A706">
        <v>705</v>
      </c>
      <c r="B706">
        <v>27</v>
      </c>
      <c r="C706" t="s">
        <v>8</v>
      </c>
      <c r="D706" s="18">
        <v>106125</v>
      </c>
      <c r="E706" t="s">
        <v>6</v>
      </c>
      <c r="F706" s="33" t="str">
        <f t="shared" si="30"/>
        <v>Adult</v>
      </c>
      <c r="G706" t="str">
        <f t="shared" si="31"/>
        <v>High</v>
      </c>
      <c r="H706" t="str">
        <f t="shared" si="32"/>
        <v>Type 2</v>
      </c>
    </row>
    <row r="707" spans="1:8" x14ac:dyDescent="0.3">
      <c r="A707">
        <v>706</v>
      </c>
      <c r="B707">
        <v>52</v>
      </c>
      <c r="C707" t="s">
        <v>5</v>
      </c>
      <c r="D707" s="18">
        <v>107597</v>
      </c>
      <c r="E707" t="s">
        <v>7</v>
      </c>
      <c r="F707" s="33" t="str">
        <f t="shared" ref="F707:F770" si="33">IF(B707&gt;=60,"Seniors",IF(B707&gt;=41,"Middle-aged","Adult"))</f>
        <v>Middle-aged</v>
      </c>
      <c r="G707" t="str">
        <f t="shared" ref="G707:G770" si="34">IF(D707&lt;=0.8*$K$2,"Low","High")</f>
        <v>High</v>
      </c>
      <c r="H707" t="str">
        <f t="shared" ref="H707:H770" si="35">IF(AND(F707="Adult",G707="Low"),"Type 1",IF(AND(F707="Adult",G707="High"),"Type 2",IF(AND(F707="Middle-aged",G707="Low"),"Type 3",IF(AND(F707="Middle-aged",G707="High"),"Type 4",IF(AND(F707="Seniors",G707="Low"),"Type 5",IF(AND(F707="Seniors",G707="High"),"Type 6",""))))))</f>
        <v>Type 4</v>
      </c>
    </row>
    <row r="708" spans="1:8" x14ac:dyDescent="0.3">
      <c r="A708">
        <v>707</v>
      </c>
      <c r="B708">
        <v>36</v>
      </c>
      <c r="C708" t="s">
        <v>8</v>
      </c>
      <c r="D708" s="18">
        <v>78391</v>
      </c>
      <c r="E708" t="s">
        <v>6</v>
      </c>
      <c r="F708" s="33" t="str">
        <f t="shared" si="33"/>
        <v>Adult</v>
      </c>
      <c r="G708" t="str">
        <f t="shared" si="34"/>
        <v>High</v>
      </c>
      <c r="H708" t="str">
        <f t="shared" si="35"/>
        <v>Type 2</v>
      </c>
    </row>
    <row r="709" spans="1:8" x14ac:dyDescent="0.3">
      <c r="A709">
        <v>708</v>
      </c>
      <c r="B709">
        <v>28</v>
      </c>
      <c r="C709" t="s">
        <v>5</v>
      </c>
      <c r="D709" s="18">
        <v>62320</v>
      </c>
      <c r="E709" t="s">
        <v>6</v>
      </c>
      <c r="F709" s="33" t="str">
        <f t="shared" si="33"/>
        <v>Adult</v>
      </c>
      <c r="G709" t="str">
        <f t="shared" si="34"/>
        <v>Low</v>
      </c>
      <c r="H709" t="str">
        <f t="shared" si="35"/>
        <v>Type 1</v>
      </c>
    </row>
    <row r="710" spans="1:8" x14ac:dyDescent="0.3">
      <c r="A710">
        <v>709</v>
      </c>
      <c r="B710">
        <v>47</v>
      </c>
      <c r="C710" t="s">
        <v>8</v>
      </c>
      <c r="D710" s="18">
        <v>24351</v>
      </c>
      <c r="E710" t="s">
        <v>6</v>
      </c>
      <c r="F710" s="33" t="str">
        <f t="shared" si="33"/>
        <v>Middle-aged</v>
      </c>
      <c r="G710" t="str">
        <f t="shared" si="34"/>
        <v>Low</v>
      </c>
      <c r="H710" t="str">
        <f t="shared" si="35"/>
        <v>Type 3</v>
      </c>
    </row>
    <row r="711" spans="1:8" x14ac:dyDescent="0.3">
      <c r="A711">
        <v>710</v>
      </c>
      <c r="B711">
        <v>36</v>
      </c>
      <c r="C711" t="s">
        <v>5</v>
      </c>
      <c r="D711" s="18">
        <v>100715</v>
      </c>
      <c r="E711" t="s">
        <v>9</v>
      </c>
      <c r="F711" s="33" t="str">
        <f t="shared" si="33"/>
        <v>Adult</v>
      </c>
      <c r="G711" t="str">
        <f t="shared" si="34"/>
        <v>High</v>
      </c>
      <c r="H711" t="str">
        <f t="shared" si="35"/>
        <v>Type 2</v>
      </c>
    </row>
    <row r="712" spans="1:8" x14ac:dyDescent="0.3">
      <c r="A712">
        <v>711</v>
      </c>
      <c r="B712">
        <v>62</v>
      </c>
      <c r="C712" t="s">
        <v>5</v>
      </c>
      <c r="D712" s="18">
        <v>84545</v>
      </c>
      <c r="E712" t="s">
        <v>9</v>
      </c>
      <c r="F712" s="33" t="str">
        <f t="shared" si="33"/>
        <v>Seniors</v>
      </c>
      <c r="G712" t="str">
        <f t="shared" si="34"/>
        <v>High</v>
      </c>
      <c r="H712" t="str">
        <f t="shared" si="35"/>
        <v>Type 6</v>
      </c>
    </row>
    <row r="713" spans="1:8" x14ac:dyDescent="0.3">
      <c r="A713">
        <v>712</v>
      </c>
      <c r="B713">
        <v>56</v>
      </c>
      <c r="C713" t="s">
        <v>8</v>
      </c>
      <c r="D713" s="18">
        <v>59450</v>
      </c>
      <c r="E713" t="s">
        <v>7</v>
      </c>
      <c r="F713" s="33" t="str">
        <f t="shared" si="33"/>
        <v>Middle-aged</v>
      </c>
      <c r="G713" t="str">
        <f t="shared" si="34"/>
        <v>Low</v>
      </c>
      <c r="H713" t="str">
        <f t="shared" si="35"/>
        <v>Type 3</v>
      </c>
    </row>
    <row r="714" spans="1:8" x14ac:dyDescent="0.3">
      <c r="A714">
        <v>713</v>
      </c>
      <c r="B714">
        <v>39</v>
      </c>
      <c r="C714" t="s">
        <v>8</v>
      </c>
      <c r="D714" s="18">
        <v>48873</v>
      </c>
      <c r="E714" t="s">
        <v>9</v>
      </c>
      <c r="F714" s="33" t="str">
        <f t="shared" si="33"/>
        <v>Adult</v>
      </c>
      <c r="G714" t="str">
        <f t="shared" si="34"/>
        <v>Low</v>
      </c>
      <c r="H714" t="str">
        <f t="shared" si="35"/>
        <v>Type 1</v>
      </c>
    </row>
    <row r="715" spans="1:8" x14ac:dyDescent="0.3">
      <c r="A715">
        <v>714</v>
      </c>
      <c r="B715">
        <v>27</v>
      </c>
      <c r="C715" t="s">
        <v>8</v>
      </c>
      <c r="D715" s="18">
        <v>37044</v>
      </c>
      <c r="E715" t="s">
        <v>9</v>
      </c>
      <c r="F715" s="33" t="str">
        <f t="shared" si="33"/>
        <v>Adult</v>
      </c>
      <c r="G715" t="str">
        <f t="shared" si="34"/>
        <v>Low</v>
      </c>
      <c r="H715" t="str">
        <f t="shared" si="35"/>
        <v>Type 1</v>
      </c>
    </row>
    <row r="716" spans="1:8" x14ac:dyDescent="0.3">
      <c r="A716">
        <v>715</v>
      </c>
      <c r="B716">
        <v>63</v>
      </c>
      <c r="C716" t="s">
        <v>5</v>
      </c>
      <c r="D716" s="18">
        <v>111876</v>
      </c>
      <c r="E716" t="s">
        <v>9</v>
      </c>
      <c r="F716" s="33" t="str">
        <f t="shared" si="33"/>
        <v>Seniors</v>
      </c>
      <c r="G716" t="str">
        <f t="shared" si="34"/>
        <v>High</v>
      </c>
      <c r="H716" t="str">
        <f t="shared" si="35"/>
        <v>Type 6</v>
      </c>
    </row>
    <row r="717" spans="1:8" x14ac:dyDescent="0.3">
      <c r="A717">
        <v>716</v>
      </c>
      <c r="B717">
        <v>43</v>
      </c>
      <c r="C717" t="s">
        <v>5</v>
      </c>
      <c r="D717" s="18">
        <v>85278</v>
      </c>
      <c r="E717" t="s">
        <v>9</v>
      </c>
      <c r="F717" s="33" t="str">
        <f t="shared" si="33"/>
        <v>Middle-aged</v>
      </c>
      <c r="G717" t="str">
        <f t="shared" si="34"/>
        <v>High</v>
      </c>
      <c r="H717" t="str">
        <f t="shared" si="35"/>
        <v>Type 4</v>
      </c>
    </row>
    <row r="718" spans="1:8" x14ac:dyDescent="0.3">
      <c r="A718">
        <v>717</v>
      </c>
      <c r="B718">
        <v>33</v>
      </c>
      <c r="C718" t="s">
        <v>5</v>
      </c>
      <c r="D718" s="18">
        <v>68126</v>
      </c>
      <c r="E718" t="s">
        <v>6</v>
      </c>
      <c r="F718" s="33" t="str">
        <f t="shared" si="33"/>
        <v>Adult</v>
      </c>
      <c r="G718" t="str">
        <f t="shared" si="34"/>
        <v>High</v>
      </c>
      <c r="H718" t="str">
        <f t="shared" si="35"/>
        <v>Type 2</v>
      </c>
    </row>
    <row r="719" spans="1:8" x14ac:dyDescent="0.3">
      <c r="A719">
        <v>718</v>
      </c>
      <c r="B719">
        <v>51</v>
      </c>
      <c r="C719" t="s">
        <v>5</v>
      </c>
      <c r="D719" s="18">
        <v>22485</v>
      </c>
      <c r="E719" t="s">
        <v>6</v>
      </c>
      <c r="F719" s="33" t="str">
        <f t="shared" si="33"/>
        <v>Middle-aged</v>
      </c>
      <c r="G719" t="str">
        <f t="shared" si="34"/>
        <v>Low</v>
      </c>
      <c r="H719" t="str">
        <f t="shared" si="35"/>
        <v>Type 3</v>
      </c>
    </row>
    <row r="720" spans="1:8" x14ac:dyDescent="0.3">
      <c r="A720">
        <v>719</v>
      </c>
      <c r="B720">
        <v>55</v>
      </c>
      <c r="C720" t="s">
        <v>5</v>
      </c>
      <c r="D720" s="18">
        <v>115218</v>
      </c>
      <c r="E720" t="s">
        <v>9</v>
      </c>
      <c r="F720" s="33" t="str">
        <f t="shared" si="33"/>
        <v>Middle-aged</v>
      </c>
      <c r="G720" t="str">
        <f t="shared" si="34"/>
        <v>High</v>
      </c>
      <c r="H720" t="str">
        <f t="shared" si="35"/>
        <v>Type 4</v>
      </c>
    </row>
    <row r="721" spans="1:8" x14ac:dyDescent="0.3">
      <c r="A721">
        <v>720</v>
      </c>
      <c r="B721">
        <v>58</v>
      </c>
      <c r="C721" t="s">
        <v>8</v>
      </c>
      <c r="D721" s="18">
        <v>106463</v>
      </c>
      <c r="E721" t="s">
        <v>7</v>
      </c>
      <c r="F721" s="33" t="str">
        <f t="shared" si="33"/>
        <v>Middle-aged</v>
      </c>
      <c r="G721" t="str">
        <f t="shared" si="34"/>
        <v>High</v>
      </c>
      <c r="H721" t="str">
        <f t="shared" si="35"/>
        <v>Type 4</v>
      </c>
    </row>
    <row r="722" spans="1:8" x14ac:dyDescent="0.3">
      <c r="A722">
        <v>721</v>
      </c>
      <c r="B722">
        <v>54</v>
      </c>
      <c r="C722" t="s">
        <v>5</v>
      </c>
      <c r="D722" s="18">
        <v>21770</v>
      </c>
      <c r="E722" t="s">
        <v>6</v>
      </c>
      <c r="F722" s="33" t="str">
        <f t="shared" si="33"/>
        <v>Middle-aged</v>
      </c>
      <c r="G722" t="str">
        <f t="shared" si="34"/>
        <v>Low</v>
      </c>
      <c r="H722" t="str">
        <f t="shared" si="35"/>
        <v>Type 3</v>
      </c>
    </row>
    <row r="723" spans="1:8" x14ac:dyDescent="0.3">
      <c r="A723">
        <v>722</v>
      </c>
      <c r="B723">
        <v>35</v>
      </c>
      <c r="C723" t="s">
        <v>8</v>
      </c>
      <c r="D723" s="18">
        <v>32740</v>
      </c>
      <c r="E723" t="s">
        <v>6</v>
      </c>
      <c r="F723" s="33" t="str">
        <f t="shared" si="33"/>
        <v>Adult</v>
      </c>
      <c r="G723" t="str">
        <f t="shared" si="34"/>
        <v>Low</v>
      </c>
      <c r="H723" t="str">
        <f t="shared" si="35"/>
        <v>Type 1</v>
      </c>
    </row>
    <row r="724" spans="1:8" x14ac:dyDescent="0.3">
      <c r="A724">
        <v>723</v>
      </c>
      <c r="B724">
        <v>31</v>
      </c>
      <c r="C724" t="s">
        <v>5</v>
      </c>
      <c r="D724" s="18">
        <v>126793</v>
      </c>
      <c r="E724" t="s">
        <v>9</v>
      </c>
      <c r="F724" s="33" t="str">
        <f t="shared" si="33"/>
        <v>Adult</v>
      </c>
      <c r="G724" t="str">
        <f t="shared" si="34"/>
        <v>High</v>
      </c>
      <c r="H724" t="str">
        <f t="shared" si="35"/>
        <v>Type 2</v>
      </c>
    </row>
    <row r="725" spans="1:8" x14ac:dyDescent="0.3">
      <c r="A725">
        <v>724</v>
      </c>
      <c r="B725">
        <v>31</v>
      </c>
      <c r="C725" t="s">
        <v>8</v>
      </c>
      <c r="D725" s="18">
        <v>74067</v>
      </c>
      <c r="E725" t="s">
        <v>6</v>
      </c>
      <c r="F725" s="33" t="str">
        <f t="shared" si="33"/>
        <v>Adult</v>
      </c>
      <c r="G725" t="str">
        <f t="shared" si="34"/>
        <v>High</v>
      </c>
      <c r="H725" t="str">
        <f t="shared" si="35"/>
        <v>Type 2</v>
      </c>
    </row>
    <row r="726" spans="1:8" x14ac:dyDescent="0.3">
      <c r="A726">
        <v>725</v>
      </c>
      <c r="B726">
        <v>42</v>
      </c>
      <c r="C726" t="s">
        <v>8</v>
      </c>
      <c r="D726" s="18">
        <v>144170</v>
      </c>
      <c r="E726" t="s">
        <v>7</v>
      </c>
      <c r="F726" s="33" t="str">
        <f t="shared" si="33"/>
        <v>Middle-aged</v>
      </c>
      <c r="G726" t="str">
        <f t="shared" si="34"/>
        <v>High</v>
      </c>
      <c r="H726" t="str">
        <f t="shared" si="35"/>
        <v>Type 4</v>
      </c>
    </row>
    <row r="727" spans="1:8" x14ac:dyDescent="0.3">
      <c r="A727">
        <v>726</v>
      </c>
      <c r="B727">
        <v>31</v>
      </c>
      <c r="C727" t="s">
        <v>5</v>
      </c>
      <c r="D727" s="18">
        <v>37606</v>
      </c>
      <c r="E727" t="s">
        <v>6</v>
      </c>
      <c r="F727" s="33" t="str">
        <f t="shared" si="33"/>
        <v>Adult</v>
      </c>
      <c r="G727" t="str">
        <f t="shared" si="34"/>
        <v>Low</v>
      </c>
      <c r="H727" t="str">
        <f t="shared" si="35"/>
        <v>Type 1</v>
      </c>
    </row>
    <row r="728" spans="1:8" x14ac:dyDescent="0.3">
      <c r="A728">
        <v>727</v>
      </c>
      <c r="B728">
        <v>63</v>
      </c>
      <c r="C728" t="s">
        <v>5</v>
      </c>
      <c r="D728" s="18">
        <v>87846</v>
      </c>
      <c r="E728" t="s">
        <v>6</v>
      </c>
      <c r="F728" s="33" t="str">
        <f t="shared" si="33"/>
        <v>Seniors</v>
      </c>
      <c r="G728" t="str">
        <f t="shared" si="34"/>
        <v>High</v>
      </c>
      <c r="H728" t="str">
        <f t="shared" si="35"/>
        <v>Type 6</v>
      </c>
    </row>
    <row r="729" spans="1:8" x14ac:dyDescent="0.3">
      <c r="A729">
        <v>728</v>
      </c>
      <c r="B729">
        <v>64</v>
      </c>
      <c r="C729" t="s">
        <v>5</v>
      </c>
      <c r="D729" s="18">
        <v>78145</v>
      </c>
      <c r="E729" t="s">
        <v>9</v>
      </c>
      <c r="F729" s="33" t="str">
        <f t="shared" si="33"/>
        <v>Seniors</v>
      </c>
      <c r="G729" t="str">
        <f t="shared" si="34"/>
        <v>High</v>
      </c>
      <c r="H729" t="str">
        <f t="shared" si="35"/>
        <v>Type 6</v>
      </c>
    </row>
    <row r="730" spans="1:8" x14ac:dyDescent="0.3">
      <c r="A730">
        <v>729</v>
      </c>
      <c r="B730">
        <v>53</v>
      </c>
      <c r="C730" t="s">
        <v>5</v>
      </c>
      <c r="D730" s="18">
        <v>103076</v>
      </c>
      <c r="E730" t="s">
        <v>7</v>
      </c>
      <c r="F730" s="33" t="str">
        <f t="shared" si="33"/>
        <v>Middle-aged</v>
      </c>
      <c r="G730" t="str">
        <f t="shared" si="34"/>
        <v>High</v>
      </c>
      <c r="H730" t="str">
        <f t="shared" si="35"/>
        <v>Type 4</v>
      </c>
    </row>
    <row r="731" spans="1:8" x14ac:dyDescent="0.3">
      <c r="A731">
        <v>730</v>
      </c>
      <c r="B731">
        <v>25</v>
      </c>
      <c r="C731" t="s">
        <v>8</v>
      </c>
      <c r="D731" s="18">
        <v>78902</v>
      </c>
      <c r="E731" t="s">
        <v>7</v>
      </c>
      <c r="F731" s="33" t="str">
        <f t="shared" si="33"/>
        <v>Adult</v>
      </c>
      <c r="G731" t="str">
        <f t="shared" si="34"/>
        <v>High</v>
      </c>
      <c r="H731" t="str">
        <f t="shared" si="35"/>
        <v>Type 2</v>
      </c>
    </row>
    <row r="732" spans="1:8" x14ac:dyDescent="0.3">
      <c r="A732">
        <v>731</v>
      </c>
      <c r="B732">
        <v>61</v>
      </c>
      <c r="C732" t="s">
        <v>5</v>
      </c>
      <c r="D732" s="18">
        <v>30748</v>
      </c>
      <c r="E732" t="s">
        <v>6</v>
      </c>
      <c r="F732" s="33" t="str">
        <f t="shared" si="33"/>
        <v>Seniors</v>
      </c>
      <c r="G732" t="str">
        <f t="shared" si="34"/>
        <v>Low</v>
      </c>
      <c r="H732" t="str">
        <f t="shared" si="35"/>
        <v>Type 5</v>
      </c>
    </row>
    <row r="733" spans="1:8" x14ac:dyDescent="0.3">
      <c r="A733">
        <v>732</v>
      </c>
      <c r="B733">
        <v>36</v>
      </c>
      <c r="C733" t="s">
        <v>8</v>
      </c>
      <c r="D733" s="18">
        <v>56434</v>
      </c>
      <c r="E733" t="s">
        <v>9</v>
      </c>
      <c r="F733" s="33" t="str">
        <f t="shared" si="33"/>
        <v>Adult</v>
      </c>
      <c r="G733" t="str">
        <f t="shared" si="34"/>
        <v>Low</v>
      </c>
      <c r="H733" t="str">
        <f t="shared" si="35"/>
        <v>Type 1</v>
      </c>
    </row>
    <row r="734" spans="1:8" x14ac:dyDescent="0.3">
      <c r="A734">
        <v>733</v>
      </c>
      <c r="B734">
        <v>21</v>
      </c>
      <c r="C734" t="s">
        <v>8</v>
      </c>
      <c r="D734" s="18">
        <v>66505</v>
      </c>
      <c r="E734" t="s">
        <v>9</v>
      </c>
      <c r="F734" s="33" t="str">
        <f t="shared" si="33"/>
        <v>Adult</v>
      </c>
      <c r="G734" t="str">
        <f t="shared" si="34"/>
        <v>High</v>
      </c>
      <c r="H734" t="str">
        <f t="shared" si="35"/>
        <v>Type 2</v>
      </c>
    </row>
    <row r="735" spans="1:8" x14ac:dyDescent="0.3">
      <c r="A735">
        <v>734</v>
      </c>
      <c r="B735">
        <v>65</v>
      </c>
      <c r="C735" t="s">
        <v>8</v>
      </c>
      <c r="D735" s="18">
        <v>133431</v>
      </c>
      <c r="E735" t="s">
        <v>7</v>
      </c>
      <c r="F735" s="33" t="str">
        <f t="shared" si="33"/>
        <v>Seniors</v>
      </c>
      <c r="G735" t="str">
        <f t="shared" si="34"/>
        <v>High</v>
      </c>
      <c r="H735" t="str">
        <f t="shared" si="35"/>
        <v>Type 6</v>
      </c>
    </row>
    <row r="736" spans="1:8" x14ac:dyDescent="0.3">
      <c r="A736">
        <v>735</v>
      </c>
      <c r="B736">
        <v>34</v>
      </c>
      <c r="C736" t="s">
        <v>5</v>
      </c>
      <c r="D736" s="18">
        <v>34949</v>
      </c>
      <c r="E736" t="s">
        <v>9</v>
      </c>
      <c r="F736" s="33" t="str">
        <f t="shared" si="33"/>
        <v>Adult</v>
      </c>
      <c r="G736" t="str">
        <f t="shared" si="34"/>
        <v>Low</v>
      </c>
      <c r="H736" t="str">
        <f t="shared" si="35"/>
        <v>Type 1</v>
      </c>
    </row>
    <row r="737" spans="1:8" x14ac:dyDescent="0.3">
      <c r="A737">
        <v>736</v>
      </c>
      <c r="B737">
        <v>22</v>
      </c>
      <c r="C737" t="s">
        <v>5</v>
      </c>
      <c r="D737" s="18">
        <v>47309</v>
      </c>
      <c r="E737" t="s">
        <v>9</v>
      </c>
      <c r="F737" s="33" t="str">
        <f t="shared" si="33"/>
        <v>Adult</v>
      </c>
      <c r="G737" t="str">
        <f t="shared" si="34"/>
        <v>Low</v>
      </c>
      <c r="H737" t="str">
        <f t="shared" si="35"/>
        <v>Type 1</v>
      </c>
    </row>
    <row r="738" spans="1:8" x14ac:dyDescent="0.3">
      <c r="A738">
        <v>737</v>
      </c>
      <c r="B738">
        <v>67</v>
      </c>
      <c r="C738" t="s">
        <v>8</v>
      </c>
      <c r="D738" s="18">
        <v>138077</v>
      </c>
      <c r="E738" t="s">
        <v>9</v>
      </c>
      <c r="F738" s="33" t="str">
        <f t="shared" si="33"/>
        <v>Seniors</v>
      </c>
      <c r="G738" t="str">
        <f t="shared" si="34"/>
        <v>High</v>
      </c>
      <c r="H738" t="str">
        <f t="shared" si="35"/>
        <v>Type 6</v>
      </c>
    </row>
    <row r="739" spans="1:8" x14ac:dyDescent="0.3">
      <c r="A739">
        <v>738</v>
      </c>
      <c r="B739">
        <v>20</v>
      </c>
      <c r="C739" t="s">
        <v>8</v>
      </c>
      <c r="D739" s="18">
        <v>64687</v>
      </c>
      <c r="E739" t="s">
        <v>9</v>
      </c>
      <c r="F739" s="33" t="str">
        <f t="shared" si="33"/>
        <v>Adult</v>
      </c>
      <c r="G739" t="str">
        <f t="shared" si="34"/>
        <v>Low</v>
      </c>
      <c r="H739" t="str">
        <f t="shared" si="35"/>
        <v>Type 1</v>
      </c>
    </row>
    <row r="740" spans="1:8" x14ac:dyDescent="0.3">
      <c r="A740">
        <v>739</v>
      </c>
      <c r="B740">
        <v>59</v>
      </c>
      <c r="C740" t="s">
        <v>8</v>
      </c>
      <c r="D740" s="18">
        <v>138496</v>
      </c>
      <c r="E740" t="s">
        <v>9</v>
      </c>
      <c r="F740" s="33" t="str">
        <f t="shared" si="33"/>
        <v>Middle-aged</v>
      </c>
      <c r="G740" t="str">
        <f t="shared" si="34"/>
        <v>High</v>
      </c>
      <c r="H740" t="str">
        <f t="shared" si="35"/>
        <v>Type 4</v>
      </c>
    </row>
    <row r="741" spans="1:8" x14ac:dyDescent="0.3">
      <c r="A741">
        <v>740</v>
      </c>
      <c r="B741">
        <v>48</v>
      </c>
      <c r="C741" t="s">
        <v>5</v>
      </c>
      <c r="D741" s="18">
        <v>36919</v>
      </c>
      <c r="E741" t="s">
        <v>7</v>
      </c>
      <c r="F741" s="33" t="str">
        <f t="shared" si="33"/>
        <v>Middle-aged</v>
      </c>
      <c r="G741" t="str">
        <f t="shared" si="34"/>
        <v>Low</v>
      </c>
      <c r="H741" t="str">
        <f t="shared" si="35"/>
        <v>Type 3</v>
      </c>
    </row>
    <row r="742" spans="1:8" x14ac:dyDescent="0.3">
      <c r="A742">
        <v>741</v>
      </c>
      <c r="B742">
        <v>61</v>
      </c>
      <c r="C742" t="s">
        <v>5</v>
      </c>
      <c r="D742" s="18">
        <v>60063</v>
      </c>
      <c r="E742" t="s">
        <v>9</v>
      </c>
      <c r="F742" s="33" t="str">
        <f t="shared" si="33"/>
        <v>Seniors</v>
      </c>
      <c r="G742" t="str">
        <f t="shared" si="34"/>
        <v>Low</v>
      </c>
      <c r="H742" t="str">
        <f t="shared" si="35"/>
        <v>Type 5</v>
      </c>
    </row>
    <row r="743" spans="1:8" x14ac:dyDescent="0.3">
      <c r="A743">
        <v>742</v>
      </c>
      <c r="B743">
        <v>49</v>
      </c>
      <c r="C743" t="s">
        <v>5</v>
      </c>
      <c r="D743" s="18">
        <v>68754</v>
      </c>
      <c r="E743" t="s">
        <v>7</v>
      </c>
      <c r="F743" s="33" t="str">
        <f t="shared" si="33"/>
        <v>Middle-aged</v>
      </c>
      <c r="G743" t="str">
        <f t="shared" si="34"/>
        <v>High</v>
      </c>
      <c r="H743" t="str">
        <f t="shared" si="35"/>
        <v>Type 4</v>
      </c>
    </row>
    <row r="744" spans="1:8" x14ac:dyDescent="0.3">
      <c r="A744">
        <v>743</v>
      </c>
      <c r="B744">
        <v>33</v>
      </c>
      <c r="C744" t="s">
        <v>5</v>
      </c>
      <c r="D744" s="18">
        <v>23408</v>
      </c>
      <c r="E744" t="s">
        <v>7</v>
      </c>
      <c r="F744" s="33" t="str">
        <f t="shared" si="33"/>
        <v>Adult</v>
      </c>
      <c r="G744" t="str">
        <f t="shared" si="34"/>
        <v>Low</v>
      </c>
      <c r="H744" t="str">
        <f t="shared" si="35"/>
        <v>Type 1</v>
      </c>
    </row>
    <row r="745" spans="1:8" x14ac:dyDescent="0.3">
      <c r="A745">
        <v>744</v>
      </c>
      <c r="B745">
        <v>24</v>
      </c>
      <c r="C745" t="s">
        <v>5</v>
      </c>
      <c r="D745" s="18">
        <v>72388</v>
      </c>
      <c r="E745" t="s">
        <v>6</v>
      </c>
      <c r="F745" s="33" t="str">
        <f t="shared" si="33"/>
        <v>Adult</v>
      </c>
      <c r="G745" t="str">
        <f t="shared" si="34"/>
        <v>High</v>
      </c>
      <c r="H745" t="str">
        <f t="shared" si="35"/>
        <v>Type 2</v>
      </c>
    </row>
    <row r="746" spans="1:8" x14ac:dyDescent="0.3">
      <c r="A746">
        <v>745</v>
      </c>
      <c r="B746">
        <v>20</v>
      </c>
      <c r="C746" t="s">
        <v>5</v>
      </c>
      <c r="D746" s="18">
        <v>40913</v>
      </c>
      <c r="E746" t="s">
        <v>6</v>
      </c>
      <c r="F746" s="33" t="str">
        <f t="shared" si="33"/>
        <v>Adult</v>
      </c>
      <c r="G746" t="str">
        <f t="shared" si="34"/>
        <v>Low</v>
      </c>
      <c r="H746" t="str">
        <f t="shared" si="35"/>
        <v>Type 1</v>
      </c>
    </row>
    <row r="747" spans="1:8" x14ac:dyDescent="0.3">
      <c r="A747">
        <v>746</v>
      </c>
      <c r="B747">
        <v>22</v>
      </c>
      <c r="C747" t="s">
        <v>8</v>
      </c>
      <c r="D747" s="18">
        <v>123468</v>
      </c>
      <c r="E747" t="s">
        <v>7</v>
      </c>
      <c r="F747" s="33" t="str">
        <f t="shared" si="33"/>
        <v>Adult</v>
      </c>
      <c r="G747" t="str">
        <f t="shared" si="34"/>
        <v>High</v>
      </c>
      <c r="H747" t="str">
        <f t="shared" si="35"/>
        <v>Type 2</v>
      </c>
    </row>
    <row r="748" spans="1:8" x14ac:dyDescent="0.3">
      <c r="A748">
        <v>747</v>
      </c>
      <c r="B748">
        <v>24</v>
      </c>
      <c r="C748" t="s">
        <v>5</v>
      </c>
      <c r="D748" s="18">
        <v>69557</v>
      </c>
      <c r="E748" t="s">
        <v>7</v>
      </c>
      <c r="F748" s="33" t="str">
        <f t="shared" si="33"/>
        <v>Adult</v>
      </c>
      <c r="G748" t="str">
        <f t="shared" si="34"/>
        <v>High</v>
      </c>
      <c r="H748" t="str">
        <f t="shared" si="35"/>
        <v>Type 2</v>
      </c>
    </row>
    <row r="749" spans="1:8" x14ac:dyDescent="0.3">
      <c r="A749">
        <v>748</v>
      </c>
      <c r="B749">
        <v>58</v>
      </c>
      <c r="C749" t="s">
        <v>5</v>
      </c>
      <c r="D749" s="18">
        <v>69892</v>
      </c>
      <c r="E749" t="s">
        <v>6</v>
      </c>
      <c r="F749" s="33" t="str">
        <f t="shared" si="33"/>
        <v>Middle-aged</v>
      </c>
      <c r="G749" t="str">
        <f t="shared" si="34"/>
        <v>High</v>
      </c>
      <c r="H749" t="str">
        <f t="shared" si="35"/>
        <v>Type 4</v>
      </c>
    </row>
    <row r="750" spans="1:8" x14ac:dyDescent="0.3">
      <c r="A750">
        <v>749</v>
      </c>
      <c r="B750">
        <v>43</v>
      </c>
      <c r="C750" t="s">
        <v>5</v>
      </c>
      <c r="D750" s="18">
        <v>135271</v>
      </c>
      <c r="E750" t="s">
        <v>7</v>
      </c>
      <c r="F750" s="33" t="str">
        <f t="shared" si="33"/>
        <v>Middle-aged</v>
      </c>
      <c r="G750" t="str">
        <f t="shared" si="34"/>
        <v>High</v>
      </c>
      <c r="H750" t="str">
        <f t="shared" si="35"/>
        <v>Type 4</v>
      </c>
    </row>
    <row r="751" spans="1:8" x14ac:dyDescent="0.3">
      <c r="A751">
        <v>750</v>
      </c>
      <c r="B751">
        <v>61</v>
      </c>
      <c r="C751" t="s">
        <v>5</v>
      </c>
      <c r="D751" s="18">
        <v>107316</v>
      </c>
      <c r="E751" t="s">
        <v>7</v>
      </c>
      <c r="F751" s="33" t="str">
        <f t="shared" si="33"/>
        <v>Seniors</v>
      </c>
      <c r="G751" t="str">
        <f t="shared" si="34"/>
        <v>High</v>
      </c>
      <c r="H751" t="str">
        <f t="shared" si="35"/>
        <v>Type 6</v>
      </c>
    </row>
    <row r="752" spans="1:8" x14ac:dyDescent="0.3">
      <c r="A752">
        <v>751</v>
      </c>
      <c r="B752">
        <v>37</v>
      </c>
      <c r="C752" t="s">
        <v>5</v>
      </c>
      <c r="D752" s="18">
        <v>61466</v>
      </c>
      <c r="E752" t="s">
        <v>7</v>
      </c>
      <c r="F752" s="33" t="str">
        <f t="shared" si="33"/>
        <v>Adult</v>
      </c>
      <c r="G752" t="str">
        <f t="shared" si="34"/>
        <v>Low</v>
      </c>
      <c r="H752" t="str">
        <f t="shared" si="35"/>
        <v>Type 1</v>
      </c>
    </row>
    <row r="753" spans="1:8" x14ac:dyDescent="0.3">
      <c r="A753">
        <v>752</v>
      </c>
      <c r="B753">
        <v>54</v>
      </c>
      <c r="C753" t="s">
        <v>5</v>
      </c>
      <c r="D753" s="18">
        <v>85218</v>
      </c>
      <c r="E753" t="s">
        <v>6</v>
      </c>
      <c r="F753" s="33" t="str">
        <f t="shared" si="33"/>
        <v>Middle-aged</v>
      </c>
      <c r="G753" t="str">
        <f t="shared" si="34"/>
        <v>High</v>
      </c>
      <c r="H753" t="str">
        <f t="shared" si="35"/>
        <v>Type 4</v>
      </c>
    </row>
    <row r="754" spans="1:8" x14ac:dyDescent="0.3">
      <c r="A754">
        <v>753</v>
      </c>
      <c r="B754">
        <v>21</v>
      </c>
      <c r="C754" t="s">
        <v>8</v>
      </c>
      <c r="D754" s="18">
        <v>33003</v>
      </c>
      <c r="E754" t="s">
        <v>7</v>
      </c>
      <c r="F754" s="33" t="str">
        <f t="shared" si="33"/>
        <v>Adult</v>
      </c>
      <c r="G754" t="str">
        <f t="shared" si="34"/>
        <v>Low</v>
      </c>
      <c r="H754" t="str">
        <f t="shared" si="35"/>
        <v>Type 1</v>
      </c>
    </row>
    <row r="755" spans="1:8" x14ac:dyDescent="0.3">
      <c r="A755">
        <v>754</v>
      </c>
      <c r="B755">
        <v>38</v>
      </c>
      <c r="C755" t="s">
        <v>8</v>
      </c>
      <c r="D755" s="18">
        <v>20502</v>
      </c>
      <c r="E755" t="s">
        <v>7</v>
      </c>
      <c r="F755" s="33" t="str">
        <f t="shared" si="33"/>
        <v>Adult</v>
      </c>
      <c r="G755" t="str">
        <f t="shared" si="34"/>
        <v>Low</v>
      </c>
      <c r="H755" t="str">
        <f t="shared" si="35"/>
        <v>Type 1</v>
      </c>
    </row>
    <row r="756" spans="1:8" x14ac:dyDescent="0.3">
      <c r="A756">
        <v>755</v>
      </c>
      <c r="B756">
        <v>40</v>
      </c>
      <c r="C756" t="s">
        <v>5</v>
      </c>
      <c r="D756" s="18">
        <v>38779</v>
      </c>
      <c r="E756" t="s">
        <v>6</v>
      </c>
      <c r="F756" s="33" t="str">
        <f t="shared" si="33"/>
        <v>Adult</v>
      </c>
      <c r="G756" t="str">
        <f t="shared" si="34"/>
        <v>Low</v>
      </c>
      <c r="H756" t="str">
        <f t="shared" si="35"/>
        <v>Type 1</v>
      </c>
    </row>
    <row r="757" spans="1:8" x14ac:dyDescent="0.3">
      <c r="A757">
        <v>756</v>
      </c>
      <c r="B757">
        <v>54</v>
      </c>
      <c r="C757" t="s">
        <v>8</v>
      </c>
      <c r="D757" s="18">
        <v>48373</v>
      </c>
      <c r="E757" t="s">
        <v>6</v>
      </c>
      <c r="F757" s="33" t="str">
        <f t="shared" si="33"/>
        <v>Middle-aged</v>
      </c>
      <c r="G757" t="str">
        <f t="shared" si="34"/>
        <v>Low</v>
      </c>
      <c r="H757" t="str">
        <f t="shared" si="35"/>
        <v>Type 3</v>
      </c>
    </row>
    <row r="758" spans="1:8" x14ac:dyDescent="0.3">
      <c r="A758">
        <v>757</v>
      </c>
      <c r="B758">
        <v>36</v>
      </c>
      <c r="C758" t="s">
        <v>5</v>
      </c>
      <c r="D758" s="18">
        <v>29272</v>
      </c>
      <c r="E758" t="s">
        <v>7</v>
      </c>
      <c r="F758" s="33" t="str">
        <f t="shared" si="33"/>
        <v>Adult</v>
      </c>
      <c r="G758" t="str">
        <f t="shared" si="34"/>
        <v>Low</v>
      </c>
      <c r="H758" t="str">
        <f t="shared" si="35"/>
        <v>Type 1</v>
      </c>
    </row>
    <row r="759" spans="1:8" x14ac:dyDescent="0.3">
      <c r="A759">
        <v>758</v>
      </c>
      <c r="B759">
        <v>47</v>
      </c>
      <c r="C759" t="s">
        <v>8</v>
      </c>
      <c r="D759" s="18">
        <v>80659</v>
      </c>
      <c r="E759" t="s">
        <v>7</v>
      </c>
      <c r="F759" s="33" t="str">
        <f t="shared" si="33"/>
        <v>Middle-aged</v>
      </c>
      <c r="G759" t="str">
        <f t="shared" si="34"/>
        <v>High</v>
      </c>
      <c r="H759" t="str">
        <f t="shared" si="35"/>
        <v>Type 4</v>
      </c>
    </row>
    <row r="760" spans="1:8" x14ac:dyDescent="0.3">
      <c r="A760">
        <v>759</v>
      </c>
      <c r="B760">
        <v>52</v>
      </c>
      <c r="C760" t="s">
        <v>8</v>
      </c>
      <c r="D760" s="18">
        <v>34897</v>
      </c>
      <c r="E760" t="s">
        <v>7</v>
      </c>
      <c r="F760" s="33" t="str">
        <f t="shared" si="33"/>
        <v>Middle-aged</v>
      </c>
      <c r="G760" t="str">
        <f t="shared" si="34"/>
        <v>Low</v>
      </c>
      <c r="H760" t="str">
        <f t="shared" si="35"/>
        <v>Type 3</v>
      </c>
    </row>
    <row r="761" spans="1:8" x14ac:dyDescent="0.3">
      <c r="A761">
        <v>760</v>
      </c>
      <c r="B761">
        <v>36</v>
      </c>
      <c r="C761" t="s">
        <v>5</v>
      </c>
      <c r="D761" s="18">
        <v>120354</v>
      </c>
      <c r="E761" t="s">
        <v>9</v>
      </c>
      <c r="F761" s="33" t="str">
        <f t="shared" si="33"/>
        <v>Adult</v>
      </c>
      <c r="G761" t="str">
        <f t="shared" si="34"/>
        <v>High</v>
      </c>
      <c r="H761" t="str">
        <f t="shared" si="35"/>
        <v>Type 2</v>
      </c>
    </row>
    <row r="762" spans="1:8" x14ac:dyDescent="0.3">
      <c r="A762">
        <v>761</v>
      </c>
      <c r="B762">
        <v>32</v>
      </c>
      <c r="C762" t="s">
        <v>5</v>
      </c>
      <c r="D762" s="18">
        <v>69258</v>
      </c>
      <c r="E762" t="s">
        <v>7</v>
      </c>
      <c r="F762" s="33" t="str">
        <f t="shared" si="33"/>
        <v>Adult</v>
      </c>
      <c r="G762" t="str">
        <f t="shared" si="34"/>
        <v>High</v>
      </c>
      <c r="H762" t="str">
        <f t="shared" si="35"/>
        <v>Type 2</v>
      </c>
    </row>
    <row r="763" spans="1:8" x14ac:dyDescent="0.3">
      <c r="A763">
        <v>762</v>
      </c>
      <c r="B763">
        <v>51</v>
      </c>
      <c r="C763" t="s">
        <v>5</v>
      </c>
      <c r="D763" s="18">
        <v>86110</v>
      </c>
      <c r="E763" t="s">
        <v>6</v>
      </c>
      <c r="F763" s="33" t="str">
        <f t="shared" si="33"/>
        <v>Middle-aged</v>
      </c>
      <c r="G763" t="str">
        <f t="shared" si="34"/>
        <v>High</v>
      </c>
      <c r="H763" t="str">
        <f t="shared" si="35"/>
        <v>Type 4</v>
      </c>
    </row>
    <row r="764" spans="1:8" x14ac:dyDescent="0.3">
      <c r="A764">
        <v>763</v>
      </c>
      <c r="B764">
        <v>34</v>
      </c>
      <c r="C764" t="s">
        <v>8</v>
      </c>
      <c r="D764" s="18">
        <v>123779</v>
      </c>
      <c r="E764" t="s">
        <v>7</v>
      </c>
      <c r="F764" s="33" t="str">
        <f t="shared" si="33"/>
        <v>Adult</v>
      </c>
      <c r="G764" t="str">
        <f t="shared" si="34"/>
        <v>High</v>
      </c>
      <c r="H764" t="str">
        <f t="shared" si="35"/>
        <v>Type 2</v>
      </c>
    </row>
    <row r="765" spans="1:8" x14ac:dyDescent="0.3">
      <c r="A765">
        <v>764</v>
      </c>
      <c r="B765">
        <v>50</v>
      </c>
      <c r="C765" t="s">
        <v>5</v>
      </c>
      <c r="D765" s="18">
        <v>143238</v>
      </c>
      <c r="E765" t="s">
        <v>6</v>
      </c>
      <c r="F765" s="33" t="str">
        <f t="shared" si="33"/>
        <v>Middle-aged</v>
      </c>
      <c r="G765" t="str">
        <f t="shared" si="34"/>
        <v>High</v>
      </c>
      <c r="H765" t="str">
        <f t="shared" si="35"/>
        <v>Type 4</v>
      </c>
    </row>
    <row r="766" spans="1:8" x14ac:dyDescent="0.3">
      <c r="A766">
        <v>765</v>
      </c>
      <c r="B766">
        <v>18</v>
      </c>
      <c r="C766" t="s">
        <v>8</v>
      </c>
      <c r="D766" s="18">
        <v>68651</v>
      </c>
      <c r="E766" t="s">
        <v>7</v>
      </c>
      <c r="F766" s="33" t="str">
        <f t="shared" si="33"/>
        <v>Adult</v>
      </c>
      <c r="G766" t="str">
        <f t="shared" si="34"/>
        <v>High</v>
      </c>
      <c r="H766" t="str">
        <f t="shared" si="35"/>
        <v>Type 2</v>
      </c>
    </row>
    <row r="767" spans="1:8" x14ac:dyDescent="0.3">
      <c r="A767">
        <v>766</v>
      </c>
      <c r="B767">
        <v>27</v>
      </c>
      <c r="C767" t="s">
        <v>5</v>
      </c>
      <c r="D767" s="18">
        <v>66155</v>
      </c>
      <c r="E767" t="s">
        <v>6</v>
      </c>
      <c r="F767" s="33" t="str">
        <f t="shared" si="33"/>
        <v>Adult</v>
      </c>
      <c r="G767" t="str">
        <f t="shared" si="34"/>
        <v>High</v>
      </c>
      <c r="H767" t="str">
        <f t="shared" si="35"/>
        <v>Type 2</v>
      </c>
    </row>
    <row r="768" spans="1:8" x14ac:dyDescent="0.3">
      <c r="A768">
        <v>767</v>
      </c>
      <c r="B768">
        <v>47</v>
      </c>
      <c r="C768" t="s">
        <v>8</v>
      </c>
      <c r="D768" s="18">
        <v>95363</v>
      </c>
      <c r="E768" t="s">
        <v>9</v>
      </c>
      <c r="F768" s="33" t="str">
        <f t="shared" si="33"/>
        <v>Middle-aged</v>
      </c>
      <c r="G768" t="str">
        <f t="shared" si="34"/>
        <v>High</v>
      </c>
      <c r="H768" t="str">
        <f t="shared" si="35"/>
        <v>Type 4</v>
      </c>
    </row>
    <row r="769" spans="1:8" x14ac:dyDescent="0.3">
      <c r="A769">
        <v>768</v>
      </c>
      <c r="B769">
        <v>26</v>
      </c>
      <c r="C769" t="s">
        <v>5</v>
      </c>
      <c r="D769" s="18">
        <v>132485</v>
      </c>
      <c r="E769" t="s">
        <v>9</v>
      </c>
      <c r="F769" s="33" t="str">
        <f t="shared" si="33"/>
        <v>Adult</v>
      </c>
      <c r="G769" t="str">
        <f t="shared" si="34"/>
        <v>High</v>
      </c>
      <c r="H769" t="str">
        <f t="shared" si="35"/>
        <v>Type 2</v>
      </c>
    </row>
    <row r="770" spans="1:8" x14ac:dyDescent="0.3">
      <c r="A770">
        <v>769</v>
      </c>
      <c r="B770">
        <v>55</v>
      </c>
      <c r="C770" t="s">
        <v>5</v>
      </c>
      <c r="D770" s="18">
        <v>126645</v>
      </c>
      <c r="E770" t="s">
        <v>7</v>
      </c>
      <c r="F770" s="33" t="str">
        <f t="shared" si="33"/>
        <v>Middle-aged</v>
      </c>
      <c r="G770" t="str">
        <f t="shared" si="34"/>
        <v>High</v>
      </c>
      <c r="H770" t="str">
        <f t="shared" si="35"/>
        <v>Type 4</v>
      </c>
    </row>
    <row r="771" spans="1:8" x14ac:dyDescent="0.3">
      <c r="A771">
        <v>770</v>
      </c>
      <c r="B771">
        <v>29</v>
      </c>
      <c r="C771" t="s">
        <v>5</v>
      </c>
      <c r="D771" s="18">
        <v>50735</v>
      </c>
      <c r="E771" t="s">
        <v>7</v>
      </c>
      <c r="F771" s="33" t="str">
        <f t="shared" ref="F771:F834" si="36">IF(B771&gt;=60,"Seniors",IF(B771&gt;=41,"Middle-aged","Adult"))</f>
        <v>Adult</v>
      </c>
      <c r="G771" t="str">
        <f t="shared" ref="G771:G834" si="37">IF(D771&lt;=0.8*$K$2,"Low","High")</f>
        <v>Low</v>
      </c>
      <c r="H771" t="str">
        <f t="shared" ref="H771:H834" si="38">IF(AND(F771="Adult",G771="Low"),"Type 1",IF(AND(F771="Adult",G771="High"),"Type 2",IF(AND(F771="Middle-aged",G771="Low"),"Type 3",IF(AND(F771="Middle-aged",G771="High"),"Type 4",IF(AND(F771="Seniors",G771="Low"),"Type 5",IF(AND(F771="Seniors",G771="High"),"Type 6",""))))))</f>
        <v>Type 1</v>
      </c>
    </row>
    <row r="772" spans="1:8" x14ac:dyDescent="0.3">
      <c r="A772">
        <v>771</v>
      </c>
      <c r="B772">
        <v>46</v>
      </c>
      <c r="C772" t="s">
        <v>5</v>
      </c>
      <c r="D772" s="18">
        <v>105847</v>
      </c>
      <c r="E772" t="s">
        <v>9</v>
      </c>
      <c r="F772" s="33" t="str">
        <f t="shared" si="36"/>
        <v>Middle-aged</v>
      </c>
      <c r="G772" t="str">
        <f t="shared" si="37"/>
        <v>High</v>
      </c>
      <c r="H772" t="str">
        <f t="shared" si="38"/>
        <v>Type 4</v>
      </c>
    </row>
    <row r="773" spans="1:8" x14ac:dyDescent="0.3">
      <c r="A773">
        <v>772</v>
      </c>
      <c r="B773">
        <v>69</v>
      </c>
      <c r="C773" t="s">
        <v>5</v>
      </c>
      <c r="D773" s="18">
        <v>111040</v>
      </c>
      <c r="E773" t="s">
        <v>9</v>
      </c>
      <c r="F773" s="33" t="str">
        <f t="shared" si="36"/>
        <v>Seniors</v>
      </c>
      <c r="G773" t="str">
        <f t="shared" si="37"/>
        <v>High</v>
      </c>
      <c r="H773" t="str">
        <f t="shared" si="38"/>
        <v>Type 6</v>
      </c>
    </row>
    <row r="774" spans="1:8" x14ac:dyDescent="0.3">
      <c r="A774">
        <v>773</v>
      </c>
      <c r="B774">
        <v>55</v>
      </c>
      <c r="C774" t="s">
        <v>5</v>
      </c>
      <c r="D774" s="18">
        <v>68655</v>
      </c>
      <c r="E774" t="s">
        <v>6</v>
      </c>
      <c r="F774" s="33" t="str">
        <f t="shared" si="36"/>
        <v>Middle-aged</v>
      </c>
      <c r="G774" t="str">
        <f t="shared" si="37"/>
        <v>High</v>
      </c>
      <c r="H774" t="str">
        <f t="shared" si="38"/>
        <v>Type 4</v>
      </c>
    </row>
    <row r="775" spans="1:8" x14ac:dyDescent="0.3">
      <c r="A775">
        <v>774</v>
      </c>
      <c r="B775">
        <v>58</v>
      </c>
      <c r="C775" t="s">
        <v>5</v>
      </c>
      <c r="D775" s="18">
        <v>89912</v>
      </c>
      <c r="E775" t="s">
        <v>9</v>
      </c>
      <c r="F775" s="33" t="str">
        <f t="shared" si="36"/>
        <v>Middle-aged</v>
      </c>
      <c r="G775" t="str">
        <f t="shared" si="37"/>
        <v>High</v>
      </c>
      <c r="H775" t="str">
        <f t="shared" si="38"/>
        <v>Type 4</v>
      </c>
    </row>
    <row r="776" spans="1:8" x14ac:dyDescent="0.3">
      <c r="A776">
        <v>775</v>
      </c>
      <c r="B776">
        <v>60</v>
      </c>
      <c r="C776" t="s">
        <v>5</v>
      </c>
      <c r="D776" s="18">
        <v>146765</v>
      </c>
      <c r="E776" t="s">
        <v>7</v>
      </c>
      <c r="F776" s="33" t="str">
        <f t="shared" si="36"/>
        <v>Seniors</v>
      </c>
      <c r="G776" t="str">
        <f t="shared" si="37"/>
        <v>High</v>
      </c>
      <c r="H776" t="str">
        <f t="shared" si="38"/>
        <v>Type 6</v>
      </c>
    </row>
    <row r="777" spans="1:8" x14ac:dyDescent="0.3">
      <c r="A777">
        <v>776</v>
      </c>
      <c r="B777">
        <v>29</v>
      </c>
      <c r="C777" t="s">
        <v>5</v>
      </c>
      <c r="D777" s="18">
        <v>85333</v>
      </c>
      <c r="E777" t="s">
        <v>9</v>
      </c>
      <c r="F777" s="33" t="str">
        <f t="shared" si="36"/>
        <v>Adult</v>
      </c>
      <c r="G777" t="str">
        <f t="shared" si="37"/>
        <v>High</v>
      </c>
      <c r="H777" t="str">
        <f t="shared" si="38"/>
        <v>Type 2</v>
      </c>
    </row>
    <row r="778" spans="1:8" x14ac:dyDescent="0.3">
      <c r="A778">
        <v>777</v>
      </c>
      <c r="B778">
        <v>50</v>
      </c>
      <c r="C778" t="s">
        <v>5</v>
      </c>
      <c r="D778" s="18">
        <v>149898</v>
      </c>
      <c r="E778" t="s">
        <v>6</v>
      </c>
      <c r="F778" s="33" t="str">
        <f t="shared" si="36"/>
        <v>Middle-aged</v>
      </c>
      <c r="G778" t="str">
        <f t="shared" si="37"/>
        <v>High</v>
      </c>
      <c r="H778" t="str">
        <f t="shared" si="38"/>
        <v>Type 4</v>
      </c>
    </row>
    <row r="779" spans="1:8" x14ac:dyDescent="0.3">
      <c r="A779">
        <v>778</v>
      </c>
      <c r="B779">
        <v>66</v>
      </c>
      <c r="C779" t="s">
        <v>8</v>
      </c>
      <c r="D779" s="18">
        <v>92080</v>
      </c>
      <c r="E779" t="s">
        <v>7</v>
      </c>
      <c r="F779" s="33" t="str">
        <f t="shared" si="36"/>
        <v>Seniors</v>
      </c>
      <c r="G779" t="str">
        <f t="shared" si="37"/>
        <v>High</v>
      </c>
      <c r="H779" t="str">
        <f t="shared" si="38"/>
        <v>Type 6</v>
      </c>
    </row>
    <row r="780" spans="1:8" x14ac:dyDescent="0.3">
      <c r="A780">
        <v>779</v>
      </c>
      <c r="B780">
        <v>66</v>
      </c>
      <c r="C780" t="s">
        <v>5</v>
      </c>
      <c r="D780" s="18">
        <v>56345</v>
      </c>
      <c r="E780" t="s">
        <v>9</v>
      </c>
      <c r="F780" s="33" t="str">
        <f t="shared" si="36"/>
        <v>Seniors</v>
      </c>
      <c r="G780" t="str">
        <f t="shared" si="37"/>
        <v>Low</v>
      </c>
      <c r="H780" t="str">
        <f t="shared" si="38"/>
        <v>Type 5</v>
      </c>
    </row>
    <row r="781" spans="1:8" x14ac:dyDescent="0.3">
      <c r="A781">
        <v>780</v>
      </c>
      <c r="B781">
        <v>43</v>
      </c>
      <c r="C781" t="s">
        <v>5</v>
      </c>
      <c r="D781" s="18">
        <v>94546</v>
      </c>
      <c r="E781" t="s">
        <v>6</v>
      </c>
      <c r="F781" s="33" t="str">
        <f t="shared" si="36"/>
        <v>Middle-aged</v>
      </c>
      <c r="G781" t="str">
        <f t="shared" si="37"/>
        <v>High</v>
      </c>
      <c r="H781" t="str">
        <f t="shared" si="38"/>
        <v>Type 4</v>
      </c>
    </row>
    <row r="782" spans="1:8" x14ac:dyDescent="0.3">
      <c r="A782">
        <v>781</v>
      </c>
      <c r="B782">
        <v>46</v>
      </c>
      <c r="C782" t="s">
        <v>5</v>
      </c>
      <c r="D782" s="18">
        <v>48827</v>
      </c>
      <c r="E782" t="s">
        <v>7</v>
      </c>
      <c r="F782" s="33" t="str">
        <f t="shared" si="36"/>
        <v>Middle-aged</v>
      </c>
      <c r="G782" t="str">
        <f t="shared" si="37"/>
        <v>Low</v>
      </c>
      <c r="H782" t="str">
        <f t="shared" si="38"/>
        <v>Type 3</v>
      </c>
    </row>
    <row r="783" spans="1:8" x14ac:dyDescent="0.3">
      <c r="A783">
        <v>782</v>
      </c>
      <c r="B783">
        <v>60</v>
      </c>
      <c r="C783" t="s">
        <v>5</v>
      </c>
      <c r="D783" s="18">
        <v>24047</v>
      </c>
      <c r="E783" t="s">
        <v>9</v>
      </c>
      <c r="F783" s="33" t="str">
        <f t="shared" si="36"/>
        <v>Seniors</v>
      </c>
      <c r="G783" t="str">
        <f t="shared" si="37"/>
        <v>Low</v>
      </c>
      <c r="H783" t="str">
        <f t="shared" si="38"/>
        <v>Type 5</v>
      </c>
    </row>
    <row r="784" spans="1:8" x14ac:dyDescent="0.3">
      <c r="A784">
        <v>783</v>
      </c>
      <c r="B784">
        <v>31</v>
      </c>
      <c r="C784" t="s">
        <v>8</v>
      </c>
      <c r="D784" s="18">
        <v>39358</v>
      </c>
      <c r="E784" t="s">
        <v>7</v>
      </c>
      <c r="F784" s="33" t="str">
        <f t="shared" si="36"/>
        <v>Adult</v>
      </c>
      <c r="G784" t="str">
        <f t="shared" si="37"/>
        <v>Low</v>
      </c>
      <c r="H784" t="str">
        <f t="shared" si="38"/>
        <v>Type 1</v>
      </c>
    </row>
    <row r="785" spans="1:8" x14ac:dyDescent="0.3">
      <c r="A785">
        <v>784</v>
      </c>
      <c r="B785">
        <v>53</v>
      </c>
      <c r="C785" t="s">
        <v>8</v>
      </c>
      <c r="D785" s="18">
        <v>86069</v>
      </c>
      <c r="E785" t="s">
        <v>7</v>
      </c>
      <c r="F785" s="33" t="str">
        <f t="shared" si="36"/>
        <v>Middle-aged</v>
      </c>
      <c r="G785" t="str">
        <f t="shared" si="37"/>
        <v>High</v>
      </c>
      <c r="H785" t="str">
        <f t="shared" si="38"/>
        <v>Type 4</v>
      </c>
    </row>
    <row r="786" spans="1:8" x14ac:dyDescent="0.3">
      <c r="A786">
        <v>785</v>
      </c>
      <c r="B786">
        <v>35</v>
      </c>
      <c r="C786" t="s">
        <v>5</v>
      </c>
      <c r="D786" s="18">
        <v>110095</v>
      </c>
      <c r="E786" t="s">
        <v>7</v>
      </c>
      <c r="F786" s="33" t="str">
        <f t="shared" si="36"/>
        <v>Adult</v>
      </c>
      <c r="G786" t="str">
        <f t="shared" si="37"/>
        <v>High</v>
      </c>
      <c r="H786" t="str">
        <f t="shared" si="38"/>
        <v>Type 2</v>
      </c>
    </row>
    <row r="787" spans="1:8" x14ac:dyDescent="0.3">
      <c r="A787">
        <v>786</v>
      </c>
      <c r="B787">
        <v>38</v>
      </c>
      <c r="C787" t="s">
        <v>8</v>
      </c>
      <c r="D787" s="18">
        <v>121053</v>
      </c>
      <c r="E787" t="s">
        <v>7</v>
      </c>
      <c r="F787" s="33" t="str">
        <f t="shared" si="36"/>
        <v>Adult</v>
      </c>
      <c r="G787" t="str">
        <f t="shared" si="37"/>
        <v>High</v>
      </c>
      <c r="H787" t="str">
        <f t="shared" si="38"/>
        <v>Type 2</v>
      </c>
    </row>
    <row r="788" spans="1:8" x14ac:dyDescent="0.3">
      <c r="A788">
        <v>787</v>
      </c>
      <c r="B788">
        <v>47</v>
      </c>
      <c r="C788" t="s">
        <v>8</v>
      </c>
      <c r="D788" s="18">
        <v>146612</v>
      </c>
      <c r="E788" t="s">
        <v>9</v>
      </c>
      <c r="F788" s="33" t="str">
        <f t="shared" si="36"/>
        <v>Middle-aged</v>
      </c>
      <c r="G788" t="str">
        <f t="shared" si="37"/>
        <v>High</v>
      </c>
      <c r="H788" t="str">
        <f t="shared" si="38"/>
        <v>Type 4</v>
      </c>
    </row>
    <row r="789" spans="1:8" x14ac:dyDescent="0.3">
      <c r="A789">
        <v>788</v>
      </c>
      <c r="B789">
        <v>37</v>
      </c>
      <c r="C789" t="s">
        <v>5</v>
      </c>
      <c r="D789" s="18">
        <v>78700</v>
      </c>
      <c r="E789" t="s">
        <v>6</v>
      </c>
      <c r="F789" s="33" t="str">
        <f t="shared" si="36"/>
        <v>Adult</v>
      </c>
      <c r="G789" t="str">
        <f t="shared" si="37"/>
        <v>High</v>
      </c>
      <c r="H789" t="str">
        <f t="shared" si="38"/>
        <v>Type 2</v>
      </c>
    </row>
    <row r="790" spans="1:8" x14ac:dyDescent="0.3">
      <c r="A790">
        <v>789</v>
      </c>
      <c r="B790">
        <v>24</v>
      </c>
      <c r="C790" t="s">
        <v>5</v>
      </c>
      <c r="D790" s="18">
        <v>29593</v>
      </c>
      <c r="E790" t="s">
        <v>6</v>
      </c>
      <c r="F790" s="33" t="str">
        <f t="shared" si="36"/>
        <v>Adult</v>
      </c>
      <c r="G790" t="str">
        <f t="shared" si="37"/>
        <v>Low</v>
      </c>
      <c r="H790" t="str">
        <f t="shared" si="38"/>
        <v>Type 1</v>
      </c>
    </row>
    <row r="791" spans="1:8" x14ac:dyDescent="0.3">
      <c r="A791">
        <v>790</v>
      </c>
      <c r="B791">
        <v>44</v>
      </c>
      <c r="C791" t="s">
        <v>5</v>
      </c>
      <c r="D791" s="18">
        <v>84970</v>
      </c>
      <c r="E791" t="s">
        <v>9</v>
      </c>
      <c r="F791" s="33" t="str">
        <f t="shared" si="36"/>
        <v>Middle-aged</v>
      </c>
      <c r="G791" t="str">
        <f t="shared" si="37"/>
        <v>High</v>
      </c>
      <c r="H791" t="str">
        <f t="shared" si="38"/>
        <v>Type 4</v>
      </c>
    </row>
    <row r="792" spans="1:8" x14ac:dyDescent="0.3">
      <c r="A792">
        <v>791</v>
      </c>
      <c r="B792">
        <v>29</v>
      </c>
      <c r="C792" t="s">
        <v>5</v>
      </c>
      <c r="D792" s="18">
        <v>110396</v>
      </c>
      <c r="E792" t="s">
        <v>6</v>
      </c>
      <c r="F792" s="33" t="str">
        <f t="shared" si="36"/>
        <v>Adult</v>
      </c>
      <c r="G792" t="str">
        <f t="shared" si="37"/>
        <v>High</v>
      </c>
      <c r="H792" t="str">
        <f t="shared" si="38"/>
        <v>Type 2</v>
      </c>
    </row>
    <row r="793" spans="1:8" x14ac:dyDescent="0.3">
      <c r="A793">
        <v>792</v>
      </c>
      <c r="B793">
        <v>26</v>
      </c>
      <c r="C793" t="s">
        <v>5</v>
      </c>
      <c r="D793" s="18">
        <v>84081</v>
      </c>
      <c r="E793" t="s">
        <v>6</v>
      </c>
      <c r="F793" s="33" t="str">
        <f t="shared" si="36"/>
        <v>Adult</v>
      </c>
      <c r="G793" t="str">
        <f t="shared" si="37"/>
        <v>High</v>
      </c>
      <c r="H793" t="str">
        <f t="shared" si="38"/>
        <v>Type 2</v>
      </c>
    </row>
    <row r="794" spans="1:8" x14ac:dyDescent="0.3">
      <c r="A794">
        <v>793</v>
      </c>
      <c r="B794">
        <v>49</v>
      </c>
      <c r="C794" t="s">
        <v>5</v>
      </c>
      <c r="D794" s="18">
        <v>61977</v>
      </c>
      <c r="E794" t="s">
        <v>7</v>
      </c>
      <c r="F794" s="33" t="str">
        <f t="shared" si="36"/>
        <v>Middle-aged</v>
      </c>
      <c r="G794" t="str">
        <f t="shared" si="37"/>
        <v>Low</v>
      </c>
      <c r="H794" t="str">
        <f t="shared" si="38"/>
        <v>Type 3</v>
      </c>
    </row>
    <row r="795" spans="1:8" x14ac:dyDescent="0.3">
      <c r="A795">
        <v>794</v>
      </c>
      <c r="B795">
        <v>39</v>
      </c>
      <c r="C795" t="s">
        <v>8</v>
      </c>
      <c r="D795" s="18">
        <v>94553</v>
      </c>
      <c r="E795" t="s">
        <v>6</v>
      </c>
      <c r="F795" s="33" t="str">
        <f t="shared" si="36"/>
        <v>Adult</v>
      </c>
      <c r="G795" t="str">
        <f t="shared" si="37"/>
        <v>High</v>
      </c>
      <c r="H795" t="str">
        <f t="shared" si="38"/>
        <v>Type 2</v>
      </c>
    </row>
    <row r="796" spans="1:8" x14ac:dyDescent="0.3">
      <c r="A796">
        <v>795</v>
      </c>
      <c r="B796">
        <v>33</v>
      </c>
      <c r="C796" t="s">
        <v>8</v>
      </c>
      <c r="D796" s="18">
        <v>149012</v>
      </c>
      <c r="E796" t="s">
        <v>6</v>
      </c>
      <c r="F796" s="33" t="str">
        <f t="shared" si="36"/>
        <v>Adult</v>
      </c>
      <c r="G796" t="str">
        <f t="shared" si="37"/>
        <v>High</v>
      </c>
      <c r="H796" t="str">
        <f t="shared" si="38"/>
        <v>Type 2</v>
      </c>
    </row>
    <row r="797" spans="1:8" x14ac:dyDescent="0.3">
      <c r="A797">
        <v>796</v>
      </c>
      <c r="B797">
        <v>31</v>
      </c>
      <c r="C797" t="s">
        <v>5</v>
      </c>
      <c r="D797" s="18">
        <v>82157</v>
      </c>
      <c r="E797" t="s">
        <v>7</v>
      </c>
      <c r="F797" s="33" t="str">
        <f t="shared" si="36"/>
        <v>Adult</v>
      </c>
      <c r="G797" t="str">
        <f t="shared" si="37"/>
        <v>High</v>
      </c>
      <c r="H797" t="str">
        <f t="shared" si="38"/>
        <v>Type 2</v>
      </c>
    </row>
    <row r="798" spans="1:8" x14ac:dyDescent="0.3">
      <c r="A798">
        <v>797</v>
      </c>
      <c r="B798">
        <v>51</v>
      </c>
      <c r="C798" t="s">
        <v>8</v>
      </c>
      <c r="D798" s="18">
        <v>132979</v>
      </c>
      <c r="E798" t="s">
        <v>9</v>
      </c>
      <c r="F798" s="33" t="str">
        <f t="shared" si="36"/>
        <v>Middle-aged</v>
      </c>
      <c r="G798" t="str">
        <f t="shared" si="37"/>
        <v>High</v>
      </c>
      <c r="H798" t="str">
        <f t="shared" si="38"/>
        <v>Type 4</v>
      </c>
    </row>
    <row r="799" spans="1:8" x14ac:dyDescent="0.3">
      <c r="A799">
        <v>798</v>
      </c>
      <c r="B799">
        <v>39</v>
      </c>
      <c r="C799" t="s">
        <v>8</v>
      </c>
      <c r="D799" s="18">
        <v>36066</v>
      </c>
      <c r="E799" t="s">
        <v>7</v>
      </c>
      <c r="F799" s="33" t="str">
        <f t="shared" si="36"/>
        <v>Adult</v>
      </c>
      <c r="G799" t="str">
        <f t="shared" si="37"/>
        <v>Low</v>
      </c>
      <c r="H799" t="str">
        <f t="shared" si="38"/>
        <v>Type 1</v>
      </c>
    </row>
    <row r="800" spans="1:8" x14ac:dyDescent="0.3">
      <c r="A800">
        <v>799</v>
      </c>
      <c r="B800">
        <v>66</v>
      </c>
      <c r="C800" t="s">
        <v>5</v>
      </c>
      <c r="D800" s="18">
        <v>48161</v>
      </c>
      <c r="E800" t="s">
        <v>9</v>
      </c>
      <c r="F800" s="33" t="str">
        <f t="shared" si="36"/>
        <v>Seniors</v>
      </c>
      <c r="G800" t="str">
        <f t="shared" si="37"/>
        <v>Low</v>
      </c>
      <c r="H800" t="str">
        <f t="shared" si="38"/>
        <v>Type 5</v>
      </c>
    </row>
    <row r="801" spans="1:8" x14ac:dyDescent="0.3">
      <c r="A801">
        <v>800</v>
      </c>
      <c r="B801">
        <v>59</v>
      </c>
      <c r="C801" t="s">
        <v>8</v>
      </c>
      <c r="D801" s="18">
        <v>131850</v>
      </c>
      <c r="E801" t="s">
        <v>9</v>
      </c>
      <c r="F801" s="33" t="str">
        <f t="shared" si="36"/>
        <v>Middle-aged</v>
      </c>
      <c r="G801" t="str">
        <f t="shared" si="37"/>
        <v>High</v>
      </c>
      <c r="H801" t="str">
        <f t="shared" si="38"/>
        <v>Type 4</v>
      </c>
    </row>
    <row r="802" spans="1:8" x14ac:dyDescent="0.3">
      <c r="A802">
        <v>801</v>
      </c>
      <c r="B802">
        <v>25</v>
      </c>
      <c r="C802" t="s">
        <v>8</v>
      </c>
      <c r="D802" s="18">
        <v>91109</v>
      </c>
      <c r="E802" t="s">
        <v>6</v>
      </c>
      <c r="F802" s="33" t="str">
        <f t="shared" si="36"/>
        <v>Adult</v>
      </c>
      <c r="G802" t="str">
        <f t="shared" si="37"/>
        <v>High</v>
      </c>
      <c r="H802" t="str">
        <f t="shared" si="38"/>
        <v>Type 2</v>
      </c>
    </row>
    <row r="803" spans="1:8" x14ac:dyDescent="0.3">
      <c r="A803">
        <v>802</v>
      </c>
      <c r="B803">
        <v>39</v>
      </c>
      <c r="C803" t="s">
        <v>5</v>
      </c>
      <c r="D803" s="18">
        <v>36939</v>
      </c>
      <c r="E803" t="s">
        <v>7</v>
      </c>
      <c r="F803" s="33" t="str">
        <f t="shared" si="36"/>
        <v>Adult</v>
      </c>
      <c r="G803" t="str">
        <f t="shared" si="37"/>
        <v>Low</v>
      </c>
      <c r="H803" t="str">
        <f t="shared" si="38"/>
        <v>Type 1</v>
      </c>
    </row>
    <row r="804" spans="1:8" x14ac:dyDescent="0.3">
      <c r="A804">
        <v>803</v>
      </c>
      <c r="B804">
        <v>37</v>
      </c>
      <c r="C804" t="s">
        <v>8</v>
      </c>
      <c r="D804" s="18">
        <v>62818</v>
      </c>
      <c r="E804" t="s">
        <v>7</v>
      </c>
      <c r="F804" s="33" t="str">
        <f t="shared" si="36"/>
        <v>Adult</v>
      </c>
      <c r="G804" t="str">
        <f t="shared" si="37"/>
        <v>Low</v>
      </c>
      <c r="H804" t="str">
        <f t="shared" si="38"/>
        <v>Type 1</v>
      </c>
    </row>
    <row r="805" spans="1:8" x14ac:dyDescent="0.3">
      <c r="A805">
        <v>804</v>
      </c>
      <c r="B805">
        <v>22</v>
      </c>
      <c r="C805" t="s">
        <v>5</v>
      </c>
      <c r="D805" s="18">
        <v>81577</v>
      </c>
      <c r="E805" t="s">
        <v>9</v>
      </c>
      <c r="F805" s="33" t="str">
        <f t="shared" si="36"/>
        <v>Adult</v>
      </c>
      <c r="G805" t="str">
        <f t="shared" si="37"/>
        <v>High</v>
      </c>
      <c r="H805" t="str">
        <f t="shared" si="38"/>
        <v>Type 2</v>
      </c>
    </row>
    <row r="806" spans="1:8" x14ac:dyDescent="0.3">
      <c r="A806">
        <v>805</v>
      </c>
      <c r="B806">
        <v>28</v>
      </c>
      <c r="C806" t="s">
        <v>8</v>
      </c>
      <c r="D806" s="18">
        <v>73273</v>
      </c>
      <c r="E806" t="s">
        <v>7</v>
      </c>
      <c r="F806" s="33" t="str">
        <f t="shared" si="36"/>
        <v>Adult</v>
      </c>
      <c r="G806" t="str">
        <f t="shared" si="37"/>
        <v>High</v>
      </c>
      <c r="H806" t="str">
        <f t="shared" si="38"/>
        <v>Type 2</v>
      </c>
    </row>
    <row r="807" spans="1:8" x14ac:dyDescent="0.3">
      <c r="A807">
        <v>806</v>
      </c>
      <c r="B807">
        <v>22</v>
      </c>
      <c r="C807" t="s">
        <v>8</v>
      </c>
      <c r="D807" s="18">
        <v>63784</v>
      </c>
      <c r="E807" t="s">
        <v>9</v>
      </c>
      <c r="F807" s="33" t="str">
        <f t="shared" si="36"/>
        <v>Adult</v>
      </c>
      <c r="G807" t="str">
        <f t="shared" si="37"/>
        <v>Low</v>
      </c>
      <c r="H807" t="str">
        <f t="shared" si="38"/>
        <v>Type 1</v>
      </c>
    </row>
    <row r="808" spans="1:8" x14ac:dyDescent="0.3">
      <c r="A808">
        <v>807</v>
      </c>
      <c r="B808">
        <v>27</v>
      </c>
      <c r="C808" t="s">
        <v>5</v>
      </c>
      <c r="D808" s="18">
        <v>94032</v>
      </c>
      <c r="E808" t="s">
        <v>6</v>
      </c>
      <c r="F808" s="33" t="str">
        <f t="shared" si="36"/>
        <v>Adult</v>
      </c>
      <c r="G808" t="str">
        <f t="shared" si="37"/>
        <v>High</v>
      </c>
      <c r="H808" t="str">
        <f t="shared" si="38"/>
        <v>Type 2</v>
      </c>
    </row>
    <row r="809" spans="1:8" x14ac:dyDescent="0.3">
      <c r="A809">
        <v>808</v>
      </c>
      <c r="B809">
        <v>66</v>
      </c>
      <c r="C809" t="s">
        <v>8</v>
      </c>
      <c r="D809" s="18">
        <v>77177</v>
      </c>
      <c r="E809" t="s">
        <v>6</v>
      </c>
      <c r="F809" s="33" t="str">
        <f t="shared" si="36"/>
        <v>Seniors</v>
      </c>
      <c r="G809" t="str">
        <f t="shared" si="37"/>
        <v>High</v>
      </c>
      <c r="H809" t="str">
        <f t="shared" si="38"/>
        <v>Type 6</v>
      </c>
    </row>
    <row r="810" spans="1:8" x14ac:dyDescent="0.3">
      <c r="A810">
        <v>809</v>
      </c>
      <c r="B810">
        <v>47</v>
      </c>
      <c r="C810" t="s">
        <v>5</v>
      </c>
      <c r="D810" s="18">
        <v>131232</v>
      </c>
      <c r="E810" t="s">
        <v>6</v>
      </c>
      <c r="F810" s="33" t="str">
        <f t="shared" si="36"/>
        <v>Middle-aged</v>
      </c>
      <c r="G810" t="str">
        <f t="shared" si="37"/>
        <v>High</v>
      </c>
      <c r="H810" t="str">
        <f t="shared" si="38"/>
        <v>Type 4</v>
      </c>
    </row>
    <row r="811" spans="1:8" x14ac:dyDescent="0.3">
      <c r="A811">
        <v>810</v>
      </c>
      <c r="B811">
        <v>59</v>
      </c>
      <c r="C811" t="s">
        <v>5</v>
      </c>
      <c r="D811" s="18">
        <v>24612</v>
      </c>
      <c r="E811" t="s">
        <v>7</v>
      </c>
      <c r="F811" s="33" t="str">
        <f t="shared" si="36"/>
        <v>Middle-aged</v>
      </c>
      <c r="G811" t="str">
        <f t="shared" si="37"/>
        <v>Low</v>
      </c>
      <c r="H811" t="str">
        <f t="shared" si="38"/>
        <v>Type 3</v>
      </c>
    </row>
    <row r="812" spans="1:8" x14ac:dyDescent="0.3">
      <c r="A812">
        <v>811</v>
      </c>
      <c r="B812">
        <v>60</v>
      </c>
      <c r="C812" t="s">
        <v>8</v>
      </c>
      <c r="D812" s="18">
        <v>126035</v>
      </c>
      <c r="E812" t="s">
        <v>6</v>
      </c>
      <c r="F812" s="33" t="str">
        <f t="shared" si="36"/>
        <v>Seniors</v>
      </c>
      <c r="G812" t="str">
        <f t="shared" si="37"/>
        <v>High</v>
      </c>
      <c r="H812" t="str">
        <f t="shared" si="38"/>
        <v>Type 6</v>
      </c>
    </row>
    <row r="813" spans="1:8" x14ac:dyDescent="0.3">
      <c r="A813">
        <v>812</v>
      </c>
      <c r="B813">
        <v>27</v>
      </c>
      <c r="C813" t="s">
        <v>5</v>
      </c>
      <c r="D813" s="18">
        <v>29545</v>
      </c>
      <c r="E813" t="s">
        <v>7</v>
      </c>
      <c r="F813" s="33" t="str">
        <f t="shared" si="36"/>
        <v>Adult</v>
      </c>
      <c r="G813" t="str">
        <f t="shared" si="37"/>
        <v>Low</v>
      </c>
      <c r="H813" t="str">
        <f t="shared" si="38"/>
        <v>Type 1</v>
      </c>
    </row>
    <row r="814" spans="1:8" x14ac:dyDescent="0.3">
      <c r="A814">
        <v>813</v>
      </c>
      <c r="B814">
        <v>37</v>
      </c>
      <c r="C814" t="s">
        <v>5</v>
      </c>
      <c r="D814" s="18">
        <v>89567</v>
      </c>
      <c r="E814" t="s">
        <v>9</v>
      </c>
      <c r="F814" s="33" t="str">
        <f t="shared" si="36"/>
        <v>Adult</v>
      </c>
      <c r="G814" t="str">
        <f t="shared" si="37"/>
        <v>High</v>
      </c>
      <c r="H814" t="str">
        <f t="shared" si="38"/>
        <v>Type 2</v>
      </c>
    </row>
    <row r="815" spans="1:8" x14ac:dyDescent="0.3">
      <c r="A815">
        <v>814</v>
      </c>
      <c r="B815">
        <v>56</v>
      </c>
      <c r="C815" t="s">
        <v>5</v>
      </c>
      <c r="D815" s="18">
        <v>76871</v>
      </c>
      <c r="E815" t="s">
        <v>6</v>
      </c>
      <c r="F815" s="33" t="str">
        <f t="shared" si="36"/>
        <v>Middle-aged</v>
      </c>
      <c r="G815" t="str">
        <f t="shared" si="37"/>
        <v>High</v>
      </c>
      <c r="H815" t="str">
        <f t="shared" si="38"/>
        <v>Type 4</v>
      </c>
    </row>
    <row r="816" spans="1:8" x14ac:dyDescent="0.3">
      <c r="A816">
        <v>815</v>
      </c>
      <c r="B816">
        <v>30</v>
      </c>
      <c r="C816" t="s">
        <v>5</v>
      </c>
      <c r="D816" s="18">
        <v>74597</v>
      </c>
      <c r="E816" t="s">
        <v>9</v>
      </c>
      <c r="F816" s="33" t="str">
        <f t="shared" si="36"/>
        <v>Adult</v>
      </c>
      <c r="G816" t="str">
        <f t="shared" si="37"/>
        <v>High</v>
      </c>
      <c r="H816" t="str">
        <f t="shared" si="38"/>
        <v>Type 2</v>
      </c>
    </row>
    <row r="817" spans="1:8" x14ac:dyDescent="0.3">
      <c r="A817">
        <v>816</v>
      </c>
      <c r="B817">
        <v>43</v>
      </c>
      <c r="C817" t="s">
        <v>5</v>
      </c>
      <c r="D817" s="18">
        <v>129322</v>
      </c>
      <c r="E817" t="s">
        <v>6</v>
      </c>
      <c r="F817" s="33" t="str">
        <f t="shared" si="36"/>
        <v>Middle-aged</v>
      </c>
      <c r="G817" t="str">
        <f t="shared" si="37"/>
        <v>High</v>
      </c>
      <c r="H817" t="str">
        <f t="shared" si="38"/>
        <v>Type 4</v>
      </c>
    </row>
    <row r="818" spans="1:8" x14ac:dyDescent="0.3">
      <c r="A818">
        <v>817</v>
      </c>
      <c r="B818">
        <v>31</v>
      </c>
      <c r="C818" t="s">
        <v>5</v>
      </c>
      <c r="D818" s="18">
        <v>85996</v>
      </c>
      <c r="E818" t="s">
        <v>7</v>
      </c>
      <c r="F818" s="33" t="str">
        <f t="shared" si="36"/>
        <v>Adult</v>
      </c>
      <c r="G818" t="str">
        <f t="shared" si="37"/>
        <v>High</v>
      </c>
      <c r="H818" t="str">
        <f t="shared" si="38"/>
        <v>Type 2</v>
      </c>
    </row>
    <row r="819" spans="1:8" x14ac:dyDescent="0.3">
      <c r="A819">
        <v>818</v>
      </c>
      <c r="B819">
        <v>29</v>
      </c>
      <c r="C819" t="s">
        <v>8</v>
      </c>
      <c r="D819" s="18">
        <v>55612</v>
      </c>
      <c r="E819" t="s">
        <v>7</v>
      </c>
      <c r="F819" s="33" t="str">
        <f t="shared" si="36"/>
        <v>Adult</v>
      </c>
      <c r="G819" t="str">
        <f t="shared" si="37"/>
        <v>Low</v>
      </c>
      <c r="H819" t="str">
        <f t="shared" si="38"/>
        <v>Type 1</v>
      </c>
    </row>
    <row r="820" spans="1:8" x14ac:dyDescent="0.3">
      <c r="A820">
        <v>819</v>
      </c>
      <c r="B820">
        <v>51</v>
      </c>
      <c r="C820" t="s">
        <v>8</v>
      </c>
      <c r="D820" s="18">
        <v>61349</v>
      </c>
      <c r="E820" t="s">
        <v>9</v>
      </c>
      <c r="F820" s="33" t="str">
        <f t="shared" si="36"/>
        <v>Middle-aged</v>
      </c>
      <c r="G820" t="str">
        <f t="shared" si="37"/>
        <v>Low</v>
      </c>
      <c r="H820" t="str">
        <f t="shared" si="38"/>
        <v>Type 3</v>
      </c>
    </row>
    <row r="821" spans="1:8" x14ac:dyDescent="0.3">
      <c r="A821">
        <v>820</v>
      </c>
      <c r="B821">
        <v>56</v>
      </c>
      <c r="C821" t="s">
        <v>5</v>
      </c>
      <c r="D821" s="18">
        <v>52353</v>
      </c>
      <c r="E821" t="s">
        <v>9</v>
      </c>
      <c r="F821" s="33" t="str">
        <f t="shared" si="36"/>
        <v>Middle-aged</v>
      </c>
      <c r="G821" t="str">
        <f t="shared" si="37"/>
        <v>Low</v>
      </c>
      <c r="H821" t="str">
        <f t="shared" si="38"/>
        <v>Type 3</v>
      </c>
    </row>
    <row r="822" spans="1:8" x14ac:dyDescent="0.3">
      <c r="A822">
        <v>821</v>
      </c>
      <c r="B822">
        <v>43</v>
      </c>
      <c r="C822" t="s">
        <v>5</v>
      </c>
      <c r="D822" s="18">
        <v>66266</v>
      </c>
      <c r="E822" t="s">
        <v>7</v>
      </c>
      <c r="F822" s="33" t="str">
        <f t="shared" si="36"/>
        <v>Middle-aged</v>
      </c>
      <c r="G822" t="str">
        <f t="shared" si="37"/>
        <v>High</v>
      </c>
      <c r="H822" t="str">
        <f t="shared" si="38"/>
        <v>Type 4</v>
      </c>
    </row>
    <row r="823" spans="1:8" x14ac:dyDescent="0.3">
      <c r="A823">
        <v>822</v>
      </c>
      <c r="B823">
        <v>54</v>
      </c>
      <c r="C823" t="s">
        <v>5</v>
      </c>
      <c r="D823" s="18">
        <v>84818</v>
      </c>
      <c r="E823" t="s">
        <v>6</v>
      </c>
      <c r="F823" s="33" t="str">
        <f t="shared" si="36"/>
        <v>Middle-aged</v>
      </c>
      <c r="G823" t="str">
        <f t="shared" si="37"/>
        <v>High</v>
      </c>
      <c r="H823" t="str">
        <f t="shared" si="38"/>
        <v>Type 4</v>
      </c>
    </row>
    <row r="824" spans="1:8" x14ac:dyDescent="0.3">
      <c r="A824">
        <v>823</v>
      </c>
      <c r="B824">
        <v>25</v>
      </c>
      <c r="C824" t="s">
        <v>5</v>
      </c>
      <c r="D824" s="18">
        <v>117103</v>
      </c>
      <c r="E824" t="s">
        <v>9</v>
      </c>
      <c r="F824" s="33" t="str">
        <f t="shared" si="36"/>
        <v>Adult</v>
      </c>
      <c r="G824" t="str">
        <f t="shared" si="37"/>
        <v>High</v>
      </c>
      <c r="H824" t="str">
        <f t="shared" si="38"/>
        <v>Type 2</v>
      </c>
    </row>
    <row r="825" spans="1:8" x14ac:dyDescent="0.3">
      <c r="A825">
        <v>824</v>
      </c>
      <c r="B825">
        <v>58</v>
      </c>
      <c r="C825" t="s">
        <v>8</v>
      </c>
      <c r="D825" s="18">
        <v>141268</v>
      </c>
      <c r="E825" t="s">
        <v>7</v>
      </c>
      <c r="F825" s="33" t="str">
        <f t="shared" si="36"/>
        <v>Middle-aged</v>
      </c>
      <c r="G825" t="str">
        <f t="shared" si="37"/>
        <v>High</v>
      </c>
      <c r="H825" t="str">
        <f t="shared" si="38"/>
        <v>Type 4</v>
      </c>
    </row>
    <row r="826" spans="1:8" x14ac:dyDescent="0.3">
      <c r="A826">
        <v>825</v>
      </c>
      <c r="B826">
        <v>47</v>
      </c>
      <c r="C826" t="s">
        <v>5</v>
      </c>
      <c r="D826" s="18">
        <v>29945</v>
      </c>
      <c r="E826" t="s">
        <v>7</v>
      </c>
      <c r="F826" s="33" t="str">
        <f t="shared" si="36"/>
        <v>Middle-aged</v>
      </c>
      <c r="G826" t="str">
        <f t="shared" si="37"/>
        <v>Low</v>
      </c>
      <c r="H826" t="str">
        <f t="shared" si="38"/>
        <v>Type 3</v>
      </c>
    </row>
    <row r="827" spans="1:8" x14ac:dyDescent="0.3">
      <c r="A827">
        <v>826</v>
      </c>
      <c r="B827">
        <v>36</v>
      </c>
      <c r="C827" t="s">
        <v>5</v>
      </c>
      <c r="D827" s="18">
        <v>21986</v>
      </c>
      <c r="E827" t="s">
        <v>7</v>
      </c>
      <c r="F827" s="33" t="str">
        <f t="shared" si="36"/>
        <v>Adult</v>
      </c>
      <c r="G827" t="str">
        <f t="shared" si="37"/>
        <v>Low</v>
      </c>
      <c r="H827" t="str">
        <f t="shared" si="38"/>
        <v>Type 1</v>
      </c>
    </row>
    <row r="828" spans="1:8" x14ac:dyDescent="0.3">
      <c r="A828">
        <v>827</v>
      </c>
      <c r="B828">
        <v>67</v>
      </c>
      <c r="C828" t="s">
        <v>5</v>
      </c>
      <c r="D828" s="18">
        <v>121087</v>
      </c>
      <c r="E828" t="s">
        <v>9</v>
      </c>
      <c r="F828" s="33" t="str">
        <f t="shared" si="36"/>
        <v>Seniors</v>
      </c>
      <c r="G828" t="str">
        <f t="shared" si="37"/>
        <v>High</v>
      </c>
      <c r="H828" t="str">
        <f t="shared" si="38"/>
        <v>Type 6</v>
      </c>
    </row>
    <row r="829" spans="1:8" x14ac:dyDescent="0.3">
      <c r="A829">
        <v>828</v>
      </c>
      <c r="B829">
        <v>45</v>
      </c>
      <c r="C829" t="s">
        <v>8</v>
      </c>
      <c r="D829" s="18">
        <v>99790</v>
      </c>
      <c r="E829" t="s">
        <v>9</v>
      </c>
      <c r="F829" s="33" t="str">
        <f t="shared" si="36"/>
        <v>Middle-aged</v>
      </c>
      <c r="G829" t="str">
        <f t="shared" si="37"/>
        <v>High</v>
      </c>
      <c r="H829" t="str">
        <f t="shared" si="38"/>
        <v>Type 4</v>
      </c>
    </row>
    <row r="830" spans="1:8" x14ac:dyDescent="0.3">
      <c r="A830">
        <v>829</v>
      </c>
      <c r="B830">
        <v>44</v>
      </c>
      <c r="C830" t="s">
        <v>5</v>
      </c>
      <c r="D830" s="18">
        <v>23893</v>
      </c>
      <c r="E830" t="s">
        <v>7</v>
      </c>
      <c r="F830" s="33" t="str">
        <f t="shared" si="36"/>
        <v>Middle-aged</v>
      </c>
      <c r="G830" t="str">
        <f t="shared" si="37"/>
        <v>Low</v>
      </c>
      <c r="H830" t="str">
        <f t="shared" si="38"/>
        <v>Type 3</v>
      </c>
    </row>
    <row r="831" spans="1:8" x14ac:dyDescent="0.3">
      <c r="A831">
        <v>830</v>
      </c>
      <c r="B831">
        <v>67</v>
      </c>
      <c r="C831" t="s">
        <v>5</v>
      </c>
      <c r="D831" s="18">
        <v>32121</v>
      </c>
      <c r="E831" t="s">
        <v>7</v>
      </c>
      <c r="F831" s="33" t="str">
        <f t="shared" si="36"/>
        <v>Seniors</v>
      </c>
      <c r="G831" t="str">
        <f t="shared" si="37"/>
        <v>Low</v>
      </c>
      <c r="H831" t="str">
        <f t="shared" si="38"/>
        <v>Type 5</v>
      </c>
    </row>
    <row r="832" spans="1:8" x14ac:dyDescent="0.3">
      <c r="A832">
        <v>831</v>
      </c>
      <c r="B832">
        <v>59</v>
      </c>
      <c r="C832" t="s">
        <v>5</v>
      </c>
      <c r="D832" s="18">
        <v>95111</v>
      </c>
      <c r="E832" t="s">
        <v>6</v>
      </c>
      <c r="F832" s="33" t="str">
        <f t="shared" si="36"/>
        <v>Middle-aged</v>
      </c>
      <c r="G832" t="str">
        <f t="shared" si="37"/>
        <v>High</v>
      </c>
      <c r="H832" t="str">
        <f t="shared" si="38"/>
        <v>Type 4</v>
      </c>
    </row>
    <row r="833" spans="1:8" x14ac:dyDescent="0.3">
      <c r="A833">
        <v>832</v>
      </c>
      <c r="B833">
        <v>48</v>
      </c>
      <c r="C833" t="s">
        <v>5</v>
      </c>
      <c r="D833" s="18">
        <v>25756</v>
      </c>
      <c r="E833" t="s">
        <v>6</v>
      </c>
      <c r="F833" s="33" t="str">
        <f t="shared" si="36"/>
        <v>Middle-aged</v>
      </c>
      <c r="G833" t="str">
        <f t="shared" si="37"/>
        <v>Low</v>
      </c>
      <c r="H833" t="str">
        <f t="shared" si="38"/>
        <v>Type 3</v>
      </c>
    </row>
    <row r="834" spans="1:8" x14ac:dyDescent="0.3">
      <c r="A834">
        <v>833</v>
      </c>
      <c r="B834">
        <v>20</v>
      </c>
      <c r="C834" t="s">
        <v>5</v>
      </c>
      <c r="D834" s="18">
        <v>127592</v>
      </c>
      <c r="E834" t="s">
        <v>7</v>
      </c>
      <c r="F834" s="33" t="str">
        <f t="shared" si="36"/>
        <v>Adult</v>
      </c>
      <c r="G834" t="str">
        <f t="shared" si="37"/>
        <v>High</v>
      </c>
      <c r="H834" t="str">
        <f t="shared" si="38"/>
        <v>Type 2</v>
      </c>
    </row>
    <row r="835" spans="1:8" x14ac:dyDescent="0.3">
      <c r="A835">
        <v>834</v>
      </c>
      <c r="B835">
        <v>65</v>
      </c>
      <c r="C835" t="s">
        <v>8</v>
      </c>
      <c r="D835" s="18">
        <v>31762</v>
      </c>
      <c r="E835" t="s">
        <v>9</v>
      </c>
      <c r="F835" s="33" t="str">
        <f t="shared" ref="F835:F898" si="39">IF(B835&gt;=60,"Seniors",IF(B835&gt;=41,"Middle-aged","Adult"))</f>
        <v>Seniors</v>
      </c>
      <c r="G835" t="str">
        <f t="shared" ref="G835:G898" si="40">IF(D835&lt;=0.8*$K$2,"Low","High")</f>
        <v>Low</v>
      </c>
      <c r="H835" t="str">
        <f t="shared" ref="H835:H898" si="41">IF(AND(F835="Adult",G835="Low"),"Type 1",IF(AND(F835="Adult",G835="High"),"Type 2",IF(AND(F835="Middle-aged",G835="Low"),"Type 3",IF(AND(F835="Middle-aged",G835="High"),"Type 4",IF(AND(F835="Seniors",G835="Low"),"Type 5",IF(AND(F835="Seniors",G835="High"),"Type 6",""))))))</f>
        <v>Type 5</v>
      </c>
    </row>
    <row r="836" spans="1:8" x14ac:dyDescent="0.3">
      <c r="A836">
        <v>835</v>
      </c>
      <c r="B836">
        <v>69</v>
      </c>
      <c r="C836" t="s">
        <v>5</v>
      </c>
      <c r="D836" s="18">
        <v>117586</v>
      </c>
      <c r="E836" t="s">
        <v>6</v>
      </c>
      <c r="F836" s="33" t="str">
        <f t="shared" si="39"/>
        <v>Seniors</v>
      </c>
      <c r="G836" t="str">
        <f t="shared" si="40"/>
        <v>High</v>
      </c>
      <c r="H836" t="str">
        <f t="shared" si="41"/>
        <v>Type 6</v>
      </c>
    </row>
    <row r="837" spans="1:8" x14ac:dyDescent="0.3">
      <c r="A837">
        <v>836</v>
      </c>
      <c r="B837">
        <v>29</v>
      </c>
      <c r="C837" t="s">
        <v>8</v>
      </c>
      <c r="D837" s="18">
        <v>80751</v>
      </c>
      <c r="E837" t="s">
        <v>7</v>
      </c>
      <c r="F837" s="33" t="str">
        <f t="shared" si="39"/>
        <v>Adult</v>
      </c>
      <c r="G837" t="str">
        <f t="shared" si="40"/>
        <v>High</v>
      </c>
      <c r="H837" t="str">
        <f t="shared" si="41"/>
        <v>Type 2</v>
      </c>
    </row>
    <row r="838" spans="1:8" x14ac:dyDescent="0.3">
      <c r="A838">
        <v>837</v>
      </c>
      <c r="B838">
        <v>58</v>
      </c>
      <c r="C838" t="s">
        <v>8</v>
      </c>
      <c r="D838" s="18">
        <v>65171</v>
      </c>
      <c r="E838" t="s">
        <v>6</v>
      </c>
      <c r="F838" s="33" t="str">
        <f t="shared" si="39"/>
        <v>Middle-aged</v>
      </c>
      <c r="G838" t="str">
        <f t="shared" si="40"/>
        <v>Low</v>
      </c>
      <c r="H838" t="str">
        <f t="shared" si="41"/>
        <v>Type 3</v>
      </c>
    </row>
    <row r="839" spans="1:8" x14ac:dyDescent="0.3">
      <c r="A839">
        <v>838</v>
      </c>
      <c r="B839">
        <v>36</v>
      </c>
      <c r="C839" t="s">
        <v>5</v>
      </c>
      <c r="D839" s="18">
        <v>120471</v>
      </c>
      <c r="E839" t="s">
        <v>7</v>
      </c>
      <c r="F839" s="33" t="str">
        <f t="shared" si="39"/>
        <v>Adult</v>
      </c>
      <c r="G839" t="str">
        <f t="shared" si="40"/>
        <v>High</v>
      </c>
      <c r="H839" t="str">
        <f t="shared" si="41"/>
        <v>Type 2</v>
      </c>
    </row>
    <row r="840" spans="1:8" x14ac:dyDescent="0.3">
      <c r="A840">
        <v>839</v>
      </c>
      <c r="B840">
        <v>51</v>
      </c>
      <c r="C840" t="s">
        <v>5</v>
      </c>
      <c r="D840" s="18">
        <v>108852</v>
      </c>
      <c r="E840" t="s">
        <v>7</v>
      </c>
      <c r="F840" s="33" t="str">
        <f t="shared" si="39"/>
        <v>Middle-aged</v>
      </c>
      <c r="G840" t="str">
        <f t="shared" si="40"/>
        <v>High</v>
      </c>
      <c r="H840" t="str">
        <f t="shared" si="41"/>
        <v>Type 4</v>
      </c>
    </row>
    <row r="841" spans="1:8" x14ac:dyDescent="0.3">
      <c r="A841">
        <v>840</v>
      </c>
      <c r="B841">
        <v>24</v>
      </c>
      <c r="C841" t="s">
        <v>8</v>
      </c>
      <c r="D841" s="18">
        <v>54335</v>
      </c>
      <c r="E841" t="s">
        <v>6</v>
      </c>
      <c r="F841" s="33" t="str">
        <f t="shared" si="39"/>
        <v>Adult</v>
      </c>
      <c r="G841" t="str">
        <f t="shared" si="40"/>
        <v>Low</v>
      </c>
      <c r="H841" t="str">
        <f t="shared" si="41"/>
        <v>Type 1</v>
      </c>
    </row>
    <row r="842" spans="1:8" x14ac:dyDescent="0.3">
      <c r="A842">
        <v>841</v>
      </c>
      <c r="B842">
        <v>67</v>
      </c>
      <c r="C842" t="s">
        <v>5</v>
      </c>
      <c r="D842" s="18">
        <v>145239</v>
      </c>
      <c r="E842" t="s">
        <v>7</v>
      </c>
      <c r="F842" s="33" t="str">
        <f t="shared" si="39"/>
        <v>Seniors</v>
      </c>
      <c r="G842" t="str">
        <f t="shared" si="40"/>
        <v>High</v>
      </c>
      <c r="H842" t="str">
        <f t="shared" si="41"/>
        <v>Type 6</v>
      </c>
    </row>
    <row r="843" spans="1:8" x14ac:dyDescent="0.3">
      <c r="A843">
        <v>842</v>
      </c>
      <c r="B843">
        <v>24</v>
      </c>
      <c r="C843" t="s">
        <v>8</v>
      </c>
      <c r="D843" s="18">
        <v>89468</v>
      </c>
      <c r="E843" t="s">
        <v>9</v>
      </c>
      <c r="F843" s="33" t="str">
        <f t="shared" si="39"/>
        <v>Adult</v>
      </c>
      <c r="G843" t="str">
        <f t="shared" si="40"/>
        <v>High</v>
      </c>
      <c r="H843" t="str">
        <f t="shared" si="41"/>
        <v>Type 2</v>
      </c>
    </row>
    <row r="844" spans="1:8" x14ac:dyDescent="0.3">
      <c r="A844">
        <v>843</v>
      </c>
      <c r="B844">
        <v>40</v>
      </c>
      <c r="C844" t="s">
        <v>8</v>
      </c>
      <c r="D844" s="18">
        <v>81724</v>
      </c>
      <c r="E844" t="s">
        <v>9</v>
      </c>
      <c r="F844" s="33" t="str">
        <f t="shared" si="39"/>
        <v>Adult</v>
      </c>
      <c r="G844" t="str">
        <f t="shared" si="40"/>
        <v>High</v>
      </c>
      <c r="H844" t="str">
        <f t="shared" si="41"/>
        <v>Type 2</v>
      </c>
    </row>
    <row r="845" spans="1:8" x14ac:dyDescent="0.3">
      <c r="A845">
        <v>844</v>
      </c>
      <c r="B845">
        <v>27</v>
      </c>
      <c r="C845" t="s">
        <v>5</v>
      </c>
      <c r="D845" s="18">
        <v>21935</v>
      </c>
      <c r="E845" t="s">
        <v>6</v>
      </c>
      <c r="F845" s="33" t="str">
        <f t="shared" si="39"/>
        <v>Adult</v>
      </c>
      <c r="G845" t="str">
        <f t="shared" si="40"/>
        <v>Low</v>
      </c>
      <c r="H845" t="str">
        <f t="shared" si="41"/>
        <v>Type 1</v>
      </c>
    </row>
    <row r="846" spans="1:8" x14ac:dyDescent="0.3">
      <c r="A846">
        <v>845</v>
      </c>
      <c r="B846">
        <v>47</v>
      </c>
      <c r="C846" t="s">
        <v>8</v>
      </c>
      <c r="D846" s="18">
        <v>136569</v>
      </c>
      <c r="E846" t="s">
        <v>7</v>
      </c>
      <c r="F846" s="33" t="str">
        <f t="shared" si="39"/>
        <v>Middle-aged</v>
      </c>
      <c r="G846" t="str">
        <f t="shared" si="40"/>
        <v>High</v>
      </c>
      <c r="H846" t="str">
        <f t="shared" si="41"/>
        <v>Type 4</v>
      </c>
    </row>
    <row r="847" spans="1:8" x14ac:dyDescent="0.3">
      <c r="A847">
        <v>846</v>
      </c>
      <c r="B847">
        <v>44</v>
      </c>
      <c r="C847" t="s">
        <v>8</v>
      </c>
      <c r="D847" s="18">
        <v>120775</v>
      </c>
      <c r="E847" t="s">
        <v>6</v>
      </c>
      <c r="F847" s="33" t="str">
        <f t="shared" si="39"/>
        <v>Middle-aged</v>
      </c>
      <c r="G847" t="str">
        <f t="shared" si="40"/>
        <v>High</v>
      </c>
      <c r="H847" t="str">
        <f t="shared" si="41"/>
        <v>Type 4</v>
      </c>
    </row>
    <row r="848" spans="1:8" x14ac:dyDescent="0.3">
      <c r="A848">
        <v>847</v>
      </c>
      <c r="B848">
        <v>54</v>
      </c>
      <c r="C848" t="s">
        <v>5</v>
      </c>
      <c r="D848" s="18">
        <v>44709</v>
      </c>
      <c r="E848" t="s">
        <v>6</v>
      </c>
      <c r="F848" s="33" t="str">
        <f t="shared" si="39"/>
        <v>Middle-aged</v>
      </c>
      <c r="G848" t="str">
        <f t="shared" si="40"/>
        <v>Low</v>
      </c>
      <c r="H848" t="str">
        <f t="shared" si="41"/>
        <v>Type 3</v>
      </c>
    </row>
    <row r="849" spans="1:8" x14ac:dyDescent="0.3">
      <c r="A849">
        <v>848</v>
      </c>
      <c r="B849">
        <v>21</v>
      </c>
      <c r="C849" t="s">
        <v>8</v>
      </c>
      <c r="D849" s="18">
        <v>91578</v>
      </c>
      <c r="E849" t="s">
        <v>6</v>
      </c>
      <c r="F849" s="33" t="str">
        <f t="shared" si="39"/>
        <v>Adult</v>
      </c>
      <c r="G849" t="str">
        <f t="shared" si="40"/>
        <v>High</v>
      </c>
      <c r="H849" t="str">
        <f t="shared" si="41"/>
        <v>Type 2</v>
      </c>
    </row>
    <row r="850" spans="1:8" x14ac:dyDescent="0.3">
      <c r="A850">
        <v>849</v>
      </c>
      <c r="B850">
        <v>21</v>
      </c>
      <c r="C850" t="s">
        <v>5</v>
      </c>
      <c r="D850" s="18">
        <v>124630</v>
      </c>
      <c r="E850" t="s">
        <v>7</v>
      </c>
      <c r="F850" s="33" t="str">
        <f t="shared" si="39"/>
        <v>Adult</v>
      </c>
      <c r="G850" t="str">
        <f t="shared" si="40"/>
        <v>High</v>
      </c>
      <c r="H850" t="str">
        <f t="shared" si="41"/>
        <v>Type 2</v>
      </c>
    </row>
    <row r="851" spans="1:8" x14ac:dyDescent="0.3">
      <c r="A851">
        <v>850</v>
      </c>
      <c r="B851">
        <v>43</v>
      </c>
      <c r="C851" t="s">
        <v>5</v>
      </c>
      <c r="D851" s="18">
        <v>84605</v>
      </c>
      <c r="E851" t="s">
        <v>9</v>
      </c>
      <c r="F851" s="33" t="str">
        <f t="shared" si="39"/>
        <v>Middle-aged</v>
      </c>
      <c r="G851" t="str">
        <f t="shared" si="40"/>
        <v>High</v>
      </c>
      <c r="H851" t="str">
        <f t="shared" si="41"/>
        <v>Type 4</v>
      </c>
    </row>
    <row r="852" spans="1:8" x14ac:dyDescent="0.3">
      <c r="A852">
        <v>851</v>
      </c>
      <c r="B852">
        <v>69</v>
      </c>
      <c r="C852" t="s">
        <v>5</v>
      </c>
      <c r="D852" s="18">
        <v>108792</v>
      </c>
      <c r="E852" t="s">
        <v>6</v>
      </c>
      <c r="F852" s="33" t="str">
        <f t="shared" si="39"/>
        <v>Seniors</v>
      </c>
      <c r="G852" t="str">
        <f t="shared" si="40"/>
        <v>High</v>
      </c>
      <c r="H852" t="str">
        <f t="shared" si="41"/>
        <v>Type 6</v>
      </c>
    </row>
    <row r="853" spans="1:8" x14ac:dyDescent="0.3">
      <c r="A853">
        <v>852</v>
      </c>
      <c r="B853">
        <v>19</v>
      </c>
      <c r="C853" t="s">
        <v>8</v>
      </c>
      <c r="D853" s="18">
        <v>87073</v>
      </c>
      <c r="E853" t="s">
        <v>6</v>
      </c>
      <c r="F853" s="33" t="str">
        <f t="shared" si="39"/>
        <v>Adult</v>
      </c>
      <c r="G853" t="str">
        <f t="shared" si="40"/>
        <v>High</v>
      </c>
      <c r="H853" t="str">
        <f t="shared" si="41"/>
        <v>Type 2</v>
      </c>
    </row>
    <row r="854" spans="1:8" x14ac:dyDescent="0.3">
      <c r="A854">
        <v>853</v>
      </c>
      <c r="B854">
        <v>47</v>
      </c>
      <c r="C854" t="s">
        <v>5</v>
      </c>
      <c r="D854" s="18">
        <v>118799</v>
      </c>
      <c r="E854" t="s">
        <v>6</v>
      </c>
      <c r="F854" s="33" t="str">
        <f t="shared" si="39"/>
        <v>Middle-aged</v>
      </c>
      <c r="G854" t="str">
        <f t="shared" si="40"/>
        <v>High</v>
      </c>
      <c r="H854" t="str">
        <f t="shared" si="41"/>
        <v>Type 4</v>
      </c>
    </row>
    <row r="855" spans="1:8" x14ac:dyDescent="0.3">
      <c r="A855">
        <v>854</v>
      </c>
      <c r="B855">
        <v>22</v>
      </c>
      <c r="C855" t="s">
        <v>5</v>
      </c>
      <c r="D855" s="18">
        <v>25042</v>
      </c>
      <c r="E855" t="s">
        <v>9</v>
      </c>
      <c r="F855" s="33" t="str">
        <f t="shared" si="39"/>
        <v>Adult</v>
      </c>
      <c r="G855" t="str">
        <f t="shared" si="40"/>
        <v>Low</v>
      </c>
      <c r="H855" t="str">
        <f t="shared" si="41"/>
        <v>Type 1</v>
      </c>
    </row>
    <row r="856" spans="1:8" x14ac:dyDescent="0.3">
      <c r="A856">
        <v>855</v>
      </c>
      <c r="B856">
        <v>55</v>
      </c>
      <c r="C856" t="s">
        <v>5</v>
      </c>
      <c r="D856" s="18">
        <v>50011</v>
      </c>
      <c r="E856" t="s">
        <v>7</v>
      </c>
      <c r="F856" s="33" t="str">
        <f t="shared" si="39"/>
        <v>Middle-aged</v>
      </c>
      <c r="G856" t="str">
        <f t="shared" si="40"/>
        <v>Low</v>
      </c>
      <c r="H856" t="str">
        <f t="shared" si="41"/>
        <v>Type 3</v>
      </c>
    </row>
    <row r="857" spans="1:8" x14ac:dyDescent="0.3">
      <c r="A857">
        <v>856</v>
      </c>
      <c r="B857">
        <v>64</v>
      </c>
      <c r="C857" t="s">
        <v>5</v>
      </c>
      <c r="D857" s="18">
        <v>112405</v>
      </c>
      <c r="E857" t="s">
        <v>7</v>
      </c>
      <c r="F857" s="33" t="str">
        <f t="shared" si="39"/>
        <v>Seniors</v>
      </c>
      <c r="G857" t="str">
        <f t="shared" si="40"/>
        <v>High</v>
      </c>
      <c r="H857" t="str">
        <f t="shared" si="41"/>
        <v>Type 6</v>
      </c>
    </row>
    <row r="858" spans="1:8" x14ac:dyDescent="0.3">
      <c r="A858">
        <v>857</v>
      </c>
      <c r="B858">
        <v>22</v>
      </c>
      <c r="C858" t="s">
        <v>5</v>
      </c>
      <c r="D858" s="18">
        <v>30806</v>
      </c>
      <c r="E858" t="s">
        <v>6</v>
      </c>
      <c r="F858" s="33" t="str">
        <f t="shared" si="39"/>
        <v>Adult</v>
      </c>
      <c r="G858" t="str">
        <f t="shared" si="40"/>
        <v>Low</v>
      </c>
      <c r="H858" t="str">
        <f t="shared" si="41"/>
        <v>Type 1</v>
      </c>
    </row>
    <row r="859" spans="1:8" x14ac:dyDescent="0.3">
      <c r="A859">
        <v>858</v>
      </c>
      <c r="B859">
        <v>54</v>
      </c>
      <c r="C859" t="s">
        <v>8</v>
      </c>
      <c r="D859" s="18">
        <v>75596</v>
      </c>
      <c r="E859" t="s">
        <v>9</v>
      </c>
      <c r="F859" s="33" t="str">
        <f t="shared" si="39"/>
        <v>Middle-aged</v>
      </c>
      <c r="G859" t="str">
        <f t="shared" si="40"/>
        <v>High</v>
      </c>
      <c r="H859" t="str">
        <f t="shared" si="41"/>
        <v>Type 4</v>
      </c>
    </row>
    <row r="860" spans="1:8" x14ac:dyDescent="0.3">
      <c r="A860">
        <v>859</v>
      </c>
      <c r="B860">
        <v>40</v>
      </c>
      <c r="C860" t="s">
        <v>8</v>
      </c>
      <c r="D860" s="18">
        <v>116565</v>
      </c>
      <c r="E860" t="s">
        <v>7</v>
      </c>
      <c r="F860" s="33" t="str">
        <f t="shared" si="39"/>
        <v>Adult</v>
      </c>
      <c r="G860" t="str">
        <f t="shared" si="40"/>
        <v>High</v>
      </c>
      <c r="H860" t="str">
        <f t="shared" si="41"/>
        <v>Type 2</v>
      </c>
    </row>
    <row r="861" spans="1:8" x14ac:dyDescent="0.3">
      <c r="A861">
        <v>860</v>
      </c>
      <c r="B861">
        <v>38</v>
      </c>
      <c r="C861" t="s">
        <v>8</v>
      </c>
      <c r="D861" s="18">
        <v>126805</v>
      </c>
      <c r="E861" t="s">
        <v>6</v>
      </c>
      <c r="F861" s="33" t="str">
        <f t="shared" si="39"/>
        <v>Adult</v>
      </c>
      <c r="G861" t="str">
        <f t="shared" si="40"/>
        <v>High</v>
      </c>
      <c r="H861" t="str">
        <f t="shared" si="41"/>
        <v>Type 2</v>
      </c>
    </row>
    <row r="862" spans="1:8" x14ac:dyDescent="0.3">
      <c r="A862">
        <v>861</v>
      </c>
      <c r="B862">
        <v>51</v>
      </c>
      <c r="C862" t="s">
        <v>5</v>
      </c>
      <c r="D862" s="18">
        <v>84749</v>
      </c>
      <c r="E862" t="s">
        <v>6</v>
      </c>
      <c r="F862" s="33" t="str">
        <f t="shared" si="39"/>
        <v>Middle-aged</v>
      </c>
      <c r="G862" t="str">
        <f t="shared" si="40"/>
        <v>High</v>
      </c>
      <c r="H862" t="str">
        <f t="shared" si="41"/>
        <v>Type 4</v>
      </c>
    </row>
    <row r="863" spans="1:8" x14ac:dyDescent="0.3">
      <c r="A863">
        <v>862</v>
      </c>
      <c r="B863">
        <v>53</v>
      </c>
      <c r="C863" t="s">
        <v>8</v>
      </c>
      <c r="D863" s="18">
        <v>80379</v>
      </c>
      <c r="E863" t="s">
        <v>6</v>
      </c>
      <c r="F863" s="33" t="str">
        <f t="shared" si="39"/>
        <v>Middle-aged</v>
      </c>
      <c r="G863" t="str">
        <f t="shared" si="40"/>
        <v>High</v>
      </c>
      <c r="H863" t="str">
        <f t="shared" si="41"/>
        <v>Type 4</v>
      </c>
    </row>
    <row r="864" spans="1:8" x14ac:dyDescent="0.3">
      <c r="A864">
        <v>863</v>
      </c>
      <c r="B864">
        <v>55</v>
      </c>
      <c r="C864" t="s">
        <v>5</v>
      </c>
      <c r="D864" s="18">
        <v>100268</v>
      </c>
      <c r="E864" t="s">
        <v>7</v>
      </c>
      <c r="F864" s="33" t="str">
        <f t="shared" si="39"/>
        <v>Middle-aged</v>
      </c>
      <c r="G864" t="str">
        <f t="shared" si="40"/>
        <v>High</v>
      </c>
      <c r="H864" t="str">
        <f t="shared" si="41"/>
        <v>Type 4</v>
      </c>
    </row>
    <row r="865" spans="1:8" x14ac:dyDescent="0.3">
      <c r="A865">
        <v>864</v>
      </c>
      <c r="B865">
        <v>62</v>
      </c>
      <c r="C865" t="s">
        <v>8</v>
      </c>
      <c r="D865" s="18">
        <v>104942</v>
      </c>
      <c r="E865" t="s">
        <v>9</v>
      </c>
      <c r="F865" s="33" t="str">
        <f t="shared" si="39"/>
        <v>Seniors</v>
      </c>
      <c r="G865" t="str">
        <f t="shared" si="40"/>
        <v>High</v>
      </c>
      <c r="H865" t="str">
        <f t="shared" si="41"/>
        <v>Type 6</v>
      </c>
    </row>
    <row r="866" spans="1:8" x14ac:dyDescent="0.3">
      <c r="A866">
        <v>865</v>
      </c>
      <c r="B866">
        <v>35</v>
      </c>
      <c r="C866" t="s">
        <v>5</v>
      </c>
      <c r="D866" s="18">
        <v>99685</v>
      </c>
      <c r="E866" t="s">
        <v>6</v>
      </c>
      <c r="F866" s="33" t="str">
        <f t="shared" si="39"/>
        <v>Adult</v>
      </c>
      <c r="G866" t="str">
        <f t="shared" si="40"/>
        <v>High</v>
      </c>
      <c r="H866" t="str">
        <f t="shared" si="41"/>
        <v>Type 2</v>
      </c>
    </row>
    <row r="867" spans="1:8" x14ac:dyDescent="0.3">
      <c r="A867">
        <v>866</v>
      </c>
      <c r="B867">
        <v>26</v>
      </c>
      <c r="C867" t="s">
        <v>5</v>
      </c>
      <c r="D867" s="18">
        <v>125147</v>
      </c>
      <c r="E867" t="s">
        <v>9</v>
      </c>
      <c r="F867" s="33" t="str">
        <f t="shared" si="39"/>
        <v>Adult</v>
      </c>
      <c r="G867" t="str">
        <f t="shared" si="40"/>
        <v>High</v>
      </c>
      <c r="H867" t="str">
        <f t="shared" si="41"/>
        <v>Type 2</v>
      </c>
    </row>
    <row r="868" spans="1:8" x14ac:dyDescent="0.3">
      <c r="A868">
        <v>867</v>
      </c>
      <c r="B868">
        <v>66</v>
      </c>
      <c r="C868" t="s">
        <v>8</v>
      </c>
      <c r="D868" s="18">
        <v>79564</v>
      </c>
      <c r="E868" t="s">
        <v>6</v>
      </c>
      <c r="F868" s="33" t="str">
        <f t="shared" si="39"/>
        <v>Seniors</v>
      </c>
      <c r="G868" t="str">
        <f t="shared" si="40"/>
        <v>High</v>
      </c>
      <c r="H868" t="str">
        <f t="shared" si="41"/>
        <v>Type 6</v>
      </c>
    </row>
    <row r="869" spans="1:8" x14ac:dyDescent="0.3">
      <c r="A869">
        <v>868</v>
      </c>
      <c r="B869">
        <v>31</v>
      </c>
      <c r="C869" t="s">
        <v>5</v>
      </c>
      <c r="D869" s="18">
        <v>88844</v>
      </c>
      <c r="E869" t="s">
        <v>6</v>
      </c>
      <c r="F869" s="33" t="str">
        <f t="shared" si="39"/>
        <v>Adult</v>
      </c>
      <c r="G869" t="str">
        <f t="shared" si="40"/>
        <v>High</v>
      </c>
      <c r="H869" t="str">
        <f t="shared" si="41"/>
        <v>Type 2</v>
      </c>
    </row>
    <row r="870" spans="1:8" x14ac:dyDescent="0.3">
      <c r="A870">
        <v>869</v>
      </c>
      <c r="B870">
        <v>58</v>
      </c>
      <c r="C870" t="s">
        <v>5</v>
      </c>
      <c r="D870" s="18">
        <v>36354</v>
      </c>
      <c r="E870" t="s">
        <v>7</v>
      </c>
      <c r="F870" s="33" t="str">
        <f t="shared" si="39"/>
        <v>Middle-aged</v>
      </c>
      <c r="G870" t="str">
        <f t="shared" si="40"/>
        <v>Low</v>
      </c>
      <c r="H870" t="str">
        <f t="shared" si="41"/>
        <v>Type 3</v>
      </c>
    </row>
    <row r="871" spans="1:8" x14ac:dyDescent="0.3">
      <c r="A871">
        <v>870</v>
      </c>
      <c r="B871">
        <v>62</v>
      </c>
      <c r="C871" t="s">
        <v>5</v>
      </c>
      <c r="D871" s="18">
        <v>54612</v>
      </c>
      <c r="E871" t="s">
        <v>6</v>
      </c>
      <c r="F871" s="33" t="str">
        <f t="shared" si="39"/>
        <v>Seniors</v>
      </c>
      <c r="G871" t="str">
        <f t="shared" si="40"/>
        <v>Low</v>
      </c>
      <c r="H871" t="str">
        <f t="shared" si="41"/>
        <v>Type 5</v>
      </c>
    </row>
    <row r="872" spans="1:8" x14ac:dyDescent="0.3">
      <c r="A872">
        <v>871</v>
      </c>
      <c r="B872">
        <v>67</v>
      </c>
      <c r="C872" t="s">
        <v>5</v>
      </c>
      <c r="D872" s="18">
        <v>95976</v>
      </c>
      <c r="E872" t="s">
        <v>6</v>
      </c>
      <c r="F872" s="33" t="str">
        <f t="shared" si="39"/>
        <v>Seniors</v>
      </c>
      <c r="G872" t="str">
        <f t="shared" si="40"/>
        <v>High</v>
      </c>
      <c r="H872" t="str">
        <f t="shared" si="41"/>
        <v>Type 6</v>
      </c>
    </row>
    <row r="873" spans="1:8" x14ac:dyDescent="0.3">
      <c r="A873">
        <v>872</v>
      </c>
      <c r="B873">
        <v>61</v>
      </c>
      <c r="C873" t="s">
        <v>8</v>
      </c>
      <c r="D873" s="18">
        <v>81485</v>
      </c>
      <c r="E873" t="s">
        <v>7</v>
      </c>
      <c r="F873" s="33" t="str">
        <f t="shared" si="39"/>
        <v>Seniors</v>
      </c>
      <c r="G873" t="str">
        <f t="shared" si="40"/>
        <v>High</v>
      </c>
      <c r="H873" t="str">
        <f t="shared" si="41"/>
        <v>Type 6</v>
      </c>
    </row>
    <row r="874" spans="1:8" x14ac:dyDescent="0.3">
      <c r="A874">
        <v>873</v>
      </c>
      <c r="B874">
        <v>63</v>
      </c>
      <c r="C874" t="s">
        <v>5</v>
      </c>
      <c r="D874" s="18">
        <v>135604</v>
      </c>
      <c r="E874" t="s">
        <v>7</v>
      </c>
      <c r="F874" s="33" t="str">
        <f t="shared" si="39"/>
        <v>Seniors</v>
      </c>
      <c r="G874" t="str">
        <f t="shared" si="40"/>
        <v>High</v>
      </c>
      <c r="H874" t="str">
        <f t="shared" si="41"/>
        <v>Type 6</v>
      </c>
    </row>
    <row r="875" spans="1:8" x14ac:dyDescent="0.3">
      <c r="A875">
        <v>874</v>
      </c>
      <c r="B875">
        <v>20</v>
      </c>
      <c r="C875" t="s">
        <v>8</v>
      </c>
      <c r="D875" s="18">
        <v>44321</v>
      </c>
      <c r="E875" t="s">
        <v>7</v>
      </c>
      <c r="F875" s="33" t="str">
        <f t="shared" si="39"/>
        <v>Adult</v>
      </c>
      <c r="G875" t="str">
        <f t="shared" si="40"/>
        <v>Low</v>
      </c>
      <c r="H875" t="str">
        <f t="shared" si="41"/>
        <v>Type 1</v>
      </c>
    </row>
    <row r="876" spans="1:8" x14ac:dyDescent="0.3">
      <c r="A876">
        <v>875</v>
      </c>
      <c r="B876">
        <v>29</v>
      </c>
      <c r="C876" t="s">
        <v>5</v>
      </c>
      <c r="D876" s="18">
        <v>144477</v>
      </c>
      <c r="E876" t="s">
        <v>9</v>
      </c>
      <c r="F876" s="33" t="str">
        <f t="shared" si="39"/>
        <v>Adult</v>
      </c>
      <c r="G876" t="str">
        <f t="shared" si="40"/>
        <v>High</v>
      </c>
      <c r="H876" t="str">
        <f t="shared" si="41"/>
        <v>Type 2</v>
      </c>
    </row>
    <row r="877" spans="1:8" x14ac:dyDescent="0.3">
      <c r="A877">
        <v>876</v>
      </c>
      <c r="B877">
        <v>42</v>
      </c>
      <c r="C877" t="s">
        <v>8</v>
      </c>
      <c r="D877" s="18">
        <v>45293</v>
      </c>
      <c r="E877" t="s">
        <v>6</v>
      </c>
      <c r="F877" s="33" t="str">
        <f t="shared" si="39"/>
        <v>Middle-aged</v>
      </c>
      <c r="G877" t="str">
        <f t="shared" si="40"/>
        <v>Low</v>
      </c>
      <c r="H877" t="str">
        <f t="shared" si="41"/>
        <v>Type 3</v>
      </c>
    </row>
    <row r="878" spans="1:8" x14ac:dyDescent="0.3">
      <c r="A878">
        <v>877</v>
      </c>
      <c r="B878">
        <v>34</v>
      </c>
      <c r="C878" t="s">
        <v>8</v>
      </c>
      <c r="D878" s="18">
        <v>65208</v>
      </c>
      <c r="E878" t="s">
        <v>6</v>
      </c>
      <c r="F878" s="33" t="str">
        <f t="shared" si="39"/>
        <v>Adult</v>
      </c>
      <c r="G878" t="str">
        <f t="shared" si="40"/>
        <v>Low</v>
      </c>
      <c r="H878" t="str">
        <f t="shared" si="41"/>
        <v>Type 1</v>
      </c>
    </row>
    <row r="879" spans="1:8" x14ac:dyDescent="0.3">
      <c r="A879">
        <v>878</v>
      </c>
      <c r="B879">
        <v>49</v>
      </c>
      <c r="C879" t="s">
        <v>5</v>
      </c>
      <c r="D879" s="18">
        <v>91034</v>
      </c>
      <c r="E879" t="s">
        <v>6</v>
      </c>
      <c r="F879" s="33" t="str">
        <f t="shared" si="39"/>
        <v>Middle-aged</v>
      </c>
      <c r="G879" t="str">
        <f t="shared" si="40"/>
        <v>High</v>
      </c>
      <c r="H879" t="str">
        <f t="shared" si="41"/>
        <v>Type 4</v>
      </c>
    </row>
    <row r="880" spans="1:8" x14ac:dyDescent="0.3">
      <c r="A880">
        <v>879</v>
      </c>
      <c r="B880">
        <v>39</v>
      </c>
      <c r="C880" t="s">
        <v>8</v>
      </c>
      <c r="D880" s="18">
        <v>109304</v>
      </c>
      <c r="E880" t="s">
        <v>9</v>
      </c>
      <c r="F880" s="33" t="str">
        <f t="shared" si="39"/>
        <v>Adult</v>
      </c>
      <c r="G880" t="str">
        <f t="shared" si="40"/>
        <v>High</v>
      </c>
      <c r="H880" t="str">
        <f t="shared" si="41"/>
        <v>Type 2</v>
      </c>
    </row>
    <row r="881" spans="1:8" x14ac:dyDescent="0.3">
      <c r="A881">
        <v>880</v>
      </c>
      <c r="B881">
        <v>29</v>
      </c>
      <c r="C881" t="s">
        <v>8</v>
      </c>
      <c r="D881" s="18">
        <v>66610</v>
      </c>
      <c r="E881" t="s">
        <v>7</v>
      </c>
      <c r="F881" s="33" t="str">
        <f t="shared" si="39"/>
        <v>Adult</v>
      </c>
      <c r="G881" t="str">
        <f t="shared" si="40"/>
        <v>High</v>
      </c>
      <c r="H881" t="str">
        <f t="shared" si="41"/>
        <v>Type 2</v>
      </c>
    </row>
    <row r="882" spans="1:8" x14ac:dyDescent="0.3">
      <c r="A882">
        <v>881</v>
      </c>
      <c r="B882">
        <v>21</v>
      </c>
      <c r="C882" t="s">
        <v>5</v>
      </c>
      <c r="D882" s="18">
        <v>75593</v>
      </c>
      <c r="E882" t="s">
        <v>9</v>
      </c>
      <c r="F882" s="33" t="str">
        <f t="shared" si="39"/>
        <v>Adult</v>
      </c>
      <c r="G882" t="str">
        <f t="shared" si="40"/>
        <v>High</v>
      </c>
      <c r="H882" t="str">
        <f t="shared" si="41"/>
        <v>Type 2</v>
      </c>
    </row>
    <row r="883" spans="1:8" x14ac:dyDescent="0.3">
      <c r="A883">
        <v>882</v>
      </c>
      <c r="B883">
        <v>31</v>
      </c>
      <c r="C883" t="s">
        <v>5</v>
      </c>
      <c r="D883" s="18">
        <v>74818</v>
      </c>
      <c r="E883" t="s">
        <v>6</v>
      </c>
      <c r="F883" s="33" t="str">
        <f t="shared" si="39"/>
        <v>Adult</v>
      </c>
      <c r="G883" t="str">
        <f t="shared" si="40"/>
        <v>High</v>
      </c>
      <c r="H883" t="str">
        <f t="shared" si="41"/>
        <v>Type 2</v>
      </c>
    </row>
    <row r="884" spans="1:8" x14ac:dyDescent="0.3">
      <c r="A884">
        <v>883</v>
      </c>
      <c r="B884">
        <v>23</v>
      </c>
      <c r="C884" t="s">
        <v>5</v>
      </c>
      <c r="D884" s="18">
        <v>74467</v>
      </c>
      <c r="E884" t="s">
        <v>6</v>
      </c>
      <c r="F884" s="33" t="str">
        <f t="shared" si="39"/>
        <v>Adult</v>
      </c>
      <c r="G884" t="str">
        <f t="shared" si="40"/>
        <v>High</v>
      </c>
      <c r="H884" t="str">
        <f t="shared" si="41"/>
        <v>Type 2</v>
      </c>
    </row>
    <row r="885" spans="1:8" x14ac:dyDescent="0.3">
      <c r="A885">
        <v>884</v>
      </c>
      <c r="B885">
        <v>23</v>
      </c>
      <c r="C885" t="s">
        <v>5</v>
      </c>
      <c r="D885" s="18">
        <v>74664</v>
      </c>
      <c r="E885" t="s">
        <v>9</v>
      </c>
      <c r="F885" s="33" t="str">
        <f t="shared" si="39"/>
        <v>Adult</v>
      </c>
      <c r="G885" t="str">
        <f t="shared" si="40"/>
        <v>High</v>
      </c>
      <c r="H885" t="str">
        <f t="shared" si="41"/>
        <v>Type 2</v>
      </c>
    </row>
    <row r="886" spans="1:8" x14ac:dyDescent="0.3">
      <c r="A886">
        <v>885</v>
      </c>
      <c r="B886">
        <v>43</v>
      </c>
      <c r="C886" t="s">
        <v>5</v>
      </c>
      <c r="D886" s="18">
        <v>62302</v>
      </c>
      <c r="E886" t="s">
        <v>6</v>
      </c>
      <c r="F886" s="33" t="str">
        <f t="shared" si="39"/>
        <v>Middle-aged</v>
      </c>
      <c r="G886" t="str">
        <f t="shared" si="40"/>
        <v>Low</v>
      </c>
      <c r="H886" t="str">
        <f t="shared" si="41"/>
        <v>Type 3</v>
      </c>
    </row>
    <row r="887" spans="1:8" x14ac:dyDescent="0.3">
      <c r="A887">
        <v>886</v>
      </c>
      <c r="B887">
        <v>36</v>
      </c>
      <c r="C887" t="s">
        <v>5</v>
      </c>
      <c r="D887" s="18">
        <v>65960</v>
      </c>
      <c r="E887" t="s">
        <v>6</v>
      </c>
      <c r="F887" s="33" t="str">
        <f t="shared" si="39"/>
        <v>Adult</v>
      </c>
      <c r="G887" t="str">
        <f t="shared" si="40"/>
        <v>High</v>
      </c>
      <c r="H887" t="str">
        <f t="shared" si="41"/>
        <v>Type 2</v>
      </c>
    </row>
    <row r="888" spans="1:8" x14ac:dyDescent="0.3">
      <c r="A888">
        <v>887</v>
      </c>
      <c r="B888">
        <v>36</v>
      </c>
      <c r="C888" t="s">
        <v>5</v>
      </c>
      <c r="D888" s="18">
        <v>134773</v>
      </c>
      <c r="E888" t="s">
        <v>9</v>
      </c>
      <c r="F888" s="33" t="str">
        <f t="shared" si="39"/>
        <v>Adult</v>
      </c>
      <c r="G888" t="str">
        <f t="shared" si="40"/>
        <v>High</v>
      </c>
      <c r="H888" t="str">
        <f t="shared" si="41"/>
        <v>Type 2</v>
      </c>
    </row>
    <row r="889" spans="1:8" x14ac:dyDescent="0.3">
      <c r="A889">
        <v>888</v>
      </c>
      <c r="B889">
        <v>36</v>
      </c>
      <c r="C889" t="s">
        <v>5</v>
      </c>
      <c r="D889" s="18">
        <v>61532</v>
      </c>
      <c r="E889" t="s">
        <v>6</v>
      </c>
      <c r="F889" s="33" t="str">
        <f t="shared" si="39"/>
        <v>Adult</v>
      </c>
      <c r="G889" t="str">
        <f t="shared" si="40"/>
        <v>Low</v>
      </c>
      <c r="H889" t="str">
        <f t="shared" si="41"/>
        <v>Type 1</v>
      </c>
    </row>
    <row r="890" spans="1:8" x14ac:dyDescent="0.3">
      <c r="A890">
        <v>889</v>
      </c>
      <c r="B890">
        <v>49</v>
      </c>
      <c r="C890" t="s">
        <v>8</v>
      </c>
      <c r="D890" s="18">
        <v>101471</v>
      </c>
      <c r="E890" t="s">
        <v>6</v>
      </c>
      <c r="F890" s="33" t="str">
        <f t="shared" si="39"/>
        <v>Middle-aged</v>
      </c>
      <c r="G890" t="str">
        <f t="shared" si="40"/>
        <v>High</v>
      </c>
      <c r="H890" t="str">
        <f t="shared" si="41"/>
        <v>Type 4</v>
      </c>
    </row>
    <row r="891" spans="1:8" x14ac:dyDescent="0.3">
      <c r="A891">
        <v>890</v>
      </c>
      <c r="B891">
        <v>55</v>
      </c>
      <c r="C891" t="s">
        <v>8</v>
      </c>
      <c r="D891" s="18">
        <v>123219</v>
      </c>
      <c r="E891" t="s">
        <v>7</v>
      </c>
      <c r="F891" s="33" t="str">
        <f t="shared" si="39"/>
        <v>Middle-aged</v>
      </c>
      <c r="G891" t="str">
        <f t="shared" si="40"/>
        <v>High</v>
      </c>
      <c r="H891" t="str">
        <f t="shared" si="41"/>
        <v>Type 4</v>
      </c>
    </row>
    <row r="892" spans="1:8" x14ac:dyDescent="0.3">
      <c r="A892">
        <v>891</v>
      </c>
      <c r="B892">
        <v>59</v>
      </c>
      <c r="C892" t="s">
        <v>5</v>
      </c>
      <c r="D892" s="18">
        <v>137588</v>
      </c>
      <c r="E892" t="s">
        <v>6</v>
      </c>
      <c r="F892" s="33" t="str">
        <f t="shared" si="39"/>
        <v>Middle-aged</v>
      </c>
      <c r="G892" t="str">
        <f t="shared" si="40"/>
        <v>High</v>
      </c>
      <c r="H892" t="str">
        <f t="shared" si="41"/>
        <v>Type 4</v>
      </c>
    </row>
    <row r="893" spans="1:8" x14ac:dyDescent="0.3">
      <c r="A893">
        <v>892</v>
      </c>
      <c r="B893">
        <v>43</v>
      </c>
      <c r="C893" t="s">
        <v>5</v>
      </c>
      <c r="D893" s="18">
        <v>80666</v>
      </c>
      <c r="E893" t="s">
        <v>9</v>
      </c>
      <c r="F893" s="33" t="str">
        <f t="shared" si="39"/>
        <v>Middle-aged</v>
      </c>
      <c r="G893" t="str">
        <f t="shared" si="40"/>
        <v>High</v>
      </c>
      <c r="H893" t="str">
        <f t="shared" si="41"/>
        <v>Type 4</v>
      </c>
    </row>
    <row r="894" spans="1:8" x14ac:dyDescent="0.3">
      <c r="A894">
        <v>893</v>
      </c>
      <c r="B894">
        <v>56</v>
      </c>
      <c r="C894" t="s">
        <v>5</v>
      </c>
      <c r="D894" s="18">
        <v>147583</v>
      </c>
      <c r="E894" t="s">
        <v>6</v>
      </c>
      <c r="F894" s="33" t="str">
        <f t="shared" si="39"/>
        <v>Middle-aged</v>
      </c>
      <c r="G894" t="str">
        <f t="shared" si="40"/>
        <v>High</v>
      </c>
      <c r="H894" t="str">
        <f t="shared" si="41"/>
        <v>Type 4</v>
      </c>
    </row>
    <row r="895" spans="1:8" x14ac:dyDescent="0.3">
      <c r="A895">
        <v>894</v>
      </c>
      <c r="B895">
        <v>29</v>
      </c>
      <c r="C895" t="s">
        <v>5</v>
      </c>
      <c r="D895" s="18">
        <v>81207</v>
      </c>
      <c r="E895" t="s">
        <v>9</v>
      </c>
      <c r="F895" s="33" t="str">
        <f t="shared" si="39"/>
        <v>Adult</v>
      </c>
      <c r="G895" t="str">
        <f t="shared" si="40"/>
        <v>High</v>
      </c>
      <c r="H895" t="str">
        <f t="shared" si="41"/>
        <v>Type 2</v>
      </c>
    </row>
    <row r="896" spans="1:8" x14ac:dyDescent="0.3">
      <c r="A896">
        <v>895</v>
      </c>
      <c r="B896">
        <v>37</v>
      </c>
      <c r="C896" t="s">
        <v>8</v>
      </c>
      <c r="D896" s="18">
        <v>145426</v>
      </c>
      <c r="E896" t="s">
        <v>7</v>
      </c>
      <c r="F896" s="33" t="str">
        <f t="shared" si="39"/>
        <v>Adult</v>
      </c>
      <c r="G896" t="str">
        <f t="shared" si="40"/>
        <v>High</v>
      </c>
      <c r="H896" t="str">
        <f t="shared" si="41"/>
        <v>Type 2</v>
      </c>
    </row>
    <row r="897" spans="1:8" x14ac:dyDescent="0.3">
      <c r="A897">
        <v>896</v>
      </c>
      <c r="B897">
        <v>41</v>
      </c>
      <c r="C897" t="s">
        <v>5</v>
      </c>
      <c r="D897" s="18">
        <v>49637</v>
      </c>
      <c r="E897" t="s">
        <v>6</v>
      </c>
      <c r="F897" s="33" t="str">
        <f t="shared" si="39"/>
        <v>Middle-aged</v>
      </c>
      <c r="G897" t="str">
        <f t="shared" si="40"/>
        <v>Low</v>
      </c>
      <c r="H897" t="str">
        <f t="shared" si="41"/>
        <v>Type 3</v>
      </c>
    </row>
    <row r="898" spans="1:8" x14ac:dyDescent="0.3">
      <c r="A898">
        <v>897</v>
      </c>
      <c r="B898">
        <v>56</v>
      </c>
      <c r="C898" t="s">
        <v>5</v>
      </c>
      <c r="D898" s="18">
        <v>68525</v>
      </c>
      <c r="E898" t="s">
        <v>9</v>
      </c>
      <c r="F898" s="33" t="str">
        <f t="shared" si="39"/>
        <v>Middle-aged</v>
      </c>
      <c r="G898" t="str">
        <f t="shared" si="40"/>
        <v>High</v>
      </c>
      <c r="H898" t="str">
        <f t="shared" si="41"/>
        <v>Type 4</v>
      </c>
    </row>
    <row r="899" spans="1:8" x14ac:dyDescent="0.3">
      <c r="A899">
        <v>898</v>
      </c>
      <c r="B899">
        <v>64</v>
      </c>
      <c r="C899" t="s">
        <v>5</v>
      </c>
      <c r="D899" s="18">
        <v>55426</v>
      </c>
      <c r="E899" t="s">
        <v>6</v>
      </c>
      <c r="F899" s="33" t="str">
        <f t="shared" ref="F899:F962" si="42">IF(B899&gt;=60,"Seniors",IF(B899&gt;=41,"Middle-aged","Adult"))</f>
        <v>Seniors</v>
      </c>
      <c r="G899" t="str">
        <f t="shared" ref="G899:G962" si="43">IF(D899&lt;=0.8*$K$2,"Low","High")</f>
        <v>Low</v>
      </c>
      <c r="H899" t="str">
        <f t="shared" ref="H899:H962" si="44">IF(AND(F899="Adult",G899="Low"),"Type 1",IF(AND(F899="Adult",G899="High"),"Type 2",IF(AND(F899="Middle-aged",G899="Low"),"Type 3",IF(AND(F899="Middle-aged",G899="High"),"Type 4",IF(AND(F899="Seniors",G899="Low"),"Type 5",IF(AND(F899="Seniors",G899="High"),"Type 6",""))))))</f>
        <v>Type 5</v>
      </c>
    </row>
    <row r="900" spans="1:8" x14ac:dyDescent="0.3">
      <c r="A900">
        <v>899</v>
      </c>
      <c r="B900">
        <v>28</v>
      </c>
      <c r="C900" t="s">
        <v>5</v>
      </c>
      <c r="D900" s="18">
        <v>72802</v>
      </c>
      <c r="E900" t="s">
        <v>7</v>
      </c>
      <c r="F900" s="33" t="str">
        <f t="shared" si="42"/>
        <v>Adult</v>
      </c>
      <c r="G900" t="str">
        <f t="shared" si="43"/>
        <v>High</v>
      </c>
      <c r="H900" t="str">
        <f t="shared" si="44"/>
        <v>Type 2</v>
      </c>
    </row>
    <row r="901" spans="1:8" x14ac:dyDescent="0.3">
      <c r="A901">
        <v>900</v>
      </c>
      <c r="B901">
        <v>27</v>
      </c>
      <c r="C901" t="s">
        <v>5</v>
      </c>
      <c r="D901" s="18">
        <v>83048</v>
      </c>
      <c r="E901" t="s">
        <v>9</v>
      </c>
      <c r="F901" s="33" t="str">
        <f t="shared" si="42"/>
        <v>Adult</v>
      </c>
      <c r="G901" t="str">
        <f t="shared" si="43"/>
        <v>High</v>
      </c>
      <c r="H901" t="str">
        <f t="shared" si="44"/>
        <v>Type 2</v>
      </c>
    </row>
    <row r="902" spans="1:8" x14ac:dyDescent="0.3">
      <c r="A902">
        <v>901</v>
      </c>
      <c r="B902">
        <v>27</v>
      </c>
      <c r="C902" t="s">
        <v>5</v>
      </c>
      <c r="D902" s="18">
        <v>65084</v>
      </c>
      <c r="E902" t="s">
        <v>7</v>
      </c>
      <c r="F902" s="33" t="str">
        <f t="shared" si="42"/>
        <v>Adult</v>
      </c>
      <c r="G902" t="str">
        <f t="shared" si="43"/>
        <v>Low</v>
      </c>
      <c r="H902" t="str">
        <f t="shared" si="44"/>
        <v>Type 1</v>
      </c>
    </row>
    <row r="903" spans="1:8" x14ac:dyDescent="0.3">
      <c r="A903">
        <v>902</v>
      </c>
      <c r="B903">
        <v>28</v>
      </c>
      <c r="C903" t="s">
        <v>5</v>
      </c>
      <c r="D903" s="18">
        <v>64971</v>
      </c>
      <c r="E903" t="s">
        <v>6</v>
      </c>
      <c r="F903" s="33" t="str">
        <f t="shared" si="42"/>
        <v>Adult</v>
      </c>
      <c r="G903" t="str">
        <f t="shared" si="43"/>
        <v>Low</v>
      </c>
      <c r="H903" t="str">
        <f t="shared" si="44"/>
        <v>Type 1</v>
      </c>
    </row>
    <row r="904" spans="1:8" x14ac:dyDescent="0.3">
      <c r="A904">
        <v>903</v>
      </c>
      <c r="B904">
        <v>53</v>
      </c>
      <c r="C904" t="s">
        <v>8</v>
      </c>
      <c r="D904" s="18">
        <v>71939</v>
      </c>
      <c r="E904" t="s">
        <v>6</v>
      </c>
      <c r="F904" s="33" t="str">
        <f t="shared" si="42"/>
        <v>Middle-aged</v>
      </c>
      <c r="G904" t="str">
        <f t="shared" si="43"/>
        <v>High</v>
      </c>
      <c r="H904" t="str">
        <f t="shared" si="44"/>
        <v>Type 4</v>
      </c>
    </row>
    <row r="905" spans="1:8" x14ac:dyDescent="0.3">
      <c r="A905">
        <v>904</v>
      </c>
      <c r="B905">
        <v>24</v>
      </c>
      <c r="C905" t="s">
        <v>5</v>
      </c>
      <c r="D905" s="18">
        <v>81604</v>
      </c>
      <c r="E905" t="s">
        <v>7</v>
      </c>
      <c r="F905" s="33" t="str">
        <f t="shared" si="42"/>
        <v>Adult</v>
      </c>
      <c r="G905" t="str">
        <f t="shared" si="43"/>
        <v>High</v>
      </c>
      <c r="H905" t="str">
        <f t="shared" si="44"/>
        <v>Type 2</v>
      </c>
    </row>
    <row r="906" spans="1:8" x14ac:dyDescent="0.3">
      <c r="A906">
        <v>905</v>
      </c>
      <c r="B906">
        <v>24</v>
      </c>
      <c r="C906" t="s">
        <v>5</v>
      </c>
      <c r="D906" s="18">
        <v>71489</v>
      </c>
      <c r="E906" t="s">
        <v>9</v>
      </c>
      <c r="F906" s="33" t="str">
        <f t="shared" si="42"/>
        <v>Adult</v>
      </c>
      <c r="G906" t="str">
        <f t="shared" si="43"/>
        <v>High</v>
      </c>
      <c r="H906" t="str">
        <f t="shared" si="44"/>
        <v>Type 2</v>
      </c>
    </row>
    <row r="907" spans="1:8" x14ac:dyDescent="0.3">
      <c r="A907">
        <v>906</v>
      </c>
      <c r="B907">
        <v>34</v>
      </c>
      <c r="C907" t="s">
        <v>5</v>
      </c>
      <c r="D907" s="18">
        <v>55801</v>
      </c>
      <c r="E907" t="s">
        <v>7</v>
      </c>
      <c r="F907" s="33" t="str">
        <f t="shared" si="42"/>
        <v>Adult</v>
      </c>
      <c r="G907" t="str">
        <f t="shared" si="43"/>
        <v>Low</v>
      </c>
      <c r="H907" t="str">
        <f t="shared" si="44"/>
        <v>Type 1</v>
      </c>
    </row>
    <row r="908" spans="1:8" x14ac:dyDescent="0.3">
      <c r="A908">
        <v>907</v>
      </c>
      <c r="B908">
        <v>66</v>
      </c>
      <c r="C908" t="s">
        <v>8</v>
      </c>
      <c r="D908" s="18">
        <v>67356</v>
      </c>
      <c r="E908" t="s">
        <v>7</v>
      </c>
      <c r="F908" s="33" t="str">
        <f t="shared" si="42"/>
        <v>Seniors</v>
      </c>
      <c r="G908" t="str">
        <f t="shared" si="43"/>
        <v>High</v>
      </c>
      <c r="H908" t="str">
        <f t="shared" si="44"/>
        <v>Type 6</v>
      </c>
    </row>
    <row r="909" spans="1:8" x14ac:dyDescent="0.3">
      <c r="A909">
        <v>908</v>
      </c>
      <c r="B909">
        <v>69</v>
      </c>
      <c r="C909" t="s">
        <v>5</v>
      </c>
      <c r="D909" s="18">
        <v>120544</v>
      </c>
      <c r="E909" t="s">
        <v>9</v>
      </c>
      <c r="F909" s="33" t="str">
        <f t="shared" si="42"/>
        <v>Seniors</v>
      </c>
      <c r="G909" t="str">
        <f t="shared" si="43"/>
        <v>High</v>
      </c>
      <c r="H909" t="str">
        <f t="shared" si="44"/>
        <v>Type 6</v>
      </c>
    </row>
    <row r="910" spans="1:8" x14ac:dyDescent="0.3">
      <c r="A910">
        <v>909</v>
      </c>
      <c r="B910">
        <v>57</v>
      </c>
      <c r="C910" t="s">
        <v>8</v>
      </c>
      <c r="D910" s="18">
        <v>40496</v>
      </c>
      <c r="E910" t="s">
        <v>9</v>
      </c>
      <c r="F910" s="33" t="str">
        <f t="shared" si="42"/>
        <v>Middle-aged</v>
      </c>
      <c r="G910" t="str">
        <f t="shared" si="43"/>
        <v>Low</v>
      </c>
      <c r="H910" t="str">
        <f t="shared" si="44"/>
        <v>Type 3</v>
      </c>
    </row>
    <row r="911" spans="1:8" x14ac:dyDescent="0.3">
      <c r="A911">
        <v>910</v>
      </c>
      <c r="B911">
        <v>62</v>
      </c>
      <c r="C911" t="s">
        <v>5</v>
      </c>
      <c r="D911" s="18">
        <v>24920</v>
      </c>
      <c r="E911" t="s">
        <v>6</v>
      </c>
      <c r="F911" s="33" t="str">
        <f t="shared" si="42"/>
        <v>Seniors</v>
      </c>
      <c r="G911" t="str">
        <f t="shared" si="43"/>
        <v>Low</v>
      </c>
      <c r="H911" t="str">
        <f t="shared" si="44"/>
        <v>Type 5</v>
      </c>
    </row>
    <row r="912" spans="1:8" x14ac:dyDescent="0.3">
      <c r="A912">
        <v>911</v>
      </c>
      <c r="B912">
        <v>59</v>
      </c>
      <c r="C912" t="s">
        <v>8</v>
      </c>
      <c r="D912" s="18">
        <v>79972</v>
      </c>
      <c r="E912" t="s">
        <v>9</v>
      </c>
      <c r="F912" s="33" t="str">
        <f t="shared" si="42"/>
        <v>Middle-aged</v>
      </c>
      <c r="G912" t="str">
        <f t="shared" si="43"/>
        <v>High</v>
      </c>
      <c r="H912" t="str">
        <f t="shared" si="44"/>
        <v>Type 4</v>
      </c>
    </row>
    <row r="913" spans="1:8" x14ac:dyDescent="0.3">
      <c r="A913">
        <v>912</v>
      </c>
      <c r="B913">
        <v>24</v>
      </c>
      <c r="C913" t="s">
        <v>5</v>
      </c>
      <c r="D913" s="18">
        <v>145021</v>
      </c>
      <c r="E913" t="s">
        <v>7</v>
      </c>
      <c r="F913" s="33" t="str">
        <f t="shared" si="42"/>
        <v>Adult</v>
      </c>
      <c r="G913" t="str">
        <f t="shared" si="43"/>
        <v>High</v>
      </c>
      <c r="H913" t="str">
        <f t="shared" si="44"/>
        <v>Type 2</v>
      </c>
    </row>
    <row r="914" spans="1:8" x14ac:dyDescent="0.3">
      <c r="A914">
        <v>913</v>
      </c>
      <c r="B914">
        <v>30</v>
      </c>
      <c r="C914" t="s">
        <v>5</v>
      </c>
      <c r="D914" s="18">
        <v>50016</v>
      </c>
      <c r="E914" t="s">
        <v>6</v>
      </c>
      <c r="F914" s="33" t="str">
        <f t="shared" si="42"/>
        <v>Adult</v>
      </c>
      <c r="G914" t="str">
        <f t="shared" si="43"/>
        <v>Low</v>
      </c>
      <c r="H914" t="str">
        <f t="shared" si="44"/>
        <v>Type 1</v>
      </c>
    </row>
    <row r="915" spans="1:8" x14ac:dyDescent="0.3">
      <c r="A915">
        <v>914</v>
      </c>
      <c r="B915">
        <v>34</v>
      </c>
      <c r="C915" t="s">
        <v>5</v>
      </c>
      <c r="D915" s="18">
        <v>121770</v>
      </c>
      <c r="E915" t="s">
        <v>9</v>
      </c>
      <c r="F915" s="33" t="str">
        <f t="shared" si="42"/>
        <v>Adult</v>
      </c>
      <c r="G915" t="str">
        <f t="shared" si="43"/>
        <v>High</v>
      </c>
      <c r="H915" t="str">
        <f t="shared" si="44"/>
        <v>Type 2</v>
      </c>
    </row>
    <row r="916" spans="1:8" x14ac:dyDescent="0.3">
      <c r="A916">
        <v>915</v>
      </c>
      <c r="B916">
        <v>56</v>
      </c>
      <c r="C916" t="s">
        <v>5</v>
      </c>
      <c r="D916" s="18">
        <v>65782</v>
      </c>
      <c r="E916" t="s">
        <v>6</v>
      </c>
      <c r="F916" s="33" t="str">
        <f t="shared" si="42"/>
        <v>Middle-aged</v>
      </c>
      <c r="G916" t="str">
        <f t="shared" si="43"/>
        <v>High</v>
      </c>
      <c r="H916" t="str">
        <f t="shared" si="44"/>
        <v>Type 4</v>
      </c>
    </row>
    <row r="917" spans="1:8" x14ac:dyDescent="0.3">
      <c r="A917">
        <v>916</v>
      </c>
      <c r="B917">
        <v>58</v>
      </c>
      <c r="C917" t="s">
        <v>5</v>
      </c>
      <c r="D917" s="18">
        <v>59072</v>
      </c>
      <c r="E917" t="s">
        <v>9</v>
      </c>
      <c r="F917" s="33" t="str">
        <f t="shared" si="42"/>
        <v>Middle-aged</v>
      </c>
      <c r="G917" t="str">
        <f t="shared" si="43"/>
        <v>Low</v>
      </c>
      <c r="H917" t="str">
        <f t="shared" si="44"/>
        <v>Type 3</v>
      </c>
    </row>
    <row r="918" spans="1:8" x14ac:dyDescent="0.3">
      <c r="A918">
        <v>917</v>
      </c>
      <c r="B918">
        <v>68</v>
      </c>
      <c r="C918" t="s">
        <v>8</v>
      </c>
      <c r="D918" s="18">
        <v>83509</v>
      </c>
      <c r="E918" t="s">
        <v>9</v>
      </c>
      <c r="F918" s="33" t="str">
        <f t="shared" si="42"/>
        <v>Seniors</v>
      </c>
      <c r="G918" t="str">
        <f t="shared" si="43"/>
        <v>High</v>
      </c>
      <c r="H918" t="str">
        <f t="shared" si="44"/>
        <v>Type 6</v>
      </c>
    </row>
    <row r="919" spans="1:8" x14ac:dyDescent="0.3">
      <c r="A919">
        <v>918</v>
      </c>
      <c r="B919">
        <v>69</v>
      </c>
      <c r="C919" t="s">
        <v>8</v>
      </c>
      <c r="D919" s="18">
        <v>30406</v>
      </c>
      <c r="E919" t="s">
        <v>7</v>
      </c>
      <c r="F919" s="33" t="str">
        <f t="shared" si="42"/>
        <v>Seniors</v>
      </c>
      <c r="G919" t="str">
        <f t="shared" si="43"/>
        <v>Low</v>
      </c>
      <c r="H919" t="str">
        <f t="shared" si="44"/>
        <v>Type 5</v>
      </c>
    </row>
    <row r="920" spans="1:8" x14ac:dyDescent="0.3">
      <c r="A920">
        <v>919</v>
      </c>
      <c r="B920">
        <v>53</v>
      </c>
      <c r="C920" t="s">
        <v>8</v>
      </c>
      <c r="D920" s="18">
        <v>93875</v>
      </c>
      <c r="E920" t="s">
        <v>9</v>
      </c>
      <c r="F920" s="33" t="str">
        <f t="shared" si="42"/>
        <v>Middle-aged</v>
      </c>
      <c r="G920" t="str">
        <f t="shared" si="43"/>
        <v>High</v>
      </c>
      <c r="H920" t="str">
        <f t="shared" si="44"/>
        <v>Type 4</v>
      </c>
    </row>
    <row r="921" spans="1:8" x14ac:dyDescent="0.3">
      <c r="A921">
        <v>920</v>
      </c>
      <c r="B921">
        <v>32</v>
      </c>
      <c r="C921" t="s">
        <v>8</v>
      </c>
      <c r="D921" s="18">
        <v>58055</v>
      </c>
      <c r="E921" t="s">
        <v>6</v>
      </c>
      <c r="F921" s="33" t="str">
        <f t="shared" si="42"/>
        <v>Adult</v>
      </c>
      <c r="G921" t="str">
        <f t="shared" si="43"/>
        <v>Low</v>
      </c>
      <c r="H921" t="str">
        <f t="shared" si="44"/>
        <v>Type 1</v>
      </c>
    </row>
    <row r="922" spans="1:8" x14ac:dyDescent="0.3">
      <c r="A922">
        <v>921</v>
      </c>
      <c r="B922">
        <v>59</v>
      </c>
      <c r="C922" t="s">
        <v>5</v>
      </c>
      <c r="D922" s="18">
        <v>85631</v>
      </c>
      <c r="E922" t="s">
        <v>6</v>
      </c>
      <c r="F922" s="33" t="str">
        <f t="shared" si="42"/>
        <v>Middle-aged</v>
      </c>
      <c r="G922" t="str">
        <f t="shared" si="43"/>
        <v>High</v>
      </c>
      <c r="H922" t="str">
        <f t="shared" si="44"/>
        <v>Type 4</v>
      </c>
    </row>
    <row r="923" spans="1:8" x14ac:dyDescent="0.3">
      <c r="A923">
        <v>922</v>
      </c>
      <c r="B923">
        <v>43</v>
      </c>
      <c r="C923" t="s">
        <v>5</v>
      </c>
      <c r="D923" s="18">
        <v>127760</v>
      </c>
      <c r="E923" t="s">
        <v>7</v>
      </c>
      <c r="F923" s="33" t="str">
        <f t="shared" si="42"/>
        <v>Middle-aged</v>
      </c>
      <c r="G923" t="str">
        <f t="shared" si="43"/>
        <v>High</v>
      </c>
      <c r="H923" t="str">
        <f t="shared" si="44"/>
        <v>Type 4</v>
      </c>
    </row>
    <row r="924" spans="1:8" x14ac:dyDescent="0.3">
      <c r="A924">
        <v>923</v>
      </c>
      <c r="B924">
        <v>49</v>
      </c>
      <c r="C924" t="s">
        <v>5</v>
      </c>
      <c r="D924" s="18">
        <v>143009</v>
      </c>
      <c r="E924" t="s">
        <v>9</v>
      </c>
      <c r="F924" s="33" t="str">
        <f t="shared" si="42"/>
        <v>Middle-aged</v>
      </c>
      <c r="G924" t="str">
        <f t="shared" si="43"/>
        <v>High</v>
      </c>
      <c r="H924" t="str">
        <f t="shared" si="44"/>
        <v>Type 4</v>
      </c>
    </row>
    <row r="925" spans="1:8" x14ac:dyDescent="0.3">
      <c r="A925">
        <v>924</v>
      </c>
      <c r="B925">
        <v>44</v>
      </c>
      <c r="C925" t="s">
        <v>5</v>
      </c>
      <c r="D925" s="18">
        <v>102701</v>
      </c>
      <c r="E925" t="s">
        <v>7</v>
      </c>
      <c r="F925" s="33" t="str">
        <f t="shared" si="42"/>
        <v>Middle-aged</v>
      </c>
      <c r="G925" t="str">
        <f t="shared" si="43"/>
        <v>High</v>
      </c>
      <c r="H925" t="str">
        <f t="shared" si="44"/>
        <v>Type 4</v>
      </c>
    </row>
    <row r="926" spans="1:8" x14ac:dyDescent="0.3">
      <c r="A926">
        <v>925</v>
      </c>
      <c r="B926">
        <v>27</v>
      </c>
      <c r="C926" t="s">
        <v>5</v>
      </c>
      <c r="D926" s="18">
        <v>50907</v>
      </c>
      <c r="E926" t="s">
        <v>7</v>
      </c>
      <c r="F926" s="33" t="str">
        <f t="shared" si="42"/>
        <v>Adult</v>
      </c>
      <c r="G926" t="str">
        <f t="shared" si="43"/>
        <v>Low</v>
      </c>
      <c r="H926" t="str">
        <f t="shared" si="44"/>
        <v>Type 1</v>
      </c>
    </row>
    <row r="927" spans="1:8" x14ac:dyDescent="0.3">
      <c r="A927">
        <v>926</v>
      </c>
      <c r="B927">
        <v>39</v>
      </c>
      <c r="C927" t="s">
        <v>5</v>
      </c>
      <c r="D927" s="18">
        <v>52740</v>
      </c>
      <c r="E927" t="s">
        <v>9</v>
      </c>
      <c r="F927" s="33" t="str">
        <f t="shared" si="42"/>
        <v>Adult</v>
      </c>
      <c r="G927" t="str">
        <f t="shared" si="43"/>
        <v>Low</v>
      </c>
      <c r="H927" t="str">
        <f t="shared" si="44"/>
        <v>Type 1</v>
      </c>
    </row>
    <row r="928" spans="1:8" x14ac:dyDescent="0.3">
      <c r="A928">
        <v>927</v>
      </c>
      <c r="B928">
        <v>30</v>
      </c>
      <c r="C928" t="s">
        <v>5</v>
      </c>
      <c r="D928" s="18">
        <v>147551</v>
      </c>
      <c r="E928" t="s">
        <v>9</v>
      </c>
      <c r="F928" s="33" t="str">
        <f t="shared" si="42"/>
        <v>Adult</v>
      </c>
      <c r="G928" t="str">
        <f t="shared" si="43"/>
        <v>High</v>
      </c>
      <c r="H928" t="str">
        <f t="shared" si="44"/>
        <v>Type 2</v>
      </c>
    </row>
    <row r="929" spans="1:8" x14ac:dyDescent="0.3">
      <c r="A929">
        <v>928</v>
      </c>
      <c r="B929">
        <v>22</v>
      </c>
      <c r="C929" t="s">
        <v>5</v>
      </c>
      <c r="D929" s="18">
        <v>23659</v>
      </c>
      <c r="E929" t="s">
        <v>9</v>
      </c>
      <c r="F929" s="33" t="str">
        <f t="shared" si="42"/>
        <v>Adult</v>
      </c>
      <c r="G929" t="str">
        <f t="shared" si="43"/>
        <v>Low</v>
      </c>
      <c r="H929" t="str">
        <f t="shared" si="44"/>
        <v>Type 1</v>
      </c>
    </row>
    <row r="930" spans="1:8" x14ac:dyDescent="0.3">
      <c r="A930">
        <v>929</v>
      </c>
      <c r="B930">
        <v>34</v>
      </c>
      <c r="C930" t="s">
        <v>5</v>
      </c>
      <c r="D930" s="18">
        <v>62651</v>
      </c>
      <c r="E930" t="s">
        <v>9</v>
      </c>
      <c r="F930" s="33" t="str">
        <f t="shared" si="42"/>
        <v>Adult</v>
      </c>
      <c r="G930" t="str">
        <f t="shared" si="43"/>
        <v>Low</v>
      </c>
      <c r="H930" t="str">
        <f t="shared" si="44"/>
        <v>Type 1</v>
      </c>
    </row>
    <row r="931" spans="1:8" x14ac:dyDescent="0.3">
      <c r="A931">
        <v>930</v>
      </c>
      <c r="B931">
        <v>43</v>
      </c>
      <c r="C931" t="s">
        <v>8</v>
      </c>
      <c r="D931" s="18">
        <v>50024</v>
      </c>
      <c r="E931" t="s">
        <v>7</v>
      </c>
      <c r="F931" s="33" t="str">
        <f t="shared" si="42"/>
        <v>Middle-aged</v>
      </c>
      <c r="G931" t="str">
        <f t="shared" si="43"/>
        <v>Low</v>
      </c>
      <c r="H931" t="str">
        <f t="shared" si="44"/>
        <v>Type 3</v>
      </c>
    </row>
    <row r="932" spans="1:8" x14ac:dyDescent="0.3">
      <c r="A932">
        <v>931</v>
      </c>
      <c r="B932">
        <v>23</v>
      </c>
      <c r="C932" t="s">
        <v>5</v>
      </c>
      <c r="D932" s="18">
        <v>85037</v>
      </c>
      <c r="E932" t="s">
        <v>9</v>
      </c>
      <c r="F932" s="33" t="str">
        <f t="shared" si="42"/>
        <v>Adult</v>
      </c>
      <c r="G932" t="str">
        <f t="shared" si="43"/>
        <v>High</v>
      </c>
      <c r="H932" t="str">
        <f t="shared" si="44"/>
        <v>Type 2</v>
      </c>
    </row>
    <row r="933" spans="1:8" x14ac:dyDescent="0.3">
      <c r="A933">
        <v>932</v>
      </c>
      <c r="B933">
        <v>30</v>
      </c>
      <c r="C933" t="s">
        <v>5</v>
      </c>
      <c r="D933" s="18">
        <v>20302</v>
      </c>
      <c r="E933" t="s">
        <v>7</v>
      </c>
      <c r="F933" s="33" t="str">
        <f t="shared" si="42"/>
        <v>Adult</v>
      </c>
      <c r="G933" t="str">
        <f t="shared" si="43"/>
        <v>Low</v>
      </c>
      <c r="H933" t="str">
        <f t="shared" si="44"/>
        <v>Type 1</v>
      </c>
    </row>
    <row r="934" spans="1:8" x14ac:dyDescent="0.3">
      <c r="A934">
        <v>933</v>
      </c>
      <c r="B934">
        <v>43</v>
      </c>
      <c r="C934" t="s">
        <v>5</v>
      </c>
      <c r="D934" s="18">
        <v>144057</v>
      </c>
      <c r="E934" t="s">
        <v>7</v>
      </c>
      <c r="F934" s="33" t="str">
        <f t="shared" si="42"/>
        <v>Middle-aged</v>
      </c>
      <c r="G934" t="str">
        <f t="shared" si="43"/>
        <v>High</v>
      </c>
      <c r="H934" t="str">
        <f t="shared" si="44"/>
        <v>Type 4</v>
      </c>
    </row>
    <row r="935" spans="1:8" x14ac:dyDescent="0.3">
      <c r="A935">
        <v>934</v>
      </c>
      <c r="B935">
        <v>28</v>
      </c>
      <c r="C935" t="s">
        <v>5</v>
      </c>
      <c r="D935" s="18">
        <v>100367</v>
      </c>
      <c r="E935" t="s">
        <v>6</v>
      </c>
      <c r="F935" s="33" t="str">
        <f t="shared" si="42"/>
        <v>Adult</v>
      </c>
      <c r="G935" t="str">
        <f t="shared" si="43"/>
        <v>High</v>
      </c>
      <c r="H935" t="str">
        <f t="shared" si="44"/>
        <v>Type 2</v>
      </c>
    </row>
    <row r="936" spans="1:8" x14ac:dyDescent="0.3">
      <c r="A936">
        <v>935</v>
      </c>
      <c r="B936">
        <v>33</v>
      </c>
      <c r="C936" t="s">
        <v>8</v>
      </c>
      <c r="D936" s="18">
        <v>51108</v>
      </c>
      <c r="E936" t="s">
        <v>7</v>
      </c>
      <c r="F936" s="33" t="str">
        <f t="shared" si="42"/>
        <v>Adult</v>
      </c>
      <c r="G936" t="str">
        <f t="shared" si="43"/>
        <v>Low</v>
      </c>
      <c r="H936" t="str">
        <f t="shared" si="44"/>
        <v>Type 1</v>
      </c>
    </row>
    <row r="937" spans="1:8" x14ac:dyDescent="0.3">
      <c r="A937">
        <v>936</v>
      </c>
      <c r="B937">
        <v>63</v>
      </c>
      <c r="C937" t="s">
        <v>8</v>
      </c>
      <c r="D937" s="18">
        <v>135029</v>
      </c>
      <c r="E937" t="s">
        <v>7</v>
      </c>
      <c r="F937" s="33" t="str">
        <f t="shared" si="42"/>
        <v>Seniors</v>
      </c>
      <c r="G937" t="str">
        <f t="shared" si="43"/>
        <v>High</v>
      </c>
      <c r="H937" t="str">
        <f t="shared" si="44"/>
        <v>Type 6</v>
      </c>
    </row>
    <row r="938" spans="1:8" x14ac:dyDescent="0.3">
      <c r="A938">
        <v>937</v>
      </c>
      <c r="B938">
        <v>61</v>
      </c>
      <c r="C938" t="s">
        <v>5</v>
      </c>
      <c r="D938" s="18">
        <v>110695</v>
      </c>
      <c r="E938" t="s">
        <v>6</v>
      </c>
      <c r="F938" s="33" t="str">
        <f t="shared" si="42"/>
        <v>Seniors</v>
      </c>
      <c r="G938" t="str">
        <f t="shared" si="43"/>
        <v>High</v>
      </c>
      <c r="H938" t="str">
        <f t="shared" si="44"/>
        <v>Type 6</v>
      </c>
    </row>
    <row r="939" spans="1:8" x14ac:dyDescent="0.3">
      <c r="A939">
        <v>938</v>
      </c>
      <c r="B939">
        <v>19</v>
      </c>
      <c r="C939" t="s">
        <v>8</v>
      </c>
      <c r="D939" s="18">
        <v>99688</v>
      </c>
      <c r="E939" t="s">
        <v>9</v>
      </c>
      <c r="F939" s="33" t="str">
        <f t="shared" si="42"/>
        <v>Adult</v>
      </c>
      <c r="G939" t="str">
        <f t="shared" si="43"/>
        <v>High</v>
      </c>
      <c r="H939" t="str">
        <f t="shared" si="44"/>
        <v>Type 2</v>
      </c>
    </row>
    <row r="940" spans="1:8" x14ac:dyDescent="0.3">
      <c r="A940">
        <v>939</v>
      </c>
      <c r="B940">
        <v>65</v>
      </c>
      <c r="C940" t="s">
        <v>8</v>
      </c>
      <c r="D940" s="18">
        <v>142660</v>
      </c>
      <c r="E940" t="s">
        <v>7</v>
      </c>
      <c r="F940" s="33" t="str">
        <f t="shared" si="42"/>
        <v>Seniors</v>
      </c>
      <c r="G940" t="str">
        <f t="shared" si="43"/>
        <v>High</v>
      </c>
      <c r="H940" t="str">
        <f t="shared" si="44"/>
        <v>Type 6</v>
      </c>
    </row>
    <row r="941" spans="1:8" x14ac:dyDescent="0.3">
      <c r="A941">
        <v>940</v>
      </c>
      <c r="B941">
        <v>22</v>
      </c>
      <c r="C941" t="s">
        <v>8</v>
      </c>
      <c r="D941" s="18">
        <v>125826</v>
      </c>
      <c r="E941" t="s">
        <v>7</v>
      </c>
      <c r="F941" s="33" t="str">
        <f t="shared" si="42"/>
        <v>Adult</v>
      </c>
      <c r="G941" t="str">
        <f t="shared" si="43"/>
        <v>High</v>
      </c>
      <c r="H941" t="str">
        <f t="shared" si="44"/>
        <v>Type 2</v>
      </c>
    </row>
    <row r="942" spans="1:8" x14ac:dyDescent="0.3">
      <c r="A942">
        <v>941</v>
      </c>
      <c r="B942">
        <v>40</v>
      </c>
      <c r="C942" t="s">
        <v>5</v>
      </c>
      <c r="D942" s="18">
        <v>87327</v>
      </c>
      <c r="E942" t="s">
        <v>7</v>
      </c>
      <c r="F942" s="33" t="str">
        <f t="shared" si="42"/>
        <v>Adult</v>
      </c>
      <c r="G942" t="str">
        <f t="shared" si="43"/>
        <v>High</v>
      </c>
      <c r="H942" t="str">
        <f t="shared" si="44"/>
        <v>Type 2</v>
      </c>
    </row>
    <row r="943" spans="1:8" x14ac:dyDescent="0.3">
      <c r="A943">
        <v>942</v>
      </c>
      <c r="B943">
        <v>57</v>
      </c>
      <c r="C943" t="s">
        <v>5</v>
      </c>
      <c r="D943" s="18">
        <v>53469</v>
      </c>
      <c r="E943" t="s">
        <v>6</v>
      </c>
      <c r="F943" s="33" t="str">
        <f t="shared" si="42"/>
        <v>Middle-aged</v>
      </c>
      <c r="G943" t="str">
        <f t="shared" si="43"/>
        <v>Low</v>
      </c>
      <c r="H943" t="str">
        <f t="shared" si="44"/>
        <v>Type 3</v>
      </c>
    </row>
    <row r="944" spans="1:8" x14ac:dyDescent="0.3">
      <c r="A944">
        <v>943</v>
      </c>
      <c r="B944">
        <v>69</v>
      </c>
      <c r="C944" t="s">
        <v>5</v>
      </c>
      <c r="D944" s="18">
        <v>134647</v>
      </c>
      <c r="E944" t="s">
        <v>9</v>
      </c>
      <c r="F944" s="33" t="str">
        <f t="shared" si="42"/>
        <v>Seniors</v>
      </c>
      <c r="G944" t="str">
        <f t="shared" si="43"/>
        <v>High</v>
      </c>
      <c r="H944" t="str">
        <f t="shared" si="44"/>
        <v>Type 6</v>
      </c>
    </row>
    <row r="945" spans="1:8" x14ac:dyDescent="0.3">
      <c r="A945">
        <v>944</v>
      </c>
      <c r="B945">
        <v>23</v>
      </c>
      <c r="C945" t="s">
        <v>5</v>
      </c>
      <c r="D945" s="18">
        <v>114194</v>
      </c>
      <c r="E945" t="s">
        <v>7</v>
      </c>
      <c r="F945" s="33" t="str">
        <f t="shared" si="42"/>
        <v>Adult</v>
      </c>
      <c r="G945" t="str">
        <f t="shared" si="43"/>
        <v>High</v>
      </c>
      <c r="H945" t="str">
        <f t="shared" si="44"/>
        <v>Type 2</v>
      </c>
    </row>
    <row r="946" spans="1:8" x14ac:dyDescent="0.3">
      <c r="A946">
        <v>945</v>
      </c>
      <c r="B946">
        <v>47</v>
      </c>
      <c r="C946" t="s">
        <v>8</v>
      </c>
      <c r="D946" s="18">
        <v>69916</v>
      </c>
      <c r="E946" t="s">
        <v>9</v>
      </c>
      <c r="F946" s="33" t="str">
        <f t="shared" si="42"/>
        <v>Middle-aged</v>
      </c>
      <c r="G946" t="str">
        <f t="shared" si="43"/>
        <v>High</v>
      </c>
      <c r="H946" t="str">
        <f t="shared" si="44"/>
        <v>Type 4</v>
      </c>
    </row>
    <row r="947" spans="1:8" x14ac:dyDescent="0.3">
      <c r="A947">
        <v>946</v>
      </c>
      <c r="B947">
        <v>38</v>
      </c>
      <c r="C947" t="s">
        <v>8</v>
      </c>
      <c r="D947" s="18">
        <v>51485</v>
      </c>
      <c r="E947" t="s">
        <v>7</v>
      </c>
      <c r="F947" s="33" t="str">
        <f t="shared" si="42"/>
        <v>Adult</v>
      </c>
      <c r="G947" t="str">
        <f t="shared" si="43"/>
        <v>Low</v>
      </c>
      <c r="H947" t="str">
        <f t="shared" si="44"/>
        <v>Type 1</v>
      </c>
    </row>
    <row r="948" spans="1:8" x14ac:dyDescent="0.3">
      <c r="A948">
        <v>947</v>
      </c>
      <c r="B948">
        <v>28</v>
      </c>
      <c r="C948" t="s">
        <v>5</v>
      </c>
      <c r="D948" s="18">
        <v>58162</v>
      </c>
      <c r="E948" t="s">
        <v>7</v>
      </c>
      <c r="F948" s="33" t="str">
        <f t="shared" si="42"/>
        <v>Adult</v>
      </c>
      <c r="G948" t="str">
        <f t="shared" si="43"/>
        <v>Low</v>
      </c>
      <c r="H948" t="str">
        <f t="shared" si="44"/>
        <v>Type 1</v>
      </c>
    </row>
    <row r="949" spans="1:8" x14ac:dyDescent="0.3">
      <c r="A949">
        <v>948</v>
      </c>
      <c r="B949">
        <v>32</v>
      </c>
      <c r="C949" t="s">
        <v>5</v>
      </c>
      <c r="D949" s="18">
        <v>113211</v>
      </c>
      <c r="E949" t="s">
        <v>7</v>
      </c>
      <c r="F949" s="33" t="str">
        <f t="shared" si="42"/>
        <v>Adult</v>
      </c>
      <c r="G949" t="str">
        <f t="shared" si="43"/>
        <v>High</v>
      </c>
      <c r="H949" t="str">
        <f t="shared" si="44"/>
        <v>Type 2</v>
      </c>
    </row>
    <row r="950" spans="1:8" x14ac:dyDescent="0.3">
      <c r="A950">
        <v>949</v>
      </c>
      <c r="B950">
        <v>57</v>
      </c>
      <c r="C950" t="s">
        <v>8</v>
      </c>
      <c r="D950" s="18">
        <v>143314</v>
      </c>
      <c r="E950" t="s">
        <v>9</v>
      </c>
      <c r="F950" s="33" t="str">
        <f t="shared" si="42"/>
        <v>Middle-aged</v>
      </c>
      <c r="G950" t="str">
        <f t="shared" si="43"/>
        <v>High</v>
      </c>
      <c r="H950" t="str">
        <f t="shared" si="44"/>
        <v>Type 4</v>
      </c>
    </row>
    <row r="951" spans="1:8" x14ac:dyDescent="0.3">
      <c r="A951">
        <v>950</v>
      </c>
      <c r="B951">
        <v>29</v>
      </c>
      <c r="C951" t="s">
        <v>5</v>
      </c>
      <c r="D951" s="18">
        <v>74082</v>
      </c>
      <c r="E951" t="s">
        <v>7</v>
      </c>
      <c r="F951" s="33" t="str">
        <f t="shared" si="42"/>
        <v>Adult</v>
      </c>
      <c r="G951" t="str">
        <f t="shared" si="43"/>
        <v>High</v>
      </c>
      <c r="H951" t="str">
        <f t="shared" si="44"/>
        <v>Type 2</v>
      </c>
    </row>
    <row r="952" spans="1:8" x14ac:dyDescent="0.3">
      <c r="A952">
        <v>951</v>
      </c>
      <c r="B952">
        <v>23</v>
      </c>
      <c r="C952" t="s">
        <v>8</v>
      </c>
      <c r="D952" s="18">
        <v>100010</v>
      </c>
      <c r="E952" t="s">
        <v>6</v>
      </c>
      <c r="F952" s="33" t="str">
        <f t="shared" si="42"/>
        <v>Adult</v>
      </c>
      <c r="G952" t="str">
        <f t="shared" si="43"/>
        <v>High</v>
      </c>
      <c r="H952" t="str">
        <f t="shared" si="44"/>
        <v>Type 2</v>
      </c>
    </row>
    <row r="953" spans="1:8" x14ac:dyDescent="0.3">
      <c r="A953">
        <v>952</v>
      </c>
      <c r="B953">
        <v>66</v>
      </c>
      <c r="C953" t="s">
        <v>5</v>
      </c>
      <c r="D953" s="18">
        <v>109925</v>
      </c>
      <c r="E953" t="s">
        <v>6</v>
      </c>
      <c r="F953" s="33" t="str">
        <f t="shared" si="42"/>
        <v>Seniors</v>
      </c>
      <c r="G953" t="str">
        <f t="shared" si="43"/>
        <v>High</v>
      </c>
      <c r="H953" t="str">
        <f t="shared" si="44"/>
        <v>Type 6</v>
      </c>
    </row>
    <row r="954" spans="1:8" x14ac:dyDescent="0.3">
      <c r="A954">
        <v>953</v>
      </c>
      <c r="B954">
        <v>48</v>
      </c>
      <c r="C954" t="s">
        <v>8</v>
      </c>
      <c r="D954" s="18">
        <v>146542</v>
      </c>
      <c r="E954" t="s">
        <v>9</v>
      </c>
      <c r="F954" s="33" t="str">
        <f t="shared" si="42"/>
        <v>Middle-aged</v>
      </c>
      <c r="G954" t="str">
        <f t="shared" si="43"/>
        <v>High</v>
      </c>
      <c r="H954" t="str">
        <f t="shared" si="44"/>
        <v>Type 4</v>
      </c>
    </row>
    <row r="955" spans="1:8" x14ac:dyDescent="0.3">
      <c r="A955">
        <v>954</v>
      </c>
      <c r="B955">
        <v>18</v>
      </c>
      <c r="C955" t="s">
        <v>5</v>
      </c>
      <c r="D955" s="18">
        <v>117758</v>
      </c>
      <c r="E955" t="s">
        <v>7</v>
      </c>
      <c r="F955" s="33" t="str">
        <f t="shared" si="42"/>
        <v>Adult</v>
      </c>
      <c r="G955" t="str">
        <f t="shared" si="43"/>
        <v>High</v>
      </c>
      <c r="H955" t="str">
        <f t="shared" si="44"/>
        <v>Type 2</v>
      </c>
    </row>
    <row r="956" spans="1:8" x14ac:dyDescent="0.3">
      <c r="A956">
        <v>955</v>
      </c>
      <c r="B956">
        <v>25</v>
      </c>
      <c r="C956" t="s">
        <v>5</v>
      </c>
      <c r="D956" s="18">
        <v>120889</v>
      </c>
      <c r="E956" t="s">
        <v>9</v>
      </c>
      <c r="F956" s="33" t="str">
        <f t="shared" si="42"/>
        <v>Adult</v>
      </c>
      <c r="G956" t="str">
        <f t="shared" si="43"/>
        <v>High</v>
      </c>
      <c r="H956" t="str">
        <f t="shared" si="44"/>
        <v>Type 2</v>
      </c>
    </row>
    <row r="957" spans="1:8" x14ac:dyDescent="0.3">
      <c r="A957">
        <v>956</v>
      </c>
      <c r="B957">
        <v>38</v>
      </c>
      <c r="C957" t="s">
        <v>5</v>
      </c>
      <c r="D957" s="18">
        <v>135288</v>
      </c>
      <c r="E957" t="s">
        <v>7</v>
      </c>
      <c r="F957" s="33" t="str">
        <f t="shared" si="42"/>
        <v>Adult</v>
      </c>
      <c r="G957" t="str">
        <f t="shared" si="43"/>
        <v>High</v>
      </c>
      <c r="H957" t="str">
        <f t="shared" si="44"/>
        <v>Type 2</v>
      </c>
    </row>
    <row r="958" spans="1:8" x14ac:dyDescent="0.3">
      <c r="A958">
        <v>957</v>
      </c>
      <c r="B958">
        <v>63</v>
      </c>
      <c r="C958" t="s">
        <v>5</v>
      </c>
      <c r="D958" s="18">
        <v>49610</v>
      </c>
      <c r="E958" t="s">
        <v>6</v>
      </c>
      <c r="F958" s="33" t="str">
        <f t="shared" si="42"/>
        <v>Seniors</v>
      </c>
      <c r="G958" t="str">
        <f t="shared" si="43"/>
        <v>Low</v>
      </c>
      <c r="H958" t="str">
        <f t="shared" si="44"/>
        <v>Type 5</v>
      </c>
    </row>
    <row r="959" spans="1:8" x14ac:dyDescent="0.3">
      <c r="A959">
        <v>958</v>
      </c>
      <c r="B959">
        <v>69</v>
      </c>
      <c r="C959" t="s">
        <v>5</v>
      </c>
      <c r="D959" s="18">
        <v>40642</v>
      </c>
      <c r="E959" t="s">
        <v>9</v>
      </c>
      <c r="F959" s="33" t="str">
        <f t="shared" si="42"/>
        <v>Seniors</v>
      </c>
      <c r="G959" t="str">
        <f t="shared" si="43"/>
        <v>Low</v>
      </c>
      <c r="H959" t="str">
        <f t="shared" si="44"/>
        <v>Type 5</v>
      </c>
    </row>
    <row r="960" spans="1:8" x14ac:dyDescent="0.3">
      <c r="A960">
        <v>959</v>
      </c>
      <c r="B960">
        <v>30</v>
      </c>
      <c r="C960" t="s">
        <v>5</v>
      </c>
      <c r="D960" s="18">
        <v>121778</v>
      </c>
      <c r="E960" t="s">
        <v>6</v>
      </c>
      <c r="F960" s="33" t="str">
        <f t="shared" si="42"/>
        <v>Adult</v>
      </c>
      <c r="G960" t="str">
        <f t="shared" si="43"/>
        <v>High</v>
      </c>
      <c r="H960" t="str">
        <f t="shared" si="44"/>
        <v>Type 2</v>
      </c>
    </row>
    <row r="961" spans="1:8" x14ac:dyDescent="0.3">
      <c r="A961">
        <v>960</v>
      </c>
      <c r="B961">
        <v>43</v>
      </c>
      <c r="C961" t="s">
        <v>5</v>
      </c>
      <c r="D961" s="18">
        <v>87232</v>
      </c>
      <c r="E961" t="s">
        <v>9</v>
      </c>
      <c r="F961" s="33" t="str">
        <f t="shared" si="42"/>
        <v>Middle-aged</v>
      </c>
      <c r="G961" t="str">
        <f t="shared" si="43"/>
        <v>High</v>
      </c>
      <c r="H961" t="str">
        <f t="shared" si="44"/>
        <v>Type 4</v>
      </c>
    </row>
    <row r="962" spans="1:8" x14ac:dyDescent="0.3">
      <c r="A962">
        <v>961</v>
      </c>
      <c r="B962">
        <v>22</v>
      </c>
      <c r="C962" t="s">
        <v>8</v>
      </c>
      <c r="D962" s="18">
        <v>108233</v>
      </c>
      <c r="E962" t="s">
        <v>9</v>
      </c>
      <c r="F962" s="33" t="str">
        <f t="shared" si="42"/>
        <v>Adult</v>
      </c>
      <c r="G962" t="str">
        <f t="shared" si="43"/>
        <v>High</v>
      </c>
      <c r="H962" t="str">
        <f t="shared" si="44"/>
        <v>Type 2</v>
      </c>
    </row>
    <row r="963" spans="1:8" x14ac:dyDescent="0.3">
      <c r="A963">
        <v>962</v>
      </c>
      <c r="B963">
        <v>40</v>
      </c>
      <c r="C963" t="s">
        <v>5</v>
      </c>
      <c r="D963" s="18">
        <v>33646</v>
      </c>
      <c r="E963" t="s">
        <v>7</v>
      </c>
      <c r="F963" s="33" t="str">
        <f t="shared" ref="F963:F1026" si="45">IF(B963&gt;=60,"Seniors",IF(B963&gt;=41,"Middle-aged","Adult"))</f>
        <v>Adult</v>
      </c>
      <c r="G963" t="str">
        <f t="shared" ref="G963:G1026" si="46">IF(D963&lt;=0.8*$K$2,"Low","High")</f>
        <v>Low</v>
      </c>
      <c r="H963" t="str">
        <f t="shared" ref="H963:H1026" si="47">IF(AND(F963="Adult",G963="Low"),"Type 1",IF(AND(F963="Adult",G963="High"),"Type 2",IF(AND(F963="Middle-aged",G963="Low"),"Type 3",IF(AND(F963="Middle-aged",G963="High"),"Type 4",IF(AND(F963="Seniors",G963="Low"),"Type 5",IF(AND(F963="Seniors",G963="High"),"Type 6",""))))))</f>
        <v>Type 1</v>
      </c>
    </row>
    <row r="964" spans="1:8" x14ac:dyDescent="0.3">
      <c r="A964">
        <v>963</v>
      </c>
      <c r="B964">
        <v>45</v>
      </c>
      <c r="C964" t="s">
        <v>5</v>
      </c>
      <c r="D964" s="18">
        <v>50565</v>
      </c>
      <c r="E964" t="s">
        <v>9</v>
      </c>
      <c r="F964" s="33" t="str">
        <f t="shared" si="45"/>
        <v>Middle-aged</v>
      </c>
      <c r="G964" t="str">
        <f t="shared" si="46"/>
        <v>Low</v>
      </c>
      <c r="H964" t="str">
        <f t="shared" si="47"/>
        <v>Type 3</v>
      </c>
    </row>
    <row r="965" spans="1:8" x14ac:dyDescent="0.3">
      <c r="A965">
        <v>964</v>
      </c>
      <c r="B965">
        <v>50</v>
      </c>
      <c r="C965" t="s">
        <v>5</v>
      </c>
      <c r="D965" s="18">
        <v>52441</v>
      </c>
      <c r="E965" t="s">
        <v>6</v>
      </c>
      <c r="F965" s="33" t="str">
        <f t="shared" si="45"/>
        <v>Middle-aged</v>
      </c>
      <c r="G965" t="str">
        <f t="shared" si="46"/>
        <v>Low</v>
      </c>
      <c r="H965" t="str">
        <f t="shared" si="47"/>
        <v>Type 3</v>
      </c>
    </row>
    <row r="966" spans="1:8" x14ac:dyDescent="0.3">
      <c r="A966">
        <v>965</v>
      </c>
      <c r="B966">
        <v>55</v>
      </c>
      <c r="C966" t="s">
        <v>8</v>
      </c>
      <c r="D966" s="18">
        <v>24242</v>
      </c>
      <c r="E966" t="s">
        <v>7</v>
      </c>
      <c r="F966" s="33" t="str">
        <f t="shared" si="45"/>
        <v>Middle-aged</v>
      </c>
      <c r="G966" t="str">
        <f t="shared" si="46"/>
        <v>Low</v>
      </c>
      <c r="H966" t="str">
        <f t="shared" si="47"/>
        <v>Type 3</v>
      </c>
    </row>
    <row r="967" spans="1:8" x14ac:dyDescent="0.3">
      <c r="A967">
        <v>966</v>
      </c>
      <c r="B967">
        <v>25</v>
      </c>
      <c r="C967" t="s">
        <v>5</v>
      </c>
      <c r="D967" s="18">
        <v>77637</v>
      </c>
      <c r="E967" t="s">
        <v>9</v>
      </c>
      <c r="F967" s="33" t="str">
        <f t="shared" si="45"/>
        <v>Adult</v>
      </c>
      <c r="G967" t="str">
        <f t="shared" si="46"/>
        <v>High</v>
      </c>
      <c r="H967" t="str">
        <f t="shared" si="47"/>
        <v>Type 2</v>
      </c>
    </row>
    <row r="968" spans="1:8" x14ac:dyDescent="0.3">
      <c r="A968">
        <v>967</v>
      </c>
      <c r="B968">
        <v>26</v>
      </c>
      <c r="C968" t="s">
        <v>5</v>
      </c>
      <c r="D968" s="18">
        <v>62851</v>
      </c>
      <c r="E968" t="s">
        <v>6</v>
      </c>
      <c r="F968" s="33" t="str">
        <f t="shared" si="45"/>
        <v>Adult</v>
      </c>
      <c r="G968" t="str">
        <f t="shared" si="46"/>
        <v>Low</v>
      </c>
      <c r="H968" t="str">
        <f t="shared" si="47"/>
        <v>Type 1</v>
      </c>
    </row>
    <row r="969" spans="1:8" x14ac:dyDescent="0.3">
      <c r="A969">
        <v>968</v>
      </c>
      <c r="B969">
        <v>18</v>
      </c>
      <c r="C969" t="s">
        <v>5</v>
      </c>
      <c r="D969" s="18">
        <v>132238</v>
      </c>
      <c r="E969" t="s">
        <v>9</v>
      </c>
      <c r="F969" s="33" t="str">
        <f t="shared" si="45"/>
        <v>Adult</v>
      </c>
      <c r="G969" t="str">
        <f t="shared" si="46"/>
        <v>High</v>
      </c>
      <c r="H969" t="str">
        <f t="shared" si="47"/>
        <v>Type 2</v>
      </c>
    </row>
    <row r="970" spans="1:8" x14ac:dyDescent="0.3">
      <c r="A970">
        <v>969</v>
      </c>
      <c r="B970">
        <v>22</v>
      </c>
      <c r="C970" t="s">
        <v>5</v>
      </c>
      <c r="D970" s="18">
        <v>80960</v>
      </c>
      <c r="E970" t="s">
        <v>7</v>
      </c>
      <c r="F970" s="33" t="str">
        <f t="shared" si="45"/>
        <v>Adult</v>
      </c>
      <c r="G970" t="str">
        <f t="shared" si="46"/>
        <v>High</v>
      </c>
      <c r="H970" t="str">
        <f t="shared" si="47"/>
        <v>Type 2</v>
      </c>
    </row>
    <row r="971" spans="1:8" x14ac:dyDescent="0.3">
      <c r="A971">
        <v>970</v>
      </c>
      <c r="B971">
        <v>24</v>
      </c>
      <c r="C971" t="s">
        <v>8</v>
      </c>
      <c r="D971" s="18">
        <v>89099</v>
      </c>
      <c r="E971" t="s">
        <v>7</v>
      </c>
      <c r="F971" s="33" t="str">
        <f t="shared" si="45"/>
        <v>Adult</v>
      </c>
      <c r="G971" t="str">
        <f t="shared" si="46"/>
        <v>High</v>
      </c>
      <c r="H971" t="str">
        <f t="shared" si="47"/>
        <v>Type 2</v>
      </c>
    </row>
    <row r="972" spans="1:8" x14ac:dyDescent="0.3">
      <c r="A972">
        <v>971</v>
      </c>
      <c r="B972">
        <v>28</v>
      </c>
      <c r="C972" t="s">
        <v>5</v>
      </c>
      <c r="D972" s="18">
        <v>28127</v>
      </c>
      <c r="E972" t="s">
        <v>7</v>
      </c>
      <c r="F972" s="33" t="str">
        <f t="shared" si="45"/>
        <v>Adult</v>
      </c>
      <c r="G972" t="str">
        <f t="shared" si="46"/>
        <v>Low</v>
      </c>
      <c r="H972" t="str">
        <f t="shared" si="47"/>
        <v>Type 1</v>
      </c>
    </row>
    <row r="973" spans="1:8" x14ac:dyDescent="0.3">
      <c r="A973">
        <v>972</v>
      </c>
      <c r="B973">
        <v>49</v>
      </c>
      <c r="C973" t="s">
        <v>5</v>
      </c>
      <c r="D973" s="18">
        <v>82200</v>
      </c>
      <c r="E973" t="s">
        <v>6</v>
      </c>
      <c r="F973" s="33" t="str">
        <f t="shared" si="45"/>
        <v>Middle-aged</v>
      </c>
      <c r="G973" t="str">
        <f t="shared" si="46"/>
        <v>High</v>
      </c>
      <c r="H973" t="str">
        <f t="shared" si="47"/>
        <v>Type 4</v>
      </c>
    </row>
    <row r="974" spans="1:8" x14ac:dyDescent="0.3">
      <c r="A974">
        <v>973</v>
      </c>
      <c r="B974">
        <v>58</v>
      </c>
      <c r="C974" t="s">
        <v>5</v>
      </c>
      <c r="D974" s="18">
        <v>81208</v>
      </c>
      <c r="E974" t="s">
        <v>7</v>
      </c>
      <c r="F974" s="33" t="str">
        <f t="shared" si="45"/>
        <v>Middle-aged</v>
      </c>
      <c r="G974" t="str">
        <f t="shared" si="46"/>
        <v>High</v>
      </c>
      <c r="H974" t="str">
        <f t="shared" si="47"/>
        <v>Type 4</v>
      </c>
    </row>
    <row r="975" spans="1:8" x14ac:dyDescent="0.3">
      <c r="A975">
        <v>974</v>
      </c>
      <c r="B975">
        <v>55</v>
      </c>
      <c r="C975" t="s">
        <v>8</v>
      </c>
      <c r="D975" s="18">
        <v>88679</v>
      </c>
      <c r="E975" t="s">
        <v>6</v>
      </c>
      <c r="F975" s="33" t="str">
        <f t="shared" si="45"/>
        <v>Middle-aged</v>
      </c>
      <c r="G975" t="str">
        <f t="shared" si="46"/>
        <v>High</v>
      </c>
      <c r="H975" t="str">
        <f t="shared" si="47"/>
        <v>Type 4</v>
      </c>
    </row>
    <row r="976" spans="1:8" x14ac:dyDescent="0.3">
      <c r="A976">
        <v>975</v>
      </c>
      <c r="B976">
        <v>61</v>
      </c>
      <c r="C976" t="s">
        <v>5</v>
      </c>
      <c r="D976" s="18">
        <v>53759</v>
      </c>
      <c r="E976" t="s">
        <v>6</v>
      </c>
      <c r="F976" s="33" t="str">
        <f t="shared" si="45"/>
        <v>Seniors</v>
      </c>
      <c r="G976" t="str">
        <f t="shared" si="46"/>
        <v>Low</v>
      </c>
      <c r="H976" t="str">
        <f t="shared" si="47"/>
        <v>Type 5</v>
      </c>
    </row>
    <row r="977" spans="1:8" x14ac:dyDescent="0.3">
      <c r="A977">
        <v>976</v>
      </c>
      <c r="B977">
        <v>20</v>
      </c>
      <c r="C977" t="s">
        <v>5</v>
      </c>
      <c r="D977" s="18">
        <v>136382</v>
      </c>
      <c r="E977" t="s">
        <v>9</v>
      </c>
      <c r="F977" s="33" t="str">
        <f t="shared" si="45"/>
        <v>Adult</v>
      </c>
      <c r="G977" t="str">
        <f t="shared" si="46"/>
        <v>High</v>
      </c>
      <c r="H977" t="str">
        <f t="shared" si="47"/>
        <v>Type 2</v>
      </c>
    </row>
    <row r="978" spans="1:8" x14ac:dyDescent="0.3">
      <c r="A978">
        <v>977</v>
      </c>
      <c r="B978">
        <v>32</v>
      </c>
      <c r="C978" t="s">
        <v>5</v>
      </c>
      <c r="D978" s="18">
        <v>139429</v>
      </c>
      <c r="E978" t="s">
        <v>7</v>
      </c>
      <c r="F978" s="33" t="str">
        <f t="shared" si="45"/>
        <v>Adult</v>
      </c>
      <c r="G978" t="str">
        <f t="shared" si="46"/>
        <v>High</v>
      </c>
      <c r="H978" t="str">
        <f t="shared" si="47"/>
        <v>Type 2</v>
      </c>
    </row>
    <row r="979" spans="1:8" x14ac:dyDescent="0.3">
      <c r="A979">
        <v>978</v>
      </c>
      <c r="B979">
        <v>18</v>
      </c>
      <c r="C979" t="s">
        <v>5</v>
      </c>
      <c r="D979" s="18">
        <v>67666</v>
      </c>
      <c r="E979" t="s">
        <v>9</v>
      </c>
      <c r="F979" s="33" t="str">
        <f t="shared" si="45"/>
        <v>Adult</v>
      </c>
      <c r="G979" t="str">
        <f t="shared" si="46"/>
        <v>High</v>
      </c>
      <c r="H979" t="str">
        <f t="shared" si="47"/>
        <v>Type 2</v>
      </c>
    </row>
    <row r="980" spans="1:8" x14ac:dyDescent="0.3">
      <c r="A980">
        <v>979</v>
      </c>
      <c r="B980">
        <v>68</v>
      </c>
      <c r="C980" t="s">
        <v>5</v>
      </c>
      <c r="D980" s="18">
        <v>51888</v>
      </c>
      <c r="E980" t="s">
        <v>6</v>
      </c>
      <c r="F980" s="33" t="str">
        <f t="shared" si="45"/>
        <v>Seniors</v>
      </c>
      <c r="G980" t="str">
        <f t="shared" si="46"/>
        <v>Low</v>
      </c>
      <c r="H980" t="str">
        <f t="shared" si="47"/>
        <v>Type 5</v>
      </c>
    </row>
    <row r="981" spans="1:8" x14ac:dyDescent="0.3">
      <c r="A981">
        <v>980</v>
      </c>
      <c r="B981">
        <v>22</v>
      </c>
      <c r="C981" t="s">
        <v>8</v>
      </c>
      <c r="D981" s="18">
        <v>122466</v>
      </c>
      <c r="E981" t="s">
        <v>7</v>
      </c>
      <c r="F981" s="33" t="str">
        <f t="shared" si="45"/>
        <v>Adult</v>
      </c>
      <c r="G981" t="str">
        <f t="shared" si="46"/>
        <v>High</v>
      </c>
      <c r="H981" t="str">
        <f t="shared" si="47"/>
        <v>Type 2</v>
      </c>
    </row>
    <row r="982" spans="1:8" x14ac:dyDescent="0.3">
      <c r="A982">
        <v>981</v>
      </c>
      <c r="B982">
        <v>52</v>
      </c>
      <c r="C982" t="s">
        <v>5</v>
      </c>
      <c r="D982" s="18">
        <v>95544</v>
      </c>
      <c r="E982" t="s">
        <v>6</v>
      </c>
      <c r="F982" s="33" t="str">
        <f t="shared" si="45"/>
        <v>Middle-aged</v>
      </c>
      <c r="G982" t="str">
        <f t="shared" si="46"/>
        <v>High</v>
      </c>
      <c r="H982" t="str">
        <f t="shared" si="47"/>
        <v>Type 4</v>
      </c>
    </row>
    <row r="983" spans="1:8" x14ac:dyDescent="0.3">
      <c r="A983">
        <v>982</v>
      </c>
      <c r="B983">
        <v>61</v>
      </c>
      <c r="C983" t="s">
        <v>8</v>
      </c>
      <c r="D983" s="18">
        <v>38585</v>
      </c>
      <c r="E983" t="s">
        <v>9</v>
      </c>
      <c r="F983" s="33" t="str">
        <f t="shared" si="45"/>
        <v>Seniors</v>
      </c>
      <c r="G983" t="str">
        <f t="shared" si="46"/>
        <v>Low</v>
      </c>
      <c r="H983" t="str">
        <f t="shared" si="47"/>
        <v>Type 5</v>
      </c>
    </row>
    <row r="984" spans="1:8" x14ac:dyDescent="0.3">
      <c r="A984">
        <v>983</v>
      </c>
      <c r="B984">
        <v>52</v>
      </c>
      <c r="C984" t="s">
        <v>5</v>
      </c>
      <c r="D984" s="18">
        <v>126099</v>
      </c>
      <c r="E984" t="s">
        <v>6</v>
      </c>
      <c r="F984" s="33" t="str">
        <f t="shared" si="45"/>
        <v>Middle-aged</v>
      </c>
      <c r="G984" t="str">
        <f t="shared" si="46"/>
        <v>High</v>
      </c>
      <c r="H984" t="str">
        <f t="shared" si="47"/>
        <v>Type 4</v>
      </c>
    </row>
    <row r="985" spans="1:8" x14ac:dyDescent="0.3">
      <c r="A985">
        <v>984</v>
      </c>
      <c r="B985">
        <v>61</v>
      </c>
      <c r="C985" t="s">
        <v>5</v>
      </c>
      <c r="D985" s="18">
        <v>97230</v>
      </c>
      <c r="E985" t="s">
        <v>6</v>
      </c>
      <c r="F985" s="33" t="str">
        <f t="shared" si="45"/>
        <v>Seniors</v>
      </c>
      <c r="G985" t="str">
        <f t="shared" si="46"/>
        <v>High</v>
      </c>
      <c r="H985" t="str">
        <f t="shared" si="47"/>
        <v>Type 6</v>
      </c>
    </row>
    <row r="986" spans="1:8" x14ac:dyDescent="0.3">
      <c r="A986">
        <v>985</v>
      </c>
      <c r="B986">
        <v>58</v>
      </c>
      <c r="C986" t="s">
        <v>5</v>
      </c>
      <c r="D986" s="18">
        <v>128317</v>
      </c>
      <c r="E986" t="s">
        <v>6</v>
      </c>
      <c r="F986" s="33" t="str">
        <f t="shared" si="45"/>
        <v>Middle-aged</v>
      </c>
      <c r="G986" t="str">
        <f t="shared" si="46"/>
        <v>High</v>
      </c>
      <c r="H986" t="str">
        <f t="shared" si="47"/>
        <v>Type 4</v>
      </c>
    </row>
    <row r="987" spans="1:8" x14ac:dyDescent="0.3">
      <c r="A987">
        <v>986</v>
      </c>
      <c r="B987">
        <v>18</v>
      </c>
      <c r="C987" t="s">
        <v>5</v>
      </c>
      <c r="D987" s="18">
        <v>42132</v>
      </c>
      <c r="E987" t="s">
        <v>6</v>
      </c>
      <c r="F987" s="33" t="str">
        <f t="shared" si="45"/>
        <v>Adult</v>
      </c>
      <c r="G987" t="str">
        <f t="shared" si="46"/>
        <v>Low</v>
      </c>
      <c r="H987" t="str">
        <f t="shared" si="47"/>
        <v>Type 1</v>
      </c>
    </row>
    <row r="988" spans="1:8" x14ac:dyDescent="0.3">
      <c r="A988">
        <v>987</v>
      </c>
      <c r="B988">
        <v>32</v>
      </c>
      <c r="C988" t="s">
        <v>8</v>
      </c>
      <c r="D988" s="18">
        <v>60013</v>
      </c>
      <c r="E988" t="s">
        <v>9</v>
      </c>
      <c r="F988" s="33" t="str">
        <f t="shared" si="45"/>
        <v>Adult</v>
      </c>
      <c r="G988" t="str">
        <f t="shared" si="46"/>
        <v>Low</v>
      </c>
      <c r="H988" t="str">
        <f t="shared" si="47"/>
        <v>Type 1</v>
      </c>
    </row>
    <row r="989" spans="1:8" x14ac:dyDescent="0.3">
      <c r="A989">
        <v>988</v>
      </c>
      <c r="B989">
        <v>66</v>
      </c>
      <c r="C989" t="s">
        <v>8</v>
      </c>
      <c r="D989" s="18">
        <v>133915</v>
      </c>
      <c r="E989" t="s">
        <v>6</v>
      </c>
      <c r="F989" s="33" t="str">
        <f t="shared" si="45"/>
        <v>Seniors</v>
      </c>
      <c r="G989" t="str">
        <f t="shared" si="46"/>
        <v>High</v>
      </c>
      <c r="H989" t="str">
        <f t="shared" si="47"/>
        <v>Type 6</v>
      </c>
    </row>
    <row r="990" spans="1:8" x14ac:dyDescent="0.3">
      <c r="A990">
        <v>989</v>
      </c>
      <c r="B990">
        <v>32</v>
      </c>
      <c r="C990" t="s">
        <v>5</v>
      </c>
      <c r="D990" s="18">
        <v>34882</v>
      </c>
      <c r="E990" t="s">
        <v>7</v>
      </c>
      <c r="F990" s="33" t="str">
        <f t="shared" si="45"/>
        <v>Adult</v>
      </c>
      <c r="G990" t="str">
        <f t="shared" si="46"/>
        <v>Low</v>
      </c>
      <c r="H990" t="str">
        <f t="shared" si="47"/>
        <v>Type 1</v>
      </c>
    </row>
    <row r="991" spans="1:8" x14ac:dyDescent="0.3">
      <c r="A991">
        <v>990</v>
      </c>
      <c r="B991">
        <v>20</v>
      </c>
      <c r="C991" t="s">
        <v>5</v>
      </c>
      <c r="D991" s="18">
        <v>125008</v>
      </c>
      <c r="E991" t="s">
        <v>6</v>
      </c>
      <c r="F991" s="33" t="str">
        <f t="shared" si="45"/>
        <v>Adult</v>
      </c>
      <c r="G991" t="str">
        <f t="shared" si="46"/>
        <v>High</v>
      </c>
      <c r="H991" t="str">
        <f t="shared" si="47"/>
        <v>Type 2</v>
      </c>
    </row>
    <row r="992" spans="1:8" x14ac:dyDescent="0.3">
      <c r="A992">
        <v>991</v>
      </c>
      <c r="B992">
        <v>60</v>
      </c>
      <c r="C992" t="s">
        <v>5</v>
      </c>
      <c r="D992" s="18">
        <v>110541</v>
      </c>
      <c r="E992" t="s">
        <v>7</v>
      </c>
      <c r="F992" s="33" t="str">
        <f t="shared" si="45"/>
        <v>Seniors</v>
      </c>
      <c r="G992" t="str">
        <f t="shared" si="46"/>
        <v>High</v>
      </c>
      <c r="H992" t="str">
        <f t="shared" si="47"/>
        <v>Type 6</v>
      </c>
    </row>
    <row r="993" spans="1:8" x14ac:dyDescent="0.3">
      <c r="A993">
        <v>992</v>
      </c>
      <c r="B993">
        <v>46</v>
      </c>
      <c r="C993" t="s">
        <v>5</v>
      </c>
      <c r="D993" s="18">
        <v>50158</v>
      </c>
      <c r="E993" t="s">
        <v>9</v>
      </c>
      <c r="F993" s="33" t="str">
        <f t="shared" si="45"/>
        <v>Middle-aged</v>
      </c>
      <c r="G993" t="str">
        <f t="shared" si="46"/>
        <v>Low</v>
      </c>
      <c r="H993" t="str">
        <f t="shared" si="47"/>
        <v>Type 3</v>
      </c>
    </row>
    <row r="994" spans="1:8" x14ac:dyDescent="0.3">
      <c r="A994">
        <v>993</v>
      </c>
      <c r="B994">
        <v>21</v>
      </c>
      <c r="C994" t="s">
        <v>8</v>
      </c>
      <c r="D994" s="18">
        <v>85411</v>
      </c>
      <c r="E994" t="s">
        <v>9</v>
      </c>
      <c r="F994" s="33" t="str">
        <f t="shared" si="45"/>
        <v>Adult</v>
      </c>
      <c r="G994" t="str">
        <f t="shared" si="46"/>
        <v>High</v>
      </c>
      <c r="H994" t="str">
        <f t="shared" si="47"/>
        <v>Type 2</v>
      </c>
    </row>
    <row r="995" spans="1:8" x14ac:dyDescent="0.3">
      <c r="A995">
        <v>994</v>
      </c>
      <c r="B995">
        <v>53</v>
      </c>
      <c r="C995" t="s">
        <v>8</v>
      </c>
      <c r="D995" s="18">
        <v>55892</v>
      </c>
      <c r="E995" t="s">
        <v>9</v>
      </c>
      <c r="F995" s="33" t="str">
        <f t="shared" si="45"/>
        <v>Middle-aged</v>
      </c>
      <c r="G995" t="str">
        <f t="shared" si="46"/>
        <v>Low</v>
      </c>
      <c r="H995" t="str">
        <f t="shared" si="47"/>
        <v>Type 3</v>
      </c>
    </row>
    <row r="996" spans="1:8" x14ac:dyDescent="0.3">
      <c r="A996">
        <v>995</v>
      </c>
      <c r="B996">
        <v>27</v>
      </c>
      <c r="C996" t="s">
        <v>5</v>
      </c>
      <c r="D996" s="18">
        <v>39968</v>
      </c>
      <c r="E996" t="s">
        <v>7</v>
      </c>
      <c r="F996" s="33" t="str">
        <f t="shared" si="45"/>
        <v>Adult</v>
      </c>
      <c r="G996" t="str">
        <f t="shared" si="46"/>
        <v>Low</v>
      </c>
      <c r="H996" t="str">
        <f t="shared" si="47"/>
        <v>Type 1</v>
      </c>
    </row>
    <row r="997" spans="1:8" x14ac:dyDescent="0.3">
      <c r="A997">
        <v>996</v>
      </c>
      <c r="B997">
        <v>38</v>
      </c>
      <c r="C997" t="s">
        <v>5</v>
      </c>
      <c r="D997" s="18">
        <v>87845</v>
      </c>
      <c r="E997" t="s">
        <v>7</v>
      </c>
      <c r="F997" s="33" t="str">
        <f t="shared" si="45"/>
        <v>Adult</v>
      </c>
      <c r="G997" t="str">
        <f t="shared" si="46"/>
        <v>High</v>
      </c>
      <c r="H997" t="str">
        <f t="shared" si="47"/>
        <v>Type 2</v>
      </c>
    </row>
    <row r="998" spans="1:8" x14ac:dyDescent="0.3">
      <c r="A998">
        <v>997</v>
      </c>
      <c r="B998">
        <v>25</v>
      </c>
      <c r="C998" t="s">
        <v>5</v>
      </c>
      <c r="D998" s="18">
        <v>138826</v>
      </c>
      <c r="E998" t="s">
        <v>6</v>
      </c>
      <c r="F998" s="33" t="str">
        <f t="shared" si="45"/>
        <v>Adult</v>
      </c>
      <c r="G998" t="str">
        <f t="shared" si="46"/>
        <v>High</v>
      </c>
      <c r="H998" t="str">
        <f t="shared" si="47"/>
        <v>Type 2</v>
      </c>
    </row>
    <row r="999" spans="1:8" x14ac:dyDescent="0.3">
      <c r="A999">
        <v>998</v>
      </c>
      <c r="B999">
        <v>27</v>
      </c>
      <c r="C999" t="s">
        <v>5</v>
      </c>
      <c r="D999" s="18">
        <v>89532</v>
      </c>
      <c r="E999" t="s">
        <v>6</v>
      </c>
      <c r="F999" s="33" t="str">
        <f t="shared" si="45"/>
        <v>Adult</v>
      </c>
      <c r="G999" t="str">
        <f t="shared" si="46"/>
        <v>High</v>
      </c>
      <c r="H999" t="str">
        <f t="shared" si="47"/>
        <v>Type 2</v>
      </c>
    </row>
    <row r="1000" spans="1:8" x14ac:dyDescent="0.3">
      <c r="A1000">
        <v>999</v>
      </c>
      <c r="B1000">
        <v>35</v>
      </c>
      <c r="C1000" t="s">
        <v>5</v>
      </c>
      <c r="D1000" s="18">
        <v>82275</v>
      </c>
      <c r="E1000" t="s">
        <v>7</v>
      </c>
      <c r="F1000" s="33" t="str">
        <f t="shared" si="45"/>
        <v>Adult</v>
      </c>
      <c r="G1000" t="str">
        <f t="shared" si="46"/>
        <v>High</v>
      </c>
      <c r="H1000" t="str">
        <f t="shared" si="47"/>
        <v>Type 2</v>
      </c>
    </row>
    <row r="1001" spans="1:8" x14ac:dyDescent="0.3">
      <c r="A1001">
        <v>1000</v>
      </c>
      <c r="B1001">
        <v>37</v>
      </c>
      <c r="C1001" t="s">
        <v>5</v>
      </c>
      <c r="D1001" s="18">
        <v>142898</v>
      </c>
      <c r="E1001" t="s">
        <v>7</v>
      </c>
      <c r="F1001" s="33" t="str">
        <f t="shared" si="45"/>
        <v>Adult</v>
      </c>
      <c r="G1001" t="str">
        <f t="shared" si="46"/>
        <v>High</v>
      </c>
      <c r="H1001" t="str">
        <f t="shared" si="47"/>
        <v>Type 2</v>
      </c>
    </row>
    <row r="1002" spans="1:8" x14ac:dyDescent="0.3">
      <c r="A1002">
        <v>1001</v>
      </c>
      <c r="B1002">
        <v>56</v>
      </c>
      <c r="C1002" t="s">
        <v>5</v>
      </c>
      <c r="D1002" s="18">
        <v>30765</v>
      </c>
      <c r="E1002" t="s">
        <v>7</v>
      </c>
      <c r="F1002" s="33" t="str">
        <f t="shared" si="45"/>
        <v>Middle-aged</v>
      </c>
      <c r="G1002" t="str">
        <f t="shared" si="46"/>
        <v>Low</v>
      </c>
      <c r="H1002" t="str">
        <f t="shared" si="47"/>
        <v>Type 3</v>
      </c>
    </row>
    <row r="1003" spans="1:8" x14ac:dyDescent="0.3">
      <c r="A1003">
        <v>1002</v>
      </c>
      <c r="B1003">
        <v>37</v>
      </c>
      <c r="C1003" t="s">
        <v>8</v>
      </c>
      <c r="D1003" s="18">
        <v>141169</v>
      </c>
      <c r="E1003" t="s">
        <v>6</v>
      </c>
      <c r="F1003" s="33" t="str">
        <f t="shared" si="45"/>
        <v>Adult</v>
      </c>
      <c r="G1003" t="str">
        <f t="shared" si="46"/>
        <v>High</v>
      </c>
      <c r="H1003" t="str">
        <f t="shared" si="47"/>
        <v>Type 2</v>
      </c>
    </row>
    <row r="1004" spans="1:8" x14ac:dyDescent="0.3">
      <c r="A1004">
        <v>1003</v>
      </c>
      <c r="B1004">
        <v>40</v>
      </c>
      <c r="C1004" t="s">
        <v>5</v>
      </c>
      <c r="D1004" s="18">
        <v>74668</v>
      </c>
      <c r="E1004" t="s">
        <v>7</v>
      </c>
      <c r="F1004" s="33" t="str">
        <f t="shared" si="45"/>
        <v>Adult</v>
      </c>
      <c r="G1004" t="str">
        <f t="shared" si="46"/>
        <v>High</v>
      </c>
      <c r="H1004" t="str">
        <f t="shared" si="47"/>
        <v>Type 2</v>
      </c>
    </row>
    <row r="1005" spans="1:8" x14ac:dyDescent="0.3">
      <c r="A1005">
        <v>1004</v>
      </c>
      <c r="B1005">
        <v>23</v>
      </c>
      <c r="C1005" t="s">
        <v>5</v>
      </c>
      <c r="D1005" s="18">
        <v>60808</v>
      </c>
      <c r="E1005" t="s">
        <v>9</v>
      </c>
      <c r="F1005" s="33" t="str">
        <f t="shared" si="45"/>
        <v>Adult</v>
      </c>
      <c r="G1005" t="str">
        <f t="shared" si="46"/>
        <v>Low</v>
      </c>
      <c r="H1005" t="str">
        <f t="shared" si="47"/>
        <v>Type 1</v>
      </c>
    </row>
    <row r="1006" spans="1:8" x14ac:dyDescent="0.3">
      <c r="A1006">
        <v>1005</v>
      </c>
      <c r="B1006">
        <v>54</v>
      </c>
      <c r="C1006" t="s">
        <v>5</v>
      </c>
      <c r="D1006" s="18">
        <v>82403</v>
      </c>
      <c r="E1006" t="s">
        <v>9</v>
      </c>
      <c r="F1006" s="33" t="str">
        <f t="shared" si="45"/>
        <v>Middle-aged</v>
      </c>
      <c r="G1006" t="str">
        <f t="shared" si="46"/>
        <v>High</v>
      </c>
      <c r="H1006" t="str">
        <f t="shared" si="47"/>
        <v>Type 4</v>
      </c>
    </row>
    <row r="1007" spans="1:8" x14ac:dyDescent="0.3">
      <c r="A1007">
        <v>1006</v>
      </c>
      <c r="B1007">
        <v>62</v>
      </c>
      <c r="C1007" t="s">
        <v>8</v>
      </c>
      <c r="D1007" s="18">
        <v>120226</v>
      </c>
      <c r="E1007" t="s">
        <v>7</v>
      </c>
      <c r="F1007" s="33" t="str">
        <f t="shared" si="45"/>
        <v>Seniors</v>
      </c>
      <c r="G1007" t="str">
        <f t="shared" si="46"/>
        <v>High</v>
      </c>
      <c r="H1007" t="str">
        <f t="shared" si="47"/>
        <v>Type 6</v>
      </c>
    </row>
    <row r="1008" spans="1:8" x14ac:dyDescent="0.3">
      <c r="A1008">
        <v>1007</v>
      </c>
      <c r="B1008">
        <v>50</v>
      </c>
      <c r="C1008" t="s">
        <v>8</v>
      </c>
      <c r="D1008" s="18">
        <v>82774</v>
      </c>
      <c r="E1008" t="s">
        <v>9</v>
      </c>
      <c r="F1008" s="33" t="str">
        <f t="shared" si="45"/>
        <v>Middle-aged</v>
      </c>
      <c r="G1008" t="str">
        <f t="shared" si="46"/>
        <v>High</v>
      </c>
      <c r="H1008" t="str">
        <f t="shared" si="47"/>
        <v>Type 4</v>
      </c>
    </row>
    <row r="1009" spans="1:8" x14ac:dyDescent="0.3">
      <c r="A1009">
        <v>1008</v>
      </c>
      <c r="B1009">
        <v>56</v>
      </c>
      <c r="C1009" t="s">
        <v>8</v>
      </c>
      <c r="D1009" s="18">
        <v>46589</v>
      </c>
      <c r="E1009" t="s">
        <v>6</v>
      </c>
      <c r="F1009" s="33" t="str">
        <f t="shared" si="45"/>
        <v>Middle-aged</v>
      </c>
      <c r="G1009" t="str">
        <f t="shared" si="46"/>
        <v>Low</v>
      </c>
      <c r="H1009" t="str">
        <f t="shared" si="47"/>
        <v>Type 3</v>
      </c>
    </row>
    <row r="1010" spans="1:8" x14ac:dyDescent="0.3">
      <c r="A1010">
        <v>1009</v>
      </c>
      <c r="B1010">
        <v>35</v>
      </c>
      <c r="C1010" t="s">
        <v>5</v>
      </c>
      <c r="D1010" s="18">
        <v>94180</v>
      </c>
      <c r="E1010" t="s">
        <v>9</v>
      </c>
      <c r="F1010" s="33" t="str">
        <f t="shared" si="45"/>
        <v>Adult</v>
      </c>
      <c r="G1010" t="str">
        <f t="shared" si="46"/>
        <v>High</v>
      </c>
      <c r="H1010" t="str">
        <f t="shared" si="47"/>
        <v>Type 2</v>
      </c>
    </row>
    <row r="1011" spans="1:8" x14ac:dyDescent="0.3">
      <c r="A1011">
        <v>1010</v>
      </c>
      <c r="B1011">
        <v>53</v>
      </c>
      <c r="C1011" t="s">
        <v>5</v>
      </c>
      <c r="D1011" s="18">
        <v>108673</v>
      </c>
      <c r="E1011" t="s">
        <v>9</v>
      </c>
      <c r="F1011" s="33" t="str">
        <f t="shared" si="45"/>
        <v>Middle-aged</v>
      </c>
      <c r="G1011" t="str">
        <f t="shared" si="46"/>
        <v>High</v>
      </c>
      <c r="H1011" t="str">
        <f t="shared" si="47"/>
        <v>Type 4</v>
      </c>
    </row>
    <row r="1012" spans="1:8" x14ac:dyDescent="0.3">
      <c r="A1012">
        <v>1011</v>
      </c>
      <c r="B1012">
        <v>38</v>
      </c>
      <c r="C1012" t="s">
        <v>5</v>
      </c>
      <c r="D1012" s="18">
        <v>118811</v>
      </c>
      <c r="E1012" t="s">
        <v>6</v>
      </c>
      <c r="F1012" s="33" t="str">
        <f t="shared" si="45"/>
        <v>Adult</v>
      </c>
      <c r="G1012" t="str">
        <f t="shared" si="46"/>
        <v>High</v>
      </c>
      <c r="H1012" t="str">
        <f t="shared" si="47"/>
        <v>Type 2</v>
      </c>
    </row>
    <row r="1013" spans="1:8" x14ac:dyDescent="0.3">
      <c r="A1013">
        <v>1012</v>
      </c>
      <c r="B1013">
        <v>32</v>
      </c>
      <c r="C1013" t="s">
        <v>5</v>
      </c>
      <c r="D1013" s="18">
        <v>21727</v>
      </c>
      <c r="E1013" t="s">
        <v>9</v>
      </c>
      <c r="F1013" s="33" t="str">
        <f t="shared" si="45"/>
        <v>Adult</v>
      </c>
      <c r="G1013" t="str">
        <f t="shared" si="46"/>
        <v>Low</v>
      </c>
      <c r="H1013" t="str">
        <f t="shared" si="47"/>
        <v>Type 1</v>
      </c>
    </row>
    <row r="1014" spans="1:8" x14ac:dyDescent="0.3">
      <c r="A1014">
        <v>1013</v>
      </c>
      <c r="B1014">
        <v>52</v>
      </c>
      <c r="C1014" t="s">
        <v>8</v>
      </c>
      <c r="D1014" s="18">
        <v>85993</v>
      </c>
      <c r="E1014" t="s">
        <v>6</v>
      </c>
      <c r="F1014" s="33" t="str">
        <f t="shared" si="45"/>
        <v>Middle-aged</v>
      </c>
      <c r="G1014" t="str">
        <f t="shared" si="46"/>
        <v>High</v>
      </c>
      <c r="H1014" t="str">
        <f t="shared" si="47"/>
        <v>Type 4</v>
      </c>
    </row>
    <row r="1015" spans="1:8" x14ac:dyDescent="0.3">
      <c r="A1015">
        <v>1014</v>
      </c>
      <c r="B1015">
        <v>20</v>
      </c>
      <c r="C1015" t="s">
        <v>5</v>
      </c>
      <c r="D1015" s="18">
        <v>33796</v>
      </c>
      <c r="E1015" t="s">
        <v>7</v>
      </c>
      <c r="F1015" s="33" t="str">
        <f t="shared" si="45"/>
        <v>Adult</v>
      </c>
      <c r="G1015" t="str">
        <f t="shared" si="46"/>
        <v>Low</v>
      </c>
      <c r="H1015" t="str">
        <f t="shared" si="47"/>
        <v>Type 1</v>
      </c>
    </row>
    <row r="1016" spans="1:8" x14ac:dyDescent="0.3">
      <c r="A1016">
        <v>1015</v>
      </c>
      <c r="B1016">
        <v>66</v>
      </c>
      <c r="C1016" t="s">
        <v>5</v>
      </c>
      <c r="D1016" s="18">
        <v>47036</v>
      </c>
      <c r="E1016" t="s">
        <v>6</v>
      </c>
      <c r="F1016" s="33" t="str">
        <f t="shared" si="45"/>
        <v>Seniors</v>
      </c>
      <c r="G1016" t="str">
        <f t="shared" si="46"/>
        <v>Low</v>
      </c>
      <c r="H1016" t="str">
        <f t="shared" si="47"/>
        <v>Type 5</v>
      </c>
    </row>
    <row r="1017" spans="1:8" x14ac:dyDescent="0.3">
      <c r="A1017">
        <v>1016</v>
      </c>
      <c r="B1017">
        <v>19</v>
      </c>
      <c r="C1017" t="s">
        <v>8</v>
      </c>
      <c r="D1017" s="18">
        <v>28935</v>
      </c>
      <c r="E1017" t="s">
        <v>7</v>
      </c>
      <c r="F1017" s="33" t="str">
        <f t="shared" si="45"/>
        <v>Adult</v>
      </c>
      <c r="G1017" t="str">
        <f t="shared" si="46"/>
        <v>Low</v>
      </c>
      <c r="H1017" t="str">
        <f t="shared" si="47"/>
        <v>Type 1</v>
      </c>
    </row>
    <row r="1018" spans="1:8" x14ac:dyDescent="0.3">
      <c r="A1018">
        <v>1017</v>
      </c>
      <c r="B1018">
        <v>40</v>
      </c>
      <c r="C1018" t="s">
        <v>5</v>
      </c>
      <c r="D1018" s="18">
        <v>145919</v>
      </c>
      <c r="E1018" t="s">
        <v>9</v>
      </c>
      <c r="F1018" s="33" t="str">
        <f t="shared" si="45"/>
        <v>Adult</v>
      </c>
      <c r="G1018" t="str">
        <f t="shared" si="46"/>
        <v>High</v>
      </c>
      <c r="H1018" t="str">
        <f t="shared" si="47"/>
        <v>Type 2</v>
      </c>
    </row>
    <row r="1019" spans="1:8" x14ac:dyDescent="0.3">
      <c r="A1019">
        <v>1018</v>
      </c>
      <c r="B1019">
        <v>41</v>
      </c>
      <c r="C1019" t="s">
        <v>8</v>
      </c>
      <c r="D1019" s="18">
        <v>145093</v>
      </c>
      <c r="E1019" t="s">
        <v>6</v>
      </c>
      <c r="F1019" s="33" t="str">
        <f t="shared" si="45"/>
        <v>Middle-aged</v>
      </c>
      <c r="G1019" t="str">
        <f t="shared" si="46"/>
        <v>High</v>
      </c>
      <c r="H1019" t="str">
        <f t="shared" si="47"/>
        <v>Type 4</v>
      </c>
    </row>
    <row r="1020" spans="1:8" x14ac:dyDescent="0.3">
      <c r="A1020">
        <v>1019</v>
      </c>
      <c r="B1020">
        <v>41</v>
      </c>
      <c r="C1020" t="s">
        <v>5</v>
      </c>
      <c r="D1020" s="18">
        <v>40901</v>
      </c>
      <c r="E1020" t="s">
        <v>9</v>
      </c>
      <c r="F1020" s="33" t="str">
        <f t="shared" si="45"/>
        <v>Middle-aged</v>
      </c>
      <c r="G1020" t="str">
        <f t="shared" si="46"/>
        <v>Low</v>
      </c>
      <c r="H1020" t="str">
        <f t="shared" si="47"/>
        <v>Type 3</v>
      </c>
    </row>
    <row r="1021" spans="1:8" x14ac:dyDescent="0.3">
      <c r="A1021">
        <v>1020</v>
      </c>
      <c r="B1021">
        <v>21</v>
      </c>
      <c r="C1021" t="s">
        <v>5</v>
      </c>
      <c r="D1021" s="18">
        <v>37153</v>
      </c>
      <c r="E1021" t="s">
        <v>7</v>
      </c>
      <c r="F1021" s="33" t="str">
        <f t="shared" si="45"/>
        <v>Adult</v>
      </c>
      <c r="G1021" t="str">
        <f t="shared" si="46"/>
        <v>Low</v>
      </c>
      <c r="H1021" t="str">
        <f t="shared" si="47"/>
        <v>Type 1</v>
      </c>
    </row>
    <row r="1022" spans="1:8" x14ac:dyDescent="0.3">
      <c r="A1022">
        <v>1021</v>
      </c>
      <c r="B1022">
        <v>68</v>
      </c>
      <c r="C1022" t="s">
        <v>5</v>
      </c>
      <c r="D1022" s="18">
        <v>119122</v>
      </c>
      <c r="E1022" t="s">
        <v>7</v>
      </c>
      <c r="F1022" s="33" t="str">
        <f t="shared" si="45"/>
        <v>Seniors</v>
      </c>
      <c r="G1022" t="str">
        <f t="shared" si="46"/>
        <v>High</v>
      </c>
      <c r="H1022" t="str">
        <f t="shared" si="47"/>
        <v>Type 6</v>
      </c>
    </row>
    <row r="1023" spans="1:8" x14ac:dyDescent="0.3">
      <c r="A1023">
        <v>1022</v>
      </c>
      <c r="B1023">
        <v>24</v>
      </c>
      <c r="C1023" t="s">
        <v>5</v>
      </c>
      <c r="D1023" s="18">
        <v>84968</v>
      </c>
      <c r="E1023" t="s">
        <v>9</v>
      </c>
      <c r="F1023" s="33" t="str">
        <f t="shared" si="45"/>
        <v>Adult</v>
      </c>
      <c r="G1023" t="str">
        <f t="shared" si="46"/>
        <v>High</v>
      </c>
      <c r="H1023" t="str">
        <f t="shared" si="47"/>
        <v>Type 2</v>
      </c>
    </row>
    <row r="1024" spans="1:8" x14ac:dyDescent="0.3">
      <c r="A1024">
        <v>1023</v>
      </c>
      <c r="B1024">
        <v>69</v>
      </c>
      <c r="C1024" t="s">
        <v>8</v>
      </c>
      <c r="D1024" s="18">
        <v>107597</v>
      </c>
      <c r="E1024" t="s">
        <v>6</v>
      </c>
      <c r="F1024" s="33" t="str">
        <f t="shared" si="45"/>
        <v>Seniors</v>
      </c>
      <c r="G1024" t="str">
        <f t="shared" si="46"/>
        <v>High</v>
      </c>
      <c r="H1024" t="str">
        <f t="shared" si="47"/>
        <v>Type 6</v>
      </c>
    </row>
    <row r="1025" spans="1:8" x14ac:dyDescent="0.3">
      <c r="A1025">
        <v>1024</v>
      </c>
      <c r="B1025">
        <v>31</v>
      </c>
      <c r="C1025" t="s">
        <v>5</v>
      </c>
      <c r="D1025" s="18">
        <v>51997</v>
      </c>
      <c r="E1025" t="s">
        <v>6</v>
      </c>
      <c r="F1025" s="33" t="str">
        <f t="shared" si="45"/>
        <v>Adult</v>
      </c>
      <c r="G1025" t="str">
        <f t="shared" si="46"/>
        <v>Low</v>
      </c>
      <c r="H1025" t="str">
        <f t="shared" si="47"/>
        <v>Type 1</v>
      </c>
    </row>
    <row r="1026" spans="1:8" x14ac:dyDescent="0.3">
      <c r="A1026">
        <v>1025</v>
      </c>
      <c r="B1026">
        <v>54</v>
      </c>
      <c r="C1026" t="s">
        <v>8</v>
      </c>
      <c r="D1026" s="18">
        <v>49747</v>
      </c>
      <c r="E1026" t="s">
        <v>6</v>
      </c>
      <c r="F1026" s="33" t="str">
        <f t="shared" si="45"/>
        <v>Middle-aged</v>
      </c>
      <c r="G1026" t="str">
        <f t="shared" si="46"/>
        <v>Low</v>
      </c>
      <c r="H1026" t="str">
        <f t="shared" si="47"/>
        <v>Type 3</v>
      </c>
    </row>
    <row r="1027" spans="1:8" x14ac:dyDescent="0.3">
      <c r="A1027">
        <v>1026</v>
      </c>
      <c r="B1027">
        <v>18</v>
      </c>
      <c r="C1027" t="s">
        <v>8</v>
      </c>
      <c r="D1027" s="18">
        <v>61674</v>
      </c>
      <c r="E1027" t="s">
        <v>7</v>
      </c>
      <c r="F1027" s="33" t="str">
        <f t="shared" ref="F1027:F1090" si="48">IF(B1027&gt;=60,"Seniors",IF(B1027&gt;=41,"Middle-aged","Adult"))</f>
        <v>Adult</v>
      </c>
      <c r="G1027" t="str">
        <f t="shared" ref="G1027:G1090" si="49">IF(D1027&lt;=0.8*$K$2,"Low","High")</f>
        <v>Low</v>
      </c>
      <c r="H1027" t="str">
        <f t="shared" ref="H1027:H1090" si="50">IF(AND(F1027="Adult",G1027="Low"),"Type 1",IF(AND(F1027="Adult",G1027="High"),"Type 2",IF(AND(F1027="Middle-aged",G1027="Low"),"Type 3",IF(AND(F1027="Middle-aged",G1027="High"),"Type 4",IF(AND(F1027="Seniors",G1027="Low"),"Type 5",IF(AND(F1027="Seniors",G1027="High"),"Type 6",""))))))</f>
        <v>Type 1</v>
      </c>
    </row>
    <row r="1028" spans="1:8" x14ac:dyDescent="0.3">
      <c r="A1028">
        <v>1027</v>
      </c>
      <c r="B1028">
        <v>63</v>
      </c>
      <c r="C1028" t="s">
        <v>5</v>
      </c>
      <c r="D1028" s="18">
        <v>33600</v>
      </c>
      <c r="E1028" t="s">
        <v>7</v>
      </c>
      <c r="F1028" s="33" t="str">
        <f t="shared" si="48"/>
        <v>Seniors</v>
      </c>
      <c r="G1028" t="str">
        <f t="shared" si="49"/>
        <v>Low</v>
      </c>
      <c r="H1028" t="str">
        <f t="shared" si="50"/>
        <v>Type 5</v>
      </c>
    </row>
    <row r="1029" spans="1:8" x14ac:dyDescent="0.3">
      <c r="A1029">
        <v>1028</v>
      </c>
      <c r="B1029">
        <v>49</v>
      </c>
      <c r="C1029" t="s">
        <v>5</v>
      </c>
      <c r="D1029" s="18">
        <v>25038</v>
      </c>
      <c r="E1029" t="s">
        <v>9</v>
      </c>
      <c r="F1029" s="33" t="str">
        <f t="shared" si="48"/>
        <v>Middle-aged</v>
      </c>
      <c r="G1029" t="str">
        <f t="shared" si="49"/>
        <v>Low</v>
      </c>
      <c r="H1029" t="str">
        <f t="shared" si="50"/>
        <v>Type 3</v>
      </c>
    </row>
    <row r="1030" spans="1:8" x14ac:dyDescent="0.3">
      <c r="A1030">
        <v>1029</v>
      </c>
      <c r="B1030">
        <v>26</v>
      </c>
      <c r="C1030" t="s">
        <v>5</v>
      </c>
      <c r="D1030" s="18">
        <v>110589</v>
      </c>
      <c r="E1030" t="s">
        <v>9</v>
      </c>
      <c r="F1030" s="33" t="str">
        <f t="shared" si="48"/>
        <v>Adult</v>
      </c>
      <c r="G1030" t="str">
        <f t="shared" si="49"/>
        <v>High</v>
      </c>
      <c r="H1030" t="str">
        <f t="shared" si="50"/>
        <v>Type 2</v>
      </c>
    </row>
    <row r="1031" spans="1:8" x14ac:dyDescent="0.3">
      <c r="A1031">
        <v>1030</v>
      </c>
      <c r="B1031">
        <v>49</v>
      </c>
      <c r="C1031" t="s">
        <v>8</v>
      </c>
      <c r="D1031" s="18">
        <v>73843</v>
      </c>
      <c r="E1031" t="s">
        <v>6</v>
      </c>
      <c r="F1031" s="33" t="str">
        <f t="shared" si="48"/>
        <v>Middle-aged</v>
      </c>
      <c r="G1031" t="str">
        <f t="shared" si="49"/>
        <v>High</v>
      </c>
      <c r="H1031" t="str">
        <f t="shared" si="50"/>
        <v>Type 4</v>
      </c>
    </row>
    <row r="1032" spans="1:8" x14ac:dyDescent="0.3">
      <c r="A1032">
        <v>1031</v>
      </c>
      <c r="B1032">
        <v>43</v>
      </c>
      <c r="C1032" t="s">
        <v>5</v>
      </c>
      <c r="D1032" s="18">
        <v>96016</v>
      </c>
      <c r="E1032" t="s">
        <v>9</v>
      </c>
      <c r="F1032" s="33" t="str">
        <f t="shared" si="48"/>
        <v>Middle-aged</v>
      </c>
      <c r="G1032" t="str">
        <f t="shared" si="49"/>
        <v>High</v>
      </c>
      <c r="H1032" t="str">
        <f t="shared" si="50"/>
        <v>Type 4</v>
      </c>
    </row>
    <row r="1033" spans="1:8" x14ac:dyDescent="0.3">
      <c r="A1033">
        <v>1032</v>
      </c>
      <c r="B1033">
        <v>36</v>
      </c>
      <c r="C1033" t="s">
        <v>5</v>
      </c>
      <c r="D1033" s="18">
        <v>149342</v>
      </c>
      <c r="E1033" t="s">
        <v>9</v>
      </c>
      <c r="F1033" s="33" t="str">
        <f t="shared" si="48"/>
        <v>Adult</v>
      </c>
      <c r="G1033" t="str">
        <f t="shared" si="49"/>
        <v>High</v>
      </c>
      <c r="H1033" t="str">
        <f t="shared" si="50"/>
        <v>Type 2</v>
      </c>
    </row>
    <row r="1034" spans="1:8" x14ac:dyDescent="0.3">
      <c r="A1034">
        <v>1033</v>
      </c>
      <c r="B1034">
        <v>32</v>
      </c>
      <c r="C1034" t="s">
        <v>8</v>
      </c>
      <c r="D1034" s="18">
        <v>25895</v>
      </c>
      <c r="E1034" t="s">
        <v>9</v>
      </c>
      <c r="F1034" s="33" t="str">
        <f t="shared" si="48"/>
        <v>Adult</v>
      </c>
      <c r="G1034" t="str">
        <f t="shared" si="49"/>
        <v>Low</v>
      </c>
      <c r="H1034" t="str">
        <f t="shared" si="50"/>
        <v>Type 1</v>
      </c>
    </row>
    <row r="1035" spans="1:8" x14ac:dyDescent="0.3">
      <c r="A1035">
        <v>1034</v>
      </c>
      <c r="B1035">
        <v>38</v>
      </c>
      <c r="C1035" t="s">
        <v>5</v>
      </c>
      <c r="D1035" s="18">
        <v>101748</v>
      </c>
      <c r="E1035" t="s">
        <v>6</v>
      </c>
      <c r="F1035" s="33" t="str">
        <f t="shared" si="48"/>
        <v>Adult</v>
      </c>
      <c r="G1035" t="str">
        <f t="shared" si="49"/>
        <v>High</v>
      </c>
      <c r="H1035" t="str">
        <f t="shared" si="50"/>
        <v>Type 2</v>
      </c>
    </row>
    <row r="1036" spans="1:8" x14ac:dyDescent="0.3">
      <c r="A1036">
        <v>1035</v>
      </c>
      <c r="B1036">
        <v>51</v>
      </c>
      <c r="C1036" t="s">
        <v>5</v>
      </c>
      <c r="D1036" s="18">
        <v>147825</v>
      </c>
      <c r="E1036" t="s">
        <v>9</v>
      </c>
      <c r="F1036" s="33" t="str">
        <f t="shared" si="48"/>
        <v>Middle-aged</v>
      </c>
      <c r="G1036" t="str">
        <f t="shared" si="49"/>
        <v>High</v>
      </c>
      <c r="H1036" t="str">
        <f t="shared" si="50"/>
        <v>Type 4</v>
      </c>
    </row>
    <row r="1037" spans="1:8" x14ac:dyDescent="0.3">
      <c r="A1037">
        <v>1036</v>
      </c>
      <c r="B1037">
        <v>32</v>
      </c>
      <c r="C1037" t="s">
        <v>5</v>
      </c>
      <c r="D1037" s="18">
        <v>68455</v>
      </c>
      <c r="E1037" t="s">
        <v>6</v>
      </c>
      <c r="F1037" s="33" t="str">
        <f t="shared" si="48"/>
        <v>Adult</v>
      </c>
      <c r="G1037" t="str">
        <f t="shared" si="49"/>
        <v>High</v>
      </c>
      <c r="H1037" t="str">
        <f t="shared" si="50"/>
        <v>Type 2</v>
      </c>
    </row>
    <row r="1038" spans="1:8" x14ac:dyDescent="0.3">
      <c r="A1038">
        <v>1037</v>
      </c>
      <c r="B1038">
        <v>47</v>
      </c>
      <c r="C1038" t="s">
        <v>8</v>
      </c>
      <c r="D1038" s="18">
        <v>69203</v>
      </c>
      <c r="E1038" t="s">
        <v>6</v>
      </c>
      <c r="F1038" s="33" t="str">
        <f t="shared" si="48"/>
        <v>Middle-aged</v>
      </c>
      <c r="G1038" t="str">
        <f t="shared" si="49"/>
        <v>High</v>
      </c>
      <c r="H1038" t="str">
        <f t="shared" si="50"/>
        <v>Type 4</v>
      </c>
    </row>
    <row r="1039" spans="1:8" x14ac:dyDescent="0.3">
      <c r="A1039">
        <v>1038</v>
      </c>
      <c r="B1039">
        <v>57</v>
      </c>
      <c r="C1039" t="s">
        <v>5</v>
      </c>
      <c r="D1039" s="18">
        <v>94799</v>
      </c>
      <c r="E1039" t="s">
        <v>7</v>
      </c>
      <c r="F1039" s="33" t="str">
        <f t="shared" si="48"/>
        <v>Middle-aged</v>
      </c>
      <c r="G1039" t="str">
        <f t="shared" si="49"/>
        <v>High</v>
      </c>
      <c r="H1039" t="str">
        <f t="shared" si="50"/>
        <v>Type 4</v>
      </c>
    </row>
    <row r="1040" spans="1:8" x14ac:dyDescent="0.3">
      <c r="A1040">
        <v>1039</v>
      </c>
      <c r="B1040">
        <v>29</v>
      </c>
      <c r="C1040" t="s">
        <v>5</v>
      </c>
      <c r="D1040" s="18">
        <v>134486</v>
      </c>
      <c r="E1040" t="s">
        <v>7</v>
      </c>
      <c r="F1040" s="33" t="str">
        <f t="shared" si="48"/>
        <v>Adult</v>
      </c>
      <c r="G1040" t="str">
        <f t="shared" si="49"/>
        <v>High</v>
      </c>
      <c r="H1040" t="str">
        <f t="shared" si="50"/>
        <v>Type 2</v>
      </c>
    </row>
    <row r="1041" spans="1:8" x14ac:dyDescent="0.3">
      <c r="A1041">
        <v>1040</v>
      </c>
      <c r="B1041">
        <v>34</v>
      </c>
      <c r="C1041" t="s">
        <v>5</v>
      </c>
      <c r="D1041" s="18">
        <v>76544</v>
      </c>
      <c r="E1041" t="s">
        <v>6</v>
      </c>
      <c r="F1041" s="33" t="str">
        <f t="shared" si="48"/>
        <v>Adult</v>
      </c>
      <c r="G1041" t="str">
        <f t="shared" si="49"/>
        <v>High</v>
      </c>
      <c r="H1041" t="str">
        <f t="shared" si="50"/>
        <v>Type 2</v>
      </c>
    </row>
    <row r="1042" spans="1:8" x14ac:dyDescent="0.3">
      <c r="A1042">
        <v>1041</v>
      </c>
      <c r="B1042">
        <v>19</v>
      </c>
      <c r="C1042" t="s">
        <v>5</v>
      </c>
      <c r="D1042" s="18">
        <v>65199</v>
      </c>
      <c r="E1042" t="s">
        <v>7</v>
      </c>
      <c r="F1042" s="33" t="str">
        <f t="shared" si="48"/>
        <v>Adult</v>
      </c>
      <c r="G1042" t="str">
        <f t="shared" si="49"/>
        <v>Low</v>
      </c>
      <c r="H1042" t="str">
        <f t="shared" si="50"/>
        <v>Type 1</v>
      </c>
    </row>
    <row r="1043" spans="1:8" x14ac:dyDescent="0.3">
      <c r="A1043">
        <v>1042</v>
      </c>
      <c r="B1043">
        <v>68</v>
      </c>
      <c r="C1043" t="s">
        <v>5</v>
      </c>
      <c r="D1043" s="18">
        <v>110868</v>
      </c>
      <c r="E1043" t="s">
        <v>6</v>
      </c>
      <c r="F1043" s="33" t="str">
        <f t="shared" si="48"/>
        <v>Seniors</v>
      </c>
      <c r="G1043" t="str">
        <f t="shared" si="49"/>
        <v>High</v>
      </c>
      <c r="H1043" t="str">
        <f t="shared" si="50"/>
        <v>Type 6</v>
      </c>
    </row>
    <row r="1044" spans="1:8" x14ac:dyDescent="0.3">
      <c r="A1044">
        <v>1043</v>
      </c>
      <c r="B1044">
        <v>56</v>
      </c>
      <c r="C1044" t="s">
        <v>5</v>
      </c>
      <c r="D1044" s="18">
        <v>103168</v>
      </c>
      <c r="E1044" t="s">
        <v>6</v>
      </c>
      <c r="F1044" s="33" t="str">
        <f t="shared" si="48"/>
        <v>Middle-aged</v>
      </c>
      <c r="G1044" t="str">
        <f t="shared" si="49"/>
        <v>High</v>
      </c>
      <c r="H1044" t="str">
        <f t="shared" si="50"/>
        <v>Type 4</v>
      </c>
    </row>
    <row r="1045" spans="1:8" x14ac:dyDescent="0.3">
      <c r="A1045">
        <v>1044</v>
      </c>
      <c r="B1045">
        <v>29</v>
      </c>
      <c r="C1045" t="s">
        <v>8</v>
      </c>
      <c r="D1045" s="18">
        <v>26287</v>
      </c>
      <c r="E1045" t="s">
        <v>6</v>
      </c>
      <c r="F1045" s="33" t="str">
        <f t="shared" si="48"/>
        <v>Adult</v>
      </c>
      <c r="G1045" t="str">
        <f t="shared" si="49"/>
        <v>Low</v>
      </c>
      <c r="H1045" t="str">
        <f t="shared" si="50"/>
        <v>Type 1</v>
      </c>
    </row>
    <row r="1046" spans="1:8" x14ac:dyDescent="0.3">
      <c r="A1046">
        <v>1045</v>
      </c>
      <c r="B1046">
        <v>30</v>
      </c>
      <c r="C1046" t="s">
        <v>5</v>
      </c>
      <c r="D1046" s="18">
        <v>92864</v>
      </c>
      <c r="E1046" t="s">
        <v>7</v>
      </c>
      <c r="F1046" s="33" t="str">
        <f t="shared" si="48"/>
        <v>Adult</v>
      </c>
      <c r="G1046" t="str">
        <f t="shared" si="49"/>
        <v>High</v>
      </c>
      <c r="H1046" t="str">
        <f t="shared" si="50"/>
        <v>Type 2</v>
      </c>
    </row>
    <row r="1047" spans="1:8" x14ac:dyDescent="0.3">
      <c r="A1047">
        <v>1046</v>
      </c>
      <c r="B1047">
        <v>69</v>
      </c>
      <c r="C1047" t="s">
        <v>5</v>
      </c>
      <c r="D1047" s="18">
        <v>144553</v>
      </c>
      <c r="E1047" t="s">
        <v>9</v>
      </c>
      <c r="F1047" s="33" t="str">
        <f t="shared" si="48"/>
        <v>Seniors</v>
      </c>
      <c r="G1047" t="str">
        <f t="shared" si="49"/>
        <v>High</v>
      </c>
      <c r="H1047" t="str">
        <f t="shared" si="50"/>
        <v>Type 6</v>
      </c>
    </row>
    <row r="1048" spans="1:8" x14ac:dyDescent="0.3">
      <c r="A1048">
        <v>1047</v>
      </c>
      <c r="B1048">
        <v>64</v>
      </c>
      <c r="C1048" t="s">
        <v>8</v>
      </c>
      <c r="D1048" s="18">
        <v>127648</v>
      </c>
      <c r="E1048" t="s">
        <v>9</v>
      </c>
      <c r="F1048" s="33" t="str">
        <f t="shared" si="48"/>
        <v>Seniors</v>
      </c>
      <c r="G1048" t="str">
        <f t="shared" si="49"/>
        <v>High</v>
      </c>
      <c r="H1048" t="str">
        <f t="shared" si="50"/>
        <v>Type 6</v>
      </c>
    </row>
    <row r="1049" spans="1:8" x14ac:dyDescent="0.3">
      <c r="A1049">
        <v>1048</v>
      </c>
      <c r="B1049">
        <v>49</v>
      </c>
      <c r="C1049" t="s">
        <v>8</v>
      </c>
      <c r="D1049" s="18">
        <v>88897</v>
      </c>
      <c r="E1049" t="s">
        <v>9</v>
      </c>
      <c r="F1049" s="33" t="str">
        <f t="shared" si="48"/>
        <v>Middle-aged</v>
      </c>
      <c r="G1049" t="str">
        <f t="shared" si="49"/>
        <v>High</v>
      </c>
      <c r="H1049" t="str">
        <f t="shared" si="50"/>
        <v>Type 4</v>
      </c>
    </row>
    <row r="1050" spans="1:8" x14ac:dyDescent="0.3">
      <c r="A1050">
        <v>1049</v>
      </c>
      <c r="B1050">
        <v>58</v>
      </c>
      <c r="C1050" t="s">
        <v>8</v>
      </c>
      <c r="D1050" s="18">
        <v>137673</v>
      </c>
      <c r="E1050" t="s">
        <v>6</v>
      </c>
      <c r="F1050" s="33" t="str">
        <f t="shared" si="48"/>
        <v>Middle-aged</v>
      </c>
      <c r="G1050" t="str">
        <f t="shared" si="49"/>
        <v>High</v>
      </c>
      <c r="H1050" t="str">
        <f t="shared" si="50"/>
        <v>Type 4</v>
      </c>
    </row>
    <row r="1051" spans="1:8" x14ac:dyDescent="0.3">
      <c r="A1051">
        <v>1050</v>
      </c>
      <c r="B1051">
        <v>30</v>
      </c>
      <c r="C1051" t="s">
        <v>5</v>
      </c>
      <c r="D1051" s="18">
        <v>126161</v>
      </c>
      <c r="E1051" t="s">
        <v>7</v>
      </c>
      <c r="F1051" s="33" t="str">
        <f t="shared" si="48"/>
        <v>Adult</v>
      </c>
      <c r="G1051" t="str">
        <f t="shared" si="49"/>
        <v>High</v>
      </c>
      <c r="H1051" t="str">
        <f t="shared" si="50"/>
        <v>Type 2</v>
      </c>
    </row>
    <row r="1052" spans="1:8" x14ac:dyDescent="0.3">
      <c r="A1052">
        <v>1051</v>
      </c>
      <c r="B1052">
        <v>48</v>
      </c>
      <c r="C1052" t="s">
        <v>8</v>
      </c>
      <c r="D1052" s="18">
        <v>95743</v>
      </c>
      <c r="E1052" t="s">
        <v>7</v>
      </c>
      <c r="F1052" s="33" t="str">
        <f t="shared" si="48"/>
        <v>Middle-aged</v>
      </c>
      <c r="G1052" t="str">
        <f t="shared" si="49"/>
        <v>High</v>
      </c>
      <c r="H1052" t="str">
        <f t="shared" si="50"/>
        <v>Type 4</v>
      </c>
    </row>
    <row r="1053" spans="1:8" x14ac:dyDescent="0.3">
      <c r="A1053">
        <v>1052</v>
      </c>
      <c r="B1053">
        <v>32</v>
      </c>
      <c r="C1053" t="s">
        <v>8</v>
      </c>
      <c r="D1053" s="18">
        <v>21075</v>
      </c>
      <c r="E1053" t="s">
        <v>6</v>
      </c>
      <c r="F1053" s="33" t="str">
        <f t="shared" si="48"/>
        <v>Adult</v>
      </c>
      <c r="G1053" t="str">
        <f t="shared" si="49"/>
        <v>Low</v>
      </c>
      <c r="H1053" t="str">
        <f t="shared" si="50"/>
        <v>Type 1</v>
      </c>
    </row>
    <row r="1054" spans="1:8" x14ac:dyDescent="0.3">
      <c r="A1054">
        <v>1053</v>
      </c>
      <c r="B1054">
        <v>25</v>
      </c>
      <c r="C1054" t="s">
        <v>5</v>
      </c>
      <c r="D1054" s="18">
        <v>69509</v>
      </c>
      <c r="E1054" t="s">
        <v>7</v>
      </c>
      <c r="F1054" s="33" t="str">
        <f t="shared" si="48"/>
        <v>Adult</v>
      </c>
      <c r="G1054" t="str">
        <f t="shared" si="49"/>
        <v>High</v>
      </c>
      <c r="H1054" t="str">
        <f t="shared" si="50"/>
        <v>Type 2</v>
      </c>
    </row>
    <row r="1055" spans="1:8" x14ac:dyDescent="0.3">
      <c r="A1055">
        <v>1054</v>
      </c>
      <c r="B1055">
        <v>33</v>
      </c>
      <c r="C1055" t="s">
        <v>5</v>
      </c>
      <c r="D1055" s="18">
        <v>78216</v>
      </c>
      <c r="E1055" t="s">
        <v>6</v>
      </c>
      <c r="F1055" s="33" t="str">
        <f t="shared" si="48"/>
        <v>Adult</v>
      </c>
      <c r="G1055" t="str">
        <f t="shared" si="49"/>
        <v>High</v>
      </c>
      <c r="H1055" t="str">
        <f t="shared" si="50"/>
        <v>Type 2</v>
      </c>
    </row>
    <row r="1056" spans="1:8" x14ac:dyDescent="0.3">
      <c r="A1056">
        <v>1055</v>
      </c>
      <c r="B1056">
        <v>52</v>
      </c>
      <c r="C1056" t="s">
        <v>5</v>
      </c>
      <c r="D1056" s="18">
        <v>139275</v>
      </c>
      <c r="E1056" t="s">
        <v>6</v>
      </c>
      <c r="F1056" s="33" t="str">
        <f t="shared" si="48"/>
        <v>Middle-aged</v>
      </c>
      <c r="G1056" t="str">
        <f t="shared" si="49"/>
        <v>High</v>
      </c>
      <c r="H1056" t="str">
        <f t="shared" si="50"/>
        <v>Type 4</v>
      </c>
    </row>
    <row r="1057" spans="1:8" x14ac:dyDescent="0.3">
      <c r="A1057">
        <v>1056</v>
      </c>
      <c r="B1057">
        <v>37</v>
      </c>
      <c r="C1057" t="s">
        <v>8</v>
      </c>
      <c r="D1057" s="18">
        <v>73389</v>
      </c>
      <c r="E1057" t="s">
        <v>9</v>
      </c>
      <c r="F1057" s="33" t="str">
        <f t="shared" si="48"/>
        <v>Adult</v>
      </c>
      <c r="G1057" t="str">
        <f t="shared" si="49"/>
        <v>High</v>
      </c>
      <c r="H1057" t="str">
        <f t="shared" si="50"/>
        <v>Type 2</v>
      </c>
    </row>
    <row r="1058" spans="1:8" x14ac:dyDescent="0.3">
      <c r="A1058">
        <v>1057</v>
      </c>
      <c r="B1058">
        <v>55</v>
      </c>
      <c r="C1058" t="s">
        <v>5</v>
      </c>
      <c r="D1058" s="18">
        <v>47110</v>
      </c>
      <c r="E1058" t="s">
        <v>7</v>
      </c>
      <c r="F1058" s="33" t="str">
        <f t="shared" si="48"/>
        <v>Middle-aged</v>
      </c>
      <c r="G1058" t="str">
        <f t="shared" si="49"/>
        <v>Low</v>
      </c>
      <c r="H1058" t="str">
        <f t="shared" si="50"/>
        <v>Type 3</v>
      </c>
    </row>
    <row r="1059" spans="1:8" x14ac:dyDescent="0.3">
      <c r="A1059">
        <v>1058</v>
      </c>
      <c r="B1059">
        <v>66</v>
      </c>
      <c r="C1059" t="s">
        <v>5</v>
      </c>
      <c r="D1059" s="18">
        <v>136414</v>
      </c>
      <c r="E1059" t="s">
        <v>9</v>
      </c>
      <c r="F1059" s="33" t="str">
        <f t="shared" si="48"/>
        <v>Seniors</v>
      </c>
      <c r="G1059" t="str">
        <f t="shared" si="49"/>
        <v>High</v>
      </c>
      <c r="H1059" t="str">
        <f t="shared" si="50"/>
        <v>Type 6</v>
      </c>
    </row>
    <row r="1060" spans="1:8" x14ac:dyDescent="0.3">
      <c r="A1060">
        <v>1059</v>
      </c>
      <c r="B1060">
        <v>60</v>
      </c>
      <c r="C1060" t="s">
        <v>5</v>
      </c>
      <c r="D1060" s="18">
        <v>128726</v>
      </c>
      <c r="E1060" t="s">
        <v>9</v>
      </c>
      <c r="F1060" s="33" t="str">
        <f t="shared" si="48"/>
        <v>Seniors</v>
      </c>
      <c r="G1060" t="str">
        <f t="shared" si="49"/>
        <v>High</v>
      </c>
      <c r="H1060" t="str">
        <f t="shared" si="50"/>
        <v>Type 6</v>
      </c>
    </row>
    <row r="1061" spans="1:8" x14ac:dyDescent="0.3">
      <c r="A1061">
        <v>1060</v>
      </c>
      <c r="B1061">
        <v>61</v>
      </c>
      <c r="C1061" t="s">
        <v>5</v>
      </c>
      <c r="D1061" s="18">
        <v>92840</v>
      </c>
      <c r="E1061" t="s">
        <v>7</v>
      </c>
      <c r="F1061" s="33" t="str">
        <f t="shared" si="48"/>
        <v>Seniors</v>
      </c>
      <c r="G1061" t="str">
        <f t="shared" si="49"/>
        <v>High</v>
      </c>
      <c r="H1061" t="str">
        <f t="shared" si="50"/>
        <v>Type 6</v>
      </c>
    </row>
    <row r="1062" spans="1:8" x14ac:dyDescent="0.3">
      <c r="A1062">
        <v>1061</v>
      </c>
      <c r="B1062">
        <v>23</v>
      </c>
      <c r="C1062" t="s">
        <v>8</v>
      </c>
      <c r="D1062" s="18">
        <v>45933</v>
      </c>
      <c r="E1062" t="s">
        <v>6</v>
      </c>
      <c r="F1062" s="33" t="str">
        <f t="shared" si="48"/>
        <v>Adult</v>
      </c>
      <c r="G1062" t="str">
        <f t="shared" si="49"/>
        <v>Low</v>
      </c>
      <c r="H1062" t="str">
        <f t="shared" si="50"/>
        <v>Type 1</v>
      </c>
    </row>
    <row r="1063" spans="1:8" x14ac:dyDescent="0.3">
      <c r="A1063">
        <v>1062</v>
      </c>
      <c r="B1063">
        <v>30</v>
      </c>
      <c r="C1063" t="s">
        <v>5</v>
      </c>
      <c r="D1063" s="18">
        <v>41500</v>
      </c>
      <c r="E1063" t="s">
        <v>6</v>
      </c>
      <c r="F1063" s="33" t="str">
        <f t="shared" si="48"/>
        <v>Adult</v>
      </c>
      <c r="G1063" t="str">
        <f t="shared" si="49"/>
        <v>Low</v>
      </c>
      <c r="H1063" t="str">
        <f t="shared" si="50"/>
        <v>Type 1</v>
      </c>
    </row>
    <row r="1064" spans="1:8" x14ac:dyDescent="0.3">
      <c r="A1064">
        <v>1063</v>
      </c>
      <c r="B1064">
        <v>22</v>
      </c>
      <c r="C1064" t="s">
        <v>5</v>
      </c>
      <c r="D1064" s="18">
        <v>115768</v>
      </c>
      <c r="E1064" t="s">
        <v>9</v>
      </c>
      <c r="F1064" s="33" t="str">
        <f t="shared" si="48"/>
        <v>Adult</v>
      </c>
      <c r="G1064" t="str">
        <f t="shared" si="49"/>
        <v>High</v>
      </c>
      <c r="H1064" t="str">
        <f t="shared" si="50"/>
        <v>Type 2</v>
      </c>
    </row>
    <row r="1065" spans="1:8" x14ac:dyDescent="0.3">
      <c r="A1065">
        <v>1064</v>
      </c>
      <c r="B1065">
        <v>38</v>
      </c>
      <c r="C1065" t="s">
        <v>5</v>
      </c>
      <c r="D1065" s="18">
        <v>82954</v>
      </c>
      <c r="E1065" t="s">
        <v>6</v>
      </c>
      <c r="F1065" s="33" t="str">
        <f t="shared" si="48"/>
        <v>Adult</v>
      </c>
      <c r="G1065" t="str">
        <f t="shared" si="49"/>
        <v>High</v>
      </c>
      <c r="H1065" t="str">
        <f t="shared" si="50"/>
        <v>Type 2</v>
      </c>
    </row>
    <row r="1066" spans="1:8" x14ac:dyDescent="0.3">
      <c r="A1066">
        <v>1065</v>
      </c>
      <c r="B1066">
        <v>36</v>
      </c>
      <c r="C1066" t="s">
        <v>5</v>
      </c>
      <c r="D1066" s="18">
        <v>120521</v>
      </c>
      <c r="E1066" t="s">
        <v>6</v>
      </c>
      <c r="F1066" s="33" t="str">
        <f t="shared" si="48"/>
        <v>Adult</v>
      </c>
      <c r="G1066" t="str">
        <f t="shared" si="49"/>
        <v>High</v>
      </c>
      <c r="H1066" t="str">
        <f t="shared" si="50"/>
        <v>Type 2</v>
      </c>
    </row>
    <row r="1067" spans="1:8" x14ac:dyDescent="0.3">
      <c r="A1067">
        <v>1066</v>
      </c>
      <c r="B1067">
        <v>44</v>
      </c>
      <c r="C1067" t="s">
        <v>8</v>
      </c>
      <c r="D1067" s="18">
        <v>29422</v>
      </c>
      <c r="E1067" t="s">
        <v>9</v>
      </c>
      <c r="F1067" s="33" t="str">
        <f t="shared" si="48"/>
        <v>Middle-aged</v>
      </c>
      <c r="G1067" t="str">
        <f t="shared" si="49"/>
        <v>Low</v>
      </c>
      <c r="H1067" t="str">
        <f t="shared" si="50"/>
        <v>Type 3</v>
      </c>
    </row>
    <row r="1068" spans="1:8" x14ac:dyDescent="0.3">
      <c r="A1068">
        <v>1067</v>
      </c>
      <c r="B1068">
        <v>26</v>
      </c>
      <c r="C1068" t="s">
        <v>8</v>
      </c>
      <c r="D1068" s="18">
        <v>128561</v>
      </c>
      <c r="E1068" t="s">
        <v>6</v>
      </c>
      <c r="F1068" s="33" t="str">
        <f t="shared" si="48"/>
        <v>Adult</v>
      </c>
      <c r="G1068" t="str">
        <f t="shared" si="49"/>
        <v>High</v>
      </c>
      <c r="H1068" t="str">
        <f t="shared" si="50"/>
        <v>Type 2</v>
      </c>
    </row>
    <row r="1069" spans="1:8" x14ac:dyDescent="0.3">
      <c r="A1069">
        <v>1068</v>
      </c>
      <c r="B1069">
        <v>52</v>
      </c>
      <c r="C1069" t="s">
        <v>5</v>
      </c>
      <c r="D1069" s="18">
        <v>62016</v>
      </c>
      <c r="E1069" t="s">
        <v>7</v>
      </c>
      <c r="F1069" s="33" t="str">
        <f t="shared" si="48"/>
        <v>Middle-aged</v>
      </c>
      <c r="G1069" t="str">
        <f t="shared" si="49"/>
        <v>Low</v>
      </c>
      <c r="H1069" t="str">
        <f t="shared" si="50"/>
        <v>Type 3</v>
      </c>
    </row>
    <row r="1070" spans="1:8" x14ac:dyDescent="0.3">
      <c r="A1070">
        <v>1069</v>
      </c>
      <c r="B1070">
        <v>44</v>
      </c>
      <c r="C1070" t="s">
        <v>8</v>
      </c>
      <c r="D1070" s="18">
        <v>124856</v>
      </c>
      <c r="E1070" t="s">
        <v>6</v>
      </c>
      <c r="F1070" s="33" t="str">
        <f t="shared" si="48"/>
        <v>Middle-aged</v>
      </c>
      <c r="G1070" t="str">
        <f t="shared" si="49"/>
        <v>High</v>
      </c>
      <c r="H1070" t="str">
        <f t="shared" si="50"/>
        <v>Type 4</v>
      </c>
    </row>
    <row r="1071" spans="1:8" x14ac:dyDescent="0.3">
      <c r="A1071">
        <v>1070</v>
      </c>
      <c r="B1071">
        <v>26</v>
      </c>
      <c r="C1071" t="s">
        <v>8</v>
      </c>
      <c r="D1071" s="18">
        <v>133710</v>
      </c>
      <c r="E1071" t="s">
        <v>6</v>
      </c>
      <c r="F1071" s="33" t="str">
        <f t="shared" si="48"/>
        <v>Adult</v>
      </c>
      <c r="G1071" t="str">
        <f t="shared" si="49"/>
        <v>High</v>
      </c>
      <c r="H1071" t="str">
        <f t="shared" si="50"/>
        <v>Type 2</v>
      </c>
    </row>
    <row r="1072" spans="1:8" x14ac:dyDescent="0.3">
      <c r="A1072">
        <v>1071</v>
      </c>
      <c r="B1072">
        <v>40</v>
      </c>
      <c r="C1072" t="s">
        <v>8</v>
      </c>
      <c r="D1072" s="18">
        <v>65811</v>
      </c>
      <c r="E1072" t="s">
        <v>9</v>
      </c>
      <c r="F1072" s="33" t="str">
        <f t="shared" si="48"/>
        <v>Adult</v>
      </c>
      <c r="G1072" t="str">
        <f t="shared" si="49"/>
        <v>High</v>
      </c>
      <c r="H1072" t="str">
        <f t="shared" si="50"/>
        <v>Type 2</v>
      </c>
    </row>
    <row r="1073" spans="1:8" x14ac:dyDescent="0.3">
      <c r="A1073">
        <v>1072</v>
      </c>
      <c r="B1073">
        <v>56</v>
      </c>
      <c r="C1073" t="s">
        <v>5</v>
      </c>
      <c r="D1073" s="18">
        <v>21599</v>
      </c>
      <c r="E1073" t="s">
        <v>7</v>
      </c>
      <c r="F1073" s="33" t="str">
        <f t="shared" si="48"/>
        <v>Middle-aged</v>
      </c>
      <c r="G1073" t="str">
        <f t="shared" si="49"/>
        <v>Low</v>
      </c>
      <c r="H1073" t="str">
        <f t="shared" si="50"/>
        <v>Type 3</v>
      </c>
    </row>
    <row r="1074" spans="1:8" x14ac:dyDescent="0.3">
      <c r="A1074">
        <v>1073</v>
      </c>
      <c r="B1074">
        <v>22</v>
      </c>
      <c r="C1074" t="s">
        <v>5</v>
      </c>
      <c r="D1074" s="18">
        <v>130519</v>
      </c>
      <c r="E1074" t="s">
        <v>6</v>
      </c>
      <c r="F1074" s="33" t="str">
        <f t="shared" si="48"/>
        <v>Adult</v>
      </c>
      <c r="G1074" t="str">
        <f t="shared" si="49"/>
        <v>High</v>
      </c>
      <c r="H1074" t="str">
        <f t="shared" si="50"/>
        <v>Type 2</v>
      </c>
    </row>
    <row r="1075" spans="1:8" x14ac:dyDescent="0.3">
      <c r="A1075">
        <v>1074</v>
      </c>
      <c r="B1075">
        <v>35</v>
      </c>
      <c r="C1075" t="s">
        <v>5</v>
      </c>
      <c r="D1075" s="18">
        <v>67251</v>
      </c>
      <c r="E1075" t="s">
        <v>9</v>
      </c>
      <c r="F1075" s="33" t="str">
        <f t="shared" si="48"/>
        <v>Adult</v>
      </c>
      <c r="G1075" t="str">
        <f t="shared" si="49"/>
        <v>High</v>
      </c>
      <c r="H1075" t="str">
        <f t="shared" si="50"/>
        <v>Type 2</v>
      </c>
    </row>
    <row r="1076" spans="1:8" x14ac:dyDescent="0.3">
      <c r="A1076">
        <v>1075</v>
      </c>
      <c r="B1076">
        <v>31</v>
      </c>
      <c r="C1076" t="s">
        <v>5</v>
      </c>
      <c r="D1076" s="18">
        <v>60485</v>
      </c>
      <c r="E1076" t="s">
        <v>9</v>
      </c>
      <c r="F1076" s="33" t="str">
        <f t="shared" si="48"/>
        <v>Adult</v>
      </c>
      <c r="G1076" t="str">
        <f t="shared" si="49"/>
        <v>Low</v>
      </c>
      <c r="H1076" t="str">
        <f t="shared" si="50"/>
        <v>Type 1</v>
      </c>
    </row>
    <row r="1077" spans="1:8" x14ac:dyDescent="0.3">
      <c r="A1077">
        <v>1076</v>
      </c>
      <c r="B1077">
        <v>55</v>
      </c>
      <c r="C1077" t="s">
        <v>5</v>
      </c>
      <c r="D1077" s="18">
        <v>50704</v>
      </c>
      <c r="E1077" t="s">
        <v>6</v>
      </c>
      <c r="F1077" s="33" t="str">
        <f t="shared" si="48"/>
        <v>Middle-aged</v>
      </c>
      <c r="G1077" t="str">
        <f t="shared" si="49"/>
        <v>Low</v>
      </c>
      <c r="H1077" t="str">
        <f t="shared" si="50"/>
        <v>Type 3</v>
      </c>
    </row>
    <row r="1078" spans="1:8" x14ac:dyDescent="0.3">
      <c r="A1078">
        <v>1077</v>
      </c>
      <c r="B1078">
        <v>56</v>
      </c>
      <c r="C1078" t="s">
        <v>5</v>
      </c>
      <c r="D1078" s="18">
        <v>121892</v>
      </c>
      <c r="E1078" t="s">
        <v>9</v>
      </c>
      <c r="F1078" s="33" t="str">
        <f t="shared" si="48"/>
        <v>Middle-aged</v>
      </c>
      <c r="G1078" t="str">
        <f t="shared" si="49"/>
        <v>High</v>
      </c>
      <c r="H1078" t="str">
        <f t="shared" si="50"/>
        <v>Type 4</v>
      </c>
    </row>
    <row r="1079" spans="1:8" x14ac:dyDescent="0.3">
      <c r="A1079">
        <v>1078</v>
      </c>
      <c r="B1079">
        <v>32</v>
      </c>
      <c r="C1079" t="s">
        <v>5</v>
      </c>
      <c r="D1079" s="18">
        <v>21433</v>
      </c>
      <c r="E1079" t="s">
        <v>7</v>
      </c>
      <c r="F1079" s="33" t="str">
        <f t="shared" si="48"/>
        <v>Adult</v>
      </c>
      <c r="G1079" t="str">
        <f t="shared" si="49"/>
        <v>Low</v>
      </c>
      <c r="H1079" t="str">
        <f t="shared" si="50"/>
        <v>Type 1</v>
      </c>
    </row>
    <row r="1080" spans="1:8" x14ac:dyDescent="0.3">
      <c r="A1080">
        <v>1079</v>
      </c>
      <c r="B1080">
        <v>30</v>
      </c>
      <c r="C1080" t="s">
        <v>5</v>
      </c>
      <c r="D1080" s="18">
        <v>123619</v>
      </c>
      <c r="E1080" t="s">
        <v>7</v>
      </c>
      <c r="F1080" s="33" t="str">
        <f t="shared" si="48"/>
        <v>Adult</v>
      </c>
      <c r="G1080" t="str">
        <f t="shared" si="49"/>
        <v>High</v>
      </c>
      <c r="H1080" t="str">
        <f t="shared" si="50"/>
        <v>Type 2</v>
      </c>
    </row>
    <row r="1081" spans="1:8" x14ac:dyDescent="0.3">
      <c r="A1081">
        <v>1080</v>
      </c>
      <c r="B1081">
        <v>66</v>
      </c>
      <c r="C1081" t="s">
        <v>5</v>
      </c>
      <c r="D1081" s="18">
        <v>142891</v>
      </c>
      <c r="E1081" t="s">
        <v>6</v>
      </c>
      <c r="F1081" s="33" t="str">
        <f t="shared" si="48"/>
        <v>Seniors</v>
      </c>
      <c r="G1081" t="str">
        <f t="shared" si="49"/>
        <v>High</v>
      </c>
      <c r="H1081" t="str">
        <f t="shared" si="50"/>
        <v>Type 6</v>
      </c>
    </row>
    <row r="1082" spans="1:8" x14ac:dyDescent="0.3">
      <c r="A1082">
        <v>1081</v>
      </c>
      <c r="B1082">
        <v>49</v>
      </c>
      <c r="C1082" t="s">
        <v>5</v>
      </c>
      <c r="D1082" s="18">
        <v>37582</v>
      </c>
      <c r="E1082" t="s">
        <v>9</v>
      </c>
      <c r="F1082" s="33" t="str">
        <f t="shared" si="48"/>
        <v>Middle-aged</v>
      </c>
      <c r="G1082" t="str">
        <f t="shared" si="49"/>
        <v>Low</v>
      </c>
      <c r="H1082" t="str">
        <f t="shared" si="50"/>
        <v>Type 3</v>
      </c>
    </row>
    <row r="1083" spans="1:8" x14ac:dyDescent="0.3">
      <c r="A1083">
        <v>1082</v>
      </c>
      <c r="B1083">
        <v>25</v>
      </c>
      <c r="C1083" t="s">
        <v>8</v>
      </c>
      <c r="D1083" s="18">
        <v>73505</v>
      </c>
      <c r="E1083" t="s">
        <v>6</v>
      </c>
      <c r="F1083" s="33" t="str">
        <f t="shared" si="48"/>
        <v>Adult</v>
      </c>
      <c r="G1083" t="str">
        <f t="shared" si="49"/>
        <v>High</v>
      </c>
      <c r="H1083" t="str">
        <f t="shared" si="50"/>
        <v>Type 2</v>
      </c>
    </row>
    <row r="1084" spans="1:8" x14ac:dyDescent="0.3">
      <c r="A1084">
        <v>1083</v>
      </c>
      <c r="B1084">
        <v>40</v>
      </c>
      <c r="C1084" t="s">
        <v>5</v>
      </c>
      <c r="D1084" s="18">
        <v>27701</v>
      </c>
      <c r="E1084" t="s">
        <v>9</v>
      </c>
      <c r="F1084" s="33" t="str">
        <f t="shared" si="48"/>
        <v>Adult</v>
      </c>
      <c r="G1084" t="str">
        <f t="shared" si="49"/>
        <v>Low</v>
      </c>
      <c r="H1084" t="str">
        <f t="shared" si="50"/>
        <v>Type 1</v>
      </c>
    </row>
    <row r="1085" spans="1:8" x14ac:dyDescent="0.3">
      <c r="A1085">
        <v>1084</v>
      </c>
      <c r="B1085">
        <v>21</v>
      </c>
      <c r="C1085" t="s">
        <v>5</v>
      </c>
      <c r="D1085" s="18">
        <v>125683</v>
      </c>
      <c r="E1085" t="s">
        <v>7</v>
      </c>
      <c r="F1085" s="33" t="str">
        <f t="shared" si="48"/>
        <v>Adult</v>
      </c>
      <c r="G1085" t="str">
        <f t="shared" si="49"/>
        <v>High</v>
      </c>
      <c r="H1085" t="str">
        <f t="shared" si="50"/>
        <v>Type 2</v>
      </c>
    </row>
    <row r="1086" spans="1:8" x14ac:dyDescent="0.3">
      <c r="A1086">
        <v>1085</v>
      </c>
      <c r="B1086">
        <v>20</v>
      </c>
      <c r="C1086" t="s">
        <v>5</v>
      </c>
      <c r="D1086" s="18">
        <v>82646</v>
      </c>
      <c r="E1086" t="s">
        <v>7</v>
      </c>
      <c r="F1086" s="33" t="str">
        <f t="shared" si="48"/>
        <v>Adult</v>
      </c>
      <c r="G1086" t="str">
        <f t="shared" si="49"/>
        <v>High</v>
      </c>
      <c r="H1086" t="str">
        <f t="shared" si="50"/>
        <v>Type 2</v>
      </c>
    </row>
    <row r="1087" spans="1:8" x14ac:dyDescent="0.3">
      <c r="A1087">
        <v>1086</v>
      </c>
      <c r="B1087">
        <v>37</v>
      </c>
      <c r="C1087" t="s">
        <v>5</v>
      </c>
      <c r="D1087" s="18">
        <v>88136</v>
      </c>
      <c r="E1087" t="s">
        <v>9</v>
      </c>
      <c r="F1087" s="33" t="str">
        <f t="shared" si="48"/>
        <v>Adult</v>
      </c>
      <c r="G1087" t="str">
        <f t="shared" si="49"/>
        <v>High</v>
      </c>
      <c r="H1087" t="str">
        <f t="shared" si="50"/>
        <v>Type 2</v>
      </c>
    </row>
    <row r="1088" spans="1:8" x14ac:dyDescent="0.3">
      <c r="A1088">
        <v>1087</v>
      </c>
      <c r="B1088">
        <v>64</v>
      </c>
      <c r="C1088" t="s">
        <v>8</v>
      </c>
      <c r="D1088" s="18">
        <v>70244</v>
      </c>
      <c r="E1088" t="s">
        <v>9</v>
      </c>
      <c r="F1088" s="33" t="str">
        <f t="shared" si="48"/>
        <v>Seniors</v>
      </c>
      <c r="G1088" t="str">
        <f t="shared" si="49"/>
        <v>High</v>
      </c>
      <c r="H1088" t="str">
        <f t="shared" si="50"/>
        <v>Type 6</v>
      </c>
    </row>
    <row r="1089" spans="1:8" x14ac:dyDescent="0.3">
      <c r="A1089">
        <v>1088</v>
      </c>
      <c r="B1089">
        <v>36</v>
      </c>
      <c r="C1089" t="s">
        <v>5</v>
      </c>
      <c r="D1089" s="18">
        <v>84619</v>
      </c>
      <c r="E1089" t="s">
        <v>9</v>
      </c>
      <c r="F1089" s="33" t="str">
        <f t="shared" si="48"/>
        <v>Adult</v>
      </c>
      <c r="G1089" t="str">
        <f t="shared" si="49"/>
        <v>High</v>
      </c>
      <c r="H1089" t="str">
        <f t="shared" si="50"/>
        <v>Type 2</v>
      </c>
    </row>
    <row r="1090" spans="1:8" x14ac:dyDescent="0.3">
      <c r="A1090">
        <v>1089</v>
      </c>
      <c r="B1090">
        <v>26</v>
      </c>
      <c r="C1090" t="s">
        <v>8</v>
      </c>
      <c r="D1090" s="18">
        <v>60046</v>
      </c>
      <c r="E1090" t="s">
        <v>9</v>
      </c>
      <c r="F1090" s="33" t="str">
        <f t="shared" si="48"/>
        <v>Adult</v>
      </c>
      <c r="G1090" t="str">
        <f t="shared" si="49"/>
        <v>Low</v>
      </c>
      <c r="H1090" t="str">
        <f t="shared" si="50"/>
        <v>Type 1</v>
      </c>
    </row>
    <row r="1091" spans="1:8" x14ac:dyDescent="0.3">
      <c r="A1091">
        <v>1090</v>
      </c>
      <c r="B1091">
        <v>23</v>
      </c>
      <c r="C1091" t="s">
        <v>8</v>
      </c>
      <c r="D1091" s="18">
        <v>93281</v>
      </c>
      <c r="E1091" t="s">
        <v>9</v>
      </c>
      <c r="F1091" s="33" t="str">
        <f t="shared" ref="F1091:F1154" si="51">IF(B1091&gt;=60,"Seniors",IF(B1091&gt;=41,"Middle-aged","Adult"))</f>
        <v>Adult</v>
      </c>
      <c r="G1091" t="str">
        <f t="shared" ref="G1091:G1154" si="52">IF(D1091&lt;=0.8*$K$2,"Low","High")</f>
        <v>High</v>
      </c>
      <c r="H1091" t="str">
        <f t="shared" ref="H1091:H1154" si="53">IF(AND(F1091="Adult",G1091="Low"),"Type 1",IF(AND(F1091="Adult",G1091="High"),"Type 2",IF(AND(F1091="Middle-aged",G1091="Low"),"Type 3",IF(AND(F1091="Middle-aged",G1091="High"),"Type 4",IF(AND(F1091="Seniors",G1091="Low"),"Type 5",IF(AND(F1091="Seniors",G1091="High"),"Type 6",""))))))</f>
        <v>Type 2</v>
      </c>
    </row>
    <row r="1092" spans="1:8" x14ac:dyDescent="0.3">
      <c r="A1092">
        <v>1091</v>
      </c>
      <c r="B1092">
        <v>51</v>
      </c>
      <c r="C1092" t="s">
        <v>5</v>
      </c>
      <c r="D1092" s="18">
        <v>44842</v>
      </c>
      <c r="E1092" t="s">
        <v>9</v>
      </c>
      <c r="F1092" s="33" t="str">
        <f t="shared" si="51"/>
        <v>Middle-aged</v>
      </c>
      <c r="G1092" t="str">
        <f t="shared" si="52"/>
        <v>Low</v>
      </c>
      <c r="H1092" t="str">
        <f t="shared" si="53"/>
        <v>Type 3</v>
      </c>
    </row>
    <row r="1093" spans="1:8" x14ac:dyDescent="0.3">
      <c r="A1093">
        <v>1092</v>
      </c>
      <c r="B1093">
        <v>47</v>
      </c>
      <c r="C1093" t="s">
        <v>8</v>
      </c>
      <c r="D1093" s="18">
        <v>110987</v>
      </c>
      <c r="E1093" t="s">
        <v>6</v>
      </c>
      <c r="F1093" s="33" t="str">
        <f t="shared" si="51"/>
        <v>Middle-aged</v>
      </c>
      <c r="G1093" t="str">
        <f t="shared" si="52"/>
        <v>High</v>
      </c>
      <c r="H1093" t="str">
        <f t="shared" si="53"/>
        <v>Type 4</v>
      </c>
    </row>
    <row r="1094" spans="1:8" x14ac:dyDescent="0.3">
      <c r="A1094">
        <v>1093</v>
      </c>
      <c r="B1094">
        <v>43</v>
      </c>
      <c r="C1094" t="s">
        <v>5</v>
      </c>
      <c r="D1094" s="18">
        <v>139666</v>
      </c>
      <c r="E1094" t="s">
        <v>9</v>
      </c>
      <c r="F1094" s="33" t="str">
        <f t="shared" si="51"/>
        <v>Middle-aged</v>
      </c>
      <c r="G1094" t="str">
        <f t="shared" si="52"/>
        <v>High</v>
      </c>
      <c r="H1094" t="str">
        <f t="shared" si="53"/>
        <v>Type 4</v>
      </c>
    </row>
    <row r="1095" spans="1:8" x14ac:dyDescent="0.3">
      <c r="A1095">
        <v>1094</v>
      </c>
      <c r="B1095">
        <v>59</v>
      </c>
      <c r="C1095" t="s">
        <v>8</v>
      </c>
      <c r="D1095" s="18">
        <v>57785</v>
      </c>
      <c r="E1095" t="s">
        <v>6</v>
      </c>
      <c r="F1095" s="33" t="str">
        <f t="shared" si="51"/>
        <v>Middle-aged</v>
      </c>
      <c r="G1095" t="str">
        <f t="shared" si="52"/>
        <v>Low</v>
      </c>
      <c r="H1095" t="str">
        <f t="shared" si="53"/>
        <v>Type 3</v>
      </c>
    </row>
    <row r="1096" spans="1:8" x14ac:dyDescent="0.3">
      <c r="A1096">
        <v>1095</v>
      </c>
      <c r="B1096">
        <v>47</v>
      </c>
      <c r="C1096" t="s">
        <v>5</v>
      </c>
      <c r="D1096" s="18">
        <v>45896</v>
      </c>
      <c r="E1096" t="s">
        <v>6</v>
      </c>
      <c r="F1096" s="33" t="str">
        <f t="shared" si="51"/>
        <v>Middle-aged</v>
      </c>
      <c r="G1096" t="str">
        <f t="shared" si="52"/>
        <v>Low</v>
      </c>
      <c r="H1096" t="str">
        <f t="shared" si="53"/>
        <v>Type 3</v>
      </c>
    </row>
    <row r="1097" spans="1:8" x14ac:dyDescent="0.3">
      <c r="A1097">
        <v>1096</v>
      </c>
      <c r="B1097">
        <v>59</v>
      </c>
      <c r="C1097" t="s">
        <v>5</v>
      </c>
      <c r="D1097" s="18">
        <v>60706</v>
      </c>
      <c r="E1097" t="s">
        <v>6</v>
      </c>
      <c r="F1097" s="33" t="str">
        <f t="shared" si="51"/>
        <v>Middle-aged</v>
      </c>
      <c r="G1097" t="str">
        <f t="shared" si="52"/>
        <v>Low</v>
      </c>
      <c r="H1097" t="str">
        <f t="shared" si="53"/>
        <v>Type 3</v>
      </c>
    </row>
    <row r="1098" spans="1:8" x14ac:dyDescent="0.3">
      <c r="A1098">
        <v>1097</v>
      </c>
      <c r="B1098">
        <v>21</v>
      </c>
      <c r="C1098" t="s">
        <v>5</v>
      </c>
      <c r="D1098" s="18">
        <v>50084</v>
      </c>
      <c r="E1098" t="s">
        <v>7</v>
      </c>
      <c r="F1098" s="33" t="str">
        <f t="shared" si="51"/>
        <v>Adult</v>
      </c>
      <c r="G1098" t="str">
        <f t="shared" si="52"/>
        <v>Low</v>
      </c>
      <c r="H1098" t="str">
        <f t="shared" si="53"/>
        <v>Type 1</v>
      </c>
    </row>
    <row r="1099" spans="1:8" x14ac:dyDescent="0.3">
      <c r="A1099">
        <v>1098</v>
      </c>
      <c r="B1099">
        <v>53</v>
      </c>
      <c r="C1099" t="s">
        <v>5</v>
      </c>
      <c r="D1099" s="18">
        <v>69815</v>
      </c>
      <c r="E1099" t="s">
        <v>7</v>
      </c>
      <c r="F1099" s="33" t="str">
        <f t="shared" si="51"/>
        <v>Middle-aged</v>
      </c>
      <c r="G1099" t="str">
        <f t="shared" si="52"/>
        <v>High</v>
      </c>
      <c r="H1099" t="str">
        <f t="shared" si="53"/>
        <v>Type 4</v>
      </c>
    </row>
    <row r="1100" spans="1:8" x14ac:dyDescent="0.3">
      <c r="A1100">
        <v>1099</v>
      </c>
      <c r="B1100">
        <v>56</v>
      </c>
      <c r="C1100" t="s">
        <v>5</v>
      </c>
      <c r="D1100" s="18">
        <v>89158</v>
      </c>
      <c r="E1100" t="s">
        <v>6</v>
      </c>
      <c r="F1100" s="33" t="str">
        <f t="shared" si="51"/>
        <v>Middle-aged</v>
      </c>
      <c r="G1100" t="str">
        <f t="shared" si="52"/>
        <v>High</v>
      </c>
      <c r="H1100" t="str">
        <f t="shared" si="53"/>
        <v>Type 4</v>
      </c>
    </row>
    <row r="1101" spans="1:8" x14ac:dyDescent="0.3">
      <c r="A1101">
        <v>1100</v>
      </c>
      <c r="B1101">
        <v>40</v>
      </c>
      <c r="C1101" t="s">
        <v>5</v>
      </c>
      <c r="D1101" s="18">
        <v>143513</v>
      </c>
      <c r="E1101" t="s">
        <v>6</v>
      </c>
      <c r="F1101" s="33" t="str">
        <f t="shared" si="51"/>
        <v>Adult</v>
      </c>
      <c r="G1101" t="str">
        <f t="shared" si="52"/>
        <v>High</v>
      </c>
      <c r="H1101" t="str">
        <f t="shared" si="53"/>
        <v>Type 2</v>
      </c>
    </row>
    <row r="1102" spans="1:8" x14ac:dyDescent="0.3">
      <c r="A1102">
        <v>1101</v>
      </c>
      <c r="B1102">
        <v>50</v>
      </c>
      <c r="C1102" t="s">
        <v>5</v>
      </c>
      <c r="D1102" s="18">
        <v>72639</v>
      </c>
      <c r="E1102" t="s">
        <v>6</v>
      </c>
      <c r="F1102" s="33" t="str">
        <f t="shared" si="51"/>
        <v>Middle-aged</v>
      </c>
      <c r="G1102" t="str">
        <f t="shared" si="52"/>
        <v>High</v>
      </c>
      <c r="H1102" t="str">
        <f t="shared" si="53"/>
        <v>Type 4</v>
      </c>
    </row>
    <row r="1103" spans="1:8" x14ac:dyDescent="0.3">
      <c r="A1103">
        <v>1102</v>
      </c>
      <c r="B1103">
        <v>34</v>
      </c>
      <c r="C1103" t="s">
        <v>5</v>
      </c>
      <c r="D1103" s="18">
        <v>98694</v>
      </c>
      <c r="E1103" t="s">
        <v>9</v>
      </c>
      <c r="F1103" s="33" t="str">
        <f t="shared" si="51"/>
        <v>Adult</v>
      </c>
      <c r="G1103" t="str">
        <f t="shared" si="52"/>
        <v>High</v>
      </c>
      <c r="H1103" t="str">
        <f t="shared" si="53"/>
        <v>Type 2</v>
      </c>
    </row>
    <row r="1104" spans="1:8" x14ac:dyDescent="0.3">
      <c r="A1104">
        <v>1103</v>
      </c>
      <c r="B1104">
        <v>63</v>
      </c>
      <c r="C1104" t="s">
        <v>5</v>
      </c>
      <c r="D1104" s="18">
        <v>55034</v>
      </c>
      <c r="E1104" t="s">
        <v>6</v>
      </c>
      <c r="F1104" s="33" t="str">
        <f t="shared" si="51"/>
        <v>Seniors</v>
      </c>
      <c r="G1104" t="str">
        <f t="shared" si="52"/>
        <v>Low</v>
      </c>
      <c r="H1104" t="str">
        <f t="shared" si="53"/>
        <v>Type 5</v>
      </c>
    </row>
    <row r="1105" spans="1:8" x14ac:dyDescent="0.3">
      <c r="A1105">
        <v>1104</v>
      </c>
      <c r="B1105">
        <v>53</v>
      </c>
      <c r="C1105" t="s">
        <v>5</v>
      </c>
      <c r="D1105" s="18">
        <v>140700</v>
      </c>
      <c r="E1105" t="s">
        <v>9</v>
      </c>
      <c r="F1105" s="33" t="str">
        <f t="shared" si="51"/>
        <v>Middle-aged</v>
      </c>
      <c r="G1105" t="str">
        <f t="shared" si="52"/>
        <v>High</v>
      </c>
      <c r="H1105" t="str">
        <f t="shared" si="53"/>
        <v>Type 4</v>
      </c>
    </row>
    <row r="1106" spans="1:8" x14ac:dyDescent="0.3">
      <c r="A1106">
        <v>1105</v>
      </c>
      <c r="B1106">
        <v>61</v>
      </c>
      <c r="C1106" t="s">
        <v>5</v>
      </c>
      <c r="D1106" s="18">
        <v>91467</v>
      </c>
      <c r="E1106" t="s">
        <v>7</v>
      </c>
      <c r="F1106" s="33" t="str">
        <f t="shared" si="51"/>
        <v>Seniors</v>
      </c>
      <c r="G1106" t="str">
        <f t="shared" si="52"/>
        <v>High</v>
      </c>
      <c r="H1106" t="str">
        <f t="shared" si="53"/>
        <v>Type 6</v>
      </c>
    </row>
    <row r="1107" spans="1:8" x14ac:dyDescent="0.3">
      <c r="A1107">
        <v>1106</v>
      </c>
      <c r="B1107">
        <v>18</v>
      </c>
      <c r="C1107" t="s">
        <v>5</v>
      </c>
      <c r="D1107" s="18">
        <v>41149</v>
      </c>
      <c r="E1107" t="s">
        <v>9</v>
      </c>
      <c r="F1107" s="33" t="str">
        <f t="shared" si="51"/>
        <v>Adult</v>
      </c>
      <c r="G1107" t="str">
        <f t="shared" si="52"/>
        <v>Low</v>
      </c>
      <c r="H1107" t="str">
        <f t="shared" si="53"/>
        <v>Type 1</v>
      </c>
    </row>
    <row r="1108" spans="1:8" x14ac:dyDescent="0.3">
      <c r="A1108">
        <v>1107</v>
      </c>
      <c r="B1108">
        <v>38</v>
      </c>
      <c r="C1108" t="s">
        <v>5</v>
      </c>
      <c r="D1108" s="18">
        <v>82138</v>
      </c>
      <c r="E1108" t="s">
        <v>9</v>
      </c>
      <c r="F1108" s="33" t="str">
        <f t="shared" si="51"/>
        <v>Adult</v>
      </c>
      <c r="G1108" t="str">
        <f t="shared" si="52"/>
        <v>High</v>
      </c>
      <c r="H1108" t="str">
        <f t="shared" si="53"/>
        <v>Type 2</v>
      </c>
    </row>
    <row r="1109" spans="1:8" x14ac:dyDescent="0.3">
      <c r="A1109">
        <v>1108</v>
      </c>
      <c r="B1109">
        <v>59</v>
      </c>
      <c r="C1109" t="s">
        <v>5</v>
      </c>
      <c r="D1109" s="18">
        <v>127490</v>
      </c>
      <c r="E1109" t="s">
        <v>9</v>
      </c>
      <c r="F1109" s="33" t="str">
        <f t="shared" si="51"/>
        <v>Middle-aged</v>
      </c>
      <c r="G1109" t="str">
        <f t="shared" si="52"/>
        <v>High</v>
      </c>
      <c r="H1109" t="str">
        <f t="shared" si="53"/>
        <v>Type 4</v>
      </c>
    </row>
    <row r="1110" spans="1:8" x14ac:dyDescent="0.3">
      <c r="A1110">
        <v>1109</v>
      </c>
      <c r="B1110">
        <v>20</v>
      </c>
      <c r="C1110" t="s">
        <v>8</v>
      </c>
      <c r="D1110" s="18">
        <v>48149</v>
      </c>
      <c r="E1110" t="s">
        <v>6</v>
      </c>
      <c r="F1110" s="33" t="str">
        <f t="shared" si="51"/>
        <v>Adult</v>
      </c>
      <c r="G1110" t="str">
        <f t="shared" si="52"/>
        <v>Low</v>
      </c>
      <c r="H1110" t="str">
        <f t="shared" si="53"/>
        <v>Type 1</v>
      </c>
    </row>
    <row r="1111" spans="1:8" x14ac:dyDescent="0.3">
      <c r="A1111">
        <v>1110</v>
      </c>
      <c r="B1111">
        <v>23</v>
      </c>
      <c r="C1111" t="s">
        <v>5</v>
      </c>
      <c r="D1111" s="18">
        <v>35931</v>
      </c>
      <c r="E1111" t="s">
        <v>9</v>
      </c>
      <c r="F1111" s="33" t="str">
        <f t="shared" si="51"/>
        <v>Adult</v>
      </c>
      <c r="G1111" t="str">
        <f t="shared" si="52"/>
        <v>Low</v>
      </c>
      <c r="H1111" t="str">
        <f t="shared" si="53"/>
        <v>Type 1</v>
      </c>
    </row>
    <row r="1112" spans="1:8" x14ac:dyDescent="0.3">
      <c r="A1112">
        <v>1111</v>
      </c>
      <c r="B1112">
        <v>24</v>
      </c>
      <c r="C1112" t="s">
        <v>8</v>
      </c>
      <c r="D1112" s="18">
        <v>104826</v>
      </c>
      <c r="E1112" t="s">
        <v>7</v>
      </c>
      <c r="F1112" s="33" t="str">
        <f t="shared" si="51"/>
        <v>Adult</v>
      </c>
      <c r="G1112" t="str">
        <f t="shared" si="52"/>
        <v>High</v>
      </c>
      <c r="H1112" t="str">
        <f t="shared" si="53"/>
        <v>Type 2</v>
      </c>
    </row>
    <row r="1113" spans="1:8" x14ac:dyDescent="0.3">
      <c r="A1113">
        <v>1112</v>
      </c>
      <c r="B1113">
        <v>58</v>
      </c>
      <c r="C1113" t="s">
        <v>8</v>
      </c>
      <c r="D1113" s="18">
        <v>108495</v>
      </c>
      <c r="E1113" t="s">
        <v>7</v>
      </c>
      <c r="F1113" s="33" t="str">
        <f t="shared" si="51"/>
        <v>Middle-aged</v>
      </c>
      <c r="G1113" t="str">
        <f t="shared" si="52"/>
        <v>High</v>
      </c>
      <c r="H1113" t="str">
        <f t="shared" si="53"/>
        <v>Type 4</v>
      </c>
    </row>
    <row r="1114" spans="1:8" x14ac:dyDescent="0.3">
      <c r="A1114">
        <v>1113</v>
      </c>
      <c r="B1114">
        <v>28</v>
      </c>
      <c r="C1114" t="s">
        <v>8</v>
      </c>
      <c r="D1114" s="18">
        <v>113358</v>
      </c>
      <c r="E1114" t="s">
        <v>9</v>
      </c>
      <c r="F1114" s="33" t="str">
        <f t="shared" si="51"/>
        <v>Adult</v>
      </c>
      <c r="G1114" t="str">
        <f t="shared" si="52"/>
        <v>High</v>
      </c>
      <c r="H1114" t="str">
        <f t="shared" si="53"/>
        <v>Type 2</v>
      </c>
    </row>
    <row r="1115" spans="1:8" x14ac:dyDescent="0.3">
      <c r="A1115">
        <v>1114</v>
      </c>
      <c r="B1115">
        <v>44</v>
      </c>
      <c r="C1115" t="s">
        <v>8</v>
      </c>
      <c r="D1115" s="18">
        <v>52082</v>
      </c>
      <c r="E1115" t="s">
        <v>9</v>
      </c>
      <c r="F1115" s="33" t="str">
        <f t="shared" si="51"/>
        <v>Middle-aged</v>
      </c>
      <c r="G1115" t="str">
        <f t="shared" si="52"/>
        <v>Low</v>
      </c>
      <c r="H1115" t="str">
        <f t="shared" si="53"/>
        <v>Type 3</v>
      </c>
    </row>
    <row r="1116" spans="1:8" x14ac:dyDescent="0.3">
      <c r="A1116">
        <v>1115</v>
      </c>
      <c r="B1116">
        <v>64</v>
      </c>
      <c r="C1116" t="s">
        <v>5</v>
      </c>
      <c r="D1116" s="18">
        <v>101119</v>
      </c>
      <c r="E1116" t="s">
        <v>9</v>
      </c>
      <c r="F1116" s="33" t="str">
        <f t="shared" si="51"/>
        <v>Seniors</v>
      </c>
      <c r="G1116" t="str">
        <f t="shared" si="52"/>
        <v>High</v>
      </c>
      <c r="H1116" t="str">
        <f t="shared" si="53"/>
        <v>Type 6</v>
      </c>
    </row>
    <row r="1117" spans="1:8" x14ac:dyDescent="0.3">
      <c r="A1117">
        <v>1116</v>
      </c>
      <c r="B1117">
        <v>62</v>
      </c>
      <c r="C1117" t="s">
        <v>5</v>
      </c>
      <c r="D1117" s="18">
        <v>142136</v>
      </c>
      <c r="E1117" t="s">
        <v>9</v>
      </c>
      <c r="F1117" s="33" t="str">
        <f t="shared" si="51"/>
        <v>Seniors</v>
      </c>
      <c r="G1117" t="str">
        <f t="shared" si="52"/>
        <v>High</v>
      </c>
      <c r="H1117" t="str">
        <f t="shared" si="53"/>
        <v>Type 6</v>
      </c>
    </row>
    <row r="1118" spans="1:8" x14ac:dyDescent="0.3">
      <c r="A1118">
        <v>1117</v>
      </c>
      <c r="B1118">
        <v>62</v>
      </c>
      <c r="C1118" t="s">
        <v>5</v>
      </c>
      <c r="D1118" s="18">
        <v>140821</v>
      </c>
      <c r="E1118" t="s">
        <v>7</v>
      </c>
      <c r="F1118" s="33" t="str">
        <f t="shared" si="51"/>
        <v>Seniors</v>
      </c>
      <c r="G1118" t="str">
        <f t="shared" si="52"/>
        <v>High</v>
      </c>
      <c r="H1118" t="str">
        <f t="shared" si="53"/>
        <v>Type 6</v>
      </c>
    </row>
    <row r="1119" spans="1:8" x14ac:dyDescent="0.3">
      <c r="A1119">
        <v>1118</v>
      </c>
      <c r="B1119">
        <v>31</v>
      </c>
      <c r="C1119" t="s">
        <v>8</v>
      </c>
      <c r="D1119" s="18">
        <v>37762</v>
      </c>
      <c r="E1119" t="s">
        <v>7</v>
      </c>
      <c r="F1119" s="33" t="str">
        <f t="shared" si="51"/>
        <v>Adult</v>
      </c>
      <c r="G1119" t="str">
        <f t="shared" si="52"/>
        <v>Low</v>
      </c>
      <c r="H1119" t="str">
        <f t="shared" si="53"/>
        <v>Type 1</v>
      </c>
    </row>
    <row r="1120" spans="1:8" x14ac:dyDescent="0.3">
      <c r="A1120">
        <v>1119</v>
      </c>
      <c r="B1120">
        <v>29</v>
      </c>
      <c r="C1120" t="s">
        <v>8</v>
      </c>
      <c r="D1120" s="18">
        <v>52480</v>
      </c>
      <c r="E1120" t="s">
        <v>7</v>
      </c>
      <c r="F1120" s="33" t="str">
        <f t="shared" si="51"/>
        <v>Adult</v>
      </c>
      <c r="G1120" t="str">
        <f t="shared" si="52"/>
        <v>Low</v>
      </c>
      <c r="H1120" t="str">
        <f t="shared" si="53"/>
        <v>Type 1</v>
      </c>
    </row>
    <row r="1121" spans="1:8" x14ac:dyDescent="0.3">
      <c r="A1121">
        <v>1120</v>
      </c>
      <c r="B1121">
        <v>39</v>
      </c>
      <c r="C1121" t="s">
        <v>8</v>
      </c>
      <c r="D1121" s="18">
        <v>88651</v>
      </c>
      <c r="E1121" t="s">
        <v>6</v>
      </c>
      <c r="F1121" s="33" t="str">
        <f t="shared" si="51"/>
        <v>Adult</v>
      </c>
      <c r="G1121" t="str">
        <f t="shared" si="52"/>
        <v>High</v>
      </c>
      <c r="H1121" t="str">
        <f t="shared" si="53"/>
        <v>Type 2</v>
      </c>
    </row>
    <row r="1122" spans="1:8" x14ac:dyDescent="0.3">
      <c r="A1122">
        <v>1121</v>
      </c>
      <c r="B1122">
        <v>43</v>
      </c>
      <c r="C1122" t="s">
        <v>5</v>
      </c>
      <c r="D1122" s="18">
        <v>100371</v>
      </c>
      <c r="E1122" t="s">
        <v>9</v>
      </c>
      <c r="F1122" s="33" t="str">
        <f t="shared" si="51"/>
        <v>Middle-aged</v>
      </c>
      <c r="G1122" t="str">
        <f t="shared" si="52"/>
        <v>High</v>
      </c>
      <c r="H1122" t="str">
        <f t="shared" si="53"/>
        <v>Type 4</v>
      </c>
    </row>
    <row r="1123" spans="1:8" x14ac:dyDescent="0.3">
      <c r="A1123">
        <v>1122</v>
      </c>
      <c r="B1123">
        <v>25</v>
      </c>
      <c r="C1123" t="s">
        <v>5</v>
      </c>
      <c r="D1123" s="18">
        <v>71612</v>
      </c>
      <c r="E1123" t="s">
        <v>7</v>
      </c>
      <c r="F1123" s="33" t="str">
        <f t="shared" si="51"/>
        <v>Adult</v>
      </c>
      <c r="G1123" t="str">
        <f t="shared" si="52"/>
        <v>High</v>
      </c>
      <c r="H1123" t="str">
        <f t="shared" si="53"/>
        <v>Type 2</v>
      </c>
    </row>
    <row r="1124" spans="1:8" x14ac:dyDescent="0.3">
      <c r="A1124">
        <v>1123</v>
      </c>
      <c r="B1124">
        <v>25</v>
      </c>
      <c r="C1124" t="s">
        <v>5</v>
      </c>
      <c r="D1124" s="18">
        <v>70217</v>
      </c>
      <c r="E1124" t="s">
        <v>6</v>
      </c>
      <c r="F1124" s="33" t="str">
        <f t="shared" si="51"/>
        <v>Adult</v>
      </c>
      <c r="G1124" t="str">
        <f t="shared" si="52"/>
        <v>High</v>
      </c>
      <c r="H1124" t="str">
        <f t="shared" si="53"/>
        <v>Type 2</v>
      </c>
    </row>
    <row r="1125" spans="1:8" x14ac:dyDescent="0.3">
      <c r="A1125">
        <v>1124</v>
      </c>
      <c r="B1125">
        <v>49</v>
      </c>
      <c r="C1125" t="s">
        <v>5</v>
      </c>
      <c r="D1125" s="18">
        <v>137365</v>
      </c>
      <c r="E1125" t="s">
        <v>6</v>
      </c>
      <c r="F1125" s="33" t="str">
        <f t="shared" si="51"/>
        <v>Middle-aged</v>
      </c>
      <c r="G1125" t="str">
        <f t="shared" si="52"/>
        <v>High</v>
      </c>
      <c r="H1125" t="str">
        <f t="shared" si="53"/>
        <v>Type 4</v>
      </c>
    </row>
    <row r="1126" spans="1:8" x14ac:dyDescent="0.3">
      <c r="A1126">
        <v>1125</v>
      </c>
      <c r="B1126">
        <v>24</v>
      </c>
      <c r="C1126" t="s">
        <v>8</v>
      </c>
      <c r="D1126" s="18">
        <v>39261</v>
      </c>
      <c r="E1126" t="s">
        <v>6</v>
      </c>
      <c r="F1126" s="33" t="str">
        <f t="shared" si="51"/>
        <v>Adult</v>
      </c>
      <c r="G1126" t="str">
        <f t="shared" si="52"/>
        <v>Low</v>
      </c>
      <c r="H1126" t="str">
        <f t="shared" si="53"/>
        <v>Type 1</v>
      </c>
    </row>
    <row r="1127" spans="1:8" x14ac:dyDescent="0.3">
      <c r="A1127">
        <v>1126</v>
      </c>
      <c r="B1127">
        <v>23</v>
      </c>
      <c r="C1127" t="s">
        <v>5</v>
      </c>
      <c r="D1127" s="18">
        <v>89349</v>
      </c>
      <c r="E1127" t="s">
        <v>6</v>
      </c>
      <c r="F1127" s="33" t="str">
        <f t="shared" si="51"/>
        <v>Adult</v>
      </c>
      <c r="G1127" t="str">
        <f t="shared" si="52"/>
        <v>High</v>
      </c>
      <c r="H1127" t="str">
        <f t="shared" si="53"/>
        <v>Type 2</v>
      </c>
    </row>
    <row r="1128" spans="1:8" x14ac:dyDescent="0.3">
      <c r="A1128">
        <v>1127</v>
      </c>
      <c r="B1128">
        <v>25</v>
      </c>
      <c r="C1128" t="s">
        <v>5</v>
      </c>
      <c r="D1128" s="18">
        <v>40517</v>
      </c>
      <c r="E1128" t="s">
        <v>9</v>
      </c>
      <c r="F1128" s="33" t="str">
        <f t="shared" si="51"/>
        <v>Adult</v>
      </c>
      <c r="G1128" t="str">
        <f t="shared" si="52"/>
        <v>Low</v>
      </c>
      <c r="H1128" t="str">
        <f t="shared" si="53"/>
        <v>Type 1</v>
      </c>
    </row>
    <row r="1129" spans="1:8" x14ac:dyDescent="0.3">
      <c r="A1129">
        <v>1128</v>
      </c>
      <c r="B1129">
        <v>61</v>
      </c>
      <c r="C1129" t="s">
        <v>5</v>
      </c>
      <c r="D1129" s="18">
        <v>102062</v>
      </c>
      <c r="E1129" t="s">
        <v>7</v>
      </c>
      <c r="F1129" s="33" t="str">
        <f t="shared" si="51"/>
        <v>Seniors</v>
      </c>
      <c r="G1129" t="str">
        <f t="shared" si="52"/>
        <v>High</v>
      </c>
      <c r="H1129" t="str">
        <f t="shared" si="53"/>
        <v>Type 6</v>
      </c>
    </row>
    <row r="1130" spans="1:8" x14ac:dyDescent="0.3">
      <c r="A1130">
        <v>1129</v>
      </c>
      <c r="B1130">
        <v>62</v>
      </c>
      <c r="C1130" t="s">
        <v>5</v>
      </c>
      <c r="D1130" s="18">
        <v>28213</v>
      </c>
      <c r="E1130" t="s">
        <v>9</v>
      </c>
      <c r="F1130" s="33" t="str">
        <f t="shared" si="51"/>
        <v>Seniors</v>
      </c>
      <c r="G1130" t="str">
        <f t="shared" si="52"/>
        <v>Low</v>
      </c>
      <c r="H1130" t="str">
        <f t="shared" si="53"/>
        <v>Type 5</v>
      </c>
    </row>
    <row r="1131" spans="1:8" x14ac:dyDescent="0.3">
      <c r="A1131">
        <v>1130</v>
      </c>
      <c r="B1131">
        <v>21</v>
      </c>
      <c r="C1131" t="s">
        <v>5</v>
      </c>
      <c r="D1131" s="18">
        <v>120098</v>
      </c>
      <c r="E1131" t="s">
        <v>6</v>
      </c>
      <c r="F1131" s="33" t="str">
        <f t="shared" si="51"/>
        <v>Adult</v>
      </c>
      <c r="G1131" t="str">
        <f t="shared" si="52"/>
        <v>High</v>
      </c>
      <c r="H1131" t="str">
        <f t="shared" si="53"/>
        <v>Type 2</v>
      </c>
    </row>
    <row r="1132" spans="1:8" x14ac:dyDescent="0.3">
      <c r="A1132">
        <v>1131</v>
      </c>
      <c r="B1132">
        <v>26</v>
      </c>
      <c r="C1132" t="s">
        <v>5</v>
      </c>
      <c r="D1132" s="18">
        <v>79917</v>
      </c>
      <c r="E1132" t="s">
        <v>9</v>
      </c>
      <c r="F1132" s="33" t="str">
        <f t="shared" si="51"/>
        <v>Adult</v>
      </c>
      <c r="G1132" t="str">
        <f t="shared" si="52"/>
        <v>High</v>
      </c>
      <c r="H1132" t="str">
        <f t="shared" si="53"/>
        <v>Type 2</v>
      </c>
    </row>
    <row r="1133" spans="1:8" x14ac:dyDescent="0.3">
      <c r="A1133">
        <v>1132</v>
      </c>
      <c r="B1133">
        <v>44</v>
      </c>
      <c r="C1133" t="s">
        <v>5</v>
      </c>
      <c r="D1133" s="18">
        <v>21331</v>
      </c>
      <c r="E1133" t="s">
        <v>7</v>
      </c>
      <c r="F1133" s="33" t="str">
        <f t="shared" si="51"/>
        <v>Middle-aged</v>
      </c>
      <c r="G1133" t="str">
        <f t="shared" si="52"/>
        <v>Low</v>
      </c>
      <c r="H1133" t="str">
        <f t="shared" si="53"/>
        <v>Type 3</v>
      </c>
    </row>
    <row r="1134" spans="1:8" x14ac:dyDescent="0.3">
      <c r="A1134">
        <v>1133</v>
      </c>
      <c r="B1134">
        <v>64</v>
      </c>
      <c r="C1134" t="s">
        <v>5</v>
      </c>
      <c r="D1134" s="18">
        <v>113410</v>
      </c>
      <c r="E1134" t="s">
        <v>6</v>
      </c>
      <c r="F1134" s="33" t="str">
        <f t="shared" si="51"/>
        <v>Seniors</v>
      </c>
      <c r="G1134" t="str">
        <f t="shared" si="52"/>
        <v>High</v>
      </c>
      <c r="H1134" t="str">
        <f t="shared" si="53"/>
        <v>Type 6</v>
      </c>
    </row>
    <row r="1135" spans="1:8" x14ac:dyDescent="0.3">
      <c r="A1135">
        <v>1134</v>
      </c>
      <c r="B1135">
        <v>61</v>
      </c>
      <c r="C1135" t="s">
        <v>8</v>
      </c>
      <c r="D1135" s="18">
        <v>129892</v>
      </c>
      <c r="E1135" t="s">
        <v>6</v>
      </c>
      <c r="F1135" s="33" t="str">
        <f t="shared" si="51"/>
        <v>Seniors</v>
      </c>
      <c r="G1135" t="str">
        <f t="shared" si="52"/>
        <v>High</v>
      </c>
      <c r="H1135" t="str">
        <f t="shared" si="53"/>
        <v>Type 6</v>
      </c>
    </row>
    <row r="1136" spans="1:8" x14ac:dyDescent="0.3">
      <c r="A1136">
        <v>1135</v>
      </c>
      <c r="B1136">
        <v>56</v>
      </c>
      <c r="C1136" t="s">
        <v>8</v>
      </c>
      <c r="D1136" s="18">
        <v>69122</v>
      </c>
      <c r="E1136" t="s">
        <v>6</v>
      </c>
      <c r="F1136" s="33" t="str">
        <f t="shared" si="51"/>
        <v>Middle-aged</v>
      </c>
      <c r="G1136" t="str">
        <f t="shared" si="52"/>
        <v>High</v>
      </c>
      <c r="H1136" t="str">
        <f t="shared" si="53"/>
        <v>Type 4</v>
      </c>
    </row>
    <row r="1137" spans="1:8" x14ac:dyDescent="0.3">
      <c r="A1137">
        <v>1136</v>
      </c>
      <c r="B1137">
        <v>29</v>
      </c>
      <c r="C1137" t="s">
        <v>8</v>
      </c>
      <c r="D1137" s="18">
        <v>66097</v>
      </c>
      <c r="E1137" t="s">
        <v>7</v>
      </c>
      <c r="F1137" s="33" t="str">
        <f t="shared" si="51"/>
        <v>Adult</v>
      </c>
      <c r="G1137" t="str">
        <f t="shared" si="52"/>
        <v>High</v>
      </c>
      <c r="H1137" t="str">
        <f t="shared" si="53"/>
        <v>Type 2</v>
      </c>
    </row>
    <row r="1138" spans="1:8" x14ac:dyDescent="0.3">
      <c r="A1138">
        <v>1137</v>
      </c>
      <c r="B1138">
        <v>63</v>
      </c>
      <c r="C1138" t="s">
        <v>8</v>
      </c>
      <c r="D1138" s="18">
        <v>95977</v>
      </c>
      <c r="E1138" t="s">
        <v>9</v>
      </c>
      <c r="F1138" s="33" t="str">
        <f t="shared" si="51"/>
        <v>Seniors</v>
      </c>
      <c r="G1138" t="str">
        <f t="shared" si="52"/>
        <v>High</v>
      </c>
      <c r="H1138" t="str">
        <f t="shared" si="53"/>
        <v>Type 6</v>
      </c>
    </row>
    <row r="1139" spans="1:8" x14ac:dyDescent="0.3">
      <c r="A1139">
        <v>1138</v>
      </c>
      <c r="B1139">
        <v>59</v>
      </c>
      <c r="C1139" t="s">
        <v>5</v>
      </c>
      <c r="D1139" s="18">
        <v>95898</v>
      </c>
      <c r="E1139" t="s">
        <v>9</v>
      </c>
      <c r="F1139" s="33" t="str">
        <f t="shared" si="51"/>
        <v>Middle-aged</v>
      </c>
      <c r="G1139" t="str">
        <f t="shared" si="52"/>
        <v>High</v>
      </c>
      <c r="H1139" t="str">
        <f t="shared" si="53"/>
        <v>Type 4</v>
      </c>
    </row>
    <row r="1140" spans="1:8" x14ac:dyDescent="0.3">
      <c r="A1140">
        <v>1139</v>
      </c>
      <c r="B1140">
        <v>63</v>
      </c>
      <c r="C1140" t="s">
        <v>5</v>
      </c>
      <c r="D1140" s="18">
        <v>24728</v>
      </c>
      <c r="E1140" t="s">
        <v>6</v>
      </c>
      <c r="F1140" s="33" t="str">
        <f t="shared" si="51"/>
        <v>Seniors</v>
      </c>
      <c r="G1140" t="str">
        <f t="shared" si="52"/>
        <v>Low</v>
      </c>
      <c r="H1140" t="str">
        <f t="shared" si="53"/>
        <v>Type 5</v>
      </c>
    </row>
    <row r="1141" spans="1:8" x14ac:dyDescent="0.3">
      <c r="A1141">
        <v>1140</v>
      </c>
      <c r="B1141">
        <v>32</v>
      </c>
      <c r="C1141" t="s">
        <v>8</v>
      </c>
      <c r="D1141" s="18">
        <v>141759</v>
      </c>
      <c r="E1141" t="s">
        <v>6</v>
      </c>
      <c r="F1141" s="33" t="str">
        <f t="shared" si="51"/>
        <v>Adult</v>
      </c>
      <c r="G1141" t="str">
        <f t="shared" si="52"/>
        <v>High</v>
      </c>
      <c r="H1141" t="str">
        <f t="shared" si="53"/>
        <v>Type 2</v>
      </c>
    </row>
    <row r="1142" spans="1:8" x14ac:dyDescent="0.3">
      <c r="A1142">
        <v>1141</v>
      </c>
      <c r="B1142">
        <v>48</v>
      </c>
      <c r="C1142" t="s">
        <v>8</v>
      </c>
      <c r="D1142" s="18">
        <v>37032</v>
      </c>
      <c r="E1142" t="s">
        <v>7</v>
      </c>
      <c r="F1142" s="33" t="str">
        <f t="shared" si="51"/>
        <v>Middle-aged</v>
      </c>
      <c r="G1142" t="str">
        <f t="shared" si="52"/>
        <v>Low</v>
      </c>
      <c r="H1142" t="str">
        <f t="shared" si="53"/>
        <v>Type 3</v>
      </c>
    </row>
    <row r="1143" spans="1:8" x14ac:dyDescent="0.3">
      <c r="A1143">
        <v>1142</v>
      </c>
      <c r="B1143">
        <v>39</v>
      </c>
      <c r="C1143" t="s">
        <v>5</v>
      </c>
      <c r="D1143" s="18">
        <v>66415</v>
      </c>
      <c r="E1143" t="s">
        <v>9</v>
      </c>
      <c r="F1143" s="33" t="str">
        <f t="shared" si="51"/>
        <v>Adult</v>
      </c>
      <c r="G1143" t="str">
        <f t="shared" si="52"/>
        <v>High</v>
      </c>
      <c r="H1143" t="str">
        <f t="shared" si="53"/>
        <v>Type 2</v>
      </c>
    </row>
    <row r="1144" spans="1:8" x14ac:dyDescent="0.3">
      <c r="A1144">
        <v>1143</v>
      </c>
      <c r="B1144">
        <v>45</v>
      </c>
      <c r="C1144" t="s">
        <v>5</v>
      </c>
      <c r="D1144" s="18">
        <v>30366</v>
      </c>
      <c r="E1144" t="s">
        <v>9</v>
      </c>
      <c r="F1144" s="33" t="str">
        <f t="shared" si="51"/>
        <v>Middle-aged</v>
      </c>
      <c r="G1144" t="str">
        <f t="shared" si="52"/>
        <v>Low</v>
      </c>
      <c r="H1144" t="str">
        <f t="shared" si="53"/>
        <v>Type 3</v>
      </c>
    </row>
    <row r="1145" spans="1:8" x14ac:dyDescent="0.3">
      <c r="A1145">
        <v>1144</v>
      </c>
      <c r="B1145">
        <v>53</v>
      </c>
      <c r="C1145" t="s">
        <v>5</v>
      </c>
      <c r="D1145" s="18">
        <v>112100</v>
      </c>
      <c r="E1145" t="s">
        <v>9</v>
      </c>
      <c r="F1145" s="33" t="str">
        <f t="shared" si="51"/>
        <v>Middle-aged</v>
      </c>
      <c r="G1145" t="str">
        <f t="shared" si="52"/>
        <v>High</v>
      </c>
      <c r="H1145" t="str">
        <f t="shared" si="53"/>
        <v>Type 4</v>
      </c>
    </row>
    <row r="1146" spans="1:8" x14ac:dyDescent="0.3">
      <c r="A1146">
        <v>1145</v>
      </c>
      <c r="B1146">
        <v>32</v>
      </c>
      <c r="C1146" t="s">
        <v>5</v>
      </c>
      <c r="D1146" s="18">
        <v>57903</v>
      </c>
      <c r="E1146" t="s">
        <v>6</v>
      </c>
      <c r="F1146" s="33" t="str">
        <f t="shared" si="51"/>
        <v>Adult</v>
      </c>
      <c r="G1146" t="str">
        <f t="shared" si="52"/>
        <v>Low</v>
      </c>
      <c r="H1146" t="str">
        <f t="shared" si="53"/>
        <v>Type 1</v>
      </c>
    </row>
    <row r="1147" spans="1:8" x14ac:dyDescent="0.3">
      <c r="A1147">
        <v>1146</v>
      </c>
      <c r="B1147">
        <v>59</v>
      </c>
      <c r="C1147" t="s">
        <v>5</v>
      </c>
      <c r="D1147" s="18">
        <v>126824</v>
      </c>
      <c r="E1147" t="s">
        <v>7</v>
      </c>
      <c r="F1147" s="33" t="str">
        <f t="shared" si="51"/>
        <v>Middle-aged</v>
      </c>
      <c r="G1147" t="str">
        <f t="shared" si="52"/>
        <v>High</v>
      </c>
      <c r="H1147" t="str">
        <f t="shared" si="53"/>
        <v>Type 4</v>
      </c>
    </row>
    <row r="1148" spans="1:8" x14ac:dyDescent="0.3">
      <c r="A1148">
        <v>1147</v>
      </c>
      <c r="B1148">
        <v>54</v>
      </c>
      <c r="C1148" t="s">
        <v>5</v>
      </c>
      <c r="D1148" s="18">
        <v>126988</v>
      </c>
      <c r="E1148" t="s">
        <v>6</v>
      </c>
      <c r="F1148" s="33" t="str">
        <f t="shared" si="51"/>
        <v>Middle-aged</v>
      </c>
      <c r="G1148" t="str">
        <f t="shared" si="52"/>
        <v>High</v>
      </c>
      <c r="H1148" t="str">
        <f t="shared" si="53"/>
        <v>Type 4</v>
      </c>
    </row>
    <row r="1149" spans="1:8" x14ac:dyDescent="0.3">
      <c r="A1149">
        <v>1148</v>
      </c>
      <c r="B1149">
        <v>36</v>
      </c>
      <c r="C1149" t="s">
        <v>5</v>
      </c>
      <c r="D1149" s="18">
        <v>68188</v>
      </c>
      <c r="E1149" t="s">
        <v>6</v>
      </c>
      <c r="F1149" s="33" t="str">
        <f t="shared" si="51"/>
        <v>Adult</v>
      </c>
      <c r="G1149" t="str">
        <f t="shared" si="52"/>
        <v>High</v>
      </c>
      <c r="H1149" t="str">
        <f t="shared" si="53"/>
        <v>Type 2</v>
      </c>
    </row>
    <row r="1150" spans="1:8" x14ac:dyDescent="0.3">
      <c r="A1150">
        <v>1149</v>
      </c>
      <c r="B1150">
        <v>51</v>
      </c>
      <c r="C1150" t="s">
        <v>5</v>
      </c>
      <c r="D1150" s="18">
        <v>131593</v>
      </c>
      <c r="E1150" t="s">
        <v>7</v>
      </c>
      <c r="F1150" s="33" t="str">
        <f t="shared" si="51"/>
        <v>Middle-aged</v>
      </c>
      <c r="G1150" t="str">
        <f t="shared" si="52"/>
        <v>High</v>
      </c>
      <c r="H1150" t="str">
        <f t="shared" si="53"/>
        <v>Type 4</v>
      </c>
    </row>
    <row r="1151" spans="1:8" x14ac:dyDescent="0.3">
      <c r="A1151">
        <v>1150</v>
      </c>
      <c r="B1151">
        <v>32</v>
      </c>
      <c r="C1151" t="s">
        <v>8</v>
      </c>
      <c r="D1151" s="18">
        <v>144022</v>
      </c>
      <c r="E1151" t="s">
        <v>7</v>
      </c>
      <c r="F1151" s="33" t="str">
        <f t="shared" si="51"/>
        <v>Adult</v>
      </c>
      <c r="G1151" t="str">
        <f t="shared" si="52"/>
        <v>High</v>
      </c>
      <c r="H1151" t="str">
        <f t="shared" si="53"/>
        <v>Type 2</v>
      </c>
    </row>
    <row r="1152" spans="1:8" x14ac:dyDescent="0.3">
      <c r="A1152">
        <v>1151</v>
      </c>
      <c r="B1152">
        <v>66</v>
      </c>
      <c r="C1152" t="s">
        <v>8</v>
      </c>
      <c r="D1152" s="18">
        <v>65390</v>
      </c>
      <c r="E1152" t="s">
        <v>9</v>
      </c>
      <c r="F1152" s="33" t="str">
        <f t="shared" si="51"/>
        <v>Seniors</v>
      </c>
      <c r="G1152" t="str">
        <f t="shared" si="52"/>
        <v>Low</v>
      </c>
      <c r="H1152" t="str">
        <f t="shared" si="53"/>
        <v>Type 5</v>
      </c>
    </row>
    <row r="1153" spans="1:8" x14ac:dyDescent="0.3">
      <c r="A1153">
        <v>1152</v>
      </c>
      <c r="B1153">
        <v>52</v>
      </c>
      <c r="C1153" t="s">
        <v>5</v>
      </c>
      <c r="D1153" s="18">
        <v>74931</v>
      </c>
      <c r="E1153" t="s">
        <v>6</v>
      </c>
      <c r="F1153" s="33" t="str">
        <f t="shared" si="51"/>
        <v>Middle-aged</v>
      </c>
      <c r="G1153" t="str">
        <f t="shared" si="52"/>
        <v>High</v>
      </c>
      <c r="H1153" t="str">
        <f t="shared" si="53"/>
        <v>Type 4</v>
      </c>
    </row>
    <row r="1154" spans="1:8" x14ac:dyDescent="0.3">
      <c r="A1154">
        <v>1153</v>
      </c>
      <c r="B1154">
        <v>67</v>
      </c>
      <c r="C1154" t="s">
        <v>5</v>
      </c>
      <c r="D1154" s="18">
        <v>55685</v>
      </c>
      <c r="E1154" t="s">
        <v>6</v>
      </c>
      <c r="F1154" s="33" t="str">
        <f t="shared" si="51"/>
        <v>Seniors</v>
      </c>
      <c r="G1154" t="str">
        <f t="shared" si="52"/>
        <v>Low</v>
      </c>
      <c r="H1154" t="str">
        <f t="shared" si="53"/>
        <v>Type 5</v>
      </c>
    </row>
    <row r="1155" spans="1:8" x14ac:dyDescent="0.3">
      <c r="A1155">
        <v>1154</v>
      </c>
      <c r="B1155">
        <v>29</v>
      </c>
      <c r="C1155" t="s">
        <v>5</v>
      </c>
      <c r="D1155" s="18">
        <v>38367</v>
      </c>
      <c r="E1155" t="s">
        <v>7</v>
      </c>
      <c r="F1155" s="33" t="str">
        <f t="shared" ref="F1155:F1218" si="54">IF(B1155&gt;=60,"Seniors",IF(B1155&gt;=41,"Middle-aged","Adult"))</f>
        <v>Adult</v>
      </c>
      <c r="G1155" t="str">
        <f t="shared" ref="G1155:G1218" si="55">IF(D1155&lt;=0.8*$K$2,"Low","High")</f>
        <v>Low</v>
      </c>
      <c r="H1155" t="str">
        <f t="shared" ref="H1155:H1218" si="56">IF(AND(F1155="Adult",G1155="Low"),"Type 1",IF(AND(F1155="Adult",G1155="High"),"Type 2",IF(AND(F1155="Middle-aged",G1155="Low"),"Type 3",IF(AND(F1155="Middle-aged",G1155="High"),"Type 4",IF(AND(F1155="Seniors",G1155="Low"),"Type 5",IF(AND(F1155="Seniors",G1155="High"),"Type 6",""))))))</f>
        <v>Type 1</v>
      </c>
    </row>
    <row r="1156" spans="1:8" x14ac:dyDescent="0.3">
      <c r="A1156">
        <v>1155</v>
      </c>
      <c r="B1156">
        <v>62</v>
      </c>
      <c r="C1156" t="s">
        <v>5</v>
      </c>
      <c r="D1156" s="18">
        <v>93284</v>
      </c>
      <c r="E1156" t="s">
        <v>6</v>
      </c>
      <c r="F1156" s="33" t="str">
        <f t="shared" si="54"/>
        <v>Seniors</v>
      </c>
      <c r="G1156" t="str">
        <f t="shared" si="55"/>
        <v>High</v>
      </c>
      <c r="H1156" t="str">
        <f t="shared" si="56"/>
        <v>Type 6</v>
      </c>
    </row>
    <row r="1157" spans="1:8" x14ac:dyDescent="0.3">
      <c r="A1157">
        <v>1156</v>
      </c>
      <c r="B1157">
        <v>18</v>
      </c>
      <c r="C1157" t="s">
        <v>8</v>
      </c>
      <c r="D1157" s="18">
        <v>27996</v>
      </c>
      <c r="E1157" t="s">
        <v>6</v>
      </c>
      <c r="F1157" s="33" t="str">
        <f t="shared" si="54"/>
        <v>Adult</v>
      </c>
      <c r="G1157" t="str">
        <f t="shared" si="55"/>
        <v>Low</v>
      </c>
      <c r="H1157" t="str">
        <f t="shared" si="56"/>
        <v>Type 1</v>
      </c>
    </row>
    <row r="1158" spans="1:8" x14ac:dyDescent="0.3">
      <c r="A1158">
        <v>1157</v>
      </c>
      <c r="B1158">
        <v>30</v>
      </c>
      <c r="C1158" t="s">
        <v>5</v>
      </c>
      <c r="D1158" s="18">
        <v>83990</v>
      </c>
      <c r="E1158" t="s">
        <v>6</v>
      </c>
      <c r="F1158" s="33" t="str">
        <f t="shared" si="54"/>
        <v>Adult</v>
      </c>
      <c r="G1158" t="str">
        <f t="shared" si="55"/>
        <v>High</v>
      </c>
      <c r="H1158" t="str">
        <f t="shared" si="56"/>
        <v>Type 2</v>
      </c>
    </row>
    <row r="1159" spans="1:8" x14ac:dyDescent="0.3">
      <c r="A1159">
        <v>1158</v>
      </c>
      <c r="B1159">
        <v>30</v>
      </c>
      <c r="C1159" t="s">
        <v>8</v>
      </c>
      <c r="D1159" s="18">
        <v>121743</v>
      </c>
      <c r="E1159" t="s">
        <v>9</v>
      </c>
      <c r="F1159" s="33" t="str">
        <f t="shared" si="54"/>
        <v>Adult</v>
      </c>
      <c r="G1159" t="str">
        <f t="shared" si="55"/>
        <v>High</v>
      </c>
      <c r="H1159" t="str">
        <f t="shared" si="56"/>
        <v>Type 2</v>
      </c>
    </row>
    <row r="1160" spans="1:8" x14ac:dyDescent="0.3">
      <c r="A1160">
        <v>1159</v>
      </c>
      <c r="B1160">
        <v>66</v>
      </c>
      <c r="C1160" t="s">
        <v>5</v>
      </c>
      <c r="D1160" s="18">
        <v>52603</v>
      </c>
      <c r="E1160" t="s">
        <v>6</v>
      </c>
      <c r="F1160" s="33" t="str">
        <f t="shared" si="54"/>
        <v>Seniors</v>
      </c>
      <c r="G1160" t="str">
        <f t="shared" si="55"/>
        <v>Low</v>
      </c>
      <c r="H1160" t="str">
        <f t="shared" si="56"/>
        <v>Type 5</v>
      </c>
    </row>
    <row r="1161" spans="1:8" x14ac:dyDescent="0.3">
      <c r="A1161">
        <v>1160</v>
      </c>
      <c r="B1161">
        <v>51</v>
      </c>
      <c r="C1161" t="s">
        <v>5</v>
      </c>
      <c r="D1161" s="18">
        <v>149973</v>
      </c>
      <c r="E1161" t="s">
        <v>7</v>
      </c>
      <c r="F1161" s="33" t="str">
        <f t="shared" si="54"/>
        <v>Middle-aged</v>
      </c>
      <c r="G1161" t="str">
        <f t="shared" si="55"/>
        <v>High</v>
      </c>
      <c r="H1161" t="str">
        <f t="shared" si="56"/>
        <v>Type 4</v>
      </c>
    </row>
    <row r="1162" spans="1:8" x14ac:dyDescent="0.3">
      <c r="A1162">
        <v>1161</v>
      </c>
      <c r="B1162">
        <v>20</v>
      </c>
      <c r="C1162" t="s">
        <v>8</v>
      </c>
      <c r="D1162" s="18">
        <v>40468</v>
      </c>
      <c r="E1162" t="s">
        <v>6</v>
      </c>
      <c r="F1162" s="33" t="str">
        <f t="shared" si="54"/>
        <v>Adult</v>
      </c>
      <c r="G1162" t="str">
        <f t="shared" si="55"/>
        <v>Low</v>
      </c>
      <c r="H1162" t="str">
        <f t="shared" si="56"/>
        <v>Type 1</v>
      </c>
    </row>
    <row r="1163" spans="1:8" x14ac:dyDescent="0.3">
      <c r="A1163">
        <v>1162</v>
      </c>
      <c r="B1163">
        <v>52</v>
      </c>
      <c r="C1163" t="s">
        <v>5</v>
      </c>
      <c r="D1163" s="18">
        <v>120241</v>
      </c>
      <c r="E1163" t="s">
        <v>7</v>
      </c>
      <c r="F1163" s="33" t="str">
        <f t="shared" si="54"/>
        <v>Middle-aged</v>
      </c>
      <c r="G1163" t="str">
        <f t="shared" si="55"/>
        <v>High</v>
      </c>
      <c r="H1163" t="str">
        <f t="shared" si="56"/>
        <v>Type 4</v>
      </c>
    </row>
    <row r="1164" spans="1:8" x14ac:dyDescent="0.3">
      <c r="A1164">
        <v>1163</v>
      </c>
      <c r="B1164">
        <v>20</v>
      </c>
      <c r="C1164" t="s">
        <v>5</v>
      </c>
      <c r="D1164" s="18">
        <v>138764</v>
      </c>
      <c r="E1164" t="s">
        <v>7</v>
      </c>
      <c r="F1164" s="33" t="str">
        <f t="shared" si="54"/>
        <v>Adult</v>
      </c>
      <c r="G1164" t="str">
        <f t="shared" si="55"/>
        <v>High</v>
      </c>
      <c r="H1164" t="str">
        <f t="shared" si="56"/>
        <v>Type 2</v>
      </c>
    </row>
    <row r="1165" spans="1:8" x14ac:dyDescent="0.3">
      <c r="A1165">
        <v>1164</v>
      </c>
      <c r="B1165">
        <v>42</v>
      </c>
      <c r="C1165" t="s">
        <v>5</v>
      </c>
      <c r="D1165" s="18">
        <v>79788</v>
      </c>
      <c r="E1165" t="s">
        <v>6</v>
      </c>
      <c r="F1165" s="33" t="str">
        <f t="shared" si="54"/>
        <v>Middle-aged</v>
      </c>
      <c r="G1165" t="str">
        <f t="shared" si="55"/>
        <v>High</v>
      </c>
      <c r="H1165" t="str">
        <f t="shared" si="56"/>
        <v>Type 4</v>
      </c>
    </row>
    <row r="1166" spans="1:8" x14ac:dyDescent="0.3">
      <c r="A1166">
        <v>1165</v>
      </c>
      <c r="B1166">
        <v>50</v>
      </c>
      <c r="C1166" t="s">
        <v>8</v>
      </c>
      <c r="D1166" s="18">
        <v>124812</v>
      </c>
      <c r="E1166" t="s">
        <v>9</v>
      </c>
      <c r="F1166" s="33" t="str">
        <f t="shared" si="54"/>
        <v>Middle-aged</v>
      </c>
      <c r="G1166" t="str">
        <f t="shared" si="55"/>
        <v>High</v>
      </c>
      <c r="H1166" t="str">
        <f t="shared" si="56"/>
        <v>Type 4</v>
      </c>
    </row>
    <row r="1167" spans="1:8" x14ac:dyDescent="0.3">
      <c r="A1167">
        <v>1166</v>
      </c>
      <c r="B1167">
        <v>43</v>
      </c>
      <c r="C1167" t="s">
        <v>5</v>
      </c>
      <c r="D1167" s="18">
        <v>111647</v>
      </c>
      <c r="E1167" t="s">
        <v>6</v>
      </c>
      <c r="F1167" s="33" t="str">
        <f t="shared" si="54"/>
        <v>Middle-aged</v>
      </c>
      <c r="G1167" t="str">
        <f t="shared" si="55"/>
        <v>High</v>
      </c>
      <c r="H1167" t="str">
        <f t="shared" si="56"/>
        <v>Type 4</v>
      </c>
    </row>
    <row r="1168" spans="1:8" x14ac:dyDescent="0.3">
      <c r="A1168">
        <v>1167</v>
      </c>
      <c r="B1168">
        <v>45</v>
      </c>
      <c r="C1168" t="s">
        <v>5</v>
      </c>
      <c r="D1168" s="18">
        <v>47732</v>
      </c>
      <c r="E1168" t="s">
        <v>6</v>
      </c>
      <c r="F1168" s="33" t="str">
        <f t="shared" si="54"/>
        <v>Middle-aged</v>
      </c>
      <c r="G1168" t="str">
        <f t="shared" si="55"/>
        <v>Low</v>
      </c>
      <c r="H1168" t="str">
        <f t="shared" si="56"/>
        <v>Type 3</v>
      </c>
    </row>
    <row r="1169" spans="1:8" x14ac:dyDescent="0.3">
      <c r="A1169">
        <v>1168</v>
      </c>
      <c r="B1169">
        <v>34</v>
      </c>
      <c r="C1169" t="s">
        <v>5</v>
      </c>
      <c r="D1169" s="18">
        <v>30410</v>
      </c>
      <c r="E1169" t="s">
        <v>6</v>
      </c>
      <c r="F1169" s="33" t="str">
        <f t="shared" si="54"/>
        <v>Adult</v>
      </c>
      <c r="G1169" t="str">
        <f t="shared" si="55"/>
        <v>Low</v>
      </c>
      <c r="H1169" t="str">
        <f t="shared" si="56"/>
        <v>Type 1</v>
      </c>
    </row>
    <row r="1170" spans="1:8" x14ac:dyDescent="0.3">
      <c r="A1170">
        <v>1169</v>
      </c>
      <c r="B1170">
        <v>54</v>
      </c>
      <c r="C1170" t="s">
        <v>8</v>
      </c>
      <c r="D1170" s="18">
        <v>53932</v>
      </c>
      <c r="E1170" t="s">
        <v>7</v>
      </c>
      <c r="F1170" s="33" t="str">
        <f t="shared" si="54"/>
        <v>Middle-aged</v>
      </c>
      <c r="G1170" t="str">
        <f t="shared" si="55"/>
        <v>Low</v>
      </c>
      <c r="H1170" t="str">
        <f t="shared" si="56"/>
        <v>Type 3</v>
      </c>
    </row>
    <row r="1171" spans="1:8" x14ac:dyDescent="0.3">
      <c r="A1171">
        <v>1170</v>
      </c>
      <c r="B1171">
        <v>32</v>
      </c>
      <c r="C1171" t="s">
        <v>5</v>
      </c>
      <c r="D1171" s="18">
        <v>123715</v>
      </c>
      <c r="E1171" t="s">
        <v>7</v>
      </c>
      <c r="F1171" s="33" t="str">
        <f t="shared" si="54"/>
        <v>Adult</v>
      </c>
      <c r="G1171" t="str">
        <f t="shared" si="55"/>
        <v>High</v>
      </c>
      <c r="H1171" t="str">
        <f t="shared" si="56"/>
        <v>Type 2</v>
      </c>
    </row>
    <row r="1172" spans="1:8" x14ac:dyDescent="0.3">
      <c r="A1172">
        <v>1171</v>
      </c>
      <c r="B1172">
        <v>29</v>
      </c>
      <c r="C1172" t="s">
        <v>5</v>
      </c>
      <c r="D1172" s="18">
        <v>34211</v>
      </c>
      <c r="E1172" t="s">
        <v>7</v>
      </c>
      <c r="F1172" s="33" t="str">
        <f t="shared" si="54"/>
        <v>Adult</v>
      </c>
      <c r="G1172" t="str">
        <f t="shared" si="55"/>
        <v>Low</v>
      </c>
      <c r="H1172" t="str">
        <f t="shared" si="56"/>
        <v>Type 1</v>
      </c>
    </row>
    <row r="1173" spans="1:8" x14ac:dyDescent="0.3">
      <c r="A1173">
        <v>1172</v>
      </c>
      <c r="B1173">
        <v>22</v>
      </c>
      <c r="C1173" t="s">
        <v>8</v>
      </c>
      <c r="D1173" s="18">
        <v>127411</v>
      </c>
      <c r="E1173" t="s">
        <v>6</v>
      </c>
      <c r="F1173" s="33" t="str">
        <f t="shared" si="54"/>
        <v>Adult</v>
      </c>
      <c r="G1173" t="str">
        <f t="shared" si="55"/>
        <v>High</v>
      </c>
      <c r="H1173" t="str">
        <f t="shared" si="56"/>
        <v>Type 2</v>
      </c>
    </row>
    <row r="1174" spans="1:8" x14ac:dyDescent="0.3">
      <c r="A1174">
        <v>1173</v>
      </c>
      <c r="B1174">
        <v>51</v>
      </c>
      <c r="C1174" t="s">
        <v>5</v>
      </c>
      <c r="D1174" s="18">
        <v>21028</v>
      </c>
      <c r="E1174" t="s">
        <v>6</v>
      </c>
      <c r="F1174" s="33" t="str">
        <f t="shared" si="54"/>
        <v>Middle-aged</v>
      </c>
      <c r="G1174" t="str">
        <f t="shared" si="55"/>
        <v>Low</v>
      </c>
      <c r="H1174" t="str">
        <f t="shared" si="56"/>
        <v>Type 3</v>
      </c>
    </row>
    <row r="1175" spans="1:8" x14ac:dyDescent="0.3">
      <c r="A1175">
        <v>1174</v>
      </c>
      <c r="B1175">
        <v>40</v>
      </c>
      <c r="C1175" t="s">
        <v>5</v>
      </c>
      <c r="D1175" s="18">
        <v>28881</v>
      </c>
      <c r="E1175" t="s">
        <v>6</v>
      </c>
      <c r="F1175" s="33" t="str">
        <f t="shared" si="54"/>
        <v>Adult</v>
      </c>
      <c r="G1175" t="str">
        <f t="shared" si="55"/>
        <v>Low</v>
      </c>
      <c r="H1175" t="str">
        <f t="shared" si="56"/>
        <v>Type 1</v>
      </c>
    </row>
    <row r="1176" spans="1:8" x14ac:dyDescent="0.3">
      <c r="A1176">
        <v>1175</v>
      </c>
      <c r="B1176">
        <v>22</v>
      </c>
      <c r="C1176" t="s">
        <v>5</v>
      </c>
      <c r="D1176" s="18">
        <v>77481</v>
      </c>
      <c r="E1176" t="s">
        <v>9</v>
      </c>
      <c r="F1176" s="33" t="str">
        <f t="shared" si="54"/>
        <v>Adult</v>
      </c>
      <c r="G1176" t="str">
        <f t="shared" si="55"/>
        <v>High</v>
      </c>
      <c r="H1176" t="str">
        <f t="shared" si="56"/>
        <v>Type 2</v>
      </c>
    </row>
    <row r="1177" spans="1:8" x14ac:dyDescent="0.3">
      <c r="A1177">
        <v>1176</v>
      </c>
      <c r="B1177">
        <v>36</v>
      </c>
      <c r="C1177" t="s">
        <v>5</v>
      </c>
      <c r="D1177" s="18">
        <v>124972</v>
      </c>
      <c r="E1177" t="s">
        <v>9</v>
      </c>
      <c r="F1177" s="33" t="str">
        <f t="shared" si="54"/>
        <v>Adult</v>
      </c>
      <c r="G1177" t="str">
        <f t="shared" si="55"/>
        <v>High</v>
      </c>
      <c r="H1177" t="str">
        <f t="shared" si="56"/>
        <v>Type 2</v>
      </c>
    </row>
    <row r="1178" spans="1:8" x14ac:dyDescent="0.3">
      <c r="A1178">
        <v>1177</v>
      </c>
      <c r="B1178">
        <v>46</v>
      </c>
      <c r="C1178" t="s">
        <v>5</v>
      </c>
      <c r="D1178" s="18">
        <v>111255</v>
      </c>
      <c r="E1178" t="s">
        <v>7</v>
      </c>
      <c r="F1178" s="33" t="str">
        <f t="shared" si="54"/>
        <v>Middle-aged</v>
      </c>
      <c r="G1178" t="str">
        <f t="shared" si="55"/>
        <v>High</v>
      </c>
      <c r="H1178" t="str">
        <f t="shared" si="56"/>
        <v>Type 4</v>
      </c>
    </row>
    <row r="1179" spans="1:8" x14ac:dyDescent="0.3">
      <c r="A1179">
        <v>1178</v>
      </c>
      <c r="B1179">
        <v>29</v>
      </c>
      <c r="C1179" t="s">
        <v>5</v>
      </c>
      <c r="D1179" s="18">
        <v>111106</v>
      </c>
      <c r="E1179" t="s">
        <v>7</v>
      </c>
      <c r="F1179" s="33" t="str">
        <f t="shared" si="54"/>
        <v>Adult</v>
      </c>
      <c r="G1179" t="str">
        <f t="shared" si="55"/>
        <v>High</v>
      </c>
      <c r="H1179" t="str">
        <f t="shared" si="56"/>
        <v>Type 2</v>
      </c>
    </row>
    <row r="1180" spans="1:8" x14ac:dyDescent="0.3">
      <c r="A1180">
        <v>1179</v>
      </c>
      <c r="B1180">
        <v>40</v>
      </c>
      <c r="C1180" t="s">
        <v>5</v>
      </c>
      <c r="D1180" s="18">
        <v>49372</v>
      </c>
      <c r="E1180" t="s">
        <v>6</v>
      </c>
      <c r="F1180" s="33" t="str">
        <f t="shared" si="54"/>
        <v>Adult</v>
      </c>
      <c r="G1180" t="str">
        <f t="shared" si="55"/>
        <v>Low</v>
      </c>
      <c r="H1180" t="str">
        <f t="shared" si="56"/>
        <v>Type 1</v>
      </c>
    </row>
    <row r="1181" spans="1:8" x14ac:dyDescent="0.3">
      <c r="A1181">
        <v>1180</v>
      </c>
      <c r="B1181">
        <v>61</v>
      </c>
      <c r="C1181" t="s">
        <v>5</v>
      </c>
      <c r="D1181" s="18">
        <v>148625</v>
      </c>
      <c r="E1181" t="s">
        <v>7</v>
      </c>
      <c r="F1181" s="33" t="str">
        <f t="shared" si="54"/>
        <v>Seniors</v>
      </c>
      <c r="G1181" t="str">
        <f t="shared" si="55"/>
        <v>High</v>
      </c>
      <c r="H1181" t="str">
        <f t="shared" si="56"/>
        <v>Type 6</v>
      </c>
    </row>
    <row r="1182" spans="1:8" x14ac:dyDescent="0.3">
      <c r="A1182">
        <v>1181</v>
      </c>
      <c r="B1182">
        <v>52</v>
      </c>
      <c r="C1182" t="s">
        <v>5</v>
      </c>
      <c r="D1182" s="18">
        <v>102183</v>
      </c>
      <c r="E1182" t="s">
        <v>7</v>
      </c>
      <c r="F1182" s="33" t="str">
        <f t="shared" si="54"/>
        <v>Middle-aged</v>
      </c>
      <c r="G1182" t="str">
        <f t="shared" si="55"/>
        <v>High</v>
      </c>
      <c r="H1182" t="str">
        <f t="shared" si="56"/>
        <v>Type 4</v>
      </c>
    </row>
    <row r="1183" spans="1:8" x14ac:dyDescent="0.3">
      <c r="A1183">
        <v>1182</v>
      </c>
      <c r="B1183">
        <v>69</v>
      </c>
      <c r="C1183" t="s">
        <v>5</v>
      </c>
      <c r="D1183" s="18">
        <v>63120</v>
      </c>
      <c r="E1183" t="s">
        <v>9</v>
      </c>
      <c r="F1183" s="33" t="str">
        <f t="shared" si="54"/>
        <v>Seniors</v>
      </c>
      <c r="G1183" t="str">
        <f t="shared" si="55"/>
        <v>Low</v>
      </c>
      <c r="H1183" t="str">
        <f t="shared" si="56"/>
        <v>Type 5</v>
      </c>
    </row>
    <row r="1184" spans="1:8" x14ac:dyDescent="0.3">
      <c r="A1184">
        <v>1183</v>
      </c>
      <c r="B1184">
        <v>23</v>
      </c>
      <c r="C1184" t="s">
        <v>5</v>
      </c>
      <c r="D1184" s="18">
        <v>128926</v>
      </c>
      <c r="E1184" t="s">
        <v>9</v>
      </c>
      <c r="F1184" s="33" t="str">
        <f t="shared" si="54"/>
        <v>Adult</v>
      </c>
      <c r="G1184" t="str">
        <f t="shared" si="55"/>
        <v>High</v>
      </c>
      <c r="H1184" t="str">
        <f t="shared" si="56"/>
        <v>Type 2</v>
      </c>
    </row>
    <row r="1185" spans="1:8" x14ac:dyDescent="0.3">
      <c r="A1185">
        <v>1184</v>
      </c>
      <c r="B1185">
        <v>21</v>
      </c>
      <c r="C1185" t="s">
        <v>8</v>
      </c>
      <c r="D1185" s="18">
        <v>63448</v>
      </c>
      <c r="E1185" t="s">
        <v>9</v>
      </c>
      <c r="F1185" s="33" t="str">
        <f t="shared" si="54"/>
        <v>Adult</v>
      </c>
      <c r="G1185" t="str">
        <f t="shared" si="55"/>
        <v>Low</v>
      </c>
      <c r="H1185" t="str">
        <f t="shared" si="56"/>
        <v>Type 1</v>
      </c>
    </row>
    <row r="1186" spans="1:8" x14ac:dyDescent="0.3">
      <c r="A1186">
        <v>1185</v>
      </c>
      <c r="B1186">
        <v>53</v>
      </c>
      <c r="C1186" t="s">
        <v>5</v>
      </c>
      <c r="D1186" s="18">
        <v>29066</v>
      </c>
      <c r="E1186" t="s">
        <v>6</v>
      </c>
      <c r="F1186" s="33" t="str">
        <f t="shared" si="54"/>
        <v>Middle-aged</v>
      </c>
      <c r="G1186" t="str">
        <f t="shared" si="55"/>
        <v>Low</v>
      </c>
      <c r="H1186" t="str">
        <f t="shared" si="56"/>
        <v>Type 3</v>
      </c>
    </row>
    <row r="1187" spans="1:8" x14ac:dyDescent="0.3">
      <c r="A1187">
        <v>1186</v>
      </c>
      <c r="B1187">
        <v>66</v>
      </c>
      <c r="C1187" t="s">
        <v>8</v>
      </c>
      <c r="D1187" s="18">
        <v>111453</v>
      </c>
      <c r="E1187" t="s">
        <v>7</v>
      </c>
      <c r="F1187" s="33" t="str">
        <f t="shared" si="54"/>
        <v>Seniors</v>
      </c>
      <c r="G1187" t="str">
        <f t="shared" si="55"/>
        <v>High</v>
      </c>
      <c r="H1187" t="str">
        <f t="shared" si="56"/>
        <v>Type 6</v>
      </c>
    </row>
    <row r="1188" spans="1:8" x14ac:dyDescent="0.3">
      <c r="A1188">
        <v>1187</v>
      </c>
      <c r="B1188">
        <v>67</v>
      </c>
      <c r="C1188" t="s">
        <v>8</v>
      </c>
      <c r="D1188" s="18">
        <v>67449</v>
      </c>
      <c r="E1188" t="s">
        <v>9</v>
      </c>
      <c r="F1188" s="33" t="str">
        <f t="shared" si="54"/>
        <v>Seniors</v>
      </c>
      <c r="G1188" t="str">
        <f t="shared" si="55"/>
        <v>High</v>
      </c>
      <c r="H1188" t="str">
        <f t="shared" si="56"/>
        <v>Type 6</v>
      </c>
    </row>
    <row r="1189" spans="1:8" x14ac:dyDescent="0.3">
      <c r="A1189">
        <v>1188</v>
      </c>
      <c r="B1189">
        <v>35</v>
      </c>
      <c r="C1189" t="s">
        <v>5</v>
      </c>
      <c r="D1189" s="18">
        <v>103332</v>
      </c>
      <c r="E1189" t="s">
        <v>6</v>
      </c>
      <c r="F1189" s="33" t="str">
        <f t="shared" si="54"/>
        <v>Adult</v>
      </c>
      <c r="G1189" t="str">
        <f t="shared" si="55"/>
        <v>High</v>
      </c>
      <c r="H1189" t="str">
        <f t="shared" si="56"/>
        <v>Type 2</v>
      </c>
    </row>
    <row r="1190" spans="1:8" x14ac:dyDescent="0.3">
      <c r="A1190">
        <v>1189</v>
      </c>
      <c r="B1190">
        <v>63</v>
      </c>
      <c r="C1190" t="s">
        <v>8</v>
      </c>
      <c r="D1190" s="18">
        <v>125391</v>
      </c>
      <c r="E1190" t="s">
        <v>6</v>
      </c>
      <c r="F1190" s="33" t="str">
        <f t="shared" si="54"/>
        <v>Seniors</v>
      </c>
      <c r="G1190" t="str">
        <f t="shared" si="55"/>
        <v>High</v>
      </c>
      <c r="H1190" t="str">
        <f t="shared" si="56"/>
        <v>Type 6</v>
      </c>
    </row>
    <row r="1191" spans="1:8" x14ac:dyDescent="0.3">
      <c r="A1191">
        <v>1190</v>
      </c>
      <c r="B1191">
        <v>55</v>
      </c>
      <c r="C1191" t="s">
        <v>5</v>
      </c>
      <c r="D1191" s="18">
        <v>30404</v>
      </c>
      <c r="E1191" t="s">
        <v>7</v>
      </c>
      <c r="F1191" s="33" t="str">
        <f t="shared" si="54"/>
        <v>Middle-aged</v>
      </c>
      <c r="G1191" t="str">
        <f t="shared" si="55"/>
        <v>Low</v>
      </c>
      <c r="H1191" t="str">
        <f t="shared" si="56"/>
        <v>Type 3</v>
      </c>
    </row>
    <row r="1192" spans="1:8" x14ac:dyDescent="0.3">
      <c r="A1192">
        <v>1191</v>
      </c>
      <c r="B1192">
        <v>66</v>
      </c>
      <c r="C1192" t="s">
        <v>8</v>
      </c>
      <c r="D1192" s="18">
        <v>102988</v>
      </c>
      <c r="E1192" t="s">
        <v>9</v>
      </c>
      <c r="F1192" s="33" t="str">
        <f t="shared" si="54"/>
        <v>Seniors</v>
      </c>
      <c r="G1192" t="str">
        <f t="shared" si="55"/>
        <v>High</v>
      </c>
      <c r="H1192" t="str">
        <f t="shared" si="56"/>
        <v>Type 6</v>
      </c>
    </row>
    <row r="1193" spans="1:8" x14ac:dyDescent="0.3">
      <c r="A1193">
        <v>1192</v>
      </c>
      <c r="B1193">
        <v>30</v>
      </c>
      <c r="C1193" t="s">
        <v>8</v>
      </c>
      <c r="D1193" s="18">
        <v>118523</v>
      </c>
      <c r="E1193" t="s">
        <v>6</v>
      </c>
      <c r="F1193" s="33" t="str">
        <f t="shared" si="54"/>
        <v>Adult</v>
      </c>
      <c r="G1193" t="str">
        <f t="shared" si="55"/>
        <v>High</v>
      </c>
      <c r="H1193" t="str">
        <f t="shared" si="56"/>
        <v>Type 2</v>
      </c>
    </row>
    <row r="1194" spans="1:8" x14ac:dyDescent="0.3">
      <c r="A1194">
        <v>1193</v>
      </c>
      <c r="B1194">
        <v>30</v>
      </c>
      <c r="C1194" t="s">
        <v>5</v>
      </c>
      <c r="D1194" s="18">
        <v>80470</v>
      </c>
      <c r="E1194" t="s">
        <v>9</v>
      </c>
      <c r="F1194" s="33" t="str">
        <f t="shared" si="54"/>
        <v>Adult</v>
      </c>
      <c r="G1194" t="str">
        <f t="shared" si="55"/>
        <v>High</v>
      </c>
      <c r="H1194" t="str">
        <f t="shared" si="56"/>
        <v>Type 2</v>
      </c>
    </row>
    <row r="1195" spans="1:8" x14ac:dyDescent="0.3">
      <c r="A1195">
        <v>1194</v>
      </c>
      <c r="B1195">
        <v>61</v>
      </c>
      <c r="C1195" t="s">
        <v>8</v>
      </c>
      <c r="D1195" s="18">
        <v>135780</v>
      </c>
      <c r="E1195" t="s">
        <v>9</v>
      </c>
      <c r="F1195" s="33" t="str">
        <f t="shared" si="54"/>
        <v>Seniors</v>
      </c>
      <c r="G1195" t="str">
        <f t="shared" si="55"/>
        <v>High</v>
      </c>
      <c r="H1195" t="str">
        <f t="shared" si="56"/>
        <v>Type 6</v>
      </c>
    </row>
    <row r="1196" spans="1:8" x14ac:dyDescent="0.3">
      <c r="A1196">
        <v>1195</v>
      </c>
      <c r="B1196">
        <v>57</v>
      </c>
      <c r="C1196" t="s">
        <v>5</v>
      </c>
      <c r="D1196" s="18">
        <v>136879</v>
      </c>
      <c r="E1196" t="s">
        <v>9</v>
      </c>
      <c r="F1196" s="33" t="str">
        <f t="shared" si="54"/>
        <v>Middle-aged</v>
      </c>
      <c r="G1196" t="str">
        <f t="shared" si="55"/>
        <v>High</v>
      </c>
      <c r="H1196" t="str">
        <f t="shared" si="56"/>
        <v>Type 4</v>
      </c>
    </row>
    <row r="1197" spans="1:8" x14ac:dyDescent="0.3">
      <c r="A1197">
        <v>1196</v>
      </c>
      <c r="B1197">
        <v>60</v>
      </c>
      <c r="C1197" t="s">
        <v>5</v>
      </c>
      <c r="D1197" s="18">
        <v>47529</v>
      </c>
      <c r="E1197" t="s">
        <v>9</v>
      </c>
      <c r="F1197" s="33" t="str">
        <f t="shared" si="54"/>
        <v>Seniors</v>
      </c>
      <c r="G1197" t="str">
        <f t="shared" si="55"/>
        <v>Low</v>
      </c>
      <c r="H1197" t="str">
        <f t="shared" si="56"/>
        <v>Type 5</v>
      </c>
    </row>
    <row r="1198" spans="1:8" x14ac:dyDescent="0.3">
      <c r="A1198">
        <v>1197</v>
      </c>
      <c r="B1198">
        <v>33</v>
      </c>
      <c r="C1198" t="s">
        <v>5</v>
      </c>
      <c r="D1198" s="18">
        <v>41861</v>
      </c>
      <c r="E1198" t="s">
        <v>7</v>
      </c>
      <c r="F1198" s="33" t="str">
        <f t="shared" si="54"/>
        <v>Adult</v>
      </c>
      <c r="G1198" t="str">
        <f t="shared" si="55"/>
        <v>Low</v>
      </c>
      <c r="H1198" t="str">
        <f t="shared" si="56"/>
        <v>Type 1</v>
      </c>
    </row>
    <row r="1199" spans="1:8" x14ac:dyDescent="0.3">
      <c r="A1199">
        <v>1198</v>
      </c>
      <c r="B1199">
        <v>65</v>
      </c>
      <c r="C1199" t="s">
        <v>5</v>
      </c>
      <c r="D1199" s="18">
        <v>141690</v>
      </c>
      <c r="E1199" t="s">
        <v>7</v>
      </c>
      <c r="F1199" s="33" t="str">
        <f t="shared" si="54"/>
        <v>Seniors</v>
      </c>
      <c r="G1199" t="str">
        <f t="shared" si="55"/>
        <v>High</v>
      </c>
      <c r="H1199" t="str">
        <f t="shared" si="56"/>
        <v>Type 6</v>
      </c>
    </row>
    <row r="1200" spans="1:8" x14ac:dyDescent="0.3">
      <c r="A1200">
        <v>1199</v>
      </c>
      <c r="B1200">
        <v>61</v>
      </c>
      <c r="C1200" t="s">
        <v>5</v>
      </c>
      <c r="D1200" s="18">
        <v>68137</v>
      </c>
      <c r="E1200" t="s">
        <v>6</v>
      </c>
      <c r="F1200" s="33" t="str">
        <f t="shared" si="54"/>
        <v>Seniors</v>
      </c>
      <c r="G1200" t="str">
        <f t="shared" si="55"/>
        <v>High</v>
      </c>
      <c r="H1200" t="str">
        <f t="shared" si="56"/>
        <v>Type 6</v>
      </c>
    </row>
    <row r="1201" spans="1:8" x14ac:dyDescent="0.3">
      <c r="A1201">
        <v>1200</v>
      </c>
      <c r="B1201">
        <v>57</v>
      </c>
      <c r="C1201" t="s">
        <v>5</v>
      </c>
      <c r="D1201" s="18">
        <v>82216</v>
      </c>
      <c r="E1201" t="s">
        <v>6</v>
      </c>
      <c r="F1201" s="33" t="str">
        <f t="shared" si="54"/>
        <v>Middle-aged</v>
      </c>
      <c r="G1201" t="str">
        <f t="shared" si="55"/>
        <v>High</v>
      </c>
      <c r="H1201" t="str">
        <f t="shared" si="56"/>
        <v>Type 4</v>
      </c>
    </row>
    <row r="1202" spans="1:8" x14ac:dyDescent="0.3">
      <c r="A1202">
        <v>1201</v>
      </c>
      <c r="B1202">
        <v>30</v>
      </c>
      <c r="C1202" t="s">
        <v>8</v>
      </c>
      <c r="D1202" s="18">
        <v>45380</v>
      </c>
      <c r="E1202" t="s">
        <v>7</v>
      </c>
      <c r="F1202" s="33" t="str">
        <f t="shared" si="54"/>
        <v>Adult</v>
      </c>
      <c r="G1202" t="str">
        <f t="shared" si="55"/>
        <v>Low</v>
      </c>
      <c r="H1202" t="str">
        <f t="shared" si="56"/>
        <v>Type 1</v>
      </c>
    </row>
    <row r="1203" spans="1:8" x14ac:dyDescent="0.3">
      <c r="A1203">
        <v>1202</v>
      </c>
      <c r="B1203">
        <v>67</v>
      </c>
      <c r="C1203" t="s">
        <v>5</v>
      </c>
      <c r="D1203" s="18">
        <v>109590</v>
      </c>
      <c r="E1203" t="s">
        <v>6</v>
      </c>
      <c r="F1203" s="33" t="str">
        <f t="shared" si="54"/>
        <v>Seniors</v>
      </c>
      <c r="G1203" t="str">
        <f t="shared" si="55"/>
        <v>High</v>
      </c>
      <c r="H1203" t="str">
        <f t="shared" si="56"/>
        <v>Type 6</v>
      </c>
    </row>
    <row r="1204" spans="1:8" x14ac:dyDescent="0.3">
      <c r="A1204">
        <v>1203</v>
      </c>
      <c r="B1204">
        <v>68</v>
      </c>
      <c r="C1204" t="s">
        <v>8</v>
      </c>
      <c r="D1204" s="18">
        <v>115138</v>
      </c>
      <c r="E1204" t="s">
        <v>9</v>
      </c>
      <c r="F1204" s="33" t="str">
        <f t="shared" si="54"/>
        <v>Seniors</v>
      </c>
      <c r="G1204" t="str">
        <f t="shared" si="55"/>
        <v>High</v>
      </c>
      <c r="H1204" t="str">
        <f t="shared" si="56"/>
        <v>Type 6</v>
      </c>
    </row>
    <row r="1205" spans="1:8" x14ac:dyDescent="0.3">
      <c r="A1205">
        <v>1204</v>
      </c>
      <c r="B1205">
        <v>69</v>
      </c>
      <c r="C1205" t="s">
        <v>8</v>
      </c>
      <c r="D1205" s="18">
        <v>109659</v>
      </c>
      <c r="E1205" t="s">
        <v>9</v>
      </c>
      <c r="F1205" s="33" t="str">
        <f t="shared" si="54"/>
        <v>Seniors</v>
      </c>
      <c r="G1205" t="str">
        <f t="shared" si="55"/>
        <v>High</v>
      </c>
      <c r="H1205" t="str">
        <f t="shared" si="56"/>
        <v>Type 6</v>
      </c>
    </row>
    <row r="1206" spans="1:8" x14ac:dyDescent="0.3">
      <c r="A1206">
        <v>1205</v>
      </c>
      <c r="B1206">
        <v>63</v>
      </c>
      <c r="C1206" t="s">
        <v>5</v>
      </c>
      <c r="D1206" s="18">
        <v>128968</v>
      </c>
      <c r="E1206" t="s">
        <v>6</v>
      </c>
      <c r="F1206" s="33" t="str">
        <f t="shared" si="54"/>
        <v>Seniors</v>
      </c>
      <c r="G1206" t="str">
        <f t="shared" si="55"/>
        <v>High</v>
      </c>
      <c r="H1206" t="str">
        <f t="shared" si="56"/>
        <v>Type 6</v>
      </c>
    </row>
    <row r="1207" spans="1:8" x14ac:dyDescent="0.3">
      <c r="A1207">
        <v>1206</v>
      </c>
      <c r="B1207">
        <v>64</v>
      </c>
      <c r="C1207" t="s">
        <v>5</v>
      </c>
      <c r="D1207" s="18">
        <v>45419</v>
      </c>
      <c r="E1207" t="s">
        <v>7</v>
      </c>
      <c r="F1207" s="33" t="str">
        <f t="shared" si="54"/>
        <v>Seniors</v>
      </c>
      <c r="G1207" t="str">
        <f t="shared" si="55"/>
        <v>Low</v>
      </c>
      <c r="H1207" t="str">
        <f t="shared" si="56"/>
        <v>Type 5</v>
      </c>
    </row>
    <row r="1208" spans="1:8" x14ac:dyDescent="0.3">
      <c r="A1208">
        <v>1207</v>
      </c>
      <c r="B1208">
        <v>59</v>
      </c>
      <c r="C1208" t="s">
        <v>8</v>
      </c>
      <c r="D1208" s="18">
        <v>113107</v>
      </c>
      <c r="E1208" t="s">
        <v>6</v>
      </c>
      <c r="F1208" s="33" t="str">
        <f t="shared" si="54"/>
        <v>Middle-aged</v>
      </c>
      <c r="G1208" t="str">
        <f t="shared" si="55"/>
        <v>High</v>
      </c>
      <c r="H1208" t="str">
        <f t="shared" si="56"/>
        <v>Type 4</v>
      </c>
    </row>
    <row r="1209" spans="1:8" x14ac:dyDescent="0.3">
      <c r="A1209">
        <v>1208</v>
      </c>
      <c r="B1209">
        <v>20</v>
      </c>
      <c r="C1209" t="s">
        <v>5</v>
      </c>
      <c r="D1209" s="18">
        <v>38511</v>
      </c>
      <c r="E1209" t="s">
        <v>7</v>
      </c>
      <c r="F1209" s="33" t="str">
        <f t="shared" si="54"/>
        <v>Adult</v>
      </c>
      <c r="G1209" t="str">
        <f t="shared" si="55"/>
        <v>Low</v>
      </c>
      <c r="H1209" t="str">
        <f t="shared" si="56"/>
        <v>Type 1</v>
      </c>
    </row>
    <row r="1210" spans="1:8" x14ac:dyDescent="0.3">
      <c r="A1210">
        <v>1209</v>
      </c>
      <c r="B1210">
        <v>46</v>
      </c>
      <c r="C1210" t="s">
        <v>8</v>
      </c>
      <c r="D1210" s="18">
        <v>48698</v>
      </c>
      <c r="E1210" t="s">
        <v>6</v>
      </c>
      <c r="F1210" s="33" t="str">
        <f t="shared" si="54"/>
        <v>Middle-aged</v>
      </c>
      <c r="G1210" t="str">
        <f t="shared" si="55"/>
        <v>Low</v>
      </c>
      <c r="H1210" t="str">
        <f t="shared" si="56"/>
        <v>Type 3</v>
      </c>
    </row>
    <row r="1211" spans="1:8" x14ac:dyDescent="0.3">
      <c r="A1211">
        <v>1210</v>
      </c>
      <c r="B1211">
        <v>26</v>
      </c>
      <c r="C1211" t="s">
        <v>5</v>
      </c>
      <c r="D1211" s="18">
        <v>23834</v>
      </c>
      <c r="E1211" t="s">
        <v>6</v>
      </c>
      <c r="F1211" s="33" t="str">
        <f t="shared" si="54"/>
        <v>Adult</v>
      </c>
      <c r="G1211" t="str">
        <f t="shared" si="55"/>
        <v>Low</v>
      </c>
      <c r="H1211" t="str">
        <f t="shared" si="56"/>
        <v>Type 1</v>
      </c>
    </row>
    <row r="1212" spans="1:8" x14ac:dyDescent="0.3">
      <c r="A1212">
        <v>1211</v>
      </c>
      <c r="B1212">
        <v>26</v>
      </c>
      <c r="C1212" t="s">
        <v>8</v>
      </c>
      <c r="D1212" s="18">
        <v>57408</v>
      </c>
      <c r="E1212" t="s">
        <v>6</v>
      </c>
      <c r="F1212" s="33" t="str">
        <f t="shared" si="54"/>
        <v>Adult</v>
      </c>
      <c r="G1212" t="str">
        <f t="shared" si="55"/>
        <v>Low</v>
      </c>
      <c r="H1212" t="str">
        <f t="shared" si="56"/>
        <v>Type 1</v>
      </c>
    </row>
    <row r="1213" spans="1:8" x14ac:dyDescent="0.3">
      <c r="A1213">
        <v>1212</v>
      </c>
      <c r="B1213">
        <v>64</v>
      </c>
      <c r="C1213" t="s">
        <v>5</v>
      </c>
      <c r="D1213" s="18">
        <v>148047</v>
      </c>
      <c r="E1213" t="s">
        <v>7</v>
      </c>
      <c r="F1213" s="33" t="str">
        <f t="shared" si="54"/>
        <v>Seniors</v>
      </c>
      <c r="G1213" t="str">
        <f t="shared" si="55"/>
        <v>High</v>
      </c>
      <c r="H1213" t="str">
        <f t="shared" si="56"/>
        <v>Type 6</v>
      </c>
    </row>
    <row r="1214" spans="1:8" x14ac:dyDescent="0.3">
      <c r="A1214">
        <v>1213</v>
      </c>
      <c r="B1214">
        <v>44</v>
      </c>
      <c r="C1214" t="s">
        <v>5</v>
      </c>
      <c r="D1214" s="18">
        <v>118183</v>
      </c>
      <c r="E1214" t="s">
        <v>6</v>
      </c>
      <c r="F1214" s="33" t="str">
        <f t="shared" si="54"/>
        <v>Middle-aged</v>
      </c>
      <c r="G1214" t="str">
        <f t="shared" si="55"/>
        <v>High</v>
      </c>
      <c r="H1214" t="str">
        <f t="shared" si="56"/>
        <v>Type 4</v>
      </c>
    </row>
    <row r="1215" spans="1:8" x14ac:dyDescent="0.3">
      <c r="A1215">
        <v>1214</v>
      </c>
      <c r="B1215">
        <v>51</v>
      </c>
      <c r="C1215" t="s">
        <v>8</v>
      </c>
      <c r="D1215" s="18">
        <v>67388</v>
      </c>
      <c r="E1215" t="s">
        <v>6</v>
      </c>
      <c r="F1215" s="33" t="str">
        <f t="shared" si="54"/>
        <v>Middle-aged</v>
      </c>
      <c r="G1215" t="str">
        <f t="shared" si="55"/>
        <v>High</v>
      </c>
      <c r="H1215" t="str">
        <f t="shared" si="56"/>
        <v>Type 4</v>
      </c>
    </row>
    <row r="1216" spans="1:8" x14ac:dyDescent="0.3">
      <c r="A1216">
        <v>1215</v>
      </c>
      <c r="B1216">
        <v>34</v>
      </c>
      <c r="C1216" t="s">
        <v>5</v>
      </c>
      <c r="D1216" s="18">
        <v>21939</v>
      </c>
      <c r="E1216" t="s">
        <v>9</v>
      </c>
      <c r="F1216" s="33" t="str">
        <f t="shared" si="54"/>
        <v>Adult</v>
      </c>
      <c r="G1216" t="str">
        <f t="shared" si="55"/>
        <v>Low</v>
      </c>
      <c r="H1216" t="str">
        <f t="shared" si="56"/>
        <v>Type 1</v>
      </c>
    </row>
    <row r="1217" spans="1:8" x14ac:dyDescent="0.3">
      <c r="A1217">
        <v>1216</v>
      </c>
      <c r="B1217">
        <v>29</v>
      </c>
      <c r="C1217" t="s">
        <v>8</v>
      </c>
      <c r="D1217" s="18">
        <v>41855</v>
      </c>
      <c r="E1217" t="s">
        <v>9</v>
      </c>
      <c r="F1217" s="33" t="str">
        <f t="shared" si="54"/>
        <v>Adult</v>
      </c>
      <c r="G1217" t="str">
        <f t="shared" si="55"/>
        <v>Low</v>
      </c>
      <c r="H1217" t="str">
        <f t="shared" si="56"/>
        <v>Type 1</v>
      </c>
    </row>
    <row r="1218" spans="1:8" x14ac:dyDescent="0.3">
      <c r="A1218">
        <v>1217</v>
      </c>
      <c r="B1218">
        <v>24</v>
      </c>
      <c r="C1218" t="s">
        <v>5</v>
      </c>
      <c r="D1218" s="18">
        <v>73388</v>
      </c>
      <c r="E1218" t="s">
        <v>6</v>
      </c>
      <c r="F1218" s="33" t="str">
        <f t="shared" si="54"/>
        <v>Adult</v>
      </c>
      <c r="G1218" t="str">
        <f t="shared" si="55"/>
        <v>High</v>
      </c>
      <c r="H1218" t="str">
        <f t="shared" si="56"/>
        <v>Type 2</v>
      </c>
    </row>
    <row r="1219" spans="1:8" x14ac:dyDescent="0.3">
      <c r="A1219">
        <v>1218</v>
      </c>
      <c r="B1219">
        <v>25</v>
      </c>
      <c r="C1219" t="s">
        <v>5</v>
      </c>
      <c r="D1219" s="18">
        <v>110701</v>
      </c>
      <c r="E1219" t="s">
        <v>7</v>
      </c>
      <c r="F1219" s="33" t="str">
        <f t="shared" ref="F1219:F1282" si="57">IF(B1219&gt;=60,"Seniors",IF(B1219&gt;=41,"Middle-aged","Adult"))</f>
        <v>Adult</v>
      </c>
      <c r="G1219" t="str">
        <f t="shared" ref="G1219:G1282" si="58">IF(D1219&lt;=0.8*$K$2,"Low","High")</f>
        <v>High</v>
      </c>
      <c r="H1219" t="str">
        <f t="shared" ref="H1219:H1282" si="59">IF(AND(F1219="Adult",G1219="Low"),"Type 1",IF(AND(F1219="Adult",G1219="High"),"Type 2",IF(AND(F1219="Middle-aged",G1219="Low"),"Type 3",IF(AND(F1219="Middle-aged",G1219="High"),"Type 4",IF(AND(F1219="Seniors",G1219="Low"),"Type 5",IF(AND(F1219="Seniors",G1219="High"),"Type 6",""))))))</f>
        <v>Type 2</v>
      </c>
    </row>
    <row r="1220" spans="1:8" x14ac:dyDescent="0.3">
      <c r="A1220">
        <v>1219</v>
      </c>
      <c r="B1220">
        <v>57</v>
      </c>
      <c r="C1220" t="s">
        <v>5</v>
      </c>
      <c r="D1220" s="18">
        <v>52805</v>
      </c>
      <c r="E1220" t="s">
        <v>7</v>
      </c>
      <c r="F1220" s="33" t="str">
        <f t="shared" si="57"/>
        <v>Middle-aged</v>
      </c>
      <c r="G1220" t="str">
        <f t="shared" si="58"/>
        <v>Low</v>
      </c>
      <c r="H1220" t="str">
        <f t="shared" si="59"/>
        <v>Type 3</v>
      </c>
    </row>
    <row r="1221" spans="1:8" x14ac:dyDescent="0.3">
      <c r="A1221">
        <v>1220</v>
      </c>
      <c r="B1221">
        <v>34</v>
      </c>
      <c r="C1221" t="s">
        <v>8</v>
      </c>
      <c r="D1221" s="18">
        <v>136928</v>
      </c>
      <c r="E1221" t="s">
        <v>7</v>
      </c>
      <c r="F1221" s="33" t="str">
        <f t="shared" si="57"/>
        <v>Adult</v>
      </c>
      <c r="G1221" t="str">
        <f t="shared" si="58"/>
        <v>High</v>
      </c>
      <c r="H1221" t="str">
        <f t="shared" si="59"/>
        <v>Type 2</v>
      </c>
    </row>
    <row r="1222" spans="1:8" x14ac:dyDescent="0.3">
      <c r="A1222">
        <v>1221</v>
      </c>
      <c r="B1222">
        <v>41</v>
      </c>
      <c r="C1222" t="s">
        <v>5</v>
      </c>
      <c r="D1222" s="18">
        <v>119276</v>
      </c>
      <c r="E1222" t="s">
        <v>9</v>
      </c>
      <c r="F1222" s="33" t="str">
        <f t="shared" si="57"/>
        <v>Middle-aged</v>
      </c>
      <c r="G1222" t="str">
        <f t="shared" si="58"/>
        <v>High</v>
      </c>
      <c r="H1222" t="str">
        <f t="shared" si="59"/>
        <v>Type 4</v>
      </c>
    </row>
    <row r="1223" spans="1:8" x14ac:dyDescent="0.3">
      <c r="A1223">
        <v>1222</v>
      </c>
      <c r="B1223">
        <v>27</v>
      </c>
      <c r="C1223" t="s">
        <v>5</v>
      </c>
      <c r="D1223" s="18">
        <v>108701</v>
      </c>
      <c r="E1223" t="s">
        <v>7</v>
      </c>
      <c r="F1223" s="33" t="str">
        <f t="shared" si="57"/>
        <v>Adult</v>
      </c>
      <c r="G1223" t="str">
        <f t="shared" si="58"/>
        <v>High</v>
      </c>
      <c r="H1223" t="str">
        <f t="shared" si="59"/>
        <v>Type 2</v>
      </c>
    </row>
    <row r="1224" spans="1:8" x14ac:dyDescent="0.3">
      <c r="A1224">
        <v>1223</v>
      </c>
      <c r="B1224">
        <v>65</v>
      </c>
      <c r="C1224" t="s">
        <v>8</v>
      </c>
      <c r="D1224" s="18">
        <v>71541</v>
      </c>
      <c r="E1224" t="s">
        <v>7</v>
      </c>
      <c r="F1224" s="33" t="str">
        <f t="shared" si="57"/>
        <v>Seniors</v>
      </c>
      <c r="G1224" t="str">
        <f t="shared" si="58"/>
        <v>High</v>
      </c>
      <c r="H1224" t="str">
        <f t="shared" si="59"/>
        <v>Type 6</v>
      </c>
    </row>
    <row r="1225" spans="1:8" x14ac:dyDescent="0.3">
      <c r="A1225">
        <v>1224</v>
      </c>
      <c r="B1225">
        <v>41</v>
      </c>
      <c r="C1225" t="s">
        <v>8</v>
      </c>
      <c r="D1225" s="18">
        <v>94104</v>
      </c>
      <c r="E1225" t="s">
        <v>6</v>
      </c>
      <c r="F1225" s="33" t="str">
        <f t="shared" si="57"/>
        <v>Middle-aged</v>
      </c>
      <c r="G1225" t="str">
        <f t="shared" si="58"/>
        <v>High</v>
      </c>
      <c r="H1225" t="str">
        <f t="shared" si="59"/>
        <v>Type 4</v>
      </c>
    </row>
    <row r="1226" spans="1:8" x14ac:dyDescent="0.3">
      <c r="A1226">
        <v>1225</v>
      </c>
      <c r="B1226">
        <v>36</v>
      </c>
      <c r="C1226" t="s">
        <v>5</v>
      </c>
      <c r="D1226" s="18">
        <v>80586</v>
      </c>
      <c r="E1226" t="s">
        <v>6</v>
      </c>
      <c r="F1226" s="33" t="str">
        <f t="shared" si="57"/>
        <v>Adult</v>
      </c>
      <c r="G1226" t="str">
        <f t="shared" si="58"/>
        <v>High</v>
      </c>
      <c r="H1226" t="str">
        <f t="shared" si="59"/>
        <v>Type 2</v>
      </c>
    </row>
    <row r="1227" spans="1:8" x14ac:dyDescent="0.3">
      <c r="A1227">
        <v>1226</v>
      </c>
      <c r="B1227">
        <v>39</v>
      </c>
      <c r="C1227" t="s">
        <v>8</v>
      </c>
      <c r="D1227" s="18">
        <v>124355</v>
      </c>
      <c r="E1227" t="s">
        <v>6</v>
      </c>
      <c r="F1227" s="33" t="str">
        <f t="shared" si="57"/>
        <v>Adult</v>
      </c>
      <c r="G1227" t="str">
        <f t="shared" si="58"/>
        <v>High</v>
      </c>
      <c r="H1227" t="str">
        <f t="shared" si="59"/>
        <v>Type 2</v>
      </c>
    </row>
    <row r="1228" spans="1:8" x14ac:dyDescent="0.3">
      <c r="A1228">
        <v>1227</v>
      </c>
      <c r="B1228">
        <v>65</v>
      </c>
      <c r="C1228" t="s">
        <v>8</v>
      </c>
      <c r="D1228" s="18">
        <v>61707</v>
      </c>
      <c r="E1228" t="s">
        <v>6</v>
      </c>
      <c r="F1228" s="33" t="str">
        <f t="shared" si="57"/>
        <v>Seniors</v>
      </c>
      <c r="G1228" t="str">
        <f t="shared" si="58"/>
        <v>Low</v>
      </c>
      <c r="H1228" t="str">
        <f t="shared" si="59"/>
        <v>Type 5</v>
      </c>
    </row>
    <row r="1229" spans="1:8" x14ac:dyDescent="0.3">
      <c r="A1229">
        <v>1228</v>
      </c>
      <c r="B1229">
        <v>48</v>
      </c>
      <c r="C1229" t="s">
        <v>8</v>
      </c>
      <c r="D1229" s="18">
        <v>148922</v>
      </c>
      <c r="E1229" t="s">
        <v>9</v>
      </c>
      <c r="F1229" s="33" t="str">
        <f t="shared" si="57"/>
        <v>Middle-aged</v>
      </c>
      <c r="G1229" t="str">
        <f t="shared" si="58"/>
        <v>High</v>
      </c>
      <c r="H1229" t="str">
        <f t="shared" si="59"/>
        <v>Type 4</v>
      </c>
    </row>
    <row r="1230" spans="1:8" x14ac:dyDescent="0.3">
      <c r="A1230">
        <v>1229</v>
      </c>
      <c r="B1230">
        <v>27</v>
      </c>
      <c r="C1230" t="s">
        <v>8</v>
      </c>
      <c r="D1230" s="18">
        <v>38102</v>
      </c>
      <c r="E1230" t="s">
        <v>9</v>
      </c>
      <c r="F1230" s="33" t="str">
        <f t="shared" si="57"/>
        <v>Adult</v>
      </c>
      <c r="G1230" t="str">
        <f t="shared" si="58"/>
        <v>Low</v>
      </c>
      <c r="H1230" t="str">
        <f t="shared" si="59"/>
        <v>Type 1</v>
      </c>
    </row>
    <row r="1231" spans="1:8" x14ac:dyDescent="0.3">
      <c r="A1231">
        <v>1230</v>
      </c>
      <c r="B1231">
        <v>52</v>
      </c>
      <c r="C1231" t="s">
        <v>8</v>
      </c>
      <c r="D1231" s="18">
        <v>58608</v>
      </c>
      <c r="E1231" t="s">
        <v>7</v>
      </c>
      <c r="F1231" s="33" t="str">
        <f t="shared" si="57"/>
        <v>Middle-aged</v>
      </c>
      <c r="G1231" t="str">
        <f t="shared" si="58"/>
        <v>Low</v>
      </c>
      <c r="H1231" t="str">
        <f t="shared" si="59"/>
        <v>Type 3</v>
      </c>
    </row>
    <row r="1232" spans="1:8" x14ac:dyDescent="0.3">
      <c r="A1232">
        <v>1231</v>
      </c>
      <c r="B1232">
        <v>61</v>
      </c>
      <c r="C1232" t="s">
        <v>8</v>
      </c>
      <c r="D1232" s="18">
        <v>90295</v>
      </c>
      <c r="E1232" t="s">
        <v>6</v>
      </c>
      <c r="F1232" s="33" t="str">
        <f t="shared" si="57"/>
        <v>Seniors</v>
      </c>
      <c r="G1232" t="str">
        <f t="shared" si="58"/>
        <v>High</v>
      </c>
      <c r="H1232" t="str">
        <f t="shared" si="59"/>
        <v>Type 6</v>
      </c>
    </row>
    <row r="1233" spans="1:8" x14ac:dyDescent="0.3">
      <c r="A1233">
        <v>1232</v>
      </c>
      <c r="B1233">
        <v>62</v>
      </c>
      <c r="C1233" t="s">
        <v>8</v>
      </c>
      <c r="D1233" s="18">
        <v>141436</v>
      </c>
      <c r="E1233" t="s">
        <v>9</v>
      </c>
      <c r="F1233" s="33" t="str">
        <f t="shared" si="57"/>
        <v>Seniors</v>
      </c>
      <c r="G1233" t="str">
        <f t="shared" si="58"/>
        <v>High</v>
      </c>
      <c r="H1233" t="str">
        <f t="shared" si="59"/>
        <v>Type 6</v>
      </c>
    </row>
    <row r="1234" spans="1:8" x14ac:dyDescent="0.3">
      <c r="A1234">
        <v>1233</v>
      </c>
      <c r="B1234">
        <v>34</v>
      </c>
      <c r="C1234" t="s">
        <v>8</v>
      </c>
      <c r="D1234" s="18">
        <v>123936</v>
      </c>
      <c r="E1234" t="s">
        <v>9</v>
      </c>
      <c r="F1234" s="33" t="str">
        <f t="shared" si="57"/>
        <v>Adult</v>
      </c>
      <c r="G1234" t="str">
        <f t="shared" si="58"/>
        <v>High</v>
      </c>
      <c r="H1234" t="str">
        <f t="shared" si="59"/>
        <v>Type 2</v>
      </c>
    </row>
    <row r="1235" spans="1:8" x14ac:dyDescent="0.3">
      <c r="A1235">
        <v>1234</v>
      </c>
      <c r="B1235">
        <v>59</v>
      </c>
      <c r="C1235" t="s">
        <v>8</v>
      </c>
      <c r="D1235" s="18">
        <v>89109</v>
      </c>
      <c r="E1235" t="s">
        <v>9</v>
      </c>
      <c r="F1235" s="33" t="str">
        <f t="shared" si="57"/>
        <v>Middle-aged</v>
      </c>
      <c r="G1235" t="str">
        <f t="shared" si="58"/>
        <v>High</v>
      </c>
      <c r="H1235" t="str">
        <f t="shared" si="59"/>
        <v>Type 4</v>
      </c>
    </row>
    <row r="1236" spans="1:8" x14ac:dyDescent="0.3">
      <c r="A1236">
        <v>1235</v>
      </c>
      <c r="B1236">
        <v>33</v>
      </c>
      <c r="C1236" t="s">
        <v>8</v>
      </c>
      <c r="D1236" s="18">
        <v>99574</v>
      </c>
      <c r="E1236" t="s">
        <v>9</v>
      </c>
      <c r="F1236" s="33" t="str">
        <f t="shared" si="57"/>
        <v>Adult</v>
      </c>
      <c r="G1236" t="str">
        <f t="shared" si="58"/>
        <v>High</v>
      </c>
      <c r="H1236" t="str">
        <f t="shared" si="59"/>
        <v>Type 2</v>
      </c>
    </row>
    <row r="1237" spans="1:8" x14ac:dyDescent="0.3">
      <c r="A1237">
        <v>1236</v>
      </c>
      <c r="B1237">
        <v>67</v>
      </c>
      <c r="C1237" t="s">
        <v>8</v>
      </c>
      <c r="D1237" s="18">
        <v>25288</v>
      </c>
      <c r="E1237" t="s">
        <v>7</v>
      </c>
      <c r="F1237" s="33" t="str">
        <f t="shared" si="57"/>
        <v>Seniors</v>
      </c>
      <c r="G1237" t="str">
        <f t="shared" si="58"/>
        <v>Low</v>
      </c>
      <c r="H1237" t="str">
        <f t="shared" si="59"/>
        <v>Type 5</v>
      </c>
    </row>
    <row r="1238" spans="1:8" x14ac:dyDescent="0.3">
      <c r="A1238">
        <v>1237</v>
      </c>
      <c r="B1238">
        <v>25</v>
      </c>
      <c r="C1238" t="s">
        <v>8</v>
      </c>
      <c r="D1238" s="18">
        <v>131308</v>
      </c>
      <c r="E1238" t="s">
        <v>9</v>
      </c>
      <c r="F1238" s="33" t="str">
        <f t="shared" si="57"/>
        <v>Adult</v>
      </c>
      <c r="G1238" t="str">
        <f t="shared" si="58"/>
        <v>High</v>
      </c>
      <c r="H1238" t="str">
        <f t="shared" si="59"/>
        <v>Type 2</v>
      </c>
    </row>
    <row r="1239" spans="1:8" x14ac:dyDescent="0.3">
      <c r="A1239">
        <v>1238</v>
      </c>
      <c r="B1239">
        <v>48</v>
      </c>
      <c r="C1239" t="s">
        <v>8</v>
      </c>
      <c r="D1239" s="18">
        <v>69454</v>
      </c>
      <c r="E1239" t="s">
        <v>6</v>
      </c>
      <c r="F1239" s="33" t="str">
        <f t="shared" si="57"/>
        <v>Middle-aged</v>
      </c>
      <c r="G1239" t="str">
        <f t="shared" si="58"/>
        <v>High</v>
      </c>
      <c r="H1239" t="str">
        <f t="shared" si="59"/>
        <v>Type 4</v>
      </c>
    </row>
    <row r="1240" spans="1:8" x14ac:dyDescent="0.3">
      <c r="A1240">
        <v>1239</v>
      </c>
      <c r="B1240">
        <v>32</v>
      </c>
      <c r="C1240" t="s">
        <v>8</v>
      </c>
      <c r="D1240" s="18">
        <v>91788</v>
      </c>
      <c r="E1240" t="s">
        <v>9</v>
      </c>
      <c r="F1240" s="33" t="str">
        <f t="shared" si="57"/>
        <v>Adult</v>
      </c>
      <c r="G1240" t="str">
        <f t="shared" si="58"/>
        <v>High</v>
      </c>
      <c r="H1240" t="str">
        <f t="shared" si="59"/>
        <v>Type 2</v>
      </c>
    </row>
    <row r="1241" spans="1:8" x14ac:dyDescent="0.3">
      <c r="A1241">
        <v>1240</v>
      </c>
      <c r="B1241">
        <v>51</v>
      </c>
      <c r="C1241" t="s">
        <v>8</v>
      </c>
      <c r="D1241" s="18">
        <v>35802</v>
      </c>
      <c r="E1241" t="s">
        <v>6</v>
      </c>
      <c r="F1241" s="33" t="str">
        <f t="shared" si="57"/>
        <v>Middle-aged</v>
      </c>
      <c r="G1241" t="str">
        <f t="shared" si="58"/>
        <v>Low</v>
      </c>
      <c r="H1241" t="str">
        <f t="shared" si="59"/>
        <v>Type 3</v>
      </c>
    </row>
    <row r="1242" spans="1:8" x14ac:dyDescent="0.3">
      <c r="A1242">
        <v>1241</v>
      </c>
      <c r="B1242">
        <v>58</v>
      </c>
      <c r="C1242" t="s">
        <v>8</v>
      </c>
      <c r="D1242" s="18">
        <v>95010</v>
      </c>
      <c r="E1242" t="s">
        <v>7</v>
      </c>
      <c r="F1242" s="33" t="str">
        <f t="shared" si="57"/>
        <v>Middle-aged</v>
      </c>
      <c r="G1242" t="str">
        <f t="shared" si="58"/>
        <v>High</v>
      </c>
      <c r="H1242" t="str">
        <f t="shared" si="59"/>
        <v>Type 4</v>
      </c>
    </row>
    <row r="1243" spans="1:8" x14ac:dyDescent="0.3">
      <c r="A1243">
        <v>1242</v>
      </c>
      <c r="B1243">
        <v>52</v>
      </c>
      <c r="C1243" t="s">
        <v>8</v>
      </c>
      <c r="D1243" s="18">
        <v>129294</v>
      </c>
      <c r="E1243" t="s">
        <v>6</v>
      </c>
      <c r="F1243" s="33" t="str">
        <f t="shared" si="57"/>
        <v>Middle-aged</v>
      </c>
      <c r="G1243" t="str">
        <f t="shared" si="58"/>
        <v>High</v>
      </c>
      <c r="H1243" t="str">
        <f t="shared" si="59"/>
        <v>Type 4</v>
      </c>
    </row>
    <row r="1244" spans="1:8" x14ac:dyDescent="0.3">
      <c r="A1244">
        <v>1243</v>
      </c>
      <c r="B1244">
        <v>66</v>
      </c>
      <c r="C1244" t="s">
        <v>8</v>
      </c>
      <c r="D1244" s="18">
        <v>29557</v>
      </c>
      <c r="E1244" t="s">
        <v>9</v>
      </c>
      <c r="F1244" s="33" t="str">
        <f t="shared" si="57"/>
        <v>Seniors</v>
      </c>
      <c r="G1244" t="str">
        <f t="shared" si="58"/>
        <v>Low</v>
      </c>
      <c r="H1244" t="str">
        <f t="shared" si="59"/>
        <v>Type 5</v>
      </c>
    </row>
    <row r="1245" spans="1:8" x14ac:dyDescent="0.3">
      <c r="A1245">
        <v>1244</v>
      </c>
      <c r="B1245">
        <v>57</v>
      </c>
      <c r="C1245" t="s">
        <v>8</v>
      </c>
      <c r="D1245" s="18">
        <v>90200</v>
      </c>
      <c r="E1245" t="s">
        <v>6</v>
      </c>
      <c r="F1245" s="33" t="str">
        <f t="shared" si="57"/>
        <v>Middle-aged</v>
      </c>
      <c r="G1245" t="str">
        <f t="shared" si="58"/>
        <v>High</v>
      </c>
      <c r="H1245" t="str">
        <f t="shared" si="59"/>
        <v>Type 4</v>
      </c>
    </row>
    <row r="1246" spans="1:8" x14ac:dyDescent="0.3">
      <c r="A1246">
        <v>1245</v>
      </c>
      <c r="B1246">
        <v>62</v>
      </c>
      <c r="C1246" t="s">
        <v>8</v>
      </c>
      <c r="D1246" s="18">
        <v>41999</v>
      </c>
      <c r="E1246" t="s">
        <v>7</v>
      </c>
      <c r="F1246" s="33" t="str">
        <f t="shared" si="57"/>
        <v>Seniors</v>
      </c>
      <c r="G1246" t="str">
        <f t="shared" si="58"/>
        <v>Low</v>
      </c>
      <c r="H1246" t="str">
        <f t="shared" si="59"/>
        <v>Type 5</v>
      </c>
    </row>
    <row r="1247" spans="1:8" x14ac:dyDescent="0.3">
      <c r="A1247">
        <v>1246</v>
      </c>
      <c r="B1247">
        <v>42</v>
      </c>
      <c r="C1247" t="s">
        <v>8</v>
      </c>
      <c r="D1247" s="18">
        <v>78565</v>
      </c>
      <c r="E1247" t="s">
        <v>9</v>
      </c>
      <c r="F1247" s="33" t="str">
        <f t="shared" si="57"/>
        <v>Middle-aged</v>
      </c>
      <c r="G1247" t="str">
        <f t="shared" si="58"/>
        <v>High</v>
      </c>
      <c r="H1247" t="str">
        <f t="shared" si="59"/>
        <v>Type 4</v>
      </c>
    </row>
    <row r="1248" spans="1:8" x14ac:dyDescent="0.3">
      <c r="A1248">
        <v>1247</v>
      </c>
      <c r="B1248">
        <v>55</v>
      </c>
      <c r="C1248" t="s">
        <v>8</v>
      </c>
      <c r="D1248" s="18">
        <v>32006</v>
      </c>
      <c r="E1248" t="s">
        <v>6</v>
      </c>
      <c r="F1248" s="33" t="str">
        <f t="shared" si="57"/>
        <v>Middle-aged</v>
      </c>
      <c r="G1248" t="str">
        <f t="shared" si="58"/>
        <v>Low</v>
      </c>
      <c r="H1248" t="str">
        <f t="shared" si="59"/>
        <v>Type 3</v>
      </c>
    </row>
    <row r="1249" spans="1:8" x14ac:dyDescent="0.3">
      <c r="A1249">
        <v>1248</v>
      </c>
      <c r="B1249">
        <v>69</v>
      </c>
      <c r="C1249" t="s">
        <v>8</v>
      </c>
      <c r="D1249" s="18">
        <v>60578</v>
      </c>
      <c r="E1249" t="s">
        <v>9</v>
      </c>
      <c r="F1249" s="33" t="str">
        <f t="shared" si="57"/>
        <v>Seniors</v>
      </c>
      <c r="G1249" t="str">
        <f t="shared" si="58"/>
        <v>Low</v>
      </c>
      <c r="H1249" t="str">
        <f t="shared" si="59"/>
        <v>Type 5</v>
      </c>
    </row>
    <row r="1250" spans="1:8" x14ac:dyDescent="0.3">
      <c r="A1250">
        <v>1249</v>
      </c>
      <c r="B1250">
        <v>67</v>
      </c>
      <c r="C1250" t="s">
        <v>8</v>
      </c>
      <c r="D1250" s="18">
        <v>83257</v>
      </c>
      <c r="E1250" t="s">
        <v>9</v>
      </c>
      <c r="F1250" s="33" t="str">
        <f t="shared" si="57"/>
        <v>Seniors</v>
      </c>
      <c r="G1250" t="str">
        <f t="shared" si="58"/>
        <v>High</v>
      </c>
      <c r="H1250" t="str">
        <f t="shared" si="59"/>
        <v>Type 6</v>
      </c>
    </row>
    <row r="1251" spans="1:8" x14ac:dyDescent="0.3">
      <c r="A1251">
        <v>1250</v>
      </c>
      <c r="B1251">
        <v>19</v>
      </c>
      <c r="C1251" t="s">
        <v>8</v>
      </c>
      <c r="D1251" s="18">
        <v>66472</v>
      </c>
      <c r="E1251" t="s">
        <v>7</v>
      </c>
      <c r="F1251" s="33" t="str">
        <f t="shared" si="57"/>
        <v>Adult</v>
      </c>
      <c r="G1251" t="str">
        <f t="shared" si="58"/>
        <v>High</v>
      </c>
      <c r="H1251" t="str">
        <f t="shared" si="59"/>
        <v>Type 2</v>
      </c>
    </row>
    <row r="1252" spans="1:8" x14ac:dyDescent="0.3">
      <c r="A1252">
        <v>1251</v>
      </c>
      <c r="B1252">
        <v>19</v>
      </c>
      <c r="C1252" t="s">
        <v>8</v>
      </c>
      <c r="D1252" s="18">
        <v>44317</v>
      </c>
      <c r="E1252" t="s">
        <v>7</v>
      </c>
      <c r="F1252" s="33" t="str">
        <f t="shared" si="57"/>
        <v>Adult</v>
      </c>
      <c r="G1252" t="str">
        <f t="shared" si="58"/>
        <v>Low</v>
      </c>
      <c r="H1252" t="str">
        <f t="shared" si="59"/>
        <v>Type 1</v>
      </c>
    </row>
    <row r="1253" spans="1:8" x14ac:dyDescent="0.3">
      <c r="A1253">
        <v>1252</v>
      </c>
      <c r="B1253">
        <v>22</v>
      </c>
      <c r="C1253" t="s">
        <v>8</v>
      </c>
      <c r="D1253" s="18">
        <v>135101</v>
      </c>
      <c r="E1253" t="s">
        <v>9</v>
      </c>
      <c r="F1253" s="33" t="str">
        <f t="shared" si="57"/>
        <v>Adult</v>
      </c>
      <c r="G1253" t="str">
        <f t="shared" si="58"/>
        <v>High</v>
      </c>
      <c r="H1253" t="str">
        <f t="shared" si="59"/>
        <v>Type 2</v>
      </c>
    </row>
    <row r="1254" spans="1:8" x14ac:dyDescent="0.3">
      <c r="A1254">
        <v>1253</v>
      </c>
      <c r="B1254">
        <v>62</v>
      </c>
      <c r="C1254" t="s">
        <v>8</v>
      </c>
      <c r="D1254" s="18">
        <v>49513</v>
      </c>
      <c r="E1254" t="s">
        <v>6</v>
      </c>
      <c r="F1254" s="33" t="str">
        <f t="shared" si="57"/>
        <v>Seniors</v>
      </c>
      <c r="G1254" t="str">
        <f t="shared" si="58"/>
        <v>Low</v>
      </c>
      <c r="H1254" t="str">
        <f t="shared" si="59"/>
        <v>Type 5</v>
      </c>
    </row>
    <row r="1255" spans="1:8" x14ac:dyDescent="0.3">
      <c r="A1255">
        <v>1254</v>
      </c>
      <c r="B1255">
        <v>56</v>
      </c>
      <c r="C1255" t="s">
        <v>8</v>
      </c>
      <c r="D1255" s="18">
        <v>47440</v>
      </c>
      <c r="E1255" t="s">
        <v>6</v>
      </c>
      <c r="F1255" s="33" t="str">
        <f t="shared" si="57"/>
        <v>Middle-aged</v>
      </c>
      <c r="G1255" t="str">
        <f t="shared" si="58"/>
        <v>Low</v>
      </c>
      <c r="H1255" t="str">
        <f t="shared" si="59"/>
        <v>Type 3</v>
      </c>
    </row>
    <row r="1256" spans="1:8" x14ac:dyDescent="0.3">
      <c r="A1256">
        <v>1255</v>
      </c>
      <c r="B1256">
        <v>30</v>
      </c>
      <c r="C1256" t="s">
        <v>8</v>
      </c>
      <c r="D1256" s="18">
        <v>96143</v>
      </c>
      <c r="E1256" t="s">
        <v>6</v>
      </c>
      <c r="F1256" s="33" t="str">
        <f t="shared" si="57"/>
        <v>Adult</v>
      </c>
      <c r="G1256" t="str">
        <f t="shared" si="58"/>
        <v>High</v>
      </c>
      <c r="H1256" t="str">
        <f t="shared" si="59"/>
        <v>Type 2</v>
      </c>
    </row>
    <row r="1257" spans="1:8" x14ac:dyDescent="0.3">
      <c r="A1257">
        <v>1256</v>
      </c>
      <c r="B1257">
        <v>56</v>
      </c>
      <c r="C1257" t="s">
        <v>8</v>
      </c>
      <c r="D1257" s="18">
        <v>20203</v>
      </c>
      <c r="E1257" t="s">
        <v>7</v>
      </c>
      <c r="F1257" s="33" t="str">
        <f t="shared" si="57"/>
        <v>Middle-aged</v>
      </c>
      <c r="G1257" t="str">
        <f t="shared" si="58"/>
        <v>Low</v>
      </c>
      <c r="H1257" t="str">
        <f t="shared" si="59"/>
        <v>Type 3</v>
      </c>
    </row>
    <row r="1258" spans="1:8" x14ac:dyDescent="0.3">
      <c r="A1258">
        <v>1257</v>
      </c>
      <c r="B1258">
        <v>35</v>
      </c>
      <c r="C1258" t="s">
        <v>8</v>
      </c>
      <c r="D1258" s="18">
        <v>139567</v>
      </c>
      <c r="E1258" t="s">
        <v>9</v>
      </c>
      <c r="F1258" s="33" t="str">
        <f t="shared" si="57"/>
        <v>Adult</v>
      </c>
      <c r="G1258" t="str">
        <f t="shared" si="58"/>
        <v>High</v>
      </c>
      <c r="H1258" t="str">
        <f t="shared" si="59"/>
        <v>Type 2</v>
      </c>
    </row>
    <row r="1259" spans="1:8" x14ac:dyDescent="0.3">
      <c r="A1259">
        <v>1258</v>
      </c>
      <c r="B1259">
        <v>67</v>
      </c>
      <c r="C1259" t="s">
        <v>8</v>
      </c>
      <c r="D1259" s="18">
        <v>52817</v>
      </c>
      <c r="E1259" t="s">
        <v>9</v>
      </c>
      <c r="F1259" s="33" t="str">
        <f t="shared" si="57"/>
        <v>Seniors</v>
      </c>
      <c r="G1259" t="str">
        <f t="shared" si="58"/>
        <v>Low</v>
      </c>
      <c r="H1259" t="str">
        <f t="shared" si="59"/>
        <v>Type 5</v>
      </c>
    </row>
    <row r="1260" spans="1:8" x14ac:dyDescent="0.3">
      <c r="A1260">
        <v>1259</v>
      </c>
      <c r="B1260">
        <v>38</v>
      </c>
      <c r="C1260" t="s">
        <v>8</v>
      </c>
      <c r="D1260" s="18">
        <v>71220</v>
      </c>
      <c r="E1260" t="s">
        <v>7</v>
      </c>
      <c r="F1260" s="33" t="str">
        <f t="shared" si="57"/>
        <v>Adult</v>
      </c>
      <c r="G1260" t="str">
        <f t="shared" si="58"/>
        <v>High</v>
      </c>
      <c r="H1260" t="str">
        <f t="shared" si="59"/>
        <v>Type 2</v>
      </c>
    </row>
    <row r="1261" spans="1:8" x14ac:dyDescent="0.3">
      <c r="A1261">
        <v>1260</v>
      </c>
      <c r="B1261">
        <v>23</v>
      </c>
      <c r="C1261" t="s">
        <v>8</v>
      </c>
      <c r="D1261" s="18">
        <v>20386</v>
      </c>
      <c r="E1261" t="s">
        <v>6</v>
      </c>
      <c r="F1261" s="33" t="str">
        <f t="shared" si="57"/>
        <v>Adult</v>
      </c>
      <c r="G1261" t="str">
        <f t="shared" si="58"/>
        <v>Low</v>
      </c>
      <c r="H1261" t="str">
        <f t="shared" si="59"/>
        <v>Type 1</v>
      </c>
    </row>
    <row r="1262" spans="1:8" x14ac:dyDescent="0.3">
      <c r="A1262">
        <v>1261</v>
      </c>
      <c r="B1262">
        <v>28</v>
      </c>
      <c r="C1262" t="s">
        <v>8</v>
      </c>
      <c r="D1262" s="18">
        <v>48025</v>
      </c>
      <c r="E1262" t="s">
        <v>7</v>
      </c>
      <c r="F1262" s="33" t="str">
        <f t="shared" si="57"/>
        <v>Adult</v>
      </c>
      <c r="G1262" t="str">
        <f t="shared" si="58"/>
        <v>Low</v>
      </c>
      <c r="H1262" t="str">
        <f t="shared" si="59"/>
        <v>Type 1</v>
      </c>
    </row>
    <row r="1263" spans="1:8" x14ac:dyDescent="0.3">
      <c r="A1263">
        <v>1262</v>
      </c>
      <c r="B1263">
        <v>35</v>
      </c>
      <c r="C1263" t="s">
        <v>8</v>
      </c>
      <c r="D1263" s="18">
        <v>32231</v>
      </c>
      <c r="E1263" t="s">
        <v>7</v>
      </c>
      <c r="F1263" s="33" t="str">
        <f t="shared" si="57"/>
        <v>Adult</v>
      </c>
      <c r="G1263" t="str">
        <f t="shared" si="58"/>
        <v>Low</v>
      </c>
      <c r="H1263" t="str">
        <f t="shared" si="59"/>
        <v>Type 1</v>
      </c>
    </row>
    <row r="1264" spans="1:8" x14ac:dyDescent="0.3">
      <c r="A1264">
        <v>1263</v>
      </c>
      <c r="B1264">
        <v>49</v>
      </c>
      <c r="C1264" t="s">
        <v>8</v>
      </c>
      <c r="D1264" s="18">
        <v>63517</v>
      </c>
      <c r="E1264" t="s">
        <v>9</v>
      </c>
      <c r="F1264" s="33" t="str">
        <f t="shared" si="57"/>
        <v>Middle-aged</v>
      </c>
      <c r="G1264" t="str">
        <f t="shared" si="58"/>
        <v>Low</v>
      </c>
      <c r="H1264" t="str">
        <f t="shared" si="59"/>
        <v>Type 3</v>
      </c>
    </row>
    <row r="1265" spans="1:8" x14ac:dyDescent="0.3">
      <c r="A1265">
        <v>1264</v>
      </c>
      <c r="B1265">
        <v>26</v>
      </c>
      <c r="C1265" t="s">
        <v>8</v>
      </c>
      <c r="D1265" s="18">
        <v>46940</v>
      </c>
      <c r="E1265" t="s">
        <v>7</v>
      </c>
      <c r="F1265" s="33" t="str">
        <f t="shared" si="57"/>
        <v>Adult</v>
      </c>
      <c r="G1265" t="str">
        <f t="shared" si="58"/>
        <v>Low</v>
      </c>
      <c r="H1265" t="str">
        <f t="shared" si="59"/>
        <v>Type 1</v>
      </c>
    </row>
    <row r="1266" spans="1:8" x14ac:dyDescent="0.3">
      <c r="A1266">
        <v>1265</v>
      </c>
      <c r="B1266">
        <v>45</v>
      </c>
      <c r="C1266" t="s">
        <v>8</v>
      </c>
      <c r="D1266" s="18">
        <v>84668</v>
      </c>
      <c r="E1266" t="s">
        <v>7</v>
      </c>
      <c r="F1266" s="33" t="str">
        <f t="shared" si="57"/>
        <v>Middle-aged</v>
      </c>
      <c r="G1266" t="str">
        <f t="shared" si="58"/>
        <v>High</v>
      </c>
      <c r="H1266" t="str">
        <f t="shared" si="59"/>
        <v>Type 4</v>
      </c>
    </row>
    <row r="1267" spans="1:8" x14ac:dyDescent="0.3">
      <c r="A1267">
        <v>1266</v>
      </c>
      <c r="B1267">
        <v>59</v>
      </c>
      <c r="C1267" t="s">
        <v>8</v>
      </c>
      <c r="D1267" s="18">
        <v>36500</v>
      </c>
      <c r="E1267" t="s">
        <v>6</v>
      </c>
      <c r="F1267" s="33" t="str">
        <f t="shared" si="57"/>
        <v>Middle-aged</v>
      </c>
      <c r="G1267" t="str">
        <f t="shared" si="58"/>
        <v>Low</v>
      </c>
      <c r="H1267" t="str">
        <f t="shared" si="59"/>
        <v>Type 3</v>
      </c>
    </row>
    <row r="1268" spans="1:8" x14ac:dyDescent="0.3">
      <c r="A1268">
        <v>1267</v>
      </c>
      <c r="B1268">
        <v>44</v>
      </c>
      <c r="C1268" t="s">
        <v>8</v>
      </c>
      <c r="D1268" s="18">
        <v>141186</v>
      </c>
      <c r="E1268" t="s">
        <v>9</v>
      </c>
      <c r="F1268" s="33" t="str">
        <f t="shared" si="57"/>
        <v>Middle-aged</v>
      </c>
      <c r="G1268" t="str">
        <f t="shared" si="58"/>
        <v>High</v>
      </c>
      <c r="H1268" t="str">
        <f t="shared" si="59"/>
        <v>Type 4</v>
      </c>
    </row>
    <row r="1269" spans="1:8" x14ac:dyDescent="0.3">
      <c r="A1269">
        <v>1268</v>
      </c>
      <c r="B1269">
        <v>53</v>
      </c>
      <c r="C1269" t="s">
        <v>8</v>
      </c>
      <c r="D1269" s="18">
        <v>82111</v>
      </c>
      <c r="E1269" t="s">
        <v>7</v>
      </c>
      <c r="F1269" s="33" t="str">
        <f t="shared" si="57"/>
        <v>Middle-aged</v>
      </c>
      <c r="G1269" t="str">
        <f t="shared" si="58"/>
        <v>High</v>
      </c>
      <c r="H1269" t="str">
        <f t="shared" si="59"/>
        <v>Type 4</v>
      </c>
    </row>
    <row r="1270" spans="1:8" x14ac:dyDescent="0.3">
      <c r="A1270">
        <v>1269</v>
      </c>
      <c r="B1270">
        <v>66</v>
      </c>
      <c r="C1270" t="s">
        <v>8</v>
      </c>
      <c r="D1270" s="18">
        <v>71778</v>
      </c>
      <c r="E1270" t="s">
        <v>6</v>
      </c>
      <c r="F1270" s="33" t="str">
        <f t="shared" si="57"/>
        <v>Seniors</v>
      </c>
      <c r="G1270" t="str">
        <f t="shared" si="58"/>
        <v>High</v>
      </c>
      <c r="H1270" t="str">
        <f t="shared" si="59"/>
        <v>Type 6</v>
      </c>
    </row>
    <row r="1271" spans="1:8" x14ac:dyDescent="0.3">
      <c r="A1271">
        <v>1270</v>
      </c>
      <c r="B1271">
        <v>32</v>
      </c>
      <c r="C1271" t="s">
        <v>8</v>
      </c>
      <c r="D1271" s="18">
        <v>34764</v>
      </c>
      <c r="E1271" t="s">
        <v>7</v>
      </c>
      <c r="F1271" s="33" t="str">
        <f t="shared" si="57"/>
        <v>Adult</v>
      </c>
      <c r="G1271" t="str">
        <f t="shared" si="58"/>
        <v>Low</v>
      </c>
      <c r="H1271" t="str">
        <f t="shared" si="59"/>
        <v>Type 1</v>
      </c>
    </row>
    <row r="1272" spans="1:8" x14ac:dyDescent="0.3">
      <c r="A1272">
        <v>1271</v>
      </c>
      <c r="B1272">
        <v>59</v>
      </c>
      <c r="C1272" t="s">
        <v>8</v>
      </c>
      <c r="D1272" s="18">
        <v>23515</v>
      </c>
      <c r="E1272" t="s">
        <v>7</v>
      </c>
      <c r="F1272" s="33" t="str">
        <f t="shared" si="57"/>
        <v>Middle-aged</v>
      </c>
      <c r="G1272" t="str">
        <f t="shared" si="58"/>
        <v>Low</v>
      </c>
      <c r="H1272" t="str">
        <f t="shared" si="59"/>
        <v>Type 3</v>
      </c>
    </row>
    <row r="1273" spans="1:8" x14ac:dyDescent="0.3">
      <c r="A1273">
        <v>1272</v>
      </c>
      <c r="B1273">
        <v>24</v>
      </c>
      <c r="C1273" t="s">
        <v>8</v>
      </c>
      <c r="D1273" s="18">
        <v>39161</v>
      </c>
      <c r="E1273" t="s">
        <v>6</v>
      </c>
      <c r="F1273" s="33" t="str">
        <f t="shared" si="57"/>
        <v>Adult</v>
      </c>
      <c r="G1273" t="str">
        <f t="shared" si="58"/>
        <v>Low</v>
      </c>
      <c r="H1273" t="str">
        <f t="shared" si="59"/>
        <v>Type 1</v>
      </c>
    </row>
    <row r="1274" spans="1:8" x14ac:dyDescent="0.3">
      <c r="A1274">
        <v>1273</v>
      </c>
      <c r="B1274">
        <v>69</v>
      </c>
      <c r="C1274" t="s">
        <v>8</v>
      </c>
      <c r="D1274" s="18">
        <v>118417</v>
      </c>
      <c r="E1274" t="s">
        <v>6</v>
      </c>
      <c r="F1274" s="33" t="str">
        <f t="shared" si="57"/>
        <v>Seniors</v>
      </c>
      <c r="G1274" t="str">
        <f t="shared" si="58"/>
        <v>High</v>
      </c>
      <c r="H1274" t="str">
        <f t="shared" si="59"/>
        <v>Type 6</v>
      </c>
    </row>
    <row r="1275" spans="1:8" x14ac:dyDescent="0.3">
      <c r="A1275">
        <v>1274</v>
      </c>
      <c r="B1275">
        <v>35</v>
      </c>
      <c r="C1275" t="s">
        <v>8</v>
      </c>
      <c r="D1275" s="18">
        <v>86462</v>
      </c>
      <c r="E1275" t="s">
        <v>7</v>
      </c>
      <c r="F1275" s="33" t="str">
        <f t="shared" si="57"/>
        <v>Adult</v>
      </c>
      <c r="G1275" t="str">
        <f t="shared" si="58"/>
        <v>High</v>
      </c>
      <c r="H1275" t="str">
        <f t="shared" si="59"/>
        <v>Type 2</v>
      </c>
    </row>
    <row r="1276" spans="1:8" x14ac:dyDescent="0.3">
      <c r="A1276">
        <v>1275</v>
      </c>
      <c r="B1276">
        <v>53</v>
      </c>
      <c r="C1276" t="s">
        <v>8</v>
      </c>
      <c r="D1276" s="18">
        <v>56271</v>
      </c>
      <c r="E1276" t="s">
        <v>6</v>
      </c>
      <c r="F1276" s="33" t="str">
        <f t="shared" si="57"/>
        <v>Middle-aged</v>
      </c>
      <c r="G1276" t="str">
        <f t="shared" si="58"/>
        <v>Low</v>
      </c>
      <c r="H1276" t="str">
        <f t="shared" si="59"/>
        <v>Type 3</v>
      </c>
    </row>
    <row r="1277" spans="1:8" x14ac:dyDescent="0.3">
      <c r="A1277">
        <v>1276</v>
      </c>
      <c r="B1277">
        <v>27</v>
      </c>
      <c r="C1277" t="s">
        <v>8</v>
      </c>
      <c r="D1277" s="18">
        <v>77154</v>
      </c>
      <c r="E1277" t="s">
        <v>9</v>
      </c>
      <c r="F1277" s="33" t="str">
        <f t="shared" si="57"/>
        <v>Adult</v>
      </c>
      <c r="G1277" t="str">
        <f t="shared" si="58"/>
        <v>High</v>
      </c>
      <c r="H1277" t="str">
        <f t="shared" si="59"/>
        <v>Type 2</v>
      </c>
    </row>
    <row r="1278" spans="1:8" x14ac:dyDescent="0.3">
      <c r="A1278">
        <v>1277</v>
      </c>
      <c r="B1278">
        <v>32</v>
      </c>
      <c r="C1278" t="s">
        <v>8</v>
      </c>
      <c r="D1278" s="18">
        <v>71145</v>
      </c>
      <c r="E1278" t="s">
        <v>6</v>
      </c>
      <c r="F1278" s="33" t="str">
        <f t="shared" si="57"/>
        <v>Adult</v>
      </c>
      <c r="G1278" t="str">
        <f t="shared" si="58"/>
        <v>High</v>
      </c>
      <c r="H1278" t="str">
        <f t="shared" si="59"/>
        <v>Type 2</v>
      </c>
    </row>
    <row r="1279" spans="1:8" x14ac:dyDescent="0.3">
      <c r="A1279">
        <v>1278</v>
      </c>
      <c r="B1279">
        <v>22</v>
      </c>
      <c r="C1279" t="s">
        <v>8</v>
      </c>
      <c r="D1279" s="18">
        <v>80911</v>
      </c>
      <c r="E1279" t="s">
        <v>7</v>
      </c>
      <c r="F1279" s="33" t="str">
        <f t="shared" si="57"/>
        <v>Adult</v>
      </c>
      <c r="G1279" t="str">
        <f t="shared" si="58"/>
        <v>High</v>
      </c>
      <c r="H1279" t="str">
        <f t="shared" si="59"/>
        <v>Type 2</v>
      </c>
    </row>
    <row r="1280" spans="1:8" x14ac:dyDescent="0.3">
      <c r="A1280">
        <v>1279</v>
      </c>
      <c r="B1280">
        <v>48</v>
      </c>
      <c r="C1280" t="s">
        <v>8</v>
      </c>
      <c r="D1280" s="18">
        <v>80115</v>
      </c>
      <c r="E1280" t="s">
        <v>7</v>
      </c>
      <c r="F1280" s="33" t="str">
        <f t="shared" si="57"/>
        <v>Middle-aged</v>
      </c>
      <c r="G1280" t="str">
        <f t="shared" si="58"/>
        <v>High</v>
      </c>
      <c r="H1280" t="str">
        <f t="shared" si="59"/>
        <v>Type 4</v>
      </c>
    </row>
    <row r="1281" spans="1:8" x14ac:dyDescent="0.3">
      <c r="A1281">
        <v>1280</v>
      </c>
      <c r="B1281">
        <v>50</v>
      </c>
      <c r="C1281" t="s">
        <v>8</v>
      </c>
      <c r="D1281" s="18">
        <v>119947</v>
      </c>
      <c r="E1281" t="s">
        <v>9</v>
      </c>
      <c r="F1281" s="33" t="str">
        <f t="shared" si="57"/>
        <v>Middle-aged</v>
      </c>
      <c r="G1281" t="str">
        <f t="shared" si="58"/>
        <v>High</v>
      </c>
      <c r="H1281" t="str">
        <f t="shared" si="59"/>
        <v>Type 4</v>
      </c>
    </row>
    <row r="1282" spans="1:8" x14ac:dyDescent="0.3">
      <c r="A1282">
        <v>1281</v>
      </c>
      <c r="B1282">
        <v>34</v>
      </c>
      <c r="C1282" t="s">
        <v>8</v>
      </c>
      <c r="D1282" s="18">
        <v>126413</v>
      </c>
      <c r="E1282" t="s">
        <v>9</v>
      </c>
      <c r="F1282" s="33" t="str">
        <f t="shared" si="57"/>
        <v>Adult</v>
      </c>
      <c r="G1282" t="str">
        <f t="shared" si="58"/>
        <v>High</v>
      </c>
      <c r="H1282" t="str">
        <f t="shared" si="59"/>
        <v>Type 2</v>
      </c>
    </row>
    <row r="1283" spans="1:8" x14ac:dyDescent="0.3">
      <c r="A1283">
        <v>1282</v>
      </c>
      <c r="B1283">
        <v>62</v>
      </c>
      <c r="C1283" t="s">
        <v>8</v>
      </c>
      <c r="D1283" s="18">
        <v>121441</v>
      </c>
      <c r="E1283" t="s">
        <v>7</v>
      </c>
      <c r="F1283" s="33" t="str">
        <f t="shared" ref="F1283:F1346" si="60">IF(B1283&gt;=60,"Seniors",IF(B1283&gt;=41,"Middle-aged","Adult"))</f>
        <v>Seniors</v>
      </c>
      <c r="G1283" t="str">
        <f t="shared" ref="G1283:G1346" si="61">IF(D1283&lt;=0.8*$K$2,"Low","High")</f>
        <v>High</v>
      </c>
      <c r="H1283" t="str">
        <f t="shared" ref="H1283:H1346" si="62">IF(AND(F1283="Adult",G1283="Low"),"Type 1",IF(AND(F1283="Adult",G1283="High"),"Type 2",IF(AND(F1283="Middle-aged",G1283="Low"),"Type 3",IF(AND(F1283="Middle-aged",G1283="High"),"Type 4",IF(AND(F1283="Seniors",G1283="Low"),"Type 5",IF(AND(F1283="Seniors",G1283="High"),"Type 6",""))))))</f>
        <v>Type 6</v>
      </c>
    </row>
    <row r="1284" spans="1:8" x14ac:dyDescent="0.3">
      <c r="A1284">
        <v>1283</v>
      </c>
      <c r="B1284">
        <v>67</v>
      </c>
      <c r="C1284" t="s">
        <v>8</v>
      </c>
      <c r="D1284" s="18">
        <v>134245</v>
      </c>
      <c r="E1284" t="s">
        <v>9</v>
      </c>
      <c r="F1284" s="33" t="str">
        <f t="shared" si="60"/>
        <v>Seniors</v>
      </c>
      <c r="G1284" t="str">
        <f t="shared" si="61"/>
        <v>High</v>
      </c>
      <c r="H1284" t="str">
        <f t="shared" si="62"/>
        <v>Type 6</v>
      </c>
    </row>
    <row r="1285" spans="1:8" x14ac:dyDescent="0.3">
      <c r="A1285">
        <v>1284</v>
      </c>
      <c r="B1285">
        <v>37</v>
      </c>
      <c r="C1285" t="s">
        <v>8</v>
      </c>
      <c r="D1285" s="18">
        <v>85998</v>
      </c>
      <c r="E1285" t="s">
        <v>7</v>
      </c>
      <c r="F1285" s="33" t="str">
        <f t="shared" si="60"/>
        <v>Adult</v>
      </c>
      <c r="G1285" t="str">
        <f t="shared" si="61"/>
        <v>High</v>
      </c>
      <c r="H1285" t="str">
        <f t="shared" si="62"/>
        <v>Type 2</v>
      </c>
    </row>
    <row r="1286" spans="1:8" x14ac:dyDescent="0.3">
      <c r="A1286">
        <v>1285</v>
      </c>
      <c r="B1286">
        <v>60</v>
      </c>
      <c r="C1286" t="s">
        <v>8</v>
      </c>
      <c r="D1286" s="18">
        <v>112481</v>
      </c>
      <c r="E1286" t="s">
        <v>9</v>
      </c>
      <c r="F1286" s="33" t="str">
        <f t="shared" si="60"/>
        <v>Seniors</v>
      </c>
      <c r="G1286" t="str">
        <f t="shared" si="61"/>
        <v>High</v>
      </c>
      <c r="H1286" t="str">
        <f t="shared" si="62"/>
        <v>Type 6</v>
      </c>
    </row>
    <row r="1287" spans="1:8" x14ac:dyDescent="0.3">
      <c r="A1287">
        <v>1286</v>
      </c>
      <c r="B1287">
        <v>40</v>
      </c>
      <c r="C1287" t="s">
        <v>8</v>
      </c>
      <c r="D1287" s="18">
        <v>80650</v>
      </c>
      <c r="E1287" t="s">
        <v>7</v>
      </c>
      <c r="F1287" s="33" t="str">
        <f t="shared" si="60"/>
        <v>Adult</v>
      </c>
      <c r="G1287" t="str">
        <f t="shared" si="61"/>
        <v>High</v>
      </c>
      <c r="H1287" t="str">
        <f t="shared" si="62"/>
        <v>Type 2</v>
      </c>
    </row>
    <row r="1288" spans="1:8" x14ac:dyDescent="0.3">
      <c r="A1288">
        <v>1287</v>
      </c>
      <c r="B1288">
        <v>49</v>
      </c>
      <c r="C1288" t="s">
        <v>8</v>
      </c>
      <c r="D1288" s="18">
        <v>64721</v>
      </c>
      <c r="E1288" t="s">
        <v>7</v>
      </c>
      <c r="F1288" s="33" t="str">
        <f t="shared" si="60"/>
        <v>Middle-aged</v>
      </c>
      <c r="G1288" t="str">
        <f t="shared" si="61"/>
        <v>Low</v>
      </c>
      <c r="H1288" t="str">
        <f t="shared" si="62"/>
        <v>Type 3</v>
      </c>
    </row>
    <row r="1289" spans="1:8" x14ac:dyDescent="0.3">
      <c r="A1289">
        <v>1288</v>
      </c>
      <c r="B1289">
        <v>40</v>
      </c>
      <c r="C1289" t="s">
        <v>8</v>
      </c>
      <c r="D1289" s="18">
        <v>75555</v>
      </c>
      <c r="E1289" t="s">
        <v>6</v>
      </c>
      <c r="F1289" s="33" t="str">
        <f t="shared" si="60"/>
        <v>Adult</v>
      </c>
      <c r="G1289" t="str">
        <f t="shared" si="61"/>
        <v>High</v>
      </c>
      <c r="H1289" t="str">
        <f t="shared" si="62"/>
        <v>Type 2</v>
      </c>
    </row>
    <row r="1290" spans="1:8" x14ac:dyDescent="0.3">
      <c r="A1290">
        <v>1289</v>
      </c>
      <c r="B1290">
        <v>46</v>
      </c>
      <c r="C1290" t="s">
        <v>8</v>
      </c>
      <c r="D1290" s="18">
        <v>104627</v>
      </c>
      <c r="E1290" t="s">
        <v>9</v>
      </c>
      <c r="F1290" s="33" t="str">
        <f t="shared" si="60"/>
        <v>Middle-aged</v>
      </c>
      <c r="G1290" t="str">
        <f t="shared" si="61"/>
        <v>High</v>
      </c>
      <c r="H1290" t="str">
        <f t="shared" si="62"/>
        <v>Type 4</v>
      </c>
    </row>
    <row r="1291" spans="1:8" x14ac:dyDescent="0.3">
      <c r="A1291">
        <v>1290</v>
      </c>
      <c r="B1291">
        <v>23</v>
      </c>
      <c r="C1291" t="s">
        <v>8</v>
      </c>
      <c r="D1291" s="18">
        <v>89607</v>
      </c>
      <c r="E1291" t="s">
        <v>6</v>
      </c>
      <c r="F1291" s="33" t="str">
        <f t="shared" si="60"/>
        <v>Adult</v>
      </c>
      <c r="G1291" t="str">
        <f t="shared" si="61"/>
        <v>High</v>
      </c>
      <c r="H1291" t="str">
        <f t="shared" si="62"/>
        <v>Type 2</v>
      </c>
    </row>
    <row r="1292" spans="1:8" x14ac:dyDescent="0.3">
      <c r="A1292">
        <v>1291</v>
      </c>
      <c r="B1292">
        <v>63</v>
      </c>
      <c r="C1292" t="s">
        <v>8</v>
      </c>
      <c r="D1292" s="18">
        <v>80604</v>
      </c>
      <c r="E1292" t="s">
        <v>7</v>
      </c>
      <c r="F1292" s="33" t="str">
        <f t="shared" si="60"/>
        <v>Seniors</v>
      </c>
      <c r="G1292" t="str">
        <f t="shared" si="61"/>
        <v>High</v>
      </c>
      <c r="H1292" t="str">
        <f t="shared" si="62"/>
        <v>Type 6</v>
      </c>
    </row>
    <row r="1293" spans="1:8" x14ac:dyDescent="0.3">
      <c r="A1293">
        <v>1292</v>
      </c>
      <c r="B1293">
        <v>46</v>
      </c>
      <c r="C1293" t="s">
        <v>8</v>
      </c>
      <c r="D1293" s="18">
        <v>66912</v>
      </c>
      <c r="E1293" t="s">
        <v>6</v>
      </c>
      <c r="F1293" s="33" t="str">
        <f t="shared" si="60"/>
        <v>Middle-aged</v>
      </c>
      <c r="G1293" t="str">
        <f t="shared" si="61"/>
        <v>High</v>
      </c>
      <c r="H1293" t="str">
        <f t="shared" si="62"/>
        <v>Type 4</v>
      </c>
    </row>
    <row r="1294" spans="1:8" x14ac:dyDescent="0.3">
      <c r="A1294">
        <v>1293</v>
      </c>
      <c r="B1294">
        <v>58</v>
      </c>
      <c r="C1294" t="s">
        <v>8</v>
      </c>
      <c r="D1294" s="18">
        <v>29821</v>
      </c>
      <c r="E1294" t="s">
        <v>9</v>
      </c>
      <c r="F1294" s="33" t="str">
        <f t="shared" si="60"/>
        <v>Middle-aged</v>
      </c>
      <c r="G1294" t="str">
        <f t="shared" si="61"/>
        <v>Low</v>
      </c>
      <c r="H1294" t="str">
        <f t="shared" si="62"/>
        <v>Type 3</v>
      </c>
    </row>
    <row r="1295" spans="1:8" x14ac:dyDescent="0.3">
      <c r="A1295">
        <v>1294</v>
      </c>
      <c r="B1295">
        <v>29</v>
      </c>
      <c r="C1295" t="s">
        <v>8</v>
      </c>
      <c r="D1295" s="18">
        <v>62211</v>
      </c>
      <c r="E1295" t="s">
        <v>7</v>
      </c>
      <c r="F1295" s="33" t="str">
        <f t="shared" si="60"/>
        <v>Adult</v>
      </c>
      <c r="G1295" t="str">
        <f t="shared" si="61"/>
        <v>Low</v>
      </c>
      <c r="H1295" t="str">
        <f t="shared" si="62"/>
        <v>Type 1</v>
      </c>
    </row>
    <row r="1296" spans="1:8" x14ac:dyDescent="0.3">
      <c r="A1296">
        <v>1295</v>
      </c>
      <c r="B1296">
        <v>21</v>
      </c>
      <c r="C1296" t="s">
        <v>8</v>
      </c>
      <c r="D1296" s="18">
        <v>99143</v>
      </c>
      <c r="E1296" t="s">
        <v>9</v>
      </c>
      <c r="F1296" s="33" t="str">
        <f t="shared" si="60"/>
        <v>Adult</v>
      </c>
      <c r="G1296" t="str">
        <f t="shared" si="61"/>
        <v>High</v>
      </c>
      <c r="H1296" t="str">
        <f t="shared" si="62"/>
        <v>Type 2</v>
      </c>
    </row>
    <row r="1297" spans="1:8" x14ac:dyDescent="0.3">
      <c r="A1297">
        <v>1296</v>
      </c>
      <c r="B1297">
        <v>67</v>
      </c>
      <c r="C1297" t="s">
        <v>8</v>
      </c>
      <c r="D1297" s="18">
        <v>148516</v>
      </c>
      <c r="E1297" t="s">
        <v>7</v>
      </c>
      <c r="F1297" s="33" t="str">
        <f t="shared" si="60"/>
        <v>Seniors</v>
      </c>
      <c r="G1297" t="str">
        <f t="shared" si="61"/>
        <v>High</v>
      </c>
      <c r="H1297" t="str">
        <f t="shared" si="62"/>
        <v>Type 6</v>
      </c>
    </row>
    <row r="1298" spans="1:8" x14ac:dyDescent="0.3">
      <c r="A1298">
        <v>1297</v>
      </c>
      <c r="B1298">
        <v>39</v>
      </c>
      <c r="C1298" t="s">
        <v>8</v>
      </c>
      <c r="D1298" s="18">
        <v>136313</v>
      </c>
      <c r="E1298" t="s">
        <v>9</v>
      </c>
      <c r="F1298" s="33" t="str">
        <f t="shared" si="60"/>
        <v>Adult</v>
      </c>
      <c r="G1298" t="str">
        <f t="shared" si="61"/>
        <v>High</v>
      </c>
      <c r="H1298" t="str">
        <f t="shared" si="62"/>
        <v>Type 2</v>
      </c>
    </row>
    <row r="1299" spans="1:8" x14ac:dyDescent="0.3">
      <c r="A1299">
        <v>1298</v>
      </c>
      <c r="B1299">
        <v>41</v>
      </c>
      <c r="C1299" t="s">
        <v>8</v>
      </c>
      <c r="D1299" s="18">
        <v>43224</v>
      </c>
      <c r="E1299" t="s">
        <v>9</v>
      </c>
      <c r="F1299" s="33" t="str">
        <f t="shared" si="60"/>
        <v>Middle-aged</v>
      </c>
      <c r="G1299" t="str">
        <f t="shared" si="61"/>
        <v>Low</v>
      </c>
      <c r="H1299" t="str">
        <f t="shared" si="62"/>
        <v>Type 3</v>
      </c>
    </row>
    <row r="1300" spans="1:8" x14ac:dyDescent="0.3">
      <c r="A1300">
        <v>1299</v>
      </c>
      <c r="B1300">
        <v>48</v>
      </c>
      <c r="C1300" t="s">
        <v>8</v>
      </c>
      <c r="D1300" s="18">
        <v>127561</v>
      </c>
      <c r="E1300" t="s">
        <v>9</v>
      </c>
      <c r="F1300" s="33" t="str">
        <f t="shared" si="60"/>
        <v>Middle-aged</v>
      </c>
      <c r="G1300" t="str">
        <f t="shared" si="61"/>
        <v>High</v>
      </c>
      <c r="H1300" t="str">
        <f t="shared" si="62"/>
        <v>Type 4</v>
      </c>
    </row>
    <row r="1301" spans="1:8" x14ac:dyDescent="0.3">
      <c r="A1301">
        <v>1300</v>
      </c>
      <c r="B1301">
        <v>30</v>
      </c>
      <c r="C1301" t="s">
        <v>8</v>
      </c>
      <c r="D1301" s="18">
        <v>112806</v>
      </c>
      <c r="E1301" t="s">
        <v>7</v>
      </c>
      <c r="F1301" s="33" t="str">
        <f t="shared" si="60"/>
        <v>Adult</v>
      </c>
      <c r="G1301" t="str">
        <f t="shared" si="61"/>
        <v>High</v>
      </c>
      <c r="H1301" t="str">
        <f t="shared" si="62"/>
        <v>Type 2</v>
      </c>
    </row>
    <row r="1302" spans="1:8" x14ac:dyDescent="0.3">
      <c r="A1302">
        <v>1301</v>
      </c>
      <c r="B1302">
        <v>64</v>
      </c>
      <c r="C1302" t="s">
        <v>8</v>
      </c>
      <c r="D1302" s="18">
        <v>47258</v>
      </c>
      <c r="E1302" t="s">
        <v>7</v>
      </c>
      <c r="F1302" s="33" t="str">
        <f t="shared" si="60"/>
        <v>Seniors</v>
      </c>
      <c r="G1302" t="str">
        <f t="shared" si="61"/>
        <v>Low</v>
      </c>
      <c r="H1302" t="str">
        <f t="shared" si="62"/>
        <v>Type 5</v>
      </c>
    </row>
    <row r="1303" spans="1:8" x14ac:dyDescent="0.3">
      <c r="A1303">
        <v>1302</v>
      </c>
      <c r="B1303">
        <v>68</v>
      </c>
      <c r="C1303" t="s">
        <v>8</v>
      </c>
      <c r="D1303" s="18">
        <v>45696</v>
      </c>
      <c r="E1303" t="s">
        <v>6</v>
      </c>
      <c r="F1303" s="33" t="str">
        <f t="shared" si="60"/>
        <v>Seniors</v>
      </c>
      <c r="G1303" t="str">
        <f t="shared" si="61"/>
        <v>Low</v>
      </c>
      <c r="H1303" t="str">
        <f t="shared" si="62"/>
        <v>Type 5</v>
      </c>
    </row>
    <row r="1304" spans="1:8" x14ac:dyDescent="0.3">
      <c r="A1304">
        <v>1303</v>
      </c>
      <c r="B1304">
        <v>57</v>
      </c>
      <c r="C1304" t="s">
        <v>8</v>
      </c>
      <c r="D1304" s="18">
        <v>123108</v>
      </c>
      <c r="E1304" t="s">
        <v>6</v>
      </c>
      <c r="F1304" s="33" t="str">
        <f t="shared" si="60"/>
        <v>Middle-aged</v>
      </c>
      <c r="G1304" t="str">
        <f t="shared" si="61"/>
        <v>High</v>
      </c>
      <c r="H1304" t="str">
        <f t="shared" si="62"/>
        <v>Type 4</v>
      </c>
    </row>
    <row r="1305" spans="1:8" x14ac:dyDescent="0.3">
      <c r="A1305">
        <v>1304</v>
      </c>
      <c r="B1305">
        <v>61</v>
      </c>
      <c r="C1305" t="s">
        <v>8</v>
      </c>
      <c r="D1305" s="18">
        <v>51411</v>
      </c>
      <c r="E1305" t="s">
        <v>6</v>
      </c>
      <c r="F1305" s="33" t="str">
        <f t="shared" si="60"/>
        <v>Seniors</v>
      </c>
      <c r="G1305" t="str">
        <f t="shared" si="61"/>
        <v>Low</v>
      </c>
      <c r="H1305" t="str">
        <f t="shared" si="62"/>
        <v>Type 5</v>
      </c>
    </row>
    <row r="1306" spans="1:8" x14ac:dyDescent="0.3">
      <c r="A1306">
        <v>1305</v>
      </c>
      <c r="B1306">
        <v>66</v>
      </c>
      <c r="C1306" t="s">
        <v>8</v>
      </c>
      <c r="D1306" s="18">
        <v>20373</v>
      </c>
      <c r="E1306" t="s">
        <v>9</v>
      </c>
      <c r="F1306" s="33" t="str">
        <f t="shared" si="60"/>
        <v>Seniors</v>
      </c>
      <c r="G1306" t="str">
        <f t="shared" si="61"/>
        <v>Low</v>
      </c>
      <c r="H1306" t="str">
        <f t="shared" si="62"/>
        <v>Type 5</v>
      </c>
    </row>
    <row r="1307" spans="1:8" x14ac:dyDescent="0.3">
      <c r="A1307">
        <v>1306</v>
      </c>
      <c r="B1307">
        <v>63</v>
      </c>
      <c r="C1307" t="s">
        <v>8</v>
      </c>
      <c r="D1307" s="18">
        <v>127457</v>
      </c>
      <c r="E1307" t="s">
        <v>7</v>
      </c>
      <c r="F1307" s="33" t="str">
        <f t="shared" si="60"/>
        <v>Seniors</v>
      </c>
      <c r="G1307" t="str">
        <f t="shared" si="61"/>
        <v>High</v>
      </c>
      <c r="H1307" t="str">
        <f t="shared" si="62"/>
        <v>Type 6</v>
      </c>
    </row>
    <row r="1308" spans="1:8" x14ac:dyDescent="0.3">
      <c r="A1308">
        <v>1307</v>
      </c>
      <c r="B1308">
        <v>38</v>
      </c>
      <c r="C1308" t="s">
        <v>8</v>
      </c>
      <c r="D1308" s="18">
        <v>34150</v>
      </c>
      <c r="E1308" t="s">
        <v>7</v>
      </c>
      <c r="F1308" s="33" t="str">
        <f t="shared" si="60"/>
        <v>Adult</v>
      </c>
      <c r="G1308" t="str">
        <f t="shared" si="61"/>
        <v>Low</v>
      </c>
      <c r="H1308" t="str">
        <f t="shared" si="62"/>
        <v>Type 1</v>
      </c>
    </row>
    <row r="1309" spans="1:8" x14ac:dyDescent="0.3">
      <c r="A1309">
        <v>1308</v>
      </c>
      <c r="B1309">
        <v>67</v>
      </c>
      <c r="C1309" t="s">
        <v>8</v>
      </c>
      <c r="D1309" s="18">
        <v>135407</v>
      </c>
      <c r="E1309" t="s">
        <v>9</v>
      </c>
      <c r="F1309" s="33" t="str">
        <f t="shared" si="60"/>
        <v>Seniors</v>
      </c>
      <c r="G1309" t="str">
        <f t="shared" si="61"/>
        <v>High</v>
      </c>
      <c r="H1309" t="str">
        <f t="shared" si="62"/>
        <v>Type 6</v>
      </c>
    </row>
    <row r="1310" spans="1:8" x14ac:dyDescent="0.3">
      <c r="A1310">
        <v>1309</v>
      </c>
      <c r="B1310">
        <v>30</v>
      </c>
      <c r="C1310" t="s">
        <v>8</v>
      </c>
      <c r="D1310" s="18">
        <v>80549</v>
      </c>
      <c r="E1310" t="s">
        <v>7</v>
      </c>
      <c r="F1310" s="33" t="str">
        <f t="shared" si="60"/>
        <v>Adult</v>
      </c>
      <c r="G1310" t="str">
        <f t="shared" si="61"/>
        <v>High</v>
      </c>
      <c r="H1310" t="str">
        <f t="shared" si="62"/>
        <v>Type 2</v>
      </c>
    </row>
    <row r="1311" spans="1:8" x14ac:dyDescent="0.3">
      <c r="A1311">
        <v>1310</v>
      </c>
      <c r="B1311">
        <v>53</v>
      </c>
      <c r="C1311" t="s">
        <v>8</v>
      </c>
      <c r="D1311" s="18">
        <v>71674</v>
      </c>
      <c r="E1311" t="s">
        <v>7</v>
      </c>
      <c r="F1311" s="33" t="str">
        <f t="shared" si="60"/>
        <v>Middle-aged</v>
      </c>
      <c r="G1311" t="str">
        <f t="shared" si="61"/>
        <v>High</v>
      </c>
      <c r="H1311" t="str">
        <f t="shared" si="62"/>
        <v>Type 4</v>
      </c>
    </row>
    <row r="1312" spans="1:8" x14ac:dyDescent="0.3">
      <c r="A1312">
        <v>1311</v>
      </c>
      <c r="B1312">
        <v>62</v>
      </c>
      <c r="C1312" t="s">
        <v>8</v>
      </c>
      <c r="D1312" s="18">
        <v>139082</v>
      </c>
      <c r="E1312" t="s">
        <v>9</v>
      </c>
      <c r="F1312" s="33" t="str">
        <f t="shared" si="60"/>
        <v>Seniors</v>
      </c>
      <c r="G1312" t="str">
        <f t="shared" si="61"/>
        <v>High</v>
      </c>
      <c r="H1312" t="str">
        <f t="shared" si="62"/>
        <v>Type 6</v>
      </c>
    </row>
    <row r="1313" spans="1:8" x14ac:dyDescent="0.3">
      <c r="A1313">
        <v>1312</v>
      </c>
      <c r="B1313">
        <v>46</v>
      </c>
      <c r="C1313" t="s">
        <v>8</v>
      </c>
      <c r="D1313" s="18">
        <v>145662</v>
      </c>
      <c r="E1313" t="s">
        <v>7</v>
      </c>
      <c r="F1313" s="33" t="str">
        <f t="shared" si="60"/>
        <v>Middle-aged</v>
      </c>
      <c r="G1313" t="str">
        <f t="shared" si="61"/>
        <v>High</v>
      </c>
      <c r="H1313" t="str">
        <f t="shared" si="62"/>
        <v>Type 4</v>
      </c>
    </row>
    <row r="1314" spans="1:8" x14ac:dyDescent="0.3">
      <c r="A1314">
        <v>1313</v>
      </c>
      <c r="B1314">
        <v>68</v>
      </c>
      <c r="C1314" t="s">
        <v>8</v>
      </c>
      <c r="D1314" s="18">
        <v>41914</v>
      </c>
      <c r="E1314" t="s">
        <v>9</v>
      </c>
      <c r="F1314" s="33" t="str">
        <f t="shared" si="60"/>
        <v>Seniors</v>
      </c>
      <c r="G1314" t="str">
        <f t="shared" si="61"/>
        <v>Low</v>
      </c>
      <c r="H1314" t="str">
        <f t="shared" si="62"/>
        <v>Type 5</v>
      </c>
    </row>
    <row r="1315" spans="1:8" x14ac:dyDescent="0.3">
      <c r="A1315">
        <v>1314</v>
      </c>
      <c r="B1315">
        <v>53</v>
      </c>
      <c r="C1315" t="s">
        <v>8</v>
      </c>
      <c r="D1315" s="18">
        <v>42774</v>
      </c>
      <c r="E1315" t="s">
        <v>9</v>
      </c>
      <c r="F1315" s="33" t="str">
        <f t="shared" si="60"/>
        <v>Middle-aged</v>
      </c>
      <c r="G1315" t="str">
        <f t="shared" si="61"/>
        <v>Low</v>
      </c>
      <c r="H1315" t="str">
        <f t="shared" si="62"/>
        <v>Type 3</v>
      </c>
    </row>
    <row r="1316" spans="1:8" x14ac:dyDescent="0.3">
      <c r="A1316">
        <v>1315</v>
      </c>
      <c r="B1316">
        <v>18</v>
      </c>
      <c r="C1316" t="s">
        <v>8</v>
      </c>
      <c r="D1316" s="18">
        <v>34275</v>
      </c>
      <c r="E1316" t="s">
        <v>9</v>
      </c>
      <c r="F1316" s="33" t="str">
        <f t="shared" si="60"/>
        <v>Adult</v>
      </c>
      <c r="G1316" t="str">
        <f t="shared" si="61"/>
        <v>Low</v>
      </c>
      <c r="H1316" t="str">
        <f t="shared" si="62"/>
        <v>Type 1</v>
      </c>
    </row>
    <row r="1317" spans="1:8" x14ac:dyDescent="0.3">
      <c r="A1317">
        <v>1316</v>
      </c>
      <c r="B1317">
        <v>29</v>
      </c>
      <c r="C1317" t="s">
        <v>8</v>
      </c>
      <c r="D1317" s="18">
        <v>144251</v>
      </c>
      <c r="E1317" t="s">
        <v>6</v>
      </c>
      <c r="F1317" s="33" t="str">
        <f t="shared" si="60"/>
        <v>Adult</v>
      </c>
      <c r="G1317" t="str">
        <f t="shared" si="61"/>
        <v>High</v>
      </c>
      <c r="H1317" t="str">
        <f t="shared" si="62"/>
        <v>Type 2</v>
      </c>
    </row>
    <row r="1318" spans="1:8" x14ac:dyDescent="0.3">
      <c r="A1318">
        <v>1317</v>
      </c>
      <c r="B1318">
        <v>65</v>
      </c>
      <c r="C1318" t="s">
        <v>8</v>
      </c>
      <c r="D1318" s="18">
        <v>104663</v>
      </c>
      <c r="E1318" t="s">
        <v>9</v>
      </c>
      <c r="F1318" s="33" t="str">
        <f t="shared" si="60"/>
        <v>Seniors</v>
      </c>
      <c r="G1318" t="str">
        <f t="shared" si="61"/>
        <v>High</v>
      </c>
      <c r="H1318" t="str">
        <f t="shared" si="62"/>
        <v>Type 6</v>
      </c>
    </row>
    <row r="1319" spans="1:8" x14ac:dyDescent="0.3">
      <c r="A1319">
        <v>1318</v>
      </c>
      <c r="B1319">
        <v>58</v>
      </c>
      <c r="C1319" t="s">
        <v>8</v>
      </c>
      <c r="D1319" s="18">
        <v>33118</v>
      </c>
      <c r="E1319" t="s">
        <v>6</v>
      </c>
      <c r="F1319" s="33" t="str">
        <f t="shared" si="60"/>
        <v>Middle-aged</v>
      </c>
      <c r="G1319" t="str">
        <f t="shared" si="61"/>
        <v>Low</v>
      </c>
      <c r="H1319" t="str">
        <f t="shared" si="62"/>
        <v>Type 3</v>
      </c>
    </row>
    <row r="1320" spans="1:8" x14ac:dyDescent="0.3">
      <c r="A1320">
        <v>1319</v>
      </c>
      <c r="B1320">
        <v>44</v>
      </c>
      <c r="C1320" t="s">
        <v>8</v>
      </c>
      <c r="D1320" s="18">
        <v>113204</v>
      </c>
      <c r="E1320" t="s">
        <v>7</v>
      </c>
      <c r="F1320" s="33" t="str">
        <f t="shared" si="60"/>
        <v>Middle-aged</v>
      </c>
      <c r="G1320" t="str">
        <f t="shared" si="61"/>
        <v>High</v>
      </c>
      <c r="H1320" t="str">
        <f t="shared" si="62"/>
        <v>Type 4</v>
      </c>
    </row>
    <row r="1321" spans="1:8" x14ac:dyDescent="0.3">
      <c r="A1321">
        <v>1320</v>
      </c>
      <c r="B1321">
        <v>48</v>
      </c>
      <c r="C1321" t="s">
        <v>8</v>
      </c>
      <c r="D1321" s="18">
        <v>94427</v>
      </c>
      <c r="E1321" t="s">
        <v>9</v>
      </c>
      <c r="F1321" s="33" t="str">
        <f t="shared" si="60"/>
        <v>Middle-aged</v>
      </c>
      <c r="G1321" t="str">
        <f t="shared" si="61"/>
        <v>High</v>
      </c>
      <c r="H1321" t="str">
        <f t="shared" si="62"/>
        <v>Type 4</v>
      </c>
    </row>
    <row r="1322" spans="1:8" x14ac:dyDescent="0.3">
      <c r="A1322">
        <v>1321</v>
      </c>
      <c r="B1322">
        <v>59</v>
      </c>
      <c r="C1322" t="s">
        <v>8</v>
      </c>
      <c r="D1322" s="18">
        <v>143817</v>
      </c>
      <c r="E1322" t="s">
        <v>7</v>
      </c>
      <c r="F1322" s="33" t="str">
        <f t="shared" si="60"/>
        <v>Middle-aged</v>
      </c>
      <c r="G1322" t="str">
        <f t="shared" si="61"/>
        <v>High</v>
      </c>
      <c r="H1322" t="str">
        <f t="shared" si="62"/>
        <v>Type 4</v>
      </c>
    </row>
    <row r="1323" spans="1:8" x14ac:dyDescent="0.3">
      <c r="A1323">
        <v>1322</v>
      </c>
      <c r="B1323">
        <v>41</v>
      </c>
      <c r="C1323" t="s">
        <v>8</v>
      </c>
      <c r="D1323" s="18">
        <v>61254</v>
      </c>
      <c r="E1323" t="s">
        <v>7</v>
      </c>
      <c r="F1323" s="33" t="str">
        <f t="shared" si="60"/>
        <v>Middle-aged</v>
      </c>
      <c r="G1323" t="str">
        <f t="shared" si="61"/>
        <v>Low</v>
      </c>
      <c r="H1323" t="str">
        <f t="shared" si="62"/>
        <v>Type 3</v>
      </c>
    </row>
    <row r="1324" spans="1:8" x14ac:dyDescent="0.3">
      <c r="A1324">
        <v>1323</v>
      </c>
      <c r="B1324">
        <v>49</v>
      </c>
      <c r="C1324" t="s">
        <v>8</v>
      </c>
      <c r="D1324" s="18">
        <v>78162</v>
      </c>
      <c r="E1324" t="s">
        <v>6</v>
      </c>
      <c r="F1324" s="33" t="str">
        <f t="shared" si="60"/>
        <v>Middle-aged</v>
      </c>
      <c r="G1324" t="str">
        <f t="shared" si="61"/>
        <v>High</v>
      </c>
      <c r="H1324" t="str">
        <f t="shared" si="62"/>
        <v>Type 4</v>
      </c>
    </row>
    <row r="1325" spans="1:8" x14ac:dyDescent="0.3">
      <c r="A1325">
        <v>1324</v>
      </c>
      <c r="B1325">
        <v>40</v>
      </c>
      <c r="C1325" t="s">
        <v>8</v>
      </c>
      <c r="D1325" s="18">
        <v>62004</v>
      </c>
      <c r="E1325" t="s">
        <v>9</v>
      </c>
      <c r="F1325" s="33" t="str">
        <f t="shared" si="60"/>
        <v>Adult</v>
      </c>
      <c r="G1325" t="str">
        <f t="shared" si="61"/>
        <v>Low</v>
      </c>
      <c r="H1325" t="str">
        <f t="shared" si="62"/>
        <v>Type 1</v>
      </c>
    </row>
    <row r="1326" spans="1:8" x14ac:dyDescent="0.3">
      <c r="A1326">
        <v>1325</v>
      </c>
      <c r="B1326">
        <v>51</v>
      </c>
      <c r="C1326" t="s">
        <v>8</v>
      </c>
      <c r="D1326" s="18">
        <v>104097</v>
      </c>
      <c r="E1326" t="s">
        <v>7</v>
      </c>
      <c r="F1326" s="33" t="str">
        <f t="shared" si="60"/>
        <v>Middle-aged</v>
      </c>
      <c r="G1326" t="str">
        <f t="shared" si="61"/>
        <v>High</v>
      </c>
      <c r="H1326" t="str">
        <f t="shared" si="62"/>
        <v>Type 4</v>
      </c>
    </row>
    <row r="1327" spans="1:8" x14ac:dyDescent="0.3">
      <c r="A1327">
        <v>1326</v>
      </c>
      <c r="B1327">
        <v>38</v>
      </c>
      <c r="C1327" t="s">
        <v>8</v>
      </c>
      <c r="D1327" s="18">
        <v>36823</v>
      </c>
      <c r="E1327" t="s">
        <v>7</v>
      </c>
      <c r="F1327" s="33" t="str">
        <f t="shared" si="60"/>
        <v>Adult</v>
      </c>
      <c r="G1327" t="str">
        <f t="shared" si="61"/>
        <v>Low</v>
      </c>
      <c r="H1327" t="str">
        <f t="shared" si="62"/>
        <v>Type 1</v>
      </c>
    </row>
    <row r="1328" spans="1:8" x14ac:dyDescent="0.3">
      <c r="A1328">
        <v>1327</v>
      </c>
      <c r="B1328">
        <v>59</v>
      </c>
      <c r="C1328" t="s">
        <v>8</v>
      </c>
      <c r="D1328" s="18">
        <v>71625</v>
      </c>
      <c r="E1328" t="s">
        <v>6</v>
      </c>
      <c r="F1328" s="33" t="str">
        <f t="shared" si="60"/>
        <v>Middle-aged</v>
      </c>
      <c r="G1328" t="str">
        <f t="shared" si="61"/>
        <v>High</v>
      </c>
      <c r="H1328" t="str">
        <f t="shared" si="62"/>
        <v>Type 4</v>
      </c>
    </row>
    <row r="1329" spans="1:8" x14ac:dyDescent="0.3">
      <c r="A1329">
        <v>1328</v>
      </c>
      <c r="B1329">
        <v>24</v>
      </c>
      <c r="C1329" t="s">
        <v>8</v>
      </c>
      <c r="D1329" s="18">
        <v>116197</v>
      </c>
      <c r="E1329" t="s">
        <v>9</v>
      </c>
      <c r="F1329" s="33" t="str">
        <f t="shared" si="60"/>
        <v>Adult</v>
      </c>
      <c r="G1329" t="str">
        <f t="shared" si="61"/>
        <v>High</v>
      </c>
      <c r="H1329" t="str">
        <f t="shared" si="62"/>
        <v>Type 2</v>
      </c>
    </row>
    <row r="1330" spans="1:8" x14ac:dyDescent="0.3">
      <c r="A1330">
        <v>1329</v>
      </c>
      <c r="B1330">
        <v>36</v>
      </c>
      <c r="C1330" t="s">
        <v>8</v>
      </c>
      <c r="D1330" s="18">
        <v>126267</v>
      </c>
      <c r="E1330" t="s">
        <v>6</v>
      </c>
      <c r="F1330" s="33" t="str">
        <f t="shared" si="60"/>
        <v>Adult</v>
      </c>
      <c r="G1330" t="str">
        <f t="shared" si="61"/>
        <v>High</v>
      </c>
      <c r="H1330" t="str">
        <f t="shared" si="62"/>
        <v>Type 2</v>
      </c>
    </row>
    <row r="1331" spans="1:8" x14ac:dyDescent="0.3">
      <c r="A1331">
        <v>1330</v>
      </c>
      <c r="B1331">
        <v>41</v>
      </c>
      <c r="C1331" t="s">
        <v>8</v>
      </c>
      <c r="D1331" s="18">
        <v>32861</v>
      </c>
      <c r="E1331" t="s">
        <v>6</v>
      </c>
      <c r="F1331" s="33" t="str">
        <f t="shared" si="60"/>
        <v>Middle-aged</v>
      </c>
      <c r="G1331" t="str">
        <f t="shared" si="61"/>
        <v>Low</v>
      </c>
      <c r="H1331" t="str">
        <f t="shared" si="62"/>
        <v>Type 3</v>
      </c>
    </row>
    <row r="1332" spans="1:8" x14ac:dyDescent="0.3">
      <c r="A1332">
        <v>1331</v>
      </c>
      <c r="B1332">
        <v>48</v>
      </c>
      <c r="C1332" t="s">
        <v>8</v>
      </c>
      <c r="D1332" s="18">
        <v>136492</v>
      </c>
      <c r="E1332" t="s">
        <v>7</v>
      </c>
      <c r="F1332" s="33" t="str">
        <f t="shared" si="60"/>
        <v>Middle-aged</v>
      </c>
      <c r="G1332" t="str">
        <f t="shared" si="61"/>
        <v>High</v>
      </c>
      <c r="H1332" t="str">
        <f t="shared" si="62"/>
        <v>Type 4</v>
      </c>
    </row>
    <row r="1333" spans="1:8" x14ac:dyDescent="0.3">
      <c r="A1333">
        <v>1332</v>
      </c>
      <c r="B1333">
        <v>18</v>
      </c>
      <c r="C1333" t="s">
        <v>8</v>
      </c>
      <c r="D1333" s="18">
        <v>47094</v>
      </c>
      <c r="E1333" t="s">
        <v>6</v>
      </c>
      <c r="F1333" s="33" t="str">
        <f t="shared" si="60"/>
        <v>Adult</v>
      </c>
      <c r="G1333" t="str">
        <f t="shared" si="61"/>
        <v>Low</v>
      </c>
      <c r="H1333" t="str">
        <f t="shared" si="62"/>
        <v>Type 1</v>
      </c>
    </row>
    <row r="1334" spans="1:8" x14ac:dyDescent="0.3">
      <c r="A1334">
        <v>1333</v>
      </c>
      <c r="B1334">
        <v>57</v>
      </c>
      <c r="C1334" t="s">
        <v>8</v>
      </c>
      <c r="D1334" s="18">
        <v>88727</v>
      </c>
      <c r="E1334" t="s">
        <v>7</v>
      </c>
      <c r="F1334" s="33" t="str">
        <f t="shared" si="60"/>
        <v>Middle-aged</v>
      </c>
      <c r="G1334" t="str">
        <f t="shared" si="61"/>
        <v>High</v>
      </c>
      <c r="H1334" t="str">
        <f t="shared" si="62"/>
        <v>Type 4</v>
      </c>
    </row>
    <row r="1335" spans="1:8" x14ac:dyDescent="0.3">
      <c r="A1335">
        <v>1334</v>
      </c>
      <c r="B1335">
        <v>26</v>
      </c>
      <c r="C1335" t="s">
        <v>8</v>
      </c>
      <c r="D1335" s="18">
        <v>143317</v>
      </c>
      <c r="E1335" t="s">
        <v>9</v>
      </c>
      <c r="F1335" s="33" t="str">
        <f t="shared" si="60"/>
        <v>Adult</v>
      </c>
      <c r="G1335" t="str">
        <f t="shared" si="61"/>
        <v>High</v>
      </c>
      <c r="H1335" t="str">
        <f t="shared" si="62"/>
        <v>Type 2</v>
      </c>
    </row>
    <row r="1336" spans="1:8" x14ac:dyDescent="0.3">
      <c r="A1336">
        <v>1335</v>
      </c>
      <c r="B1336">
        <v>37</v>
      </c>
      <c r="C1336" t="s">
        <v>8</v>
      </c>
      <c r="D1336" s="18">
        <v>136930</v>
      </c>
      <c r="E1336" t="s">
        <v>9</v>
      </c>
      <c r="F1336" s="33" t="str">
        <f t="shared" si="60"/>
        <v>Adult</v>
      </c>
      <c r="G1336" t="str">
        <f t="shared" si="61"/>
        <v>High</v>
      </c>
      <c r="H1336" t="str">
        <f t="shared" si="62"/>
        <v>Type 2</v>
      </c>
    </row>
    <row r="1337" spans="1:8" x14ac:dyDescent="0.3">
      <c r="A1337">
        <v>1336</v>
      </c>
      <c r="B1337">
        <v>27</v>
      </c>
      <c r="C1337" t="s">
        <v>8</v>
      </c>
      <c r="D1337" s="18">
        <v>61548</v>
      </c>
      <c r="E1337" t="s">
        <v>9</v>
      </c>
      <c r="F1337" s="33" t="str">
        <f t="shared" si="60"/>
        <v>Adult</v>
      </c>
      <c r="G1337" t="str">
        <f t="shared" si="61"/>
        <v>Low</v>
      </c>
      <c r="H1337" t="str">
        <f t="shared" si="62"/>
        <v>Type 1</v>
      </c>
    </row>
    <row r="1338" spans="1:8" x14ac:dyDescent="0.3">
      <c r="A1338">
        <v>1337</v>
      </c>
      <c r="B1338">
        <v>66</v>
      </c>
      <c r="C1338" t="s">
        <v>8</v>
      </c>
      <c r="D1338" s="18">
        <v>59322</v>
      </c>
      <c r="E1338" t="s">
        <v>9</v>
      </c>
      <c r="F1338" s="33" t="str">
        <f t="shared" si="60"/>
        <v>Seniors</v>
      </c>
      <c r="G1338" t="str">
        <f t="shared" si="61"/>
        <v>Low</v>
      </c>
      <c r="H1338" t="str">
        <f t="shared" si="62"/>
        <v>Type 5</v>
      </c>
    </row>
    <row r="1339" spans="1:8" x14ac:dyDescent="0.3">
      <c r="A1339">
        <v>1338</v>
      </c>
      <c r="B1339">
        <v>23</v>
      </c>
      <c r="C1339" t="s">
        <v>8</v>
      </c>
      <c r="D1339" s="18">
        <v>145809</v>
      </c>
      <c r="E1339" t="s">
        <v>9</v>
      </c>
      <c r="F1339" s="33" t="str">
        <f t="shared" si="60"/>
        <v>Adult</v>
      </c>
      <c r="G1339" t="str">
        <f t="shared" si="61"/>
        <v>High</v>
      </c>
      <c r="H1339" t="str">
        <f t="shared" si="62"/>
        <v>Type 2</v>
      </c>
    </row>
    <row r="1340" spans="1:8" x14ac:dyDescent="0.3">
      <c r="A1340">
        <v>1339</v>
      </c>
      <c r="B1340">
        <v>61</v>
      </c>
      <c r="C1340" t="s">
        <v>8</v>
      </c>
      <c r="D1340" s="18">
        <v>101806</v>
      </c>
      <c r="E1340" t="s">
        <v>7</v>
      </c>
      <c r="F1340" s="33" t="str">
        <f t="shared" si="60"/>
        <v>Seniors</v>
      </c>
      <c r="G1340" t="str">
        <f t="shared" si="61"/>
        <v>High</v>
      </c>
      <c r="H1340" t="str">
        <f t="shared" si="62"/>
        <v>Type 6</v>
      </c>
    </row>
    <row r="1341" spans="1:8" x14ac:dyDescent="0.3">
      <c r="A1341">
        <v>1340</v>
      </c>
      <c r="B1341">
        <v>60</v>
      </c>
      <c r="C1341" t="s">
        <v>8</v>
      </c>
      <c r="D1341" s="18">
        <v>82321</v>
      </c>
      <c r="E1341" t="s">
        <v>7</v>
      </c>
      <c r="F1341" s="33" t="str">
        <f t="shared" si="60"/>
        <v>Seniors</v>
      </c>
      <c r="G1341" t="str">
        <f t="shared" si="61"/>
        <v>High</v>
      </c>
      <c r="H1341" t="str">
        <f t="shared" si="62"/>
        <v>Type 6</v>
      </c>
    </row>
    <row r="1342" spans="1:8" x14ac:dyDescent="0.3">
      <c r="A1342">
        <v>1341</v>
      </c>
      <c r="B1342">
        <v>22</v>
      </c>
      <c r="C1342" t="s">
        <v>8</v>
      </c>
      <c r="D1342" s="18">
        <v>141688</v>
      </c>
      <c r="E1342" t="s">
        <v>9</v>
      </c>
      <c r="F1342" s="33" t="str">
        <f t="shared" si="60"/>
        <v>Adult</v>
      </c>
      <c r="G1342" t="str">
        <f t="shared" si="61"/>
        <v>High</v>
      </c>
      <c r="H1342" t="str">
        <f t="shared" si="62"/>
        <v>Type 2</v>
      </c>
    </row>
    <row r="1343" spans="1:8" x14ac:dyDescent="0.3">
      <c r="A1343">
        <v>1342</v>
      </c>
      <c r="B1343">
        <v>69</v>
      </c>
      <c r="C1343" t="s">
        <v>8</v>
      </c>
      <c r="D1343" s="18">
        <v>65606</v>
      </c>
      <c r="E1343" t="s">
        <v>9</v>
      </c>
      <c r="F1343" s="33" t="str">
        <f t="shared" si="60"/>
        <v>Seniors</v>
      </c>
      <c r="G1343" t="str">
        <f t="shared" si="61"/>
        <v>High</v>
      </c>
      <c r="H1343" t="str">
        <f t="shared" si="62"/>
        <v>Type 6</v>
      </c>
    </row>
    <row r="1344" spans="1:8" x14ac:dyDescent="0.3">
      <c r="A1344">
        <v>1343</v>
      </c>
      <c r="B1344">
        <v>40</v>
      </c>
      <c r="C1344" t="s">
        <v>8</v>
      </c>
      <c r="D1344" s="18">
        <v>71242</v>
      </c>
      <c r="E1344" t="s">
        <v>9</v>
      </c>
      <c r="F1344" s="33" t="str">
        <f t="shared" si="60"/>
        <v>Adult</v>
      </c>
      <c r="G1344" t="str">
        <f t="shared" si="61"/>
        <v>High</v>
      </c>
      <c r="H1344" t="str">
        <f t="shared" si="62"/>
        <v>Type 2</v>
      </c>
    </row>
    <row r="1345" spans="1:8" x14ac:dyDescent="0.3">
      <c r="A1345">
        <v>1344</v>
      </c>
      <c r="B1345">
        <v>33</v>
      </c>
      <c r="C1345" t="s">
        <v>8</v>
      </c>
      <c r="D1345" s="18">
        <v>99541</v>
      </c>
      <c r="E1345" t="s">
        <v>7</v>
      </c>
      <c r="F1345" s="33" t="str">
        <f t="shared" si="60"/>
        <v>Adult</v>
      </c>
      <c r="G1345" t="str">
        <f t="shared" si="61"/>
        <v>High</v>
      </c>
      <c r="H1345" t="str">
        <f t="shared" si="62"/>
        <v>Type 2</v>
      </c>
    </row>
    <row r="1346" spans="1:8" x14ac:dyDescent="0.3">
      <c r="A1346">
        <v>1345</v>
      </c>
      <c r="B1346">
        <v>47</v>
      </c>
      <c r="C1346" t="s">
        <v>8</v>
      </c>
      <c r="D1346" s="18">
        <v>51252</v>
      </c>
      <c r="E1346" t="s">
        <v>7</v>
      </c>
      <c r="F1346" s="33" t="str">
        <f t="shared" si="60"/>
        <v>Middle-aged</v>
      </c>
      <c r="G1346" t="str">
        <f t="shared" si="61"/>
        <v>Low</v>
      </c>
      <c r="H1346" t="str">
        <f t="shared" si="62"/>
        <v>Type 3</v>
      </c>
    </row>
    <row r="1347" spans="1:8" x14ac:dyDescent="0.3">
      <c r="A1347">
        <v>1346</v>
      </c>
      <c r="B1347">
        <v>22</v>
      </c>
      <c r="C1347" t="s">
        <v>8</v>
      </c>
      <c r="D1347" s="18">
        <v>75387</v>
      </c>
      <c r="E1347" t="s">
        <v>7</v>
      </c>
      <c r="F1347" s="33" t="str">
        <f t="shared" ref="F1347:F1410" si="63">IF(B1347&gt;=60,"Seniors",IF(B1347&gt;=41,"Middle-aged","Adult"))</f>
        <v>Adult</v>
      </c>
      <c r="G1347" t="str">
        <f t="shared" ref="G1347:G1410" si="64">IF(D1347&lt;=0.8*$K$2,"Low","High")</f>
        <v>High</v>
      </c>
      <c r="H1347" t="str">
        <f t="shared" ref="H1347:H1410" si="65">IF(AND(F1347="Adult",G1347="Low"),"Type 1",IF(AND(F1347="Adult",G1347="High"),"Type 2",IF(AND(F1347="Middle-aged",G1347="Low"),"Type 3",IF(AND(F1347="Middle-aged",G1347="High"),"Type 4",IF(AND(F1347="Seniors",G1347="Low"),"Type 5",IF(AND(F1347="Seniors",G1347="High"),"Type 6",""))))))</f>
        <v>Type 2</v>
      </c>
    </row>
    <row r="1348" spans="1:8" x14ac:dyDescent="0.3">
      <c r="A1348">
        <v>1347</v>
      </c>
      <c r="B1348">
        <v>36</v>
      </c>
      <c r="C1348" t="s">
        <v>8</v>
      </c>
      <c r="D1348" s="18">
        <v>120283</v>
      </c>
      <c r="E1348" t="s">
        <v>6</v>
      </c>
      <c r="F1348" s="33" t="str">
        <f t="shared" si="63"/>
        <v>Adult</v>
      </c>
      <c r="G1348" t="str">
        <f t="shared" si="64"/>
        <v>High</v>
      </c>
      <c r="H1348" t="str">
        <f t="shared" si="65"/>
        <v>Type 2</v>
      </c>
    </row>
    <row r="1349" spans="1:8" x14ac:dyDescent="0.3">
      <c r="A1349">
        <v>1348</v>
      </c>
      <c r="B1349">
        <v>60</v>
      </c>
      <c r="C1349" t="s">
        <v>8</v>
      </c>
      <c r="D1349" s="18">
        <v>98345</v>
      </c>
      <c r="E1349" t="s">
        <v>7</v>
      </c>
      <c r="F1349" s="33" t="str">
        <f t="shared" si="63"/>
        <v>Seniors</v>
      </c>
      <c r="G1349" t="str">
        <f t="shared" si="64"/>
        <v>High</v>
      </c>
      <c r="H1349" t="str">
        <f t="shared" si="65"/>
        <v>Type 6</v>
      </c>
    </row>
    <row r="1350" spans="1:8" x14ac:dyDescent="0.3">
      <c r="A1350">
        <v>1349</v>
      </c>
      <c r="B1350">
        <v>48</v>
      </c>
      <c r="C1350" t="s">
        <v>8</v>
      </c>
      <c r="D1350" s="18">
        <v>103901</v>
      </c>
      <c r="E1350" t="s">
        <v>6</v>
      </c>
      <c r="F1350" s="33" t="str">
        <f t="shared" si="63"/>
        <v>Middle-aged</v>
      </c>
      <c r="G1350" t="str">
        <f t="shared" si="64"/>
        <v>High</v>
      </c>
      <c r="H1350" t="str">
        <f t="shared" si="65"/>
        <v>Type 4</v>
      </c>
    </row>
    <row r="1351" spans="1:8" x14ac:dyDescent="0.3">
      <c r="A1351">
        <v>1350</v>
      </c>
      <c r="B1351">
        <v>27</v>
      </c>
      <c r="C1351" t="s">
        <v>8</v>
      </c>
      <c r="D1351" s="18">
        <v>21841</v>
      </c>
      <c r="E1351" t="s">
        <v>9</v>
      </c>
      <c r="F1351" s="33" t="str">
        <f t="shared" si="63"/>
        <v>Adult</v>
      </c>
      <c r="G1351" t="str">
        <f t="shared" si="64"/>
        <v>Low</v>
      </c>
      <c r="H1351" t="str">
        <f t="shared" si="65"/>
        <v>Type 1</v>
      </c>
    </row>
    <row r="1352" spans="1:8" x14ac:dyDescent="0.3">
      <c r="A1352">
        <v>1351</v>
      </c>
      <c r="B1352">
        <v>54</v>
      </c>
      <c r="C1352" t="s">
        <v>8</v>
      </c>
      <c r="D1352" s="18">
        <v>70682</v>
      </c>
      <c r="E1352" t="s">
        <v>7</v>
      </c>
      <c r="F1352" s="33" t="str">
        <f t="shared" si="63"/>
        <v>Middle-aged</v>
      </c>
      <c r="G1352" t="str">
        <f t="shared" si="64"/>
        <v>High</v>
      </c>
      <c r="H1352" t="str">
        <f t="shared" si="65"/>
        <v>Type 4</v>
      </c>
    </row>
    <row r="1353" spans="1:8" x14ac:dyDescent="0.3">
      <c r="A1353">
        <v>1352</v>
      </c>
      <c r="B1353">
        <v>55</v>
      </c>
      <c r="C1353" t="s">
        <v>8</v>
      </c>
      <c r="D1353" s="18">
        <v>135417</v>
      </c>
      <c r="E1353" t="s">
        <v>7</v>
      </c>
      <c r="F1353" s="33" t="str">
        <f t="shared" si="63"/>
        <v>Middle-aged</v>
      </c>
      <c r="G1353" t="str">
        <f t="shared" si="64"/>
        <v>High</v>
      </c>
      <c r="H1353" t="str">
        <f t="shared" si="65"/>
        <v>Type 4</v>
      </c>
    </row>
    <row r="1354" spans="1:8" x14ac:dyDescent="0.3">
      <c r="A1354">
        <v>1353</v>
      </c>
      <c r="B1354">
        <v>19</v>
      </c>
      <c r="C1354" t="s">
        <v>8</v>
      </c>
      <c r="D1354" s="18">
        <v>92152</v>
      </c>
      <c r="E1354" t="s">
        <v>9</v>
      </c>
      <c r="F1354" s="33" t="str">
        <f t="shared" si="63"/>
        <v>Adult</v>
      </c>
      <c r="G1354" t="str">
        <f t="shared" si="64"/>
        <v>High</v>
      </c>
      <c r="H1354" t="str">
        <f t="shared" si="65"/>
        <v>Type 2</v>
      </c>
    </row>
    <row r="1355" spans="1:8" x14ac:dyDescent="0.3">
      <c r="A1355">
        <v>1354</v>
      </c>
      <c r="B1355">
        <v>18</v>
      </c>
      <c r="C1355" t="s">
        <v>8</v>
      </c>
      <c r="D1355" s="18">
        <v>114057</v>
      </c>
      <c r="E1355" t="s">
        <v>7</v>
      </c>
      <c r="F1355" s="33" t="str">
        <f t="shared" si="63"/>
        <v>Adult</v>
      </c>
      <c r="G1355" t="str">
        <f t="shared" si="64"/>
        <v>High</v>
      </c>
      <c r="H1355" t="str">
        <f t="shared" si="65"/>
        <v>Type 2</v>
      </c>
    </row>
    <row r="1356" spans="1:8" x14ac:dyDescent="0.3">
      <c r="A1356">
        <v>1355</v>
      </c>
      <c r="B1356">
        <v>28</v>
      </c>
      <c r="C1356" t="s">
        <v>8</v>
      </c>
      <c r="D1356" s="18">
        <v>110244</v>
      </c>
      <c r="E1356" t="s">
        <v>7</v>
      </c>
      <c r="F1356" s="33" t="str">
        <f t="shared" si="63"/>
        <v>Adult</v>
      </c>
      <c r="G1356" t="str">
        <f t="shared" si="64"/>
        <v>High</v>
      </c>
      <c r="H1356" t="str">
        <f t="shared" si="65"/>
        <v>Type 2</v>
      </c>
    </row>
    <row r="1357" spans="1:8" x14ac:dyDescent="0.3">
      <c r="A1357">
        <v>1356</v>
      </c>
      <c r="B1357">
        <v>42</v>
      </c>
      <c r="C1357" t="s">
        <v>8</v>
      </c>
      <c r="D1357" s="18">
        <v>112997</v>
      </c>
      <c r="E1357" t="s">
        <v>6</v>
      </c>
      <c r="F1357" s="33" t="str">
        <f t="shared" si="63"/>
        <v>Middle-aged</v>
      </c>
      <c r="G1357" t="str">
        <f t="shared" si="64"/>
        <v>High</v>
      </c>
      <c r="H1357" t="str">
        <f t="shared" si="65"/>
        <v>Type 4</v>
      </c>
    </row>
    <row r="1358" spans="1:8" x14ac:dyDescent="0.3">
      <c r="A1358">
        <v>1357</v>
      </c>
      <c r="B1358">
        <v>38</v>
      </c>
      <c r="C1358" t="s">
        <v>8</v>
      </c>
      <c r="D1358" s="18">
        <v>148637</v>
      </c>
      <c r="E1358" t="s">
        <v>7</v>
      </c>
      <c r="F1358" s="33" t="str">
        <f t="shared" si="63"/>
        <v>Adult</v>
      </c>
      <c r="G1358" t="str">
        <f t="shared" si="64"/>
        <v>High</v>
      </c>
      <c r="H1358" t="str">
        <f t="shared" si="65"/>
        <v>Type 2</v>
      </c>
    </row>
    <row r="1359" spans="1:8" x14ac:dyDescent="0.3">
      <c r="A1359">
        <v>1358</v>
      </c>
      <c r="B1359">
        <v>23</v>
      </c>
      <c r="C1359" t="s">
        <v>8</v>
      </c>
      <c r="D1359" s="18">
        <v>124841</v>
      </c>
      <c r="E1359" t="s">
        <v>7</v>
      </c>
      <c r="F1359" s="33" t="str">
        <f t="shared" si="63"/>
        <v>Adult</v>
      </c>
      <c r="G1359" t="str">
        <f t="shared" si="64"/>
        <v>High</v>
      </c>
      <c r="H1359" t="str">
        <f t="shared" si="65"/>
        <v>Type 2</v>
      </c>
    </row>
    <row r="1360" spans="1:8" x14ac:dyDescent="0.3">
      <c r="A1360">
        <v>1359</v>
      </c>
      <c r="B1360">
        <v>20</v>
      </c>
      <c r="C1360" t="s">
        <v>8</v>
      </c>
      <c r="D1360" s="18">
        <v>34928</v>
      </c>
      <c r="E1360" t="s">
        <v>7</v>
      </c>
      <c r="F1360" s="33" t="str">
        <f t="shared" si="63"/>
        <v>Adult</v>
      </c>
      <c r="G1360" t="str">
        <f t="shared" si="64"/>
        <v>Low</v>
      </c>
      <c r="H1360" t="str">
        <f t="shared" si="65"/>
        <v>Type 1</v>
      </c>
    </row>
    <row r="1361" spans="1:8" x14ac:dyDescent="0.3">
      <c r="A1361">
        <v>1360</v>
      </c>
      <c r="B1361">
        <v>60</v>
      </c>
      <c r="C1361" t="s">
        <v>8</v>
      </c>
      <c r="D1361" s="18">
        <v>34497</v>
      </c>
      <c r="E1361" t="s">
        <v>7</v>
      </c>
      <c r="F1361" s="33" t="str">
        <f t="shared" si="63"/>
        <v>Seniors</v>
      </c>
      <c r="G1361" t="str">
        <f t="shared" si="64"/>
        <v>Low</v>
      </c>
      <c r="H1361" t="str">
        <f t="shared" si="65"/>
        <v>Type 5</v>
      </c>
    </row>
    <row r="1362" spans="1:8" x14ac:dyDescent="0.3">
      <c r="A1362">
        <v>1361</v>
      </c>
      <c r="B1362">
        <v>51</v>
      </c>
      <c r="C1362" t="s">
        <v>8</v>
      </c>
      <c r="D1362" s="18">
        <v>126865</v>
      </c>
      <c r="E1362" t="s">
        <v>7</v>
      </c>
      <c r="F1362" s="33" t="str">
        <f t="shared" si="63"/>
        <v>Middle-aged</v>
      </c>
      <c r="G1362" t="str">
        <f t="shared" si="64"/>
        <v>High</v>
      </c>
      <c r="H1362" t="str">
        <f t="shared" si="65"/>
        <v>Type 4</v>
      </c>
    </row>
    <row r="1363" spans="1:8" x14ac:dyDescent="0.3">
      <c r="A1363">
        <v>1362</v>
      </c>
      <c r="B1363">
        <v>68</v>
      </c>
      <c r="C1363" t="s">
        <v>8</v>
      </c>
      <c r="D1363" s="18">
        <v>39024</v>
      </c>
      <c r="E1363" t="s">
        <v>6</v>
      </c>
      <c r="F1363" s="33" t="str">
        <f t="shared" si="63"/>
        <v>Seniors</v>
      </c>
      <c r="G1363" t="str">
        <f t="shared" si="64"/>
        <v>Low</v>
      </c>
      <c r="H1363" t="str">
        <f t="shared" si="65"/>
        <v>Type 5</v>
      </c>
    </row>
    <row r="1364" spans="1:8" x14ac:dyDescent="0.3">
      <c r="A1364">
        <v>1363</v>
      </c>
      <c r="B1364">
        <v>44</v>
      </c>
      <c r="C1364" t="s">
        <v>8</v>
      </c>
      <c r="D1364" s="18">
        <v>114658</v>
      </c>
      <c r="E1364" t="s">
        <v>9</v>
      </c>
      <c r="F1364" s="33" t="str">
        <f t="shared" si="63"/>
        <v>Middle-aged</v>
      </c>
      <c r="G1364" t="str">
        <f t="shared" si="64"/>
        <v>High</v>
      </c>
      <c r="H1364" t="str">
        <f t="shared" si="65"/>
        <v>Type 4</v>
      </c>
    </row>
    <row r="1365" spans="1:8" x14ac:dyDescent="0.3">
      <c r="A1365">
        <v>1364</v>
      </c>
      <c r="B1365">
        <v>69</v>
      </c>
      <c r="C1365" t="s">
        <v>8</v>
      </c>
      <c r="D1365" s="18">
        <v>94478</v>
      </c>
      <c r="E1365" t="s">
        <v>6</v>
      </c>
      <c r="F1365" s="33" t="str">
        <f t="shared" si="63"/>
        <v>Seniors</v>
      </c>
      <c r="G1365" t="str">
        <f t="shared" si="64"/>
        <v>High</v>
      </c>
      <c r="H1365" t="str">
        <f t="shared" si="65"/>
        <v>Type 6</v>
      </c>
    </row>
    <row r="1366" spans="1:8" x14ac:dyDescent="0.3">
      <c r="A1366">
        <v>1365</v>
      </c>
      <c r="B1366">
        <v>49</v>
      </c>
      <c r="C1366" t="s">
        <v>8</v>
      </c>
      <c r="D1366" s="18">
        <v>121081</v>
      </c>
      <c r="E1366" t="s">
        <v>9</v>
      </c>
      <c r="F1366" s="33" t="str">
        <f t="shared" si="63"/>
        <v>Middle-aged</v>
      </c>
      <c r="G1366" t="str">
        <f t="shared" si="64"/>
        <v>High</v>
      </c>
      <c r="H1366" t="str">
        <f t="shared" si="65"/>
        <v>Type 4</v>
      </c>
    </row>
    <row r="1367" spans="1:8" x14ac:dyDescent="0.3">
      <c r="A1367">
        <v>1366</v>
      </c>
      <c r="B1367">
        <v>30</v>
      </c>
      <c r="C1367" t="s">
        <v>8</v>
      </c>
      <c r="D1367" s="18">
        <v>140267</v>
      </c>
      <c r="E1367" t="s">
        <v>7</v>
      </c>
      <c r="F1367" s="33" t="str">
        <f t="shared" si="63"/>
        <v>Adult</v>
      </c>
      <c r="G1367" t="str">
        <f t="shared" si="64"/>
        <v>High</v>
      </c>
      <c r="H1367" t="str">
        <f t="shared" si="65"/>
        <v>Type 2</v>
      </c>
    </row>
    <row r="1368" spans="1:8" x14ac:dyDescent="0.3">
      <c r="A1368">
        <v>1367</v>
      </c>
      <c r="B1368">
        <v>39</v>
      </c>
      <c r="C1368" t="s">
        <v>8</v>
      </c>
      <c r="D1368" s="18">
        <v>22489</v>
      </c>
      <c r="E1368" t="s">
        <v>6</v>
      </c>
      <c r="F1368" s="33" t="str">
        <f t="shared" si="63"/>
        <v>Adult</v>
      </c>
      <c r="G1368" t="str">
        <f t="shared" si="64"/>
        <v>Low</v>
      </c>
      <c r="H1368" t="str">
        <f t="shared" si="65"/>
        <v>Type 1</v>
      </c>
    </row>
    <row r="1369" spans="1:8" x14ac:dyDescent="0.3">
      <c r="A1369">
        <v>1368</v>
      </c>
      <c r="B1369">
        <v>46</v>
      </c>
      <c r="C1369" t="s">
        <v>8</v>
      </c>
      <c r="D1369" s="18">
        <v>87085</v>
      </c>
      <c r="E1369" t="s">
        <v>7</v>
      </c>
      <c r="F1369" s="33" t="str">
        <f t="shared" si="63"/>
        <v>Middle-aged</v>
      </c>
      <c r="G1369" t="str">
        <f t="shared" si="64"/>
        <v>High</v>
      </c>
      <c r="H1369" t="str">
        <f t="shared" si="65"/>
        <v>Type 4</v>
      </c>
    </row>
    <row r="1370" spans="1:8" x14ac:dyDescent="0.3">
      <c r="A1370">
        <v>1369</v>
      </c>
      <c r="B1370">
        <v>57</v>
      </c>
      <c r="C1370" t="s">
        <v>8</v>
      </c>
      <c r="D1370" s="18">
        <v>71456</v>
      </c>
      <c r="E1370" t="s">
        <v>7</v>
      </c>
      <c r="F1370" s="33" t="str">
        <f t="shared" si="63"/>
        <v>Middle-aged</v>
      </c>
      <c r="G1370" t="str">
        <f t="shared" si="64"/>
        <v>High</v>
      </c>
      <c r="H1370" t="str">
        <f t="shared" si="65"/>
        <v>Type 4</v>
      </c>
    </row>
    <row r="1371" spans="1:8" x14ac:dyDescent="0.3">
      <c r="A1371">
        <v>1370</v>
      </c>
      <c r="B1371">
        <v>66</v>
      </c>
      <c r="C1371" t="s">
        <v>8</v>
      </c>
      <c r="D1371" s="18">
        <v>84606</v>
      </c>
      <c r="E1371" t="s">
        <v>7</v>
      </c>
      <c r="F1371" s="33" t="str">
        <f t="shared" si="63"/>
        <v>Seniors</v>
      </c>
      <c r="G1371" t="str">
        <f t="shared" si="64"/>
        <v>High</v>
      </c>
      <c r="H1371" t="str">
        <f t="shared" si="65"/>
        <v>Type 6</v>
      </c>
    </row>
    <row r="1372" spans="1:8" x14ac:dyDescent="0.3">
      <c r="A1372">
        <v>1371</v>
      </c>
      <c r="B1372">
        <v>26</v>
      </c>
      <c r="C1372" t="s">
        <v>8</v>
      </c>
      <c r="D1372" s="18">
        <v>127656</v>
      </c>
      <c r="E1372" t="s">
        <v>9</v>
      </c>
      <c r="F1372" s="33" t="str">
        <f t="shared" si="63"/>
        <v>Adult</v>
      </c>
      <c r="G1372" t="str">
        <f t="shared" si="64"/>
        <v>High</v>
      </c>
      <c r="H1372" t="str">
        <f t="shared" si="65"/>
        <v>Type 2</v>
      </c>
    </row>
    <row r="1373" spans="1:8" x14ac:dyDescent="0.3">
      <c r="A1373">
        <v>1372</v>
      </c>
      <c r="B1373">
        <v>45</v>
      </c>
      <c r="C1373" t="s">
        <v>8</v>
      </c>
      <c r="D1373" s="18">
        <v>59873</v>
      </c>
      <c r="E1373" t="s">
        <v>6</v>
      </c>
      <c r="F1373" s="33" t="str">
        <f t="shared" si="63"/>
        <v>Middle-aged</v>
      </c>
      <c r="G1373" t="str">
        <f t="shared" si="64"/>
        <v>Low</v>
      </c>
      <c r="H1373" t="str">
        <f t="shared" si="65"/>
        <v>Type 3</v>
      </c>
    </row>
    <row r="1374" spans="1:8" x14ac:dyDescent="0.3">
      <c r="A1374">
        <v>1373</v>
      </c>
      <c r="B1374">
        <v>62</v>
      </c>
      <c r="C1374" t="s">
        <v>8</v>
      </c>
      <c r="D1374" s="18">
        <v>23430</v>
      </c>
      <c r="E1374" t="s">
        <v>9</v>
      </c>
      <c r="F1374" s="33" t="str">
        <f t="shared" si="63"/>
        <v>Seniors</v>
      </c>
      <c r="G1374" t="str">
        <f t="shared" si="64"/>
        <v>Low</v>
      </c>
      <c r="H1374" t="str">
        <f t="shared" si="65"/>
        <v>Type 5</v>
      </c>
    </row>
    <row r="1375" spans="1:8" x14ac:dyDescent="0.3">
      <c r="A1375">
        <v>1374</v>
      </c>
      <c r="B1375">
        <v>54</v>
      </c>
      <c r="C1375" t="s">
        <v>8</v>
      </c>
      <c r="D1375" s="18">
        <v>106241</v>
      </c>
      <c r="E1375" t="s">
        <v>6</v>
      </c>
      <c r="F1375" s="33" t="str">
        <f t="shared" si="63"/>
        <v>Middle-aged</v>
      </c>
      <c r="G1375" t="str">
        <f t="shared" si="64"/>
        <v>High</v>
      </c>
      <c r="H1375" t="str">
        <f t="shared" si="65"/>
        <v>Type 4</v>
      </c>
    </row>
    <row r="1376" spans="1:8" x14ac:dyDescent="0.3">
      <c r="A1376">
        <v>1375</v>
      </c>
      <c r="B1376">
        <v>53</v>
      </c>
      <c r="C1376" t="s">
        <v>8</v>
      </c>
      <c r="D1376" s="18">
        <v>145695</v>
      </c>
      <c r="E1376" t="s">
        <v>9</v>
      </c>
      <c r="F1376" s="33" t="str">
        <f t="shared" si="63"/>
        <v>Middle-aged</v>
      </c>
      <c r="G1376" t="str">
        <f t="shared" si="64"/>
        <v>High</v>
      </c>
      <c r="H1376" t="str">
        <f t="shared" si="65"/>
        <v>Type 4</v>
      </c>
    </row>
    <row r="1377" spans="1:8" x14ac:dyDescent="0.3">
      <c r="A1377">
        <v>1376</v>
      </c>
      <c r="B1377">
        <v>47</v>
      </c>
      <c r="C1377" t="s">
        <v>8</v>
      </c>
      <c r="D1377" s="18">
        <v>65497</v>
      </c>
      <c r="E1377" t="s">
        <v>9</v>
      </c>
      <c r="F1377" s="33" t="str">
        <f t="shared" si="63"/>
        <v>Middle-aged</v>
      </c>
      <c r="G1377" t="str">
        <f t="shared" si="64"/>
        <v>High</v>
      </c>
      <c r="H1377" t="str">
        <f t="shared" si="65"/>
        <v>Type 4</v>
      </c>
    </row>
    <row r="1378" spans="1:8" x14ac:dyDescent="0.3">
      <c r="A1378">
        <v>1377</v>
      </c>
      <c r="B1378">
        <v>45</v>
      </c>
      <c r="C1378" t="s">
        <v>8</v>
      </c>
      <c r="D1378" s="18">
        <v>53768</v>
      </c>
      <c r="E1378" t="s">
        <v>9</v>
      </c>
      <c r="F1378" s="33" t="str">
        <f t="shared" si="63"/>
        <v>Middle-aged</v>
      </c>
      <c r="G1378" t="str">
        <f t="shared" si="64"/>
        <v>Low</v>
      </c>
      <c r="H1378" t="str">
        <f t="shared" si="65"/>
        <v>Type 3</v>
      </c>
    </row>
    <row r="1379" spans="1:8" x14ac:dyDescent="0.3">
      <c r="A1379">
        <v>1378</v>
      </c>
      <c r="B1379">
        <v>28</v>
      </c>
      <c r="C1379" t="s">
        <v>8</v>
      </c>
      <c r="D1379" s="18">
        <v>69946</v>
      </c>
      <c r="E1379" t="s">
        <v>7</v>
      </c>
      <c r="F1379" s="33" t="str">
        <f t="shared" si="63"/>
        <v>Adult</v>
      </c>
      <c r="G1379" t="str">
        <f t="shared" si="64"/>
        <v>High</v>
      </c>
      <c r="H1379" t="str">
        <f t="shared" si="65"/>
        <v>Type 2</v>
      </c>
    </row>
    <row r="1380" spans="1:8" x14ac:dyDescent="0.3">
      <c r="A1380">
        <v>1379</v>
      </c>
      <c r="B1380">
        <v>56</v>
      </c>
      <c r="C1380" t="s">
        <v>8</v>
      </c>
      <c r="D1380" s="18">
        <v>79877</v>
      </c>
      <c r="E1380" t="s">
        <v>7</v>
      </c>
      <c r="F1380" s="33" t="str">
        <f t="shared" si="63"/>
        <v>Middle-aged</v>
      </c>
      <c r="G1380" t="str">
        <f t="shared" si="64"/>
        <v>High</v>
      </c>
      <c r="H1380" t="str">
        <f t="shared" si="65"/>
        <v>Type 4</v>
      </c>
    </row>
    <row r="1381" spans="1:8" x14ac:dyDescent="0.3">
      <c r="A1381">
        <v>1380</v>
      </c>
      <c r="B1381">
        <v>51</v>
      </c>
      <c r="C1381" t="s">
        <v>8</v>
      </c>
      <c r="D1381" s="18">
        <v>46330</v>
      </c>
      <c r="E1381" t="s">
        <v>9</v>
      </c>
      <c r="F1381" s="33" t="str">
        <f t="shared" si="63"/>
        <v>Middle-aged</v>
      </c>
      <c r="G1381" t="str">
        <f t="shared" si="64"/>
        <v>Low</v>
      </c>
      <c r="H1381" t="str">
        <f t="shared" si="65"/>
        <v>Type 3</v>
      </c>
    </row>
    <row r="1382" spans="1:8" x14ac:dyDescent="0.3">
      <c r="A1382">
        <v>1381</v>
      </c>
      <c r="B1382">
        <v>31</v>
      </c>
      <c r="C1382" t="s">
        <v>8</v>
      </c>
      <c r="D1382" s="18">
        <v>126812</v>
      </c>
      <c r="E1382" t="s">
        <v>7</v>
      </c>
      <c r="F1382" s="33" t="str">
        <f t="shared" si="63"/>
        <v>Adult</v>
      </c>
      <c r="G1382" t="str">
        <f t="shared" si="64"/>
        <v>High</v>
      </c>
      <c r="H1382" t="str">
        <f t="shared" si="65"/>
        <v>Type 2</v>
      </c>
    </row>
    <row r="1383" spans="1:8" x14ac:dyDescent="0.3">
      <c r="A1383">
        <v>1382</v>
      </c>
      <c r="B1383">
        <v>23</v>
      </c>
      <c r="C1383" t="s">
        <v>8</v>
      </c>
      <c r="D1383" s="18">
        <v>45091</v>
      </c>
      <c r="E1383" t="s">
        <v>6</v>
      </c>
      <c r="F1383" s="33" t="str">
        <f t="shared" si="63"/>
        <v>Adult</v>
      </c>
      <c r="G1383" t="str">
        <f t="shared" si="64"/>
        <v>Low</v>
      </c>
      <c r="H1383" t="str">
        <f t="shared" si="65"/>
        <v>Type 1</v>
      </c>
    </row>
    <row r="1384" spans="1:8" x14ac:dyDescent="0.3">
      <c r="A1384">
        <v>1383</v>
      </c>
      <c r="B1384">
        <v>53</v>
      </c>
      <c r="C1384" t="s">
        <v>8</v>
      </c>
      <c r="D1384" s="18">
        <v>94571</v>
      </c>
      <c r="E1384" t="s">
        <v>9</v>
      </c>
      <c r="F1384" s="33" t="str">
        <f t="shared" si="63"/>
        <v>Middle-aged</v>
      </c>
      <c r="G1384" t="str">
        <f t="shared" si="64"/>
        <v>High</v>
      </c>
      <c r="H1384" t="str">
        <f t="shared" si="65"/>
        <v>Type 4</v>
      </c>
    </row>
    <row r="1385" spans="1:8" x14ac:dyDescent="0.3">
      <c r="A1385">
        <v>1384</v>
      </c>
      <c r="B1385">
        <v>18</v>
      </c>
      <c r="C1385" t="s">
        <v>8</v>
      </c>
      <c r="D1385" s="18">
        <v>44862</v>
      </c>
      <c r="E1385" t="s">
        <v>6</v>
      </c>
      <c r="F1385" s="33" t="str">
        <f t="shared" si="63"/>
        <v>Adult</v>
      </c>
      <c r="G1385" t="str">
        <f t="shared" si="64"/>
        <v>Low</v>
      </c>
      <c r="H1385" t="str">
        <f t="shared" si="65"/>
        <v>Type 1</v>
      </c>
    </row>
    <row r="1386" spans="1:8" x14ac:dyDescent="0.3">
      <c r="A1386">
        <v>1385</v>
      </c>
      <c r="B1386">
        <v>53</v>
      </c>
      <c r="C1386" t="s">
        <v>8</v>
      </c>
      <c r="D1386" s="18">
        <v>29763</v>
      </c>
      <c r="E1386" t="s">
        <v>7</v>
      </c>
      <c r="F1386" s="33" t="str">
        <f t="shared" si="63"/>
        <v>Middle-aged</v>
      </c>
      <c r="G1386" t="str">
        <f t="shared" si="64"/>
        <v>Low</v>
      </c>
      <c r="H1386" t="str">
        <f t="shared" si="65"/>
        <v>Type 3</v>
      </c>
    </row>
    <row r="1387" spans="1:8" x14ac:dyDescent="0.3">
      <c r="A1387">
        <v>1386</v>
      </c>
      <c r="B1387">
        <v>45</v>
      </c>
      <c r="C1387" t="s">
        <v>8</v>
      </c>
      <c r="D1387" s="18">
        <v>79248</v>
      </c>
      <c r="E1387" t="s">
        <v>6</v>
      </c>
      <c r="F1387" s="33" t="str">
        <f t="shared" si="63"/>
        <v>Middle-aged</v>
      </c>
      <c r="G1387" t="str">
        <f t="shared" si="64"/>
        <v>High</v>
      </c>
      <c r="H1387" t="str">
        <f t="shared" si="65"/>
        <v>Type 4</v>
      </c>
    </row>
    <row r="1388" spans="1:8" x14ac:dyDescent="0.3">
      <c r="A1388">
        <v>1387</v>
      </c>
      <c r="B1388">
        <v>38</v>
      </c>
      <c r="C1388" t="s">
        <v>8</v>
      </c>
      <c r="D1388" s="18">
        <v>33550</v>
      </c>
      <c r="E1388" t="s">
        <v>9</v>
      </c>
      <c r="F1388" s="33" t="str">
        <f t="shared" si="63"/>
        <v>Adult</v>
      </c>
      <c r="G1388" t="str">
        <f t="shared" si="64"/>
        <v>Low</v>
      </c>
      <c r="H1388" t="str">
        <f t="shared" si="65"/>
        <v>Type 1</v>
      </c>
    </row>
    <row r="1389" spans="1:8" x14ac:dyDescent="0.3">
      <c r="A1389">
        <v>1388</v>
      </c>
      <c r="B1389">
        <v>44</v>
      </c>
      <c r="C1389" t="s">
        <v>8</v>
      </c>
      <c r="D1389" s="18">
        <v>124258</v>
      </c>
      <c r="E1389" t="s">
        <v>7</v>
      </c>
      <c r="F1389" s="33" t="str">
        <f t="shared" si="63"/>
        <v>Middle-aged</v>
      </c>
      <c r="G1389" t="str">
        <f t="shared" si="64"/>
        <v>High</v>
      </c>
      <c r="H1389" t="str">
        <f t="shared" si="65"/>
        <v>Type 4</v>
      </c>
    </row>
    <row r="1390" spans="1:8" x14ac:dyDescent="0.3">
      <c r="A1390">
        <v>1389</v>
      </c>
      <c r="B1390">
        <v>66</v>
      </c>
      <c r="C1390" t="s">
        <v>8</v>
      </c>
      <c r="D1390" s="18">
        <v>100653</v>
      </c>
      <c r="E1390" t="s">
        <v>9</v>
      </c>
      <c r="F1390" s="33" t="str">
        <f t="shared" si="63"/>
        <v>Seniors</v>
      </c>
      <c r="G1390" t="str">
        <f t="shared" si="64"/>
        <v>High</v>
      </c>
      <c r="H1390" t="str">
        <f t="shared" si="65"/>
        <v>Type 6</v>
      </c>
    </row>
    <row r="1391" spans="1:8" x14ac:dyDescent="0.3">
      <c r="A1391">
        <v>1390</v>
      </c>
      <c r="B1391">
        <v>43</v>
      </c>
      <c r="C1391" t="s">
        <v>8</v>
      </c>
      <c r="D1391" s="18">
        <v>102954</v>
      </c>
      <c r="E1391" t="s">
        <v>9</v>
      </c>
      <c r="F1391" s="33" t="str">
        <f t="shared" si="63"/>
        <v>Middle-aged</v>
      </c>
      <c r="G1391" t="str">
        <f t="shared" si="64"/>
        <v>High</v>
      </c>
      <c r="H1391" t="str">
        <f t="shared" si="65"/>
        <v>Type 4</v>
      </c>
    </row>
    <row r="1392" spans="1:8" x14ac:dyDescent="0.3">
      <c r="A1392">
        <v>1391</v>
      </c>
      <c r="B1392">
        <v>21</v>
      </c>
      <c r="C1392" t="s">
        <v>8</v>
      </c>
      <c r="D1392" s="18">
        <v>128427</v>
      </c>
      <c r="E1392" t="s">
        <v>7</v>
      </c>
      <c r="F1392" s="33" t="str">
        <f t="shared" si="63"/>
        <v>Adult</v>
      </c>
      <c r="G1392" t="str">
        <f t="shared" si="64"/>
        <v>High</v>
      </c>
      <c r="H1392" t="str">
        <f t="shared" si="65"/>
        <v>Type 2</v>
      </c>
    </row>
    <row r="1393" spans="1:8" x14ac:dyDescent="0.3">
      <c r="A1393">
        <v>1392</v>
      </c>
      <c r="B1393">
        <v>40</v>
      </c>
      <c r="C1393" t="s">
        <v>8</v>
      </c>
      <c r="D1393" s="18">
        <v>28976</v>
      </c>
      <c r="E1393" t="s">
        <v>7</v>
      </c>
      <c r="F1393" s="33" t="str">
        <f t="shared" si="63"/>
        <v>Adult</v>
      </c>
      <c r="G1393" t="str">
        <f t="shared" si="64"/>
        <v>Low</v>
      </c>
      <c r="H1393" t="str">
        <f t="shared" si="65"/>
        <v>Type 1</v>
      </c>
    </row>
    <row r="1394" spans="1:8" x14ac:dyDescent="0.3">
      <c r="A1394">
        <v>1393</v>
      </c>
      <c r="B1394">
        <v>27</v>
      </c>
      <c r="C1394" t="s">
        <v>8</v>
      </c>
      <c r="D1394" s="18">
        <v>46825</v>
      </c>
      <c r="E1394" t="s">
        <v>6</v>
      </c>
      <c r="F1394" s="33" t="str">
        <f t="shared" si="63"/>
        <v>Adult</v>
      </c>
      <c r="G1394" t="str">
        <f t="shared" si="64"/>
        <v>Low</v>
      </c>
      <c r="H1394" t="str">
        <f t="shared" si="65"/>
        <v>Type 1</v>
      </c>
    </row>
    <row r="1395" spans="1:8" x14ac:dyDescent="0.3">
      <c r="A1395">
        <v>1394</v>
      </c>
      <c r="B1395">
        <v>53</v>
      </c>
      <c r="C1395" t="s">
        <v>8</v>
      </c>
      <c r="D1395" s="18">
        <v>33220</v>
      </c>
      <c r="E1395" t="s">
        <v>6</v>
      </c>
      <c r="F1395" s="33" t="str">
        <f t="shared" si="63"/>
        <v>Middle-aged</v>
      </c>
      <c r="G1395" t="str">
        <f t="shared" si="64"/>
        <v>Low</v>
      </c>
      <c r="H1395" t="str">
        <f t="shared" si="65"/>
        <v>Type 3</v>
      </c>
    </row>
    <row r="1396" spans="1:8" x14ac:dyDescent="0.3">
      <c r="A1396">
        <v>1395</v>
      </c>
      <c r="B1396">
        <v>57</v>
      </c>
      <c r="C1396" t="s">
        <v>8</v>
      </c>
      <c r="D1396" s="18">
        <v>46208</v>
      </c>
      <c r="E1396" t="s">
        <v>7</v>
      </c>
      <c r="F1396" s="33" t="str">
        <f t="shared" si="63"/>
        <v>Middle-aged</v>
      </c>
      <c r="G1396" t="str">
        <f t="shared" si="64"/>
        <v>Low</v>
      </c>
      <c r="H1396" t="str">
        <f t="shared" si="65"/>
        <v>Type 3</v>
      </c>
    </row>
    <row r="1397" spans="1:8" x14ac:dyDescent="0.3">
      <c r="A1397">
        <v>1396</v>
      </c>
      <c r="B1397">
        <v>32</v>
      </c>
      <c r="C1397" t="s">
        <v>8</v>
      </c>
      <c r="D1397" s="18">
        <v>88966</v>
      </c>
      <c r="E1397" t="s">
        <v>7</v>
      </c>
      <c r="F1397" s="33" t="str">
        <f t="shared" si="63"/>
        <v>Adult</v>
      </c>
      <c r="G1397" t="str">
        <f t="shared" si="64"/>
        <v>High</v>
      </c>
      <c r="H1397" t="str">
        <f t="shared" si="65"/>
        <v>Type 2</v>
      </c>
    </row>
    <row r="1398" spans="1:8" x14ac:dyDescent="0.3">
      <c r="A1398">
        <v>1397</v>
      </c>
      <c r="B1398">
        <v>40</v>
      </c>
      <c r="C1398" t="s">
        <v>8</v>
      </c>
      <c r="D1398" s="18">
        <v>114314</v>
      </c>
      <c r="E1398" t="s">
        <v>6</v>
      </c>
      <c r="F1398" s="33" t="str">
        <f t="shared" si="63"/>
        <v>Adult</v>
      </c>
      <c r="G1398" t="str">
        <f t="shared" si="64"/>
        <v>High</v>
      </c>
      <c r="H1398" t="str">
        <f t="shared" si="65"/>
        <v>Type 2</v>
      </c>
    </row>
    <row r="1399" spans="1:8" x14ac:dyDescent="0.3">
      <c r="A1399">
        <v>1398</v>
      </c>
      <c r="B1399">
        <v>20</v>
      </c>
      <c r="C1399" t="s">
        <v>8</v>
      </c>
      <c r="D1399" s="18">
        <v>95318</v>
      </c>
      <c r="E1399" t="s">
        <v>7</v>
      </c>
      <c r="F1399" s="33" t="str">
        <f t="shared" si="63"/>
        <v>Adult</v>
      </c>
      <c r="G1399" t="str">
        <f t="shared" si="64"/>
        <v>High</v>
      </c>
      <c r="H1399" t="str">
        <f t="shared" si="65"/>
        <v>Type 2</v>
      </c>
    </row>
    <row r="1400" spans="1:8" x14ac:dyDescent="0.3">
      <c r="A1400">
        <v>1399</v>
      </c>
      <c r="B1400">
        <v>65</v>
      </c>
      <c r="C1400" t="s">
        <v>8</v>
      </c>
      <c r="D1400" s="18">
        <v>45579</v>
      </c>
      <c r="E1400" t="s">
        <v>9</v>
      </c>
      <c r="F1400" s="33" t="str">
        <f t="shared" si="63"/>
        <v>Seniors</v>
      </c>
      <c r="G1400" t="str">
        <f t="shared" si="64"/>
        <v>Low</v>
      </c>
      <c r="H1400" t="str">
        <f t="shared" si="65"/>
        <v>Type 5</v>
      </c>
    </row>
    <row r="1401" spans="1:8" x14ac:dyDescent="0.3">
      <c r="A1401">
        <v>1400</v>
      </c>
      <c r="B1401">
        <v>33</v>
      </c>
      <c r="C1401" t="s">
        <v>8</v>
      </c>
      <c r="D1401" s="18">
        <v>91269</v>
      </c>
      <c r="E1401" t="s">
        <v>6</v>
      </c>
      <c r="F1401" s="33" t="str">
        <f t="shared" si="63"/>
        <v>Adult</v>
      </c>
      <c r="G1401" t="str">
        <f t="shared" si="64"/>
        <v>High</v>
      </c>
      <c r="H1401" t="str">
        <f t="shared" si="65"/>
        <v>Type 2</v>
      </c>
    </row>
    <row r="1402" spans="1:8" x14ac:dyDescent="0.3">
      <c r="A1402">
        <v>1401</v>
      </c>
      <c r="B1402">
        <v>36</v>
      </c>
      <c r="C1402" t="s">
        <v>8</v>
      </c>
      <c r="D1402" s="18">
        <v>146718</v>
      </c>
      <c r="E1402" t="s">
        <v>6</v>
      </c>
      <c r="F1402" s="33" t="str">
        <f t="shared" si="63"/>
        <v>Adult</v>
      </c>
      <c r="G1402" t="str">
        <f t="shared" si="64"/>
        <v>High</v>
      </c>
      <c r="H1402" t="str">
        <f t="shared" si="65"/>
        <v>Type 2</v>
      </c>
    </row>
    <row r="1403" spans="1:8" x14ac:dyDescent="0.3">
      <c r="A1403">
        <v>1402</v>
      </c>
      <c r="B1403">
        <v>60</v>
      </c>
      <c r="C1403" t="s">
        <v>8</v>
      </c>
      <c r="D1403" s="18">
        <v>118754</v>
      </c>
      <c r="E1403" t="s">
        <v>6</v>
      </c>
      <c r="F1403" s="33" t="str">
        <f t="shared" si="63"/>
        <v>Seniors</v>
      </c>
      <c r="G1403" t="str">
        <f t="shared" si="64"/>
        <v>High</v>
      </c>
      <c r="H1403" t="str">
        <f t="shared" si="65"/>
        <v>Type 6</v>
      </c>
    </row>
    <row r="1404" spans="1:8" x14ac:dyDescent="0.3">
      <c r="A1404">
        <v>1403</v>
      </c>
      <c r="B1404">
        <v>42</v>
      </c>
      <c r="C1404" t="s">
        <v>8</v>
      </c>
      <c r="D1404" s="18">
        <v>123380</v>
      </c>
      <c r="E1404" t="s">
        <v>6</v>
      </c>
      <c r="F1404" s="33" t="str">
        <f t="shared" si="63"/>
        <v>Middle-aged</v>
      </c>
      <c r="G1404" t="str">
        <f t="shared" si="64"/>
        <v>High</v>
      </c>
      <c r="H1404" t="str">
        <f t="shared" si="65"/>
        <v>Type 4</v>
      </c>
    </row>
    <row r="1405" spans="1:8" x14ac:dyDescent="0.3">
      <c r="A1405">
        <v>1404</v>
      </c>
      <c r="B1405">
        <v>55</v>
      </c>
      <c r="C1405" t="s">
        <v>8</v>
      </c>
      <c r="D1405" s="18">
        <v>136542</v>
      </c>
      <c r="E1405" t="s">
        <v>9</v>
      </c>
      <c r="F1405" s="33" t="str">
        <f t="shared" si="63"/>
        <v>Middle-aged</v>
      </c>
      <c r="G1405" t="str">
        <f t="shared" si="64"/>
        <v>High</v>
      </c>
      <c r="H1405" t="str">
        <f t="shared" si="65"/>
        <v>Type 4</v>
      </c>
    </row>
    <row r="1406" spans="1:8" x14ac:dyDescent="0.3">
      <c r="A1406">
        <v>1405</v>
      </c>
      <c r="B1406">
        <v>26</v>
      </c>
      <c r="C1406" t="s">
        <v>8</v>
      </c>
      <c r="D1406" s="18">
        <v>50170</v>
      </c>
      <c r="E1406" t="s">
        <v>9</v>
      </c>
      <c r="F1406" s="33" t="str">
        <f t="shared" si="63"/>
        <v>Adult</v>
      </c>
      <c r="G1406" t="str">
        <f t="shared" si="64"/>
        <v>Low</v>
      </c>
      <c r="H1406" t="str">
        <f t="shared" si="65"/>
        <v>Type 1</v>
      </c>
    </row>
    <row r="1407" spans="1:8" x14ac:dyDescent="0.3">
      <c r="A1407">
        <v>1406</v>
      </c>
      <c r="B1407">
        <v>41</v>
      </c>
      <c r="C1407" t="s">
        <v>8</v>
      </c>
      <c r="D1407" s="18">
        <v>73697</v>
      </c>
      <c r="E1407" t="s">
        <v>9</v>
      </c>
      <c r="F1407" s="33" t="str">
        <f t="shared" si="63"/>
        <v>Middle-aged</v>
      </c>
      <c r="G1407" t="str">
        <f t="shared" si="64"/>
        <v>High</v>
      </c>
      <c r="H1407" t="str">
        <f t="shared" si="65"/>
        <v>Type 4</v>
      </c>
    </row>
    <row r="1408" spans="1:8" x14ac:dyDescent="0.3">
      <c r="A1408">
        <v>1407</v>
      </c>
      <c r="B1408">
        <v>29</v>
      </c>
      <c r="C1408" t="s">
        <v>8</v>
      </c>
      <c r="D1408" s="18">
        <v>72725</v>
      </c>
      <c r="E1408" t="s">
        <v>9</v>
      </c>
      <c r="F1408" s="33" t="str">
        <f t="shared" si="63"/>
        <v>Adult</v>
      </c>
      <c r="G1408" t="str">
        <f t="shared" si="64"/>
        <v>High</v>
      </c>
      <c r="H1408" t="str">
        <f t="shared" si="65"/>
        <v>Type 2</v>
      </c>
    </row>
    <row r="1409" spans="1:8" x14ac:dyDescent="0.3">
      <c r="A1409">
        <v>1408</v>
      </c>
      <c r="B1409">
        <v>59</v>
      </c>
      <c r="C1409" t="s">
        <v>8</v>
      </c>
      <c r="D1409" s="18">
        <v>59702</v>
      </c>
      <c r="E1409" t="s">
        <v>6</v>
      </c>
      <c r="F1409" s="33" t="str">
        <f t="shared" si="63"/>
        <v>Middle-aged</v>
      </c>
      <c r="G1409" t="str">
        <f t="shared" si="64"/>
        <v>Low</v>
      </c>
      <c r="H1409" t="str">
        <f t="shared" si="65"/>
        <v>Type 3</v>
      </c>
    </row>
    <row r="1410" spans="1:8" x14ac:dyDescent="0.3">
      <c r="A1410">
        <v>1409</v>
      </c>
      <c r="B1410">
        <v>19</v>
      </c>
      <c r="C1410" t="s">
        <v>8</v>
      </c>
      <c r="D1410" s="18">
        <v>36945</v>
      </c>
      <c r="E1410" t="s">
        <v>6</v>
      </c>
      <c r="F1410" s="33" t="str">
        <f t="shared" si="63"/>
        <v>Adult</v>
      </c>
      <c r="G1410" t="str">
        <f t="shared" si="64"/>
        <v>Low</v>
      </c>
      <c r="H1410" t="str">
        <f t="shared" si="65"/>
        <v>Type 1</v>
      </c>
    </row>
    <row r="1411" spans="1:8" x14ac:dyDescent="0.3">
      <c r="A1411">
        <v>1410</v>
      </c>
      <c r="B1411">
        <v>44</v>
      </c>
      <c r="C1411" t="s">
        <v>8</v>
      </c>
      <c r="D1411" s="18">
        <v>72133</v>
      </c>
      <c r="E1411" t="s">
        <v>7</v>
      </c>
      <c r="F1411" s="33" t="str">
        <f t="shared" ref="F1411:F1474" si="66">IF(B1411&gt;=60,"Seniors",IF(B1411&gt;=41,"Middle-aged","Adult"))</f>
        <v>Middle-aged</v>
      </c>
      <c r="G1411" t="str">
        <f t="shared" ref="G1411:G1474" si="67">IF(D1411&lt;=0.8*$K$2,"Low","High")</f>
        <v>High</v>
      </c>
      <c r="H1411" t="str">
        <f t="shared" ref="H1411:H1474" si="68">IF(AND(F1411="Adult",G1411="Low"),"Type 1",IF(AND(F1411="Adult",G1411="High"),"Type 2",IF(AND(F1411="Middle-aged",G1411="Low"),"Type 3",IF(AND(F1411="Middle-aged",G1411="High"),"Type 4",IF(AND(F1411="Seniors",G1411="Low"),"Type 5",IF(AND(F1411="Seniors",G1411="High"),"Type 6",""))))))</f>
        <v>Type 4</v>
      </c>
    </row>
    <row r="1412" spans="1:8" x14ac:dyDescent="0.3">
      <c r="A1412">
        <v>1411</v>
      </c>
      <c r="B1412">
        <v>55</v>
      </c>
      <c r="C1412" t="s">
        <v>8</v>
      </c>
      <c r="D1412" s="18">
        <v>116349</v>
      </c>
      <c r="E1412" t="s">
        <v>9</v>
      </c>
      <c r="F1412" s="33" t="str">
        <f t="shared" si="66"/>
        <v>Middle-aged</v>
      </c>
      <c r="G1412" t="str">
        <f t="shared" si="67"/>
        <v>High</v>
      </c>
      <c r="H1412" t="str">
        <f t="shared" si="68"/>
        <v>Type 4</v>
      </c>
    </row>
    <row r="1413" spans="1:8" x14ac:dyDescent="0.3">
      <c r="A1413">
        <v>1412</v>
      </c>
      <c r="B1413">
        <v>65</v>
      </c>
      <c r="C1413" t="s">
        <v>8</v>
      </c>
      <c r="D1413" s="18">
        <v>102632</v>
      </c>
      <c r="E1413" t="s">
        <v>6</v>
      </c>
      <c r="F1413" s="33" t="str">
        <f t="shared" si="66"/>
        <v>Seniors</v>
      </c>
      <c r="G1413" t="str">
        <f t="shared" si="67"/>
        <v>High</v>
      </c>
      <c r="H1413" t="str">
        <f t="shared" si="68"/>
        <v>Type 6</v>
      </c>
    </row>
    <row r="1414" spans="1:8" x14ac:dyDescent="0.3">
      <c r="A1414">
        <v>1413</v>
      </c>
      <c r="B1414">
        <v>39</v>
      </c>
      <c r="C1414" t="s">
        <v>8</v>
      </c>
      <c r="D1414" s="18">
        <v>41778</v>
      </c>
      <c r="E1414" t="s">
        <v>7</v>
      </c>
      <c r="F1414" s="33" t="str">
        <f t="shared" si="66"/>
        <v>Adult</v>
      </c>
      <c r="G1414" t="str">
        <f t="shared" si="67"/>
        <v>Low</v>
      </c>
      <c r="H1414" t="str">
        <f t="shared" si="68"/>
        <v>Type 1</v>
      </c>
    </row>
    <row r="1415" spans="1:8" x14ac:dyDescent="0.3">
      <c r="A1415">
        <v>1414</v>
      </c>
      <c r="B1415">
        <v>68</v>
      </c>
      <c r="C1415" t="s">
        <v>8</v>
      </c>
      <c r="D1415" s="18">
        <v>42382</v>
      </c>
      <c r="E1415" t="s">
        <v>7</v>
      </c>
      <c r="F1415" s="33" t="str">
        <f t="shared" si="66"/>
        <v>Seniors</v>
      </c>
      <c r="G1415" t="str">
        <f t="shared" si="67"/>
        <v>Low</v>
      </c>
      <c r="H1415" t="str">
        <f t="shared" si="68"/>
        <v>Type 5</v>
      </c>
    </row>
    <row r="1416" spans="1:8" x14ac:dyDescent="0.3">
      <c r="A1416">
        <v>1415</v>
      </c>
      <c r="B1416">
        <v>53</v>
      </c>
      <c r="C1416" t="s">
        <v>8</v>
      </c>
      <c r="D1416" s="18">
        <v>77815</v>
      </c>
      <c r="E1416" t="s">
        <v>9</v>
      </c>
      <c r="F1416" s="33" t="str">
        <f t="shared" si="66"/>
        <v>Middle-aged</v>
      </c>
      <c r="G1416" t="str">
        <f t="shared" si="67"/>
        <v>High</v>
      </c>
      <c r="H1416" t="str">
        <f t="shared" si="68"/>
        <v>Type 4</v>
      </c>
    </row>
    <row r="1417" spans="1:8" x14ac:dyDescent="0.3">
      <c r="A1417">
        <v>1416</v>
      </c>
      <c r="B1417">
        <v>49</v>
      </c>
      <c r="C1417" t="s">
        <v>8</v>
      </c>
      <c r="D1417" s="18">
        <v>118683</v>
      </c>
      <c r="E1417" t="s">
        <v>7</v>
      </c>
      <c r="F1417" s="33" t="str">
        <f t="shared" si="66"/>
        <v>Middle-aged</v>
      </c>
      <c r="G1417" t="str">
        <f t="shared" si="67"/>
        <v>High</v>
      </c>
      <c r="H1417" t="str">
        <f t="shared" si="68"/>
        <v>Type 4</v>
      </c>
    </row>
    <row r="1418" spans="1:8" x14ac:dyDescent="0.3">
      <c r="A1418">
        <v>1417</v>
      </c>
      <c r="B1418">
        <v>40</v>
      </c>
      <c r="C1418" t="s">
        <v>8</v>
      </c>
      <c r="D1418" s="18">
        <v>51384</v>
      </c>
      <c r="E1418" t="s">
        <v>7</v>
      </c>
      <c r="F1418" s="33" t="str">
        <f t="shared" si="66"/>
        <v>Adult</v>
      </c>
      <c r="G1418" t="str">
        <f t="shared" si="67"/>
        <v>Low</v>
      </c>
      <c r="H1418" t="str">
        <f t="shared" si="68"/>
        <v>Type 1</v>
      </c>
    </row>
    <row r="1419" spans="1:8" x14ac:dyDescent="0.3">
      <c r="A1419">
        <v>1418</v>
      </c>
      <c r="B1419">
        <v>53</v>
      </c>
      <c r="C1419" t="s">
        <v>8</v>
      </c>
      <c r="D1419" s="18">
        <v>34082</v>
      </c>
      <c r="E1419" t="s">
        <v>9</v>
      </c>
      <c r="F1419" s="33" t="str">
        <f t="shared" si="66"/>
        <v>Middle-aged</v>
      </c>
      <c r="G1419" t="str">
        <f t="shared" si="67"/>
        <v>Low</v>
      </c>
      <c r="H1419" t="str">
        <f t="shared" si="68"/>
        <v>Type 3</v>
      </c>
    </row>
    <row r="1420" spans="1:8" x14ac:dyDescent="0.3">
      <c r="A1420">
        <v>1419</v>
      </c>
      <c r="B1420">
        <v>23</v>
      </c>
      <c r="C1420" t="s">
        <v>8</v>
      </c>
      <c r="D1420" s="18">
        <v>98941</v>
      </c>
      <c r="E1420" t="s">
        <v>7</v>
      </c>
      <c r="F1420" s="33" t="str">
        <f t="shared" si="66"/>
        <v>Adult</v>
      </c>
      <c r="G1420" t="str">
        <f t="shared" si="67"/>
        <v>High</v>
      </c>
      <c r="H1420" t="str">
        <f t="shared" si="68"/>
        <v>Type 2</v>
      </c>
    </row>
    <row r="1421" spans="1:8" x14ac:dyDescent="0.3">
      <c r="A1421">
        <v>1420</v>
      </c>
      <c r="B1421">
        <v>66</v>
      </c>
      <c r="C1421" t="s">
        <v>8</v>
      </c>
      <c r="D1421" s="18">
        <v>86936</v>
      </c>
      <c r="E1421" t="s">
        <v>7</v>
      </c>
      <c r="F1421" s="33" t="str">
        <f t="shared" si="66"/>
        <v>Seniors</v>
      </c>
      <c r="G1421" t="str">
        <f t="shared" si="67"/>
        <v>High</v>
      </c>
      <c r="H1421" t="str">
        <f t="shared" si="68"/>
        <v>Type 6</v>
      </c>
    </row>
    <row r="1422" spans="1:8" x14ac:dyDescent="0.3">
      <c r="A1422">
        <v>1421</v>
      </c>
      <c r="B1422">
        <v>18</v>
      </c>
      <c r="C1422" t="s">
        <v>8</v>
      </c>
      <c r="D1422" s="18">
        <v>98601</v>
      </c>
      <c r="E1422" t="s">
        <v>9</v>
      </c>
      <c r="F1422" s="33" t="str">
        <f t="shared" si="66"/>
        <v>Adult</v>
      </c>
      <c r="G1422" t="str">
        <f t="shared" si="67"/>
        <v>High</v>
      </c>
      <c r="H1422" t="str">
        <f t="shared" si="68"/>
        <v>Type 2</v>
      </c>
    </row>
    <row r="1423" spans="1:8" x14ac:dyDescent="0.3">
      <c r="A1423">
        <v>1422</v>
      </c>
      <c r="B1423">
        <v>40</v>
      </c>
      <c r="C1423" t="s">
        <v>8</v>
      </c>
      <c r="D1423" s="18">
        <v>80380</v>
      </c>
      <c r="E1423" t="s">
        <v>9</v>
      </c>
      <c r="F1423" s="33" t="str">
        <f t="shared" si="66"/>
        <v>Adult</v>
      </c>
      <c r="G1423" t="str">
        <f t="shared" si="67"/>
        <v>High</v>
      </c>
      <c r="H1423" t="str">
        <f t="shared" si="68"/>
        <v>Type 2</v>
      </c>
    </row>
    <row r="1424" spans="1:8" x14ac:dyDescent="0.3">
      <c r="A1424">
        <v>1423</v>
      </c>
      <c r="B1424">
        <v>57</v>
      </c>
      <c r="C1424" t="s">
        <v>8</v>
      </c>
      <c r="D1424" s="18">
        <v>138630</v>
      </c>
      <c r="E1424" t="s">
        <v>7</v>
      </c>
      <c r="F1424" s="33" t="str">
        <f t="shared" si="66"/>
        <v>Middle-aged</v>
      </c>
      <c r="G1424" t="str">
        <f t="shared" si="67"/>
        <v>High</v>
      </c>
      <c r="H1424" t="str">
        <f t="shared" si="68"/>
        <v>Type 4</v>
      </c>
    </row>
    <row r="1425" spans="1:8" x14ac:dyDescent="0.3">
      <c r="A1425">
        <v>1424</v>
      </c>
      <c r="B1425">
        <v>65</v>
      </c>
      <c r="C1425" t="s">
        <v>8</v>
      </c>
      <c r="D1425" s="18">
        <v>35932</v>
      </c>
      <c r="E1425" t="s">
        <v>6</v>
      </c>
      <c r="F1425" s="33" t="str">
        <f t="shared" si="66"/>
        <v>Seniors</v>
      </c>
      <c r="G1425" t="str">
        <f t="shared" si="67"/>
        <v>Low</v>
      </c>
      <c r="H1425" t="str">
        <f t="shared" si="68"/>
        <v>Type 5</v>
      </c>
    </row>
    <row r="1426" spans="1:8" x14ac:dyDescent="0.3">
      <c r="A1426">
        <v>1425</v>
      </c>
      <c r="B1426">
        <v>52</v>
      </c>
      <c r="C1426" t="s">
        <v>8</v>
      </c>
      <c r="D1426" s="18">
        <v>37337</v>
      </c>
      <c r="E1426" t="s">
        <v>6</v>
      </c>
      <c r="F1426" s="33" t="str">
        <f t="shared" si="66"/>
        <v>Middle-aged</v>
      </c>
      <c r="G1426" t="str">
        <f t="shared" si="67"/>
        <v>Low</v>
      </c>
      <c r="H1426" t="str">
        <f t="shared" si="68"/>
        <v>Type 3</v>
      </c>
    </row>
    <row r="1427" spans="1:8" x14ac:dyDescent="0.3">
      <c r="A1427">
        <v>1426</v>
      </c>
      <c r="B1427">
        <v>25</v>
      </c>
      <c r="C1427" t="s">
        <v>8</v>
      </c>
      <c r="D1427" s="18">
        <v>114948</v>
      </c>
      <c r="E1427" t="s">
        <v>6</v>
      </c>
      <c r="F1427" s="33" t="str">
        <f t="shared" si="66"/>
        <v>Adult</v>
      </c>
      <c r="G1427" t="str">
        <f t="shared" si="67"/>
        <v>High</v>
      </c>
      <c r="H1427" t="str">
        <f t="shared" si="68"/>
        <v>Type 2</v>
      </c>
    </row>
    <row r="1428" spans="1:8" x14ac:dyDescent="0.3">
      <c r="A1428">
        <v>1427</v>
      </c>
      <c r="B1428">
        <v>56</v>
      </c>
      <c r="C1428" t="s">
        <v>8</v>
      </c>
      <c r="D1428" s="18">
        <v>72392</v>
      </c>
      <c r="E1428" t="s">
        <v>6</v>
      </c>
      <c r="F1428" s="33" t="str">
        <f t="shared" si="66"/>
        <v>Middle-aged</v>
      </c>
      <c r="G1428" t="str">
        <f t="shared" si="67"/>
        <v>High</v>
      </c>
      <c r="H1428" t="str">
        <f t="shared" si="68"/>
        <v>Type 4</v>
      </c>
    </row>
    <row r="1429" spans="1:8" x14ac:dyDescent="0.3">
      <c r="A1429">
        <v>1428</v>
      </c>
      <c r="B1429">
        <v>28</v>
      </c>
      <c r="C1429" t="s">
        <v>8</v>
      </c>
      <c r="D1429" s="18">
        <v>58192</v>
      </c>
      <c r="E1429" t="s">
        <v>9</v>
      </c>
      <c r="F1429" s="33" t="str">
        <f t="shared" si="66"/>
        <v>Adult</v>
      </c>
      <c r="G1429" t="str">
        <f t="shared" si="67"/>
        <v>Low</v>
      </c>
      <c r="H1429" t="str">
        <f t="shared" si="68"/>
        <v>Type 1</v>
      </c>
    </row>
    <row r="1430" spans="1:8" x14ac:dyDescent="0.3">
      <c r="A1430">
        <v>1429</v>
      </c>
      <c r="B1430">
        <v>59</v>
      </c>
      <c r="C1430" t="s">
        <v>8</v>
      </c>
      <c r="D1430" s="18">
        <v>42819</v>
      </c>
      <c r="E1430" t="s">
        <v>9</v>
      </c>
      <c r="F1430" s="33" t="str">
        <f t="shared" si="66"/>
        <v>Middle-aged</v>
      </c>
      <c r="G1430" t="str">
        <f t="shared" si="67"/>
        <v>Low</v>
      </c>
      <c r="H1430" t="str">
        <f t="shared" si="68"/>
        <v>Type 3</v>
      </c>
    </row>
    <row r="1431" spans="1:8" x14ac:dyDescent="0.3">
      <c r="A1431">
        <v>1430</v>
      </c>
      <c r="B1431">
        <v>55</v>
      </c>
      <c r="C1431" t="s">
        <v>8</v>
      </c>
      <c r="D1431" s="18">
        <v>118046</v>
      </c>
      <c r="E1431" t="s">
        <v>6</v>
      </c>
      <c r="F1431" s="33" t="str">
        <f t="shared" si="66"/>
        <v>Middle-aged</v>
      </c>
      <c r="G1431" t="str">
        <f t="shared" si="67"/>
        <v>High</v>
      </c>
      <c r="H1431" t="str">
        <f t="shared" si="68"/>
        <v>Type 4</v>
      </c>
    </row>
    <row r="1432" spans="1:8" x14ac:dyDescent="0.3">
      <c r="A1432">
        <v>1431</v>
      </c>
      <c r="B1432">
        <v>36</v>
      </c>
      <c r="C1432" t="s">
        <v>8</v>
      </c>
      <c r="D1432" s="18">
        <v>108301</v>
      </c>
      <c r="E1432" t="s">
        <v>6</v>
      </c>
      <c r="F1432" s="33" t="str">
        <f t="shared" si="66"/>
        <v>Adult</v>
      </c>
      <c r="G1432" t="str">
        <f t="shared" si="67"/>
        <v>High</v>
      </c>
      <c r="H1432" t="str">
        <f t="shared" si="68"/>
        <v>Type 2</v>
      </c>
    </row>
    <row r="1433" spans="1:8" x14ac:dyDescent="0.3">
      <c r="A1433">
        <v>1432</v>
      </c>
      <c r="B1433">
        <v>24</v>
      </c>
      <c r="C1433" t="s">
        <v>8</v>
      </c>
      <c r="D1433" s="18">
        <v>36015</v>
      </c>
      <c r="E1433" t="s">
        <v>7</v>
      </c>
      <c r="F1433" s="33" t="str">
        <f t="shared" si="66"/>
        <v>Adult</v>
      </c>
      <c r="G1433" t="str">
        <f t="shared" si="67"/>
        <v>Low</v>
      </c>
      <c r="H1433" t="str">
        <f t="shared" si="68"/>
        <v>Type 1</v>
      </c>
    </row>
    <row r="1434" spans="1:8" x14ac:dyDescent="0.3">
      <c r="A1434">
        <v>1433</v>
      </c>
      <c r="B1434">
        <v>66</v>
      </c>
      <c r="C1434" t="s">
        <v>8</v>
      </c>
      <c r="D1434" s="18">
        <v>110102</v>
      </c>
      <c r="E1434" t="s">
        <v>6</v>
      </c>
      <c r="F1434" s="33" t="str">
        <f t="shared" si="66"/>
        <v>Seniors</v>
      </c>
      <c r="G1434" t="str">
        <f t="shared" si="67"/>
        <v>High</v>
      </c>
      <c r="H1434" t="str">
        <f t="shared" si="68"/>
        <v>Type 6</v>
      </c>
    </row>
    <row r="1435" spans="1:8" x14ac:dyDescent="0.3">
      <c r="A1435">
        <v>1434</v>
      </c>
      <c r="B1435">
        <v>26</v>
      </c>
      <c r="C1435" t="s">
        <v>8</v>
      </c>
      <c r="D1435" s="18">
        <v>92492</v>
      </c>
      <c r="E1435" t="s">
        <v>6</v>
      </c>
      <c r="F1435" s="33" t="str">
        <f t="shared" si="66"/>
        <v>Adult</v>
      </c>
      <c r="G1435" t="str">
        <f t="shared" si="67"/>
        <v>High</v>
      </c>
      <c r="H1435" t="str">
        <f t="shared" si="68"/>
        <v>Type 2</v>
      </c>
    </row>
    <row r="1436" spans="1:8" x14ac:dyDescent="0.3">
      <c r="A1436">
        <v>1435</v>
      </c>
      <c r="B1436">
        <v>22</v>
      </c>
      <c r="C1436" t="s">
        <v>8</v>
      </c>
      <c r="D1436" s="18">
        <v>58686</v>
      </c>
      <c r="E1436" t="s">
        <v>6</v>
      </c>
      <c r="F1436" s="33" t="str">
        <f t="shared" si="66"/>
        <v>Adult</v>
      </c>
      <c r="G1436" t="str">
        <f t="shared" si="67"/>
        <v>Low</v>
      </c>
      <c r="H1436" t="str">
        <f t="shared" si="68"/>
        <v>Type 1</v>
      </c>
    </row>
    <row r="1437" spans="1:8" x14ac:dyDescent="0.3">
      <c r="A1437">
        <v>1436</v>
      </c>
      <c r="B1437">
        <v>36</v>
      </c>
      <c r="C1437" t="s">
        <v>8</v>
      </c>
      <c r="D1437" s="18">
        <v>92002</v>
      </c>
      <c r="E1437" t="s">
        <v>6</v>
      </c>
      <c r="F1437" s="33" t="str">
        <f t="shared" si="66"/>
        <v>Adult</v>
      </c>
      <c r="G1437" t="str">
        <f t="shared" si="67"/>
        <v>High</v>
      </c>
      <c r="H1437" t="str">
        <f t="shared" si="68"/>
        <v>Type 2</v>
      </c>
    </row>
    <row r="1438" spans="1:8" x14ac:dyDescent="0.3">
      <c r="A1438">
        <v>1437</v>
      </c>
      <c r="B1438">
        <v>25</v>
      </c>
      <c r="C1438" t="s">
        <v>8</v>
      </c>
      <c r="D1438" s="18">
        <v>106410</v>
      </c>
      <c r="E1438" t="s">
        <v>7</v>
      </c>
      <c r="F1438" s="33" t="str">
        <f t="shared" si="66"/>
        <v>Adult</v>
      </c>
      <c r="G1438" t="str">
        <f t="shared" si="67"/>
        <v>High</v>
      </c>
      <c r="H1438" t="str">
        <f t="shared" si="68"/>
        <v>Type 2</v>
      </c>
    </row>
    <row r="1439" spans="1:8" x14ac:dyDescent="0.3">
      <c r="A1439">
        <v>1438</v>
      </c>
      <c r="B1439">
        <v>26</v>
      </c>
      <c r="C1439" t="s">
        <v>8</v>
      </c>
      <c r="D1439" s="18">
        <v>79874</v>
      </c>
      <c r="E1439" t="s">
        <v>6</v>
      </c>
      <c r="F1439" s="33" t="str">
        <f t="shared" si="66"/>
        <v>Adult</v>
      </c>
      <c r="G1439" t="str">
        <f t="shared" si="67"/>
        <v>High</v>
      </c>
      <c r="H1439" t="str">
        <f t="shared" si="68"/>
        <v>Type 2</v>
      </c>
    </row>
    <row r="1440" spans="1:8" x14ac:dyDescent="0.3">
      <c r="A1440">
        <v>1439</v>
      </c>
      <c r="B1440">
        <v>36</v>
      </c>
      <c r="C1440" t="s">
        <v>8</v>
      </c>
      <c r="D1440" s="18">
        <v>128733</v>
      </c>
      <c r="E1440" t="s">
        <v>7</v>
      </c>
      <c r="F1440" s="33" t="str">
        <f t="shared" si="66"/>
        <v>Adult</v>
      </c>
      <c r="G1440" t="str">
        <f t="shared" si="67"/>
        <v>High</v>
      </c>
      <c r="H1440" t="str">
        <f t="shared" si="68"/>
        <v>Type 2</v>
      </c>
    </row>
    <row r="1441" spans="1:8" x14ac:dyDescent="0.3">
      <c r="A1441">
        <v>1440</v>
      </c>
      <c r="B1441">
        <v>32</v>
      </c>
      <c r="C1441" t="s">
        <v>8</v>
      </c>
      <c r="D1441" s="18">
        <v>25588</v>
      </c>
      <c r="E1441" t="s">
        <v>7</v>
      </c>
      <c r="F1441" s="33" t="str">
        <f t="shared" si="66"/>
        <v>Adult</v>
      </c>
      <c r="G1441" t="str">
        <f t="shared" si="67"/>
        <v>Low</v>
      </c>
      <c r="H1441" t="str">
        <f t="shared" si="68"/>
        <v>Type 1</v>
      </c>
    </row>
    <row r="1442" spans="1:8" x14ac:dyDescent="0.3">
      <c r="A1442">
        <v>1441</v>
      </c>
      <c r="B1442">
        <v>26</v>
      </c>
      <c r="C1442" t="s">
        <v>8</v>
      </c>
      <c r="D1442" s="18">
        <v>126299</v>
      </c>
      <c r="E1442" t="s">
        <v>9</v>
      </c>
      <c r="F1442" s="33" t="str">
        <f t="shared" si="66"/>
        <v>Adult</v>
      </c>
      <c r="G1442" t="str">
        <f t="shared" si="67"/>
        <v>High</v>
      </c>
      <c r="H1442" t="str">
        <f t="shared" si="68"/>
        <v>Type 2</v>
      </c>
    </row>
    <row r="1443" spans="1:8" x14ac:dyDescent="0.3">
      <c r="A1443">
        <v>1442</v>
      </c>
      <c r="B1443">
        <v>61</v>
      </c>
      <c r="C1443" t="s">
        <v>8</v>
      </c>
      <c r="D1443" s="18">
        <v>32932</v>
      </c>
      <c r="E1443" t="s">
        <v>7</v>
      </c>
      <c r="F1443" s="33" t="str">
        <f t="shared" si="66"/>
        <v>Seniors</v>
      </c>
      <c r="G1443" t="str">
        <f t="shared" si="67"/>
        <v>Low</v>
      </c>
      <c r="H1443" t="str">
        <f t="shared" si="68"/>
        <v>Type 5</v>
      </c>
    </row>
    <row r="1444" spans="1:8" x14ac:dyDescent="0.3">
      <c r="A1444">
        <v>1443</v>
      </c>
      <c r="B1444">
        <v>36</v>
      </c>
      <c r="C1444" t="s">
        <v>8</v>
      </c>
      <c r="D1444" s="18">
        <v>36084</v>
      </c>
      <c r="E1444" t="s">
        <v>6</v>
      </c>
      <c r="F1444" s="33" t="str">
        <f t="shared" si="66"/>
        <v>Adult</v>
      </c>
      <c r="G1444" t="str">
        <f t="shared" si="67"/>
        <v>Low</v>
      </c>
      <c r="H1444" t="str">
        <f t="shared" si="68"/>
        <v>Type 1</v>
      </c>
    </row>
    <row r="1445" spans="1:8" x14ac:dyDescent="0.3">
      <c r="A1445">
        <v>1444</v>
      </c>
      <c r="B1445">
        <v>42</v>
      </c>
      <c r="C1445" t="s">
        <v>8</v>
      </c>
      <c r="D1445" s="18">
        <v>133898</v>
      </c>
      <c r="E1445" t="s">
        <v>7</v>
      </c>
      <c r="F1445" s="33" t="str">
        <f t="shared" si="66"/>
        <v>Middle-aged</v>
      </c>
      <c r="G1445" t="str">
        <f t="shared" si="67"/>
        <v>High</v>
      </c>
      <c r="H1445" t="str">
        <f t="shared" si="68"/>
        <v>Type 4</v>
      </c>
    </row>
    <row r="1446" spans="1:8" x14ac:dyDescent="0.3">
      <c r="A1446">
        <v>1445</v>
      </c>
      <c r="B1446">
        <v>59</v>
      </c>
      <c r="C1446" t="s">
        <v>8</v>
      </c>
      <c r="D1446" s="18">
        <v>105540</v>
      </c>
      <c r="E1446" t="s">
        <v>7</v>
      </c>
      <c r="F1446" s="33" t="str">
        <f t="shared" si="66"/>
        <v>Middle-aged</v>
      </c>
      <c r="G1446" t="str">
        <f t="shared" si="67"/>
        <v>High</v>
      </c>
      <c r="H1446" t="str">
        <f t="shared" si="68"/>
        <v>Type 4</v>
      </c>
    </row>
    <row r="1447" spans="1:8" x14ac:dyDescent="0.3">
      <c r="A1447">
        <v>1446</v>
      </c>
      <c r="B1447">
        <v>24</v>
      </c>
      <c r="C1447" t="s">
        <v>8</v>
      </c>
      <c r="D1447" s="18">
        <v>93209</v>
      </c>
      <c r="E1447" t="s">
        <v>7</v>
      </c>
      <c r="F1447" s="33" t="str">
        <f t="shared" si="66"/>
        <v>Adult</v>
      </c>
      <c r="G1447" t="str">
        <f t="shared" si="67"/>
        <v>High</v>
      </c>
      <c r="H1447" t="str">
        <f t="shared" si="68"/>
        <v>Type 2</v>
      </c>
    </row>
    <row r="1448" spans="1:8" x14ac:dyDescent="0.3">
      <c r="A1448">
        <v>1447</v>
      </c>
      <c r="B1448">
        <v>67</v>
      </c>
      <c r="C1448" t="s">
        <v>8</v>
      </c>
      <c r="D1448" s="18">
        <v>106413</v>
      </c>
      <c r="E1448" t="s">
        <v>9</v>
      </c>
      <c r="F1448" s="33" t="str">
        <f t="shared" si="66"/>
        <v>Seniors</v>
      </c>
      <c r="G1448" t="str">
        <f t="shared" si="67"/>
        <v>High</v>
      </c>
      <c r="H1448" t="str">
        <f t="shared" si="68"/>
        <v>Type 6</v>
      </c>
    </row>
    <row r="1449" spans="1:8" x14ac:dyDescent="0.3">
      <c r="A1449">
        <v>1448</v>
      </c>
      <c r="B1449">
        <v>54</v>
      </c>
      <c r="C1449" t="s">
        <v>8</v>
      </c>
      <c r="D1449" s="18">
        <v>20146</v>
      </c>
      <c r="E1449" t="s">
        <v>6</v>
      </c>
      <c r="F1449" s="33" t="str">
        <f t="shared" si="66"/>
        <v>Middle-aged</v>
      </c>
      <c r="G1449" t="str">
        <f t="shared" si="67"/>
        <v>Low</v>
      </c>
      <c r="H1449" t="str">
        <f t="shared" si="68"/>
        <v>Type 3</v>
      </c>
    </row>
    <row r="1450" spans="1:8" x14ac:dyDescent="0.3">
      <c r="A1450">
        <v>1449</v>
      </c>
      <c r="B1450">
        <v>50</v>
      </c>
      <c r="C1450" t="s">
        <v>8</v>
      </c>
      <c r="D1450" s="18">
        <v>96195</v>
      </c>
      <c r="E1450" t="s">
        <v>6</v>
      </c>
      <c r="F1450" s="33" t="str">
        <f t="shared" si="66"/>
        <v>Middle-aged</v>
      </c>
      <c r="G1450" t="str">
        <f t="shared" si="67"/>
        <v>High</v>
      </c>
      <c r="H1450" t="str">
        <f t="shared" si="68"/>
        <v>Type 4</v>
      </c>
    </row>
    <row r="1451" spans="1:8" x14ac:dyDescent="0.3">
      <c r="A1451">
        <v>1450</v>
      </c>
      <c r="B1451">
        <v>35</v>
      </c>
      <c r="C1451" t="s">
        <v>8</v>
      </c>
      <c r="D1451" s="18">
        <v>98694</v>
      </c>
      <c r="E1451" t="s">
        <v>9</v>
      </c>
      <c r="F1451" s="33" t="str">
        <f t="shared" si="66"/>
        <v>Adult</v>
      </c>
      <c r="G1451" t="str">
        <f t="shared" si="67"/>
        <v>High</v>
      </c>
      <c r="H1451" t="str">
        <f t="shared" si="68"/>
        <v>Type 2</v>
      </c>
    </row>
    <row r="1452" spans="1:8" x14ac:dyDescent="0.3">
      <c r="A1452">
        <v>1451</v>
      </c>
      <c r="B1452">
        <v>30</v>
      </c>
      <c r="C1452" t="s">
        <v>8</v>
      </c>
      <c r="D1452" s="18">
        <v>71039</v>
      </c>
      <c r="E1452" t="s">
        <v>6</v>
      </c>
      <c r="F1452" s="33" t="str">
        <f t="shared" si="66"/>
        <v>Adult</v>
      </c>
      <c r="G1452" t="str">
        <f t="shared" si="67"/>
        <v>High</v>
      </c>
      <c r="H1452" t="str">
        <f t="shared" si="68"/>
        <v>Type 2</v>
      </c>
    </row>
    <row r="1453" spans="1:8" x14ac:dyDescent="0.3">
      <c r="A1453">
        <v>1452</v>
      </c>
      <c r="B1453">
        <v>53</v>
      </c>
      <c r="C1453" t="s">
        <v>8</v>
      </c>
      <c r="D1453" s="18">
        <v>130623</v>
      </c>
      <c r="E1453" t="s">
        <v>6</v>
      </c>
      <c r="F1453" s="33" t="str">
        <f t="shared" si="66"/>
        <v>Middle-aged</v>
      </c>
      <c r="G1453" t="str">
        <f t="shared" si="67"/>
        <v>High</v>
      </c>
      <c r="H1453" t="str">
        <f t="shared" si="68"/>
        <v>Type 4</v>
      </c>
    </row>
    <row r="1454" spans="1:8" x14ac:dyDescent="0.3">
      <c r="A1454">
        <v>1453</v>
      </c>
      <c r="B1454">
        <v>19</v>
      </c>
      <c r="C1454" t="s">
        <v>8</v>
      </c>
      <c r="D1454" s="18">
        <v>124046</v>
      </c>
      <c r="E1454" t="s">
        <v>7</v>
      </c>
      <c r="F1454" s="33" t="str">
        <f t="shared" si="66"/>
        <v>Adult</v>
      </c>
      <c r="G1454" t="str">
        <f t="shared" si="67"/>
        <v>High</v>
      </c>
      <c r="H1454" t="str">
        <f t="shared" si="68"/>
        <v>Type 2</v>
      </c>
    </row>
    <row r="1455" spans="1:8" x14ac:dyDescent="0.3">
      <c r="A1455">
        <v>1454</v>
      </c>
      <c r="B1455">
        <v>31</v>
      </c>
      <c r="C1455" t="s">
        <v>8</v>
      </c>
      <c r="D1455" s="18">
        <v>29564</v>
      </c>
      <c r="E1455" t="s">
        <v>6</v>
      </c>
      <c r="F1455" s="33" t="str">
        <f t="shared" si="66"/>
        <v>Adult</v>
      </c>
      <c r="G1455" t="str">
        <f t="shared" si="67"/>
        <v>Low</v>
      </c>
      <c r="H1455" t="str">
        <f t="shared" si="68"/>
        <v>Type 1</v>
      </c>
    </row>
    <row r="1456" spans="1:8" x14ac:dyDescent="0.3">
      <c r="A1456">
        <v>1455</v>
      </c>
      <c r="B1456">
        <v>53</v>
      </c>
      <c r="C1456" t="s">
        <v>8</v>
      </c>
      <c r="D1456" s="18">
        <v>124327</v>
      </c>
      <c r="E1456" t="s">
        <v>7</v>
      </c>
      <c r="F1456" s="33" t="str">
        <f t="shared" si="66"/>
        <v>Middle-aged</v>
      </c>
      <c r="G1456" t="str">
        <f t="shared" si="67"/>
        <v>High</v>
      </c>
      <c r="H1456" t="str">
        <f t="shared" si="68"/>
        <v>Type 4</v>
      </c>
    </row>
    <row r="1457" spans="1:8" x14ac:dyDescent="0.3">
      <c r="A1457">
        <v>1456</v>
      </c>
      <c r="B1457">
        <v>40</v>
      </c>
      <c r="C1457" t="s">
        <v>8</v>
      </c>
      <c r="D1457" s="18">
        <v>64744</v>
      </c>
      <c r="E1457" t="s">
        <v>6</v>
      </c>
      <c r="F1457" s="33" t="str">
        <f t="shared" si="66"/>
        <v>Adult</v>
      </c>
      <c r="G1457" t="str">
        <f t="shared" si="67"/>
        <v>Low</v>
      </c>
      <c r="H1457" t="str">
        <f t="shared" si="68"/>
        <v>Type 1</v>
      </c>
    </row>
    <row r="1458" spans="1:8" x14ac:dyDescent="0.3">
      <c r="A1458">
        <v>1457</v>
      </c>
      <c r="B1458">
        <v>24</v>
      </c>
      <c r="C1458" t="s">
        <v>8</v>
      </c>
      <c r="D1458" s="18">
        <v>134884</v>
      </c>
      <c r="E1458" t="s">
        <v>7</v>
      </c>
      <c r="F1458" s="33" t="str">
        <f t="shared" si="66"/>
        <v>Adult</v>
      </c>
      <c r="G1458" t="str">
        <f t="shared" si="67"/>
        <v>High</v>
      </c>
      <c r="H1458" t="str">
        <f t="shared" si="68"/>
        <v>Type 2</v>
      </c>
    </row>
    <row r="1459" spans="1:8" x14ac:dyDescent="0.3">
      <c r="A1459">
        <v>1458</v>
      </c>
      <c r="B1459">
        <v>38</v>
      </c>
      <c r="C1459" t="s">
        <v>8</v>
      </c>
      <c r="D1459" s="18">
        <v>40697</v>
      </c>
      <c r="E1459" t="s">
        <v>6</v>
      </c>
      <c r="F1459" s="33" t="str">
        <f t="shared" si="66"/>
        <v>Adult</v>
      </c>
      <c r="G1459" t="str">
        <f t="shared" si="67"/>
        <v>Low</v>
      </c>
      <c r="H1459" t="str">
        <f t="shared" si="68"/>
        <v>Type 1</v>
      </c>
    </row>
    <row r="1460" spans="1:8" x14ac:dyDescent="0.3">
      <c r="A1460">
        <v>1459</v>
      </c>
      <c r="B1460">
        <v>61</v>
      </c>
      <c r="C1460" t="s">
        <v>8</v>
      </c>
      <c r="D1460" s="18">
        <v>22363</v>
      </c>
      <c r="E1460" t="s">
        <v>7</v>
      </c>
      <c r="F1460" s="33" t="str">
        <f t="shared" si="66"/>
        <v>Seniors</v>
      </c>
      <c r="G1460" t="str">
        <f t="shared" si="67"/>
        <v>Low</v>
      </c>
      <c r="H1460" t="str">
        <f t="shared" si="68"/>
        <v>Type 5</v>
      </c>
    </row>
    <row r="1461" spans="1:8" x14ac:dyDescent="0.3">
      <c r="A1461">
        <v>1460</v>
      </c>
      <c r="B1461">
        <v>54</v>
      </c>
      <c r="C1461" t="s">
        <v>8</v>
      </c>
      <c r="D1461" s="18">
        <v>79165</v>
      </c>
      <c r="E1461" t="s">
        <v>6</v>
      </c>
      <c r="F1461" s="33" t="str">
        <f t="shared" si="66"/>
        <v>Middle-aged</v>
      </c>
      <c r="G1461" t="str">
        <f t="shared" si="67"/>
        <v>High</v>
      </c>
      <c r="H1461" t="str">
        <f t="shared" si="68"/>
        <v>Type 4</v>
      </c>
    </row>
    <row r="1462" spans="1:8" x14ac:dyDescent="0.3">
      <c r="A1462">
        <v>1461</v>
      </c>
      <c r="B1462">
        <v>58</v>
      </c>
      <c r="C1462" t="s">
        <v>8</v>
      </c>
      <c r="D1462" s="18">
        <v>101542</v>
      </c>
      <c r="E1462" t="s">
        <v>9</v>
      </c>
      <c r="F1462" s="33" t="str">
        <f t="shared" si="66"/>
        <v>Middle-aged</v>
      </c>
      <c r="G1462" t="str">
        <f t="shared" si="67"/>
        <v>High</v>
      </c>
      <c r="H1462" t="str">
        <f t="shared" si="68"/>
        <v>Type 4</v>
      </c>
    </row>
    <row r="1463" spans="1:8" x14ac:dyDescent="0.3">
      <c r="A1463">
        <v>1462</v>
      </c>
      <c r="B1463">
        <v>21</v>
      </c>
      <c r="C1463" t="s">
        <v>8</v>
      </c>
      <c r="D1463" s="18">
        <v>105567</v>
      </c>
      <c r="E1463" t="s">
        <v>7</v>
      </c>
      <c r="F1463" s="33" t="str">
        <f t="shared" si="66"/>
        <v>Adult</v>
      </c>
      <c r="G1463" t="str">
        <f t="shared" si="67"/>
        <v>High</v>
      </c>
      <c r="H1463" t="str">
        <f t="shared" si="68"/>
        <v>Type 2</v>
      </c>
    </row>
    <row r="1464" spans="1:8" x14ac:dyDescent="0.3">
      <c r="A1464">
        <v>1463</v>
      </c>
      <c r="B1464">
        <v>55</v>
      </c>
      <c r="C1464" t="s">
        <v>8</v>
      </c>
      <c r="D1464" s="18">
        <v>66624</v>
      </c>
      <c r="E1464" t="s">
        <v>9</v>
      </c>
      <c r="F1464" s="33" t="str">
        <f t="shared" si="66"/>
        <v>Middle-aged</v>
      </c>
      <c r="G1464" t="str">
        <f t="shared" si="67"/>
        <v>High</v>
      </c>
      <c r="H1464" t="str">
        <f t="shared" si="68"/>
        <v>Type 4</v>
      </c>
    </row>
    <row r="1465" spans="1:8" x14ac:dyDescent="0.3">
      <c r="A1465">
        <v>1464</v>
      </c>
      <c r="B1465">
        <v>41</v>
      </c>
      <c r="C1465" t="s">
        <v>8</v>
      </c>
      <c r="D1465" s="18">
        <v>59218</v>
      </c>
      <c r="E1465" t="s">
        <v>9</v>
      </c>
      <c r="F1465" s="33" t="str">
        <f t="shared" si="66"/>
        <v>Middle-aged</v>
      </c>
      <c r="G1465" t="str">
        <f t="shared" si="67"/>
        <v>Low</v>
      </c>
      <c r="H1465" t="str">
        <f t="shared" si="68"/>
        <v>Type 3</v>
      </c>
    </row>
    <row r="1466" spans="1:8" x14ac:dyDescent="0.3">
      <c r="A1466">
        <v>1465</v>
      </c>
      <c r="B1466">
        <v>42</v>
      </c>
      <c r="C1466" t="s">
        <v>8</v>
      </c>
      <c r="D1466" s="18">
        <v>45029</v>
      </c>
      <c r="E1466" t="s">
        <v>6</v>
      </c>
      <c r="F1466" s="33" t="str">
        <f t="shared" si="66"/>
        <v>Middle-aged</v>
      </c>
      <c r="G1466" t="str">
        <f t="shared" si="67"/>
        <v>Low</v>
      </c>
      <c r="H1466" t="str">
        <f t="shared" si="68"/>
        <v>Type 3</v>
      </c>
    </row>
    <row r="1467" spans="1:8" x14ac:dyDescent="0.3">
      <c r="A1467">
        <v>1466</v>
      </c>
      <c r="B1467">
        <v>31</v>
      </c>
      <c r="C1467" t="s">
        <v>8</v>
      </c>
      <c r="D1467" s="18">
        <v>110313</v>
      </c>
      <c r="E1467" t="s">
        <v>6</v>
      </c>
      <c r="F1467" s="33" t="str">
        <f t="shared" si="66"/>
        <v>Adult</v>
      </c>
      <c r="G1467" t="str">
        <f t="shared" si="67"/>
        <v>High</v>
      </c>
      <c r="H1467" t="str">
        <f t="shared" si="68"/>
        <v>Type 2</v>
      </c>
    </row>
    <row r="1468" spans="1:8" x14ac:dyDescent="0.3">
      <c r="A1468">
        <v>1467</v>
      </c>
      <c r="B1468">
        <v>51</v>
      </c>
      <c r="C1468" t="s">
        <v>8</v>
      </c>
      <c r="D1468" s="18">
        <v>116645</v>
      </c>
      <c r="E1468" t="s">
        <v>6</v>
      </c>
      <c r="F1468" s="33" t="str">
        <f t="shared" si="66"/>
        <v>Middle-aged</v>
      </c>
      <c r="G1468" t="str">
        <f t="shared" si="67"/>
        <v>High</v>
      </c>
      <c r="H1468" t="str">
        <f t="shared" si="68"/>
        <v>Type 4</v>
      </c>
    </row>
    <row r="1469" spans="1:8" x14ac:dyDescent="0.3">
      <c r="A1469">
        <v>1468</v>
      </c>
      <c r="B1469">
        <v>53</v>
      </c>
      <c r="C1469" t="s">
        <v>8</v>
      </c>
      <c r="D1469" s="18">
        <v>41192</v>
      </c>
      <c r="E1469" t="s">
        <v>7</v>
      </c>
      <c r="F1469" s="33" t="str">
        <f t="shared" si="66"/>
        <v>Middle-aged</v>
      </c>
      <c r="G1469" t="str">
        <f t="shared" si="67"/>
        <v>Low</v>
      </c>
      <c r="H1469" t="str">
        <f t="shared" si="68"/>
        <v>Type 3</v>
      </c>
    </row>
    <row r="1470" spans="1:8" x14ac:dyDescent="0.3">
      <c r="A1470">
        <v>1469</v>
      </c>
      <c r="B1470">
        <v>48</v>
      </c>
      <c r="C1470" t="s">
        <v>8</v>
      </c>
      <c r="D1470" s="18">
        <v>113977</v>
      </c>
      <c r="E1470" t="s">
        <v>9</v>
      </c>
      <c r="F1470" s="33" t="str">
        <f t="shared" si="66"/>
        <v>Middle-aged</v>
      </c>
      <c r="G1470" t="str">
        <f t="shared" si="67"/>
        <v>High</v>
      </c>
      <c r="H1470" t="str">
        <f t="shared" si="68"/>
        <v>Type 4</v>
      </c>
    </row>
    <row r="1471" spans="1:8" x14ac:dyDescent="0.3">
      <c r="A1471">
        <v>1470</v>
      </c>
      <c r="B1471">
        <v>30</v>
      </c>
      <c r="C1471" t="s">
        <v>8</v>
      </c>
      <c r="D1471" s="18">
        <v>122520</v>
      </c>
      <c r="E1471" t="s">
        <v>7</v>
      </c>
      <c r="F1471" s="33" t="str">
        <f t="shared" si="66"/>
        <v>Adult</v>
      </c>
      <c r="G1471" t="str">
        <f t="shared" si="67"/>
        <v>High</v>
      </c>
      <c r="H1471" t="str">
        <f t="shared" si="68"/>
        <v>Type 2</v>
      </c>
    </row>
    <row r="1472" spans="1:8" x14ac:dyDescent="0.3">
      <c r="A1472">
        <v>1471</v>
      </c>
      <c r="B1472">
        <v>23</v>
      </c>
      <c r="C1472" t="s">
        <v>8</v>
      </c>
      <c r="D1472" s="18">
        <v>112682</v>
      </c>
      <c r="E1472" t="s">
        <v>9</v>
      </c>
      <c r="F1472" s="33" t="str">
        <f t="shared" si="66"/>
        <v>Adult</v>
      </c>
      <c r="G1472" t="str">
        <f t="shared" si="67"/>
        <v>High</v>
      </c>
      <c r="H1472" t="str">
        <f t="shared" si="68"/>
        <v>Type 2</v>
      </c>
    </row>
    <row r="1473" spans="1:8" x14ac:dyDescent="0.3">
      <c r="A1473">
        <v>1472</v>
      </c>
      <c r="B1473">
        <v>37</v>
      </c>
      <c r="C1473" t="s">
        <v>8</v>
      </c>
      <c r="D1473" s="18">
        <v>26209</v>
      </c>
      <c r="E1473" t="s">
        <v>7</v>
      </c>
      <c r="F1473" s="33" t="str">
        <f t="shared" si="66"/>
        <v>Adult</v>
      </c>
      <c r="G1473" t="str">
        <f t="shared" si="67"/>
        <v>Low</v>
      </c>
      <c r="H1473" t="str">
        <f t="shared" si="68"/>
        <v>Type 1</v>
      </c>
    </row>
    <row r="1474" spans="1:8" x14ac:dyDescent="0.3">
      <c r="A1474">
        <v>1473</v>
      </c>
      <c r="B1474">
        <v>36</v>
      </c>
      <c r="C1474" t="s">
        <v>8</v>
      </c>
      <c r="D1474" s="18">
        <v>101312</v>
      </c>
      <c r="E1474" t="s">
        <v>7</v>
      </c>
      <c r="F1474" s="33" t="str">
        <f t="shared" si="66"/>
        <v>Adult</v>
      </c>
      <c r="G1474" t="str">
        <f t="shared" si="67"/>
        <v>High</v>
      </c>
      <c r="H1474" t="str">
        <f t="shared" si="68"/>
        <v>Type 2</v>
      </c>
    </row>
    <row r="1475" spans="1:8" x14ac:dyDescent="0.3">
      <c r="A1475">
        <v>1474</v>
      </c>
      <c r="B1475">
        <v>66</v>
      </c>
      <c r="C1475" t="s">
        <v>8</v>
      </c>
      <c r="D1475" s="18">
        <v>109989</v>
      </c>
      <c r="E1475" t="s">
        <v>6</v>
      </c>
      <c r="F1475" s="33" t="str">
        <f t="shared" ref="F1475:F1501" si="69">IF(B1475&gt;=60,"Seniors",IF(B1475&gt;=41,"Middle-aged","Adult"))</f>
        <v>Seniors</v>
      </c>
      <c r="G1475" t="str">
        <f t="shared" ref="G1475:G1501" si="70">IF(D1475&lt;=0.8*$K$2,"Low","High")</f>
        <v>High</v>
      </c>
      <c r="H1475" t="str">
        <f t="shared" ref="H1475:H1501" si="71">IF(AND(F1475="Adult",G1475="Low"),"Type 1",IF(AND(F1475="Adult",G1475="High"),"Type 2",IF(AND(F1475="Middle-aged",G1475="Low"),"Type 3",IF(AND(F1475="Middle-aged",G1475="High"),"Type 4",IF(AND(F1475="Seniors",G1475="Low"),"Type 5",IF(AND(F1475="Seniors",G1475="High"),"Type 6",""))))))</f>
        <v>Type 6</v>
      </c>
    </row>
    <row r="1476" spans="1:8" x14ac:dyDescent="0.3">
      <c r="A1476">
        <v>1475</v>
      </c>
      <c r="B1476">
        <v>24</v>
      </c>
      <c r="C1476" t="s">
        <v>8</v>
      </c>
      <c r="D1476" s="18">
        <v>73977</v>
      </c>
      <c r="E1476" t="s">
        <v>9</v>
      </c>
      <c r="F1476" s="33" t="str">
        <f t="shared" si="69"/>
        <v>Adult</v>
      </c>
      <c r="G1476" t="str">
        <f t="shared" si="70"/>
        <v>High</v>
      </c>
      <c r="H1476" t="str">
        <f t="shared" si="71"/>
        <v>Type 2</v>
      </c>
    </row>
    <row r="1477" spans="1:8" x14ac:dyDescent="0.3">
      <c r="A1477">
        <v>1476</v>
      </c>
      <c r="B1477">
        <v>57</v>
      </c>
      <c r="C1477" t="s">
        <v>8</v>
      </c>
      <c r="D1477" s="18">
        <v>70787</v>
      </c>
      <c r="E1477" t="s">
        <v>9</v>
      </c>
      <c r="F1477" s="33" t="str">
        <f t="shared" si="69"/>
        <v>Middle-aged</v>
      </c>
      <c r="G1477" t="str">
        <f t="shared" si="70"/>
        <v>High</v>
      </c>
      <c r="H1477" t="str">
        <f t="shared" si="71"/>
        <v>Type 4</v>
      </c>
    </row>
    <row r="1478" spans="1:8" x14ac:dyDescent="0.3">
      <c r="A1478">
        <v>1477</v>
      </c>
      <c r="B1478">
        <v>37</v>
      </c>
      <c r="C1478" t="s">
        <v>8</v>
      </c>
      <c r="D1478" s="18">
        <v>122448</v>
      </c>
      <c r="E1478" t="s">
        <v>9</v>
      </c>
      <c r="F1478" s="33" t="str">
        <f t="shared" si="69"/>
        <v>Adult</v>
      </c>
      <c r="G1478" t="str">
        <f t="shared" si="70"/>
        <v>High</v>
      </c>
      <c r="H1478" t="str">
        <f t="shared" si="71"/>
        <v>Type 2</v>
      </c>
    </row>
    <row r="1479" spans="1:8" x14ac:dyDescent="0.3">
      <c r="A1479">
        <v>1478</v>
      </c>
      <c r="B1479">
        <v>23</v>
      </c>
      <c r="C1479" t="s">
        <v>8</v>
      </c>
      <c r="D1479" s="18">
        <v>21524</v>
      </c>
      <c r="E1479" t="s">
        <v>6</v>
      </c>
      <c r="F1479" s="33" t="str">
        <f t="shared" si="69"/>
        <v>Adult</v>
      </c>
      <c r="G1479" t="str">
        <f t="shared" si="70"/>
        <v>Low</v>
      </c>
      <c r="H1479" t="str">
        <f t="shared" si="71"/>
        <v>Type 1</v>
      </c>
    </row>
    <row r="1480" spans="1:8" x14ac:dyDescent="0.3">
      <c r="A1480">
        <v>1479</v>
      </c>
      <c r="B1480">
        <v>68</v>
      </c>
      <c r="C1480" t="s">
        <v>8</v>
      </c>
      <c r="D1480" s="18">
        <v>48959</v>
      </c>
      <c r="E1480" t="s">
        <v>7</v>
      </c>
      <c r="F1480" s="33" t="str">
        <f t="shared" si="69"/>
        <v>Seniors</v>
      </c>
      <c r="G1480" t="str">
        <f t="shared" si="70"/>
        <v>Low</v>
      </c>
      <c r="H1480" t="str">
        <f t="shared" si="71"/>
        <v>Type 5</v>
      </c>
    </row>
    <row r="1481" spans="1:8" x14ac:dyDescent="0.3">
      <c r="A1481">
        <v>1480</v>
      </c>
      <c r="B1481">
        <v>43</v>
      </c>
      <c r="C1481" t="s">
        <v>8</v>
      </c>
      <c r="D1481" s="18">
        <v>139980</v>
      </c>
      <c r="E1481" t="s">
        <v>9</v>
      </c>
      <c r="F1481" s="33" t="str">
        <f t="shared" si="69"/>
        <v>Middle-aged</v>
      </c>
      <c r="G1481" t="str">
        <f t="shared" si="70"/>
        <v>High</v>
      </c>
      <c r="H1481" t="str">
        <f t="shared" si="71"/>
        <v>Type 4</v>
      </c>
    </row>
    <row r="1482" spans="1:8" x14ac:dyDescent="0.3">
      <c r="A1482">
        <v>1481</v>
      </c>
      <c r="B1482">
        <v>59</v>
      </c>
      <c r="C1482" t="s">
        <v>8</v>
      </c>
      <c r="D1482" s="18">
        <v>38663</v>
      </c>
      <c r="E1482" t="s">
        <v>6</v>
      </c>
      <c r="F1482" s="33" t="str">
        <f t="shared" si="69"/>
        <v>Middle-aged</v>
      </c>
      <c r="G1482" t="str">
        <f t="shared" si="70"/>
        <v>Low</v>
      </c>
      <c r="H1482" t="str">
        <f t="shared" si="71"/>
        <v>Type 3</v>
      </c>
    </row>
    <row r="1483" spans="1:8" x14ac:dyDescent="0.3">
      <c r="A1483">
        <v>1482</v>
      </c>
      <c r="B1483">
        <v>26</v>
      </c>
      <c r="C1483" t="s">
        <v>8</v>
      </c>
      <c r="D1483" s="18">
        <v>22330</v>
      </c>
      <c r="E1483" t="s">
        <v>9</v>
      </c>
      <c r="F1483" s="33" t="str">
        <f t="shared" si="69"/>
        <v>Adult</v>
      </c>
      <c r="G1483" t="str">
        <f t="shared" si="70"/>
        <v>Low</v>
      </c>
      <c r="H1483" t="str">
        <f t="shared" si="71"/>
        <v>Type 1</v>
      </c>
    </row>
    <row r="1484" spans="1:8" x14ac:dyDescent="0.3">
      <c r="A1484">
        <v>1483</v>
      </c>
      <c r="B1484">
        <v>62</v>
      </c>
      <c r="C1484" t="s">
        <v>8</v>
      </c>
      <c r="D1484" s="18">
        <v>130818</v>
      </c>
      <c r="E1484" t="s">
        <v>7</v>
      </c>
      <c r="F1484" s="33" t="str">
        <f t="shared" si="69"/>
        <v>Seniors</v>
      </c>
      <c r="G1484" t="str">
        <f t="shared" si="70"/>
        <v>High</v>
      </c>
      <c r="H1484" t="str">
        <f t="shared" si="71"/>
        <v>Type 6</v>
      </c>
    </row>
    <row r="1485" spans="1:8" x14ac:dyDescent="0.3">
      <c r="A1485">
        <v>1484</v>
      </c>
      <c r="B1485">
        <v>26</v>
      </c>
      <c r="C1485" t="s">
        <v>8</v>
      </c>
      <c r="D1485" s="18">
        <v>144657</v>
      </c>
      <c r="E1485" t="s">
        <v>7</v>
      </c>
      <c r="F1485" s="33" t="str">
        <f t="shared" si="69"/>
        <v>Adult</v>
      </c>
      <c r="G1485" t="str">
        <f t="shared" si="70"/>
        <v>High</v>
      </c>
      <c r="H1485" t="str">
        <f t="shared" si="71"/>
        <v>Type 2</v>
      </c>
    </row>
    <row r="1486" spans="1:8" x14ac:dyDescent="0.3">
      <c r="A1486">
        <v>1485</v>
      </c>
      <c r="B1486">
        <v>53</v>
      </c>
      <c r="C1486" t="s">
        <v>8</v>
      </c>
      <c r="D1486" s="18">
        <v>78983</v>
      </c>
      <c r="E1486" t="s">
        <v>6</v>
      </c>
      <c r="F1486" s="33" t="str">
        <f t="shared" si="69"/>
        <v>Middle-aged</v>
      </c>
      <c r="G1486" t="str">
        <f t="shared" si="70"/>
        <v>High</v>
      </c>
      <c r="H1486" t="str">
        <f t="shared" si="71"/>
        <v>Type 4</v>
      </c>
    </row>
    <row r="1487" spans="1:8" x14ac:dyDescent="0.3">
      <c r="A1487">
        <v>1486</v>
      </c>
      <c r="B1487">
        <v>42</v>
      </c>
      <c r="C1487" t="s">
        <v>8</v>
      </c>
      <c r="D1487" s="18">
        <v>36065</v>
      </c>
      <c r="E1487" t="s">
        <v>9</v>
      </c>
      <c r="F1487" s="33" t="str">
        <f t="shared" si="69"/>
        <v>Middle-aged</v>
      </c>
      <c r="G1487" t="str">
        <f t="shared" si="70"/>
        <v>Low</v>
      </c>
      <c r="H1487" t="str">
        <f t="shared" si="71"/>
        <v>Type 3</v>
      </c>
    </row>
    <row r="1488" spans="1:8" x14ac:dyDescent="0.3">
      <c r="A1488">
        <v>1487</v>
      </c>
      <c r="B1488">
        <v>49</v>
      </c>
      <c r="C1488" t="s">
        <v>8</v>
      </c>
      <c r="D1488" s="18">
        <v>41043</v>
      </c>
      <c r="E1488" t="s">
        <v>9</v>
      </c>
      <c r="F1488" s="33" t="str">
        <f t="shared" si="69"/>
        <v>Middle-aged</v>
      </c>
      <c r="G1488" t="str">
        <f t="shared" si="70"/>
        <v>Low</v>
      </c>
      <c r="H1488" t="str">
        <f t="shared" si="71"/>
        <v>Type 3</v>
      </c>
    </row>
    <row r="1489" spans="1:8" x14ac:dyDescent="0.3">
      <c r="A1489">
        <v>1488</v>
      </c>
      <c r="B1489">
        <v>51</v>
      </c>
      <c r="C1489" t="s">
        <v>8</v>
      </c>
      <c r="D1489" s="18">
        <v>136243</v>
      </c>
      <c r="E1489" t="s">
        <v>6</v>
      </c>
      <c r="F1489" s="33" t="str">
        <f t="shared" si="69"/>
        <v>Middle-aged</v>
      </c>
      <c r="G1489" t="str">
        <f t="shared" si="70"/>
        <v>High</v>
      </c>
      <c r="H1489" t="str">
        <f t="shared" si="71"/>
        <v>Type 4</v>
      </c>
    </row>
    <row r="1490" spans="1:8" x14ac:dyDescent="0.3">
      <c r="A1490">
        <v>1489</v>
      </c>
      <c r="B1490">
        <v>35</v>
      </c>
      <c r="C1490" t="s">
        <v>8</v>
      </c>
      <c r="D1490" s="18">
        <v>40274</v>
      </c>
      <c r="E1490" t="s">
        <v>7</v>
      </c>
      <c r="F1490" s="33" t="str">
        <f t="shared" si="69"/>
        <v>Adult</v>
      </c>
      <c r="G1490" t="str">
        <f t="shared" si="70"/>
        <v>Low</v>
      </c>
      <c r="H1490" t="str">
        <f t="shared" si="71"/>
        <v>Type 1</v>
      </c>
    </row>
    <row r="1491" spans="1:8" x14ac:dyDescent="0.3">
      <c r="A1491">
        <v>1490</v>
      </c>
      <c r="B1491">
        <v>57</v>
      </c>
      <c r="C1491" t="s">
        <v>8</v>
      </c>
      <c r="D1491" s="18">
        <v>125867</v>
      </c>
      <c r="E1491" t="s">
        <v>6</v>
      </c>
      <c r="F1491" s="33" t="str">
        <f t="shared" si="69"/>
        <v>Middle-aged</v>
      </c>
      <c r="G1491" t="str">
        <f t="shared" si="70"/>
        <v>High</v>
      </c>
      <c r="H1491" t="str">
        <f t="shared" si="71"/>
        <v>Type 4</v>
      </c>
    </row>
    <row r="1492" spans="1:8" x14ac:dyDescent="0.3">
      <c r="A1492">
        <v>1491</v>
      </c>
      <c r="B1492">
        <v>34</v>
      </c>
      <c r="C1492" t="s">
        <v>8</v>
      </c>
      <c r="D1492" s="18">
        <v>43515</v>
      </c>
      <c r="E1492" t="s">
        <v>7</v>
      </c>
      <c r="F1492" s="33" t="str">
        <f t="shared" si="69"/>
        <v>Adult</v>
      </c>
      <c r="G1492" t="str">
        <f t="shared" si="70"/>
        <v>Low</v>
      </c>
      <c r="H1492" t="str">
        <f t="shared" si="71"/>
        <v>Type 1</v>
      </c>
    </row>
    <row r="1493" spans="1:8" x14ac:dyDescent="0.3">
      <c r="A1493">
        <v>1492</v>
      </c>
      <c r="B1493">
        <v>21</v>
      </c>
      <c r="C1493" t="s">
        <v>8</v>
      </c>
      <c r="D1493" s="18">
        <v>97917</v>
      </c>
      <c r="E1493" t="s">
        <v>7</v>
      </c>
      <c r="F1493" s="33" t="str">
        <f t="shared" si="69"/>
        <v>Adult</v>
      </c>
      <c r="G1493" t="str">
        <f t="shared" si="70"/>
        <v>High</v>
      </c>
      <c r="H1493" t="str">
        <f t="shared" si="71"/>
        <v>Type 2</v>
      </c>
    </row>
    <row r="1494" spans="1:8" x14ac:dyDescent="0.3">
      <c r="A1494">
        <v>1493</v>
      </c>
      <c r="B1494">
        <v>32</v>
      </c>
      <c r="C1494" t="s">
        <v>8</v>
      </c>
      <c r="D1494" s="18">
        <v>47608</v>
      </c>
      <c r="E1494" t="s">
        <v>9</v>
      </c>
      <c r="F1494" s="33" t="str">
        <f t="shared" si="69"/>
        <v>Adult</v>
      </c>
      <c r="G1494" t="str">
        <f t="shared" si="70"/>
        <v>Low</v>
      </c>
      <c r="H1494" t="str">
        <f t="shared" si="71"/>
        <v>Type 1</v>
      </c>
    </row>
    <row r="1495" spans="1:8" x14ac:dyDescent="0.3">
      <c r="A1495">
        <v>1494</v>
      </c>
      <c r="B1495">
        <v>19</v>
      </c>
      <c r="C1495" t="s">
        <v>8</v>
      </c>
      <c r="D1495" s="18">
        <v>53648</v>
      </c>
      <c r="E1495" t="s">
        <v>9</v>
      </c>
      <c r="F1495" s="33" t="str">
        <f t="shared" si="69"/>
        <v>Adult</v>
      </c>
      <c r="G1495" t="str">
        <f t="shared" si="70"/>
        <v>Low</v>
      </c>
      <c r="H1495" t="str">
        <f t="shared" si="71"/>
        <v>Type 1</v>
      </c>
    </row>
    <row r="1496" spans="1:8" x14ac:dyDescent="0.3">
      <c r="A1496">
        <v>1495</v>
      </c>
      <c r="B1496">
        <v>59</v>
      </c>
      <c r="C1496" t="s">
        <v>8</v>
      </c>
      <c r="D1496" s="18">
        <v>78693</v>
      </c>
      <c r="E1496" t="s">
        <v>7</v>
      </c>
      <c r="F1496" s="33" t="str">
        <f t="shared" si="69"/>
        <v>Middle-aged</v>
      </c>
      <c r="G1496" t="str">
        <f t="shared" si="70"/>
        <v>High</v>
      </c>
      <c r="H1496" t="str">
        <f t="shared" si="71"/>
        <v>Type 4</v>
      </c>
    </row>
    <row r="1497" spans="1:8" x14ac:dyDescent="0.3">
      <c r="A1497">
        <v>1496</v>
      </c>
      <c r="B1497">
        <v>55</v>
      </c>
      <c r="C1497" t="s">
        <v>8</v>
      </c>
      <c r="D1497" s="18">
        <v>45965</v>
      </c>
      <c r="E1497" t="s">
        <v>9</v>
      </c>
      <c r="F1497" s="33" t="str">
        <f t="shared" si="69"/>
        <v>Middle-aged</v>
      </c>
      <c r="G1497" t="str">
        <f t="shared" si="70"/>
        <v>Low</v>
      </c>
      <c r="H1497" t="str">
        <f t="shared" si="71"/>
        <v>Type 3</v>
      </c>
    </row>
    <row r="1498" spans="1:8" x14ac:dyDescent="0.3">
      <c r="A1498">
        <v>1497</v>
      </c>
      <c r="B1498">
        <v>23</v>
      </c>
      <c r="C1498" t="s">
        <v>8</v>
      </c>
      <c r="D1498" s="18">
        <v>82942</v>
      </c>
      <c r="E1498" t="s">
        <v>9</v>
      </c>
      <c r="F1498" s="33" t="str">
        <f t="shared" si="69"/>
        <v>Adult</v>
      </c>
      <c r="G1498" t="str">
        <f t="shared" si="70"/>
        <v>High</v>
      </c>
      <c r="H1498" t="str">
        <f t="shared" si="71"/>
        <v>Type 2</v>
      </c>
    </row>
    <row r="1499" spans="1:8" x14ac:dyDescent="0.3">
      <c r="A1499">
        <v>1498</v>
      </c>
      <c r="B1499">
        <v>62</v>
      </c>
      <c r="C1499" t="s">
        <v>8</v>
      </c>
      <c r="D1499" s="18">
        <v>138624</v>
      </c>
      <c r="E1499" t="s">
        <v>6</v>
      </c>
      <c r="F1499" s="33" t="str">
        <f t="shared" si="69"/>
        <v>Seniors</v>
      </c>
      <c r="G1499" t="str">
        <f t="shared" si="70"/>
        <v>High</v>
      </c>
      <c r="H1499" t="str">
        <f t="shared" si="71"/>
        <v>Type 6</v>
      </c>
    </row>
    <row r="1500" spans="1:8" x14ac:dyDescent="0.3">
      <c r="A1500">
        <v>1499</v>
      </c>
      <c r="B1500">
        <v>51</v>
      </c>
      <c r="C1500" t="s">
        <v>8</v>
      </c>
      <c r="D1500" s="18">
        <v>119347</v>
      </c>
      <c r="E1500" t="s">
        <v>6</v>
      </c>
      <c r="F1500" s="33" t="str">
        <f t="shared" si="69"/>
        <v>Middle-aged</v>
      </c>
      <c r="G1500" t="str">
        <f t="shared" si="70"/>
        <v>High</v>
      </c>
      <c r="H1500" t="str">
        <f t="shared" si="71"/>
        <v>Type 4</v>
      </c>
    </row>
    <row r="1501" spans="1:8" x14ac:dyDescent="0.3">
      <c r="A1501">
        <v>1500</v>
      </c>
      <c r="B1501">
        <v>48</v>
      </c>
      <c r="C1501" t="s">
        <v>8</v>
      </c>
      <c r="D1501" s="18">
        <v>122793</v>
      </c>
      <c r="E1501" t="s">
        <v>6</v>
      </c>
      <c r="F1501" s="33" t="str">
        <f t="shared" si="69"/>
        <v>Middle-aged</v>
      </c>
      <c r="G1501" t="str">
        <f t="shared" si="70"/>
        <v>High</v>
      </c>
      <c r="H1501" t="str">
        <f t="shared" si="71"/>
        <v>Type 4</v>
      </c>
    </row>
  </sheetData>
  <mergeCells count="3">
    <mergeCell ref="J12:K12"/>
    <mergeCell ref="J17:K17"/>
    <mergeCell ref="J4:K4"/>
  </mergeCells>
  <phoneticPr fontId="2" type="noConversion"/>
  <pageMargins left="0.7" right="0.7" top="0.75" bottom="0.75" header="0.3" footer="0.3"/>
  <pageSetup paperSize="9" orientation="portrait" horizontalDpi="300" verticalDpi="30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90C89-4A91-4E39-9E7B-4B2F5DAF269F}">
  <dimension ref="A1:H1502"/>
  <sheetViews>
    <sheetView topLeftCell="A1475" workbookViewId="0">
      <selection activeCell="E1502" sqref="E1502"/>
    </sheetView>
  </sheetViews>
  <sheetFormatPr defaultRowHeight="14.4" x14ac:dyDescent="0.3"/>
  <cols>
    <col min="1" max="1" width="14.6640625" bestFit="1" customWidth="1"/>
    <col min="2" max="2" width="16.109375" customWidth="1"/>
    <col min="3" max="3" width="14" customWidth="1"/>
    <col min="4" max="4" width="21.44140625" customWidth="1"/>
    <col min="5" max="5" width="15.88671875" bestFit="1" customWidth="1"/>
    <col min="6" max="6" width="10.6640625" style="4" bestFit="1" customWidth="1"/>
    <col min="7" max="7" width="10.6640625" style="4" customWidth="1"/>
    <col min="8" max="8" width="9.109375" style="6"/>
  </cols>
  <sheetData>
    <row r="1" spans="1:8" x14ac:dyDescent="0.3">
      <c r="A1" t="s">
        <v>0</v>
      </c>
      <c r="B1" t="s">
        <v>10</v>
      </c>
      <c r="C1" t="s">
        <v>11</v>
      </c>
      <c r="D1" t="s">
        <v>12</v>
      </c>
      <c r="E1" t="s">
        <v>13</v>
      </c>
      <c r="F1" s="4" t="s">
        <v>33</v>
      </c>
      <c r="G1" s="4" t="s">
        <v>193</v>
      </c>
      <c r="H1" s="6" t="s">
        <v>34</v>
      </c>
    </row>
    <row r="2" spans="1:8" x14ac:dyDescent="0.3">
      <c r="A2">
        <v>494</v>
      </c>
      <c r="B2">
        <v>1</v>
      </c>
      <c r="C2">
        <v>59</v>
      </c>
      <c r="D2">
        <v>9</v>
      </c>
      <c r="E2" s="1">
        <v>44562</v>
      </c>
      <c r="F2" s="4" t="str">
        <f>TEXT(E2, "YYYY/MM/DD")</f>
        <v>2026/01/02</v>
      </c>
      <c r="G2" s="4">
        <f>DATEVALUE(Sales[[#This Row],[Date]])</f>
        <v>44562</v>
      </c>
      <c r="H2" s="6" t="str">
        <f>TEXT(E2,"HH:mm")</f>
        <v>00:00</v>
      </c>
    </row>
    <row r="3" spans="1:8" x14ac:dyDescent="0.3">
      <c r="A3">
        <v>1179</v>
      </c>
      <c r="B3">
        <v>2</v>
      </c>
      <c r="C3">
        <v>44</v>
      </c>
      <c r="D3">
        <v>8</v>
      </c>
      <c r="E3" s="1">
        <v>44562.041666666664</v>
      </c>
      <c r="F3" s="4" t="str">
        <f t="shared" ref="F3:F67" si="0">TEXT(E3, "YYYY/MM/DD")</f>
        <v>2026/01/02</v>
      </c>
      <c r="G3" s="4">
        <f>DATEVALUE(Sales[[#This Row],[Date]])</f>
        <v>44562</v>
      </c>
      <c r="H3" s="6" t="str">
        <f t="shared" ref="H3:H67" si="1">TEXT(E3,"HH:mm")</f>
        <v>01:00</v>
      </c>
    </row>
    <row r="4" spans="1:8" x14ac:dyDescent="0.3">
      <c r="A4">
        <v>923</v>
      </c>
      <c r="B4">
        <v>3</v>
      </c>
      <c r="C4">
        <v>44</v>
      </c>
      <c r="D4">
        <v>2</v>
      </c>
      <c r="E4" s="1">
        <v>44562.083333333336</v>
      </c>
      <c r="F4" s="4" t="str">
        <f t="shared" si="0"/>
        <v>2026/01/02</v>
      </c>
      <c r="G4" s="4">
        <f>DATEVALUE(Sales[[#This Row],[Date]])</f>
        <v>44562</v>
      </c>
      <c r="H4" s="6" t="str">
        <f t="shared" si="1"/>
        <v>02:00</v>
      </c>
    </row>
    <row r="5" spans="1:8" x14ac:dyDescent="0.3">
      <c r="A5">
        <v>190</v>
      </c>
      <c r="B5">
        <v>4</v>
      </c>
      <c r="C5">
        <v>22</v>
      </c>
      <c r="D5">
        <v>7</v>
      </c>
      <c r="E5" s="1">
        <v>44562.125</v>
      </c>
      <c r="F5" s="4" t="str">
        <f t="shared" si="0"/>
        <v>2026/01/02</v>
      </c>
      <c r="G5" s="4">
        <f>DATEVALUE(Sales[[#This Row],[Date]])</f>
        <v>44562</v>
      </c>
      <c r="H5" s="6" t="str">
        <f t="shared" si="1"/>
        <v>03:00</v>
      </c>
    </row>
    <row r="6" spans="1:8" x14ac:dyDescent="0.3">
      <c r="A6">
        <v>1269</v>
      </c>
      <c r="B6">
        <v>5</v>
      </c>
      <c r="C6">
        <v>1</v>
      </c>
      <c r="D6">
        <v>9</v>
      </c>
      <c r="E6" s="1">
        <v>44562.166666666664</v>
      </c>
      <c r="F6" s="4" t="str">
        <f t="shared" si="0"/>
        <v>2026/01/02</v>
      </c>
      <c r="G6" s="4">
        <f>DATEVALUE(Sales[[#This Row],[Date]])</f>
        <v>44562</v>
      </c>
      <c r="H6" s="6" t="str">
        <f t="shared" si="1"/>
        <v>04:00</v>
      </c>
    </row>
    <row r="7" spans="1:8" x14ac:dyDescent="0.3">
      <c r="A7">
        <v>245</v>
      </c>
      <c r="B7">
        <v>6</v>
      </c>
      <c r="C7">
        <v>74</v>
      </c>
      <c r="D7">
        <v>1</v>
      </c>
      <c r="E7" s="1">
        <v>44562.208333333336</v>
      </c>
      <c r="F7" s="4" t="str">
        <f t="shared" si="0"/>
        <v>2026/01/02</v>
      </c>
      <c r="G7" s="4">
        <f>DATEVALUE(Sales[[#This Row],[Date]])</f>
        <v>44562</v>
      </c>
      <c r="H7" s="6" t="str">
        <f t="shared" si="1"/>
        <v>05:00</v>
      </c>
    </row>
    <row r="8" spans="1:8" x14ac:dyDescent="0.3">
      <c r="A8">
        <v>516</v>
      </c>
      <c r="B8">
        <v>7</v>
      </c>
      <c r="C8">
        <v>12</v>
      </c>
      <c r="D8">
        <v>3</v>
      </c>
      <c r="E8" s="1">
        <v>44562.25</v>
      </c>
      <c r="F8" s="4" t="str">
        <f t="shared" si="0"/>
        <v>2026/01/02</v>
      </c>
      <c r="G8" s="4">
        <f>DATEVALUE(Sales[[#This Row],[Date]])</f>
        <v>44562</v>
      </c>
      <c r="H8" s="6" t="str">
        <f t="shared" si="1"/>
        <v>06:00</v>
      </c>
    </row>
    <row r="9" spans="1:8" x14ac:dyDescent="0.3">
      <c r="A9">
        <v>1016</v>
      </c>
      <c r="B9">
        <v>8</v>
      </c>
      <c r="C9">
        <v>50</v>
      </c>
      <c r="D9">
        <v>6</v>
      </c>
      <c r="E9" s="1">
        <v>44562.291666666664</v>
      </c>
      <c r="F9" s="4" t="str">
        <f t="shared" si="0"/>
        <v>2026/01/02</v>
      </c>
      <c r="G9" s="4">
        <f>DATEVALUE(Sales[[#This Row],[Date]])</f>
        <v>44562</v>
      </c>
      <c r="H9" s="6" t="str">
        <f t="shared" si="1"/>
        <v>07:00</v>
      </c>
    </row>
    <row r="10" spans="1:8" x14ac:dyDescent="0.3">
      <c r="A10">
        <v>846</v>
      </c>
      <c r="B10">
        <v>9</v>
      </c>
      <c r="C10">
        <v>46</v>
      </c>
      <c r="D10">
        <v>2</v>
      </c>
      <c r="E10" s="1">
        <v>44562.333333333336</v>
      </c>
      <c r="F10" s="4" t="str">
        <f t="shared" si="0"/>
        <v>2026/01/02</v>
      </c>
      <c r="G10" s="4">
        <f>DATEVALUE(Sales[[#This Row],[Date]])</f>
        <v>44562</v>
      </c>
      <c r="H10" s="6" t="str">
        <f t="shared" si="1"/>
        <v>08:00</v>
      </c>
    </row>
    <row r="11" spans="1:8" x14ac:dyDescent="0.3">
      <c r="A11">
        <v>1227</v>
      </c>
      <c r="B11">
        <v>10</v>
      </c>
      <c r="C11">
        <v>69</v>
      </c>
      <c r="D11">
        <v>5</v>
      </c>
      <c r="E11" s="1">
        <v>44562.375</v>
      </c>
      <c r="F11" s="4" t="str">
        <f t="shared" si="0"/>
        <v>2026/01/02</v>
      </c>
      <c r="G11" s="4">
        <f>DATEVALUE(Sales[[#This Row],[Date]])</f>
        <v>44562</v>
      </c>
      <c r="H11" s="6" t="str">
        <f t="shared" si="1"/>
        <v>09:00</v>
      </c>
    </row>
    <row r="12" spans="1:8" x14ac:dyDescent="0.3">
      <c r="A12">
        <v>642</v>
      </c>
      <c r="B12">
        <v>11</v>
      </c>
      <c r="C12">
        <v>87</v>
      </c>
      <c r="D12">
        <v>6</v>
      </c>
      <c r="E12" s="1">
        <v>44562.416666666664</v>
      </c>
      <c r="F12" s="4" t="str">
        <f t="shared" si="0"/>
        <v>2026/01/02</v>
      </c>
      <c r="G12" s="4">
        <f>DATEVALUE(Sales[[#This Row],[Date]])</f>
        <v>44562</v>
      </c>
      <c r="H12" s="6" t="str">
        <f t="shared" si="1"/>
        <v>10:00</v>
      </c>
    </row>
    <row r="13" spans="1:8" x14ac:dyDescent="0.3">
      <c r="A13">
        <v>159</v>
      </c>
      <c r="B13">
        <v>12</v>
      </c>
      <c r="C13">
        <v>25</v>
      </c>
      <c r="D13">
        <v>8</v>
      </c>
      <c r="E13" s="1">
        <v>44562.458333333336</v>
      </c>
      <c r="F13" s="4" t="str">
        <f t="shared" si="0"/>
        <v>2026/01/02</v>
      </c>
      <c r="G13" s="4">
        <f>DATEVALUE(Sales[[#This Row],[Date]])</f>
        <v>44562</v>
      </c>
      <c r="H13" s="6" t="str">
        <f t="shared" si="1"/>
        <v>11:00</v>
      </c>
    </row>
    <row r="14" spans="1:8" x14ac:dyDescent="0.3">
      <c r="A14">
        <v>1025</v>
      </c>
      <c r="B14">
        <v>13</v>
      </c>
      <c r="C14">
        <v>22</v>
      </c>
      <c r="D14">
        <v>2</v>
      </c>
      <c r="E14" s="1">
        <v>44562.5</v>
      </c>
      <c r="F14" s="4" t="str">
        <f t="shared" si="0"/>
        <v>2026/01/02</v>
      </c>
      <c r="G14" s="4">
        <f>DATEVALUE(Sales[[#This Row],[Date]])</f>
        <v>44562</v>
      </c>
      <c r="H14" s="6" t="str">
        <f t="shared" si="1"/>
        <v>12:00</v>
      </c>
    </row>
    <row r="15" spans="1:8" x14ac:dyDescent="0.3">
      <c r="A15">
        <v>559</v>
      </c>
      <c r="B15">
        <v>14</v>
      </c>
      <c r="C15">
        <v>62</v>
      </c>
      <c r="D15">
        <v>3</v>
      </c>
      <c r="E15" s="1">
        <v>44562.541666666664</v>
      </c>
      <c r="F15" s="4" t="str">
        <f t="shared" si="0"/>
        <v>2026/01/02</v>
      </c>
      <c r="G15" s="4">
        <f>DATEVALUE(Sales[[#This Row],[Date]])</f>
        <v>44562</v>
      </c>
      <c r="H15" s="6" t="str">
        <f t="shared" si="1"/>
        <v>13:00</v>
      </c>
    </row>
    <row r="16" spans="1:8" x14ac:dyDescent="0.3">
      <c r="A16">
        <v>314</v>
      </c>
      <c r="B16">
        <v>15</v>
      </c>
      <c r="C16">
        <v>16</v>
      </c>
      <c r="D16">
        <v>6</v>
      </c>
      <c r="E16" s="1">
        <v>44562.583333333336</v>
      </c>
      <c r="F16" s="4" t="str">
        <f t="shared" si="0"/>
        <v>2026/01/02</v>
      </c>
      <c r="G16" s="4">
        <f>DATEVALUE(Sales[[#This Row],[Date]])</f>
        <v>44562</v>
      </c>
      <c r="H16" s="6" t="str">
        <f t="shared" si="1"/>
        <v>14:00</v>
      </c>
    </row>
    <row r="17" spans="1:8" x14ac:dyDescent="0.3">
      <c r="A17">
        <v>710</v>
      </c>
      <c r="B17">
        <v>16</v>
      </c>
      <c r="C17">
        <v>83</v>
      </c>
      <c r="D17">
        <v>9</v>
      </c>
      <c r="E17" s="1">
        <v>44562.625</v>
      </c>
      <c r="F17" s="4" t="str">
        <f t="shared" si="0"/>
        <v>2026/01/02</v>
      </c>
      <c r="G17" s="4">
        <f>DATEVALUE(Sales[[#This Row],[Date]])</f>
        <v>44562</v>
      </c>
      <c r="H17" s="6" t="str">
        <f t="shared" si="1"/>
        <v>15:00</v>
      </c>
    </row>
    <row r="18" spans="1:8" x14ac:dyDescent="0.3">
      <c r="A18">
        <v>1260</v>
      </c>
      <c r="B18">
        <v>17</v>
      </c>
      <c r="C18">
        <v>38</v>
      </c>
      <c r="D18">
        <v>8</v>
      </c>
      <c r="E18" s="1">
        <v>44562.666666666664</v>
      </c>
      <c r="F18" s="4" t="str">
        <f t="shared" si="0"/>
        <v>2026/01/02</v>
      </c>
      <c r="G18" s="4">
        <f>DATEVALUE(Sales[[#This Row],[Date]])</f>
        <v>44562</v>
      </c>
      <c r="H18" s="6" t="str">
        <f t="shared" si="1"/>
        <v>16:00</v>
      </c>
    </row>
    <row r="19" spans="1:8" x14ac:dyDescent="0.3">
      <c r="A19">
        <v>957</v>
      </c>
      <c r="B19">
        <v>18</v>
      </c>
      <c r="C19">
        <v>77</v>
      </c>
      <c r="D19">
        <v>2</v>
      </c>
      <c r="E19" s="1">
        <v>44562.708333333336</v>
      </c>
      <c r="F19" s="4" t="str">
        <f t="shared" si="0"/>
        <v>2026/01/02</v>
      </c>
      <c r="G19" s="4">
        <f>DATEVALUE(Sales[[#This Row],[Date]])</f>
        <v>44562</v>
      </c>
      <c r="H19" s="6" t="str">
        <f t="shared" si="1"/>
        <v>17:00</v>
      </c>
    </row>
    <row r="20" spans="1:8" x14ac:dyDescent="0.3">
      <c r="A20">
        <v>1392</v>
      </c>
      <c r="B20">
        <v>19</v>
      </c>
      <c r="C20">
        <v>5</v>
      </c>
      <c r="D20">
        <v>6</v>
      </c>
      <c r="E20" s="1">
        <v>44562.75</v>
      </c>
      <c r="F20" s="4" t="str">
        <f t="shared" si="0"/>
        <v>2026/01/02</v>
      </c>
      <c r="G20" s="4">
        <f>DATEVALUE(Sales[[#This Row],[Date]])</f>
        <v>44562</v>
      </c>
      <c r="H20" s="6" t="str">
        <f t="shared" si="1"/>
        <v>18:00</v>
      </c>
    </row>
    <row r="21" spans="1:8" x14ac:dyDescent="0.3">
      <c r="A21">
        <v>1413</v>
      </c>
      <c r="B21">
        <v>20</v>
      </c>
      <c r="C21">
        <v>84</v>
      </c>
      <c r="D21">
        <v>3</v>
      </c>
      <c r="E21" s="1">
        <v>44562.791666666664</v>
      </c>
      <c r="F21" s="4" t="str">
        <f t="shared" si="0"/>
        <v>2026/01/02</v>
      </c>
      <c r="G21" s="4">
        <f>DATEVALUE(Sales[[#This Row],[Date]])</f>
        <v>44562</v>
      </c>
      <c r="H21" s="6" t="str">
        <f t="shared" si="1"/>
        <v>19:00</v>
      </c>
    </row>
    <row r="22" spans="1:8" x14ac:dyDescent="0.3">
      <c r="A22">
        <v>1319</v>
      </c>
      <c r="B22">
        <v>21</v>
      </c>
      <c r="C22">
        <v>78</v>
      </c>
      <c r="D22">
        <v>1</v>
      </c>
      <c r="E22" s="1">
        <v>44562.833333333336</v>
      </c>
      <c r="F22" s="4" t="str">
        <f t="shared" si="0"/>
        <v>2026/01/02</v>
      </c>
      <c r="G22" s="4">
        <f>DATEVALUE(Sales[[#This Row],[Date]])</f>
        <v>44562</v>
      </c>
      <c r="H22" s="6" t="str">
        <f t="shared" si="1"/>
        <v>20:00</v>
      </c>
    </row>
    <row r="23" spans="1:8" x14ac:dyDescent="0.3">
      <c r="A23">
        <v>1500</v>
      </c>
      <c r="B23">
        <v>1501</v>
      </c>
      <c r="C23">
        <v>100</v>
      </c>
      <c r="D23">
        <v>1</v>
      </c>
      <c r="E23" s="1">
        <v>44563.833333333336</v>
      </c>
      <c r="F23" s="4" t="str">
        <f>TEXT(E23, "YYYY/MM/DD")</f>
        <v>2026/01/03</v>
      </c>
      <c r="G23" s="4">
        <f>DATEVALUE(Sales[[#This Row],[Date]])</f>
        <v>44563</v>
      </c>
      <c r="H23" s="6" t="str">
        <f>TEXT(E23,"HH:mm")</f>
        <v>20:00</v>
      </c>
    </row>
    <row r="24" spans="1:8" x14ac:dyDescent="0.3">
      <c r="A24">
        <v>1453</v>
      </c>
      <c r="B24">
        <v>22</v>
      </c>
      <c r="C24">
        <v>81</v>
      </c>
      <c r="D24">
        <v>7</v>
      </c>
      <c r="E24" s="1">
        <v>44562.875</v>
      </c>
      <c r="F24" s="4" t="str">
        <f t="shared" si="0"/>
        <v>2026/01/02</v>
      </c>
      <c r="G24" s="4">
        <f>DATEVALUE(Sales[[#This Row],[Date]])</f>
        <v>44562</v>
      </c>
      <c r="H24" s="6" t="str">
        <f t="shared" si="1"/>
        <v>21:00</v>
      </c>
    </row>
    <row r="25" spans="1:8" x14ac:dyDescent="0.3">
      <c r="A25">
        <v>109</v>
      </c>
      <c r="B25">
        <v>23</v>
      </c>
      <c r="C25">
        <v>12</v>
      </c>
      <c r="D25">
        <v>2</v>
      </c>
      <c r="E25" s="1">
        <v>44562.916666666664</v>
      </c>
      <c r="F25" s="4" t="str">
        <f t="shared" si="0"/>
        <v>2026/01/02</v>
      </c>
      <c r="G25" s="4">
        <f>DATEVALUE(Sales[[#This Row],[Date]])</f>
        <v>44562</v>
      </c>
      <c r="H25" s="6" t="str">
        <f t="shared" si="1"/>
        <v>22:00</v>
      </c>
    </row>
    <row r="26" spans="1:8" x14ac:dyDescent="0.3">
      <c r="A26">
        <v>589</v>
      </c>
      <c r="B26">
        <v>24</v>
      </c>
      <c r="C26">
        <v>42</v>
      </c>
      <c r="D26">
        <v>5</v>
      </c>
      <c r="E26" s="1">
        <v>44562.958333333336</v>
      </c>
      <c r="F26" s="4" t="str">
        <f t="shared" si="0"/>
        <v>2026/01/02</v>
      </c>
      <c r="G26" s="4">
        <f>DATEVALUE(Sales[[#This Row],[Date]])</f>
        <v>44562</v>
      </c>
      <c r="H26" s="6" t="str">
        <f t="shared" si="1"/>
        <v>23:00</v>
      </c>
    </row>
    <row r="27" spans="1:8" x14ac:dyDescent="0.3">
      <c r="A27">
        <v>286</v>
      </c>
      <c r="B27">
        <v>25</v>
      </c>
      <c r="C27">
        <v>50</v>
      </c>
      <c r="D27">
        <v>8</v>
      </c>
      <c r="E27" s="1">
        <v>44563</v>
      </c>
      <c r="F27" s="4" t="str">
        <f t="shared" si="0"/>
        <v>2026/01/03</v>
      </c>
      <c r="G27" s="4">
        <f>DATEVALUE(Sales[[#This Row],[Date]])</f>
        <v>44563</v>
      </c>
      <c r="H27" s="6" t="str">
        <f t="shared" si="1"/>
        <v>00:00</v>
      </c>
    </row>
    <row r="28" spans="1:8" x14ac:dyDescent="0.3">
      <c r="A28">
        <v>89</v>
      </c>
      <c r="B28">
        <v>26</v>
      </c>
      <c r="C28">
        <v>71</v>
      </c>
      <c r="D28">
        <v>1</v>
      </c>
      <c r="E28" s="1">
        <v>44563.041666666664</v>
      </c>
      <c r="F28" s="4" t="str">
        <f t="shared" si="0"/>
        <v>2026/01/03</v>
      </c>
      <c r="G28" s="4">
        <f>DATEVALUE(Sales[[#This Row],[Date]])</f>
        <v>44563</v>
      </c>
      <c r="H28" s="6" t="str">
        <f t="shared" si="1"/>
        <v>01:00</v>
      </c>
    </row>
    <row r="29" spans="1:8" x14ac:dyDescent="0.3">
      <c r="A29">
        <v>954</v>
      </c>
      <c r="B29">
        <v>27</v>
      </c>
      <c r="C29">
        <v>27</v>
      </c>
      <c r="D29">
        <v>1</v>
      </c>
      <c r="E29" s="1">
        <v>44563.083333333336</v>
      </c>
      <c r="F29" s="4" t="str">
        <f t="shared" si="0"/>
        <v>2026/01/03</v>
      </c>
      <c r="G29" s="4">
        <f>DATEVALUE(Sales[[#This Row],[Date]])</f>
        <v>44563</v>
      </c>
      <c r="H29" s="6" t="str">
        <f t="shared" si="1"/>
        <v>02:00</v>
      </c>
    </row>
    <row r="30" spans="1:8" x14ac:dyDescent="0.3">
      <c r="A30">
        <v>876</v>
      </c>
      <c r="B30">
        <v>28</v>
      </c>
      <c r="C30">
        <v>85</v>
      </c>
      <c r="D30">
        <v>6</v>
      </c>
      <c r="E30" s="1">
        <v>44563.125</v>
      </c>
      <c r="F30" s="4" t="str">
        <f t="shared" si="0"/>
        <v>2026/01/03</v>
      </c>
      <c r="G30" s="4">
        <f>DATEVALUE(Sales[[#This Row],[Date]])</f>
        <v>44563</v>
      </c>
      <c r="H30" s="6" t="str">
        <f t="shared" si="1"/>
        <v>03:00</v>
      </c>
    </row>
    <row r="31" spans="1:8" x14ac:dyDescent="0.3">
      <c r="A31">
        <v>221</v>
      </c>
      <c r="B31">
        <v>29</v>
      </c>
      <c r="C31">
        <v>18</v>
      </c>
      <c r="D31">
        <v>3</v>
      </c>
      <c r="E31" s="1">
        <v>44563.166666666664</v>
      </c>
      <c r="F31" s="4" t="str">
        <f t="shared" si="0"/>
        <v>2026/01/03</v>
      </c>
      <c r="G31" s="4">
        <f>DATEVALUE(Sales[[#This Row],[Date]])</f>
        <v>44563</v>
      </c>
      <c r="H31" s="6" t="str">
        <f t="shared" si="1"/>
        <v>04:00</v>
      </c>
    </row>
    <row r="32" spans="1:8" x14ac:dyDescent="0.3">
      <c r="A32">
        <v>224</v>
      </c>
      <c r="B32">
        <v>30</v>
      </c>
      <c r="C32">
        <v>47</v>
      </c>
      <c r="D32">
        <v>3</v>
      </c>
      <c r="E32" s="1">
        <v>44563.208333333336</v>
      </c>
      <c r="F32" s="4" t="str">
        <f t="shared" si="0"/>
        <v>2026/01/03</v>
      </c>
      <c r="G32" s="4">
        <f>DATEVALUE(Sales[[#This Row],[Date]])</f>
        <v>44563</v>
      </c>
      <c r="H32" s="6" t="str">
        <f t="shared" si="1"/>
        <v>05:00</v>
      </c>
    </row>
    <row r="33" spans="1:8" x14ac:dyDescent="0.3">
      <c r="A33">
        <v>946</v>
      </c>
      <c r="B33">
        <v>31</v>
      </c>
      <c r="C33">
        <v>34</v>
      </c>
      <c r="D33">
        <v>3</v>
      </c>
      <c r="E33" s="1">
        <v>44563.25</v>
      </c>
      <c r="F33" s="4" t="str">
        <f t="shared" si="0"/>
        <v>2026/01/03</v>
      </c>
      <c r="G33" s="4">
        <f>DATEVALUE(Sales[[#This Row],[Date]])</f>
        <v>44563</v>
      </c>
      <c r="H33" s="6" t="str">
        <f t="shared" si="1"/>
        <v>06:00</v>
      </c>
    </row>
    <row r="34" spans="1:8" x14ac:dyDescent="0.3">
      <c r="A34">
        <v>379</v>
      </c>
      <c r="B34">
        <v>32</v>
      </c>
      <c r="C34">
        <v>35</v>
      </c>
      <c r="D34">
        <v>4</v>
      </c>
      <c r="E34" s="1">
        <v>44563.291666666664</v>
      </c>
      <c r="F34" s="4" t="str">
        <f t="shared" si="0"/>
        <v>2026/01/03</v>
      </c>
      <c r="G34" s="4">
        <f>DATEVALUE(Sales[[#This Row],[Date]])</f>
        <v>44563</v>
      </c>
      <c r="H34" s="6" t="str">
        <f t="shared" si="1"/>
        <v>07:00</v>
      </c>
    </row>
    <row r="35" spans="1:8" x14ac:dyDescent="0.3">
      <c r="A35">
        <v>382</v>
      </c>
      <c r="B35">
        <v>33</v>
      </c>
      <c r="C35">
        <v>16</v>
      </c>
      <c r="D35">
        <v>3</v>
      </c>
      <c r="E35" s="1">
        <v>44563.333333333336</v>
      </c>
      <c r="F35" s="4" t="str">
        <f t="shared" si="0"/>
        <v>2026/01/03</v>
      </c>
      <c r="G35" s="4">
        <f>DATEVALUE(Sales[[#This Row],[Date]])</f>
        <v>44563</v>
      </c>
      <c r="H35" s="6" t="str">
        <f t="shared" si="1"/>
        <v>08:00</v>
      </c>
    </row>
    <row r="36" spans="1:8" x14ac:dyDescent="0.3">
      <c r="A36">
        <v>1377</v>
      </c>
      <c r="B36">
        <v>34</v>
      </c>
      <c r="C36">
        <v>61</v>
      </c>
      <c r="D36">
        <v>1</v>
      </c>
      <c r="E36" s="1">
        <v>44563.375</v>
      </c>
      <c r="F36" s="4" t="str">
        <f t="shared" si="0"/>
        <v>2026/01/03</v>
      </c>
      <c r="G36" s="4">
        <f>DATEVALUE(Sales[[#This Row],[Date]])</f>
        <v>44563</v>
      </c>
      <c r="H36" s="6" t="str">
        <f t="shared" si="1"/>
        <v>09:00</v>
      </c>
    </row>
    <row r="37" spans="1:8" x14ac:dyDescent="0.3">
      <c r="A37">
        <v>707</v>
      </c>
      <c r="B37">
        <v>35</v>
      </c>
      <c r="C37">
        <v>83</v>
      </c>
      <c r="D37">
        <v>8</v>
      </c>
      <c r="E37" s="1">
        <v>44563.416666666664</v>
      </c>
      <c r="F37" s="4" t="str">
        <f t="shared" si="0"/>
        <v>2026/01/03</v>
      </c>
      <c r="G37" s="4">
        <f>DATEVALUE(Sales[[#This Row],[Date]])</f>
        <v>44563</v>
      </c>
      <c r="H37" s="6" t="str">
        <f t="shared" si="1"/>
        <v>10:00</v>
      </c>
    </row>
    <row r="38" spans="1:8" x14ac:dyDescent="0.3">
      <c r="A38">
        <v>1396</v>
      </c>
      <c r="B38">
        <v>36</v>
      </c>
      <c r="C38">
        <v>54</v>
      </c>
      <c r="D38">
        <v>1</v>
      </c>
      <c r="E38" s="1">
        <v>44563.458333333336</v>
      </c>
      <c r="F38" s="4" t="str">
        <f t="shared" si="0"/>
        <v>2026/01/03</v>
      </c>
      <c r="G38" s="4">
        <f>DATEVALUE(Sales[[#This Row],[Date]])</f>
        <v>44563</v>
      </c>
      <c r="H38" s="6" t="str">
        <f t="shared" si="1"/>
        <v>11:00</v>
      </c>
    </row>
    <row r="39" spans="1:8" x14ac:dyDescent="0.3">
      <c r="A39">
        <v>915</v>
      </c>
      <c r="B39">
        <v>37</v>
      </c>
      <c r="C39">
        <v>1</v>
      </c>
      <c r="D39">
        <v>4</v>
      </c>
      <c r="E39" s="1">
        <v>44563.5</v>
      </c>
      <c r="F39" s="4" t="str">
        <f t="shared" si="0"/>
        <v>2026/01/03</v>
      </c>
      <c r="G39" s="4">
        <f>DATEVALUE(Sales[[#This Row],[Date]])</f>
        <v>44563</v>
      </c>
      <c r="H39" s="6" t="str">
        <f t="shared" si="1"/>
        <v>12:00</v>
      </c>
    </row>
    <row r="40" spans="1:8" x14ac:dyDescent="0.3">
      <c r="A40">
        <v>121</v>
      </c>
      <c r="B40">
        <v>38</v>
      </c>
      <c r="C40">
        <v>66</v>
      </c>
      <c r="D40">
        <v>7</v>
      </c>
      <c r="E40" s="1">
        <v>44563.541666666664</v>
      </c>
      <c r="F40" s="4" t="str">
        <f t="shared" si="0"/>
        <v>2026/01/03</v>
      </c>
      <c r="G40" s="4">
        <f>DATEVALUE(Sales[[#This Row],[Date]])</f>
        <v>44563</v>
      </c>
      <c r="H40" s="6" t="str">
        <f t="shared" si="1"/>
        <v>13:00</v>
      </c>
    </row>
    <row r="41" spans="1:8" x14ac:dyDescent="0.3">
      <c r="A41">
        <v>1405</v>
      </c>
      <c r="B41">
        <v>39</v>
      </c>
      <c r="C41">
        <v>69</v>
      </c>
      <c r="D41">
        <v>4</v>
      </c>
      <c r="E41" s="1">
        <v>44563.583333333336</v>
      </c>
      <c r="F41" s="4" t="str">
        <f t="shared" si="0"/>
        <v>2026/01/03</v>
      </c>
      <c r="G41" s="4">
        <f>DATEVALUE(Sales[[#This Row],[Date]])</f>
        <v>44563</v>
      </c>
      <c r="H41" s="6" t="str">
        <f t="shared" si="1"/>
        <v>14:00</v>
      </c>
    </row>
    <row r="42" spans="1:8" x14ac:dyDescent="0.3">
      <c r="A42">
        <v>1116</v>
      </c>
      <c r="B42">
        <v>40</v>
      </c>
      <c r="C42">
        <v>78</v>
      </c>
      <c r="D42">
        <v>8</v>
      </c>
      <c r="E42" s="1">
        <v>44563.625</v>
      </c>
      <c r="F42" s="4" t="str">
        <f t="shared" si="0"/>
        <v>2026/01/03</v>
      </c>
      <c r="G42" s="4">
        <f>DATEVALUE(Sales[[#This Row],[Date]])</f>
        <v>44563</v>
      </c>
      <c r="H42" s="6" t="str">
        <f t="shared" si="1"/>
        <v>15:00</v>
      </c>
    </row>
    <row r="43" spans="1:8" x14ac:dyDescent="0.3">
      <c r="A43">
        <v>840</v>
      </c>
      <c r="B43">
        <v>41</v>
      </c>
      <c r="C43">
        <v>12</v>
      </c>
      <c r="D43">
        <v>7</v>
      </c>
      <c r="E43" s="1">
        <v>44563.666666666664</v>
      </c>
      <c r="F43" s="4" t="str">
        <f t="shared" si="0"/>
        <v>2026/01/03</v>
      </c>
      <c r="G43" s="4">
        <f>DATEVALUE(Sales[[#This Row],[Date]])</f>
        <v>44563</v>
      </c>
      <c r="H43" s="6" t="str">
        <f t="shared" si="1"/>
        <v>16:00</v>
      </c>
    </row>
    <row r="44" spans="1:8" x14ac:dyDescent="0.3">
      <c r="A44">
        <v>1202</v>
      </c>
      <c r="B44">
        <v>42</v>
      </c>
      <c r="C44">
        <v>18</v>
      </c>
      <c r="D44">
        <v>8</v>
      </c>
      <c r="E44" s="1">
        <v>44563.708333333336</v>
      </c>
      <c r="F44" s="4" t="str">
        <f t="shared" si="0"/>
        <v>2026/01/03</v>
      </c>
      <c r="G44" s="4">
        <f>DATEVALUE(Sales[[#This Row],[Date]])</f>
        <v>44563</v>
      </c>
      <c r="H44" s="6" t="str">
        <f t="shared" si="1"/>
        <v>17:00</v>
      </c>
    </row>
    <row r="45" spans="1:8" x14ac:dyDescent="0.3">
      <c r="A45">
        <v>1078</v>
      </c>
      <c r="B45">
        <v>43</v>
      </c>
      <c r="C45">
        <v>12</v>
      </c>
      <c r="D45">
        <v>2</v>
      </c>
      <c r="E45" s="1">
        <v>44563.75</v>
      </c>
      <c r="F45" s="4" t="str">
        <f t="shared" si="0"/>
        <v>2026/01/03</v>
      </c>
      <c r="G45" s="4">
        <f>DATEVALUE(Sales[[#This Row],[Date]])</f>
        <v>44563</v>
      </c>
      <c r="H45" s="6" t="str">
        <f t="shared" si="1"/>
        <v>18:00</v>
      </c>
    </row>
    <row r="46" spans="1:8" x14ac:dyDescent="0.3">
      <c r="A46">
        <v>149</v>
      </c>
      <c r="B46">
        <v>44</v>
      </c>
      <c r="C46">
        <v>55</v>
      </c>
      <c r="D46">
        <v>4</v>
      </c>
      <c r="E46" s="1">
        <v>44563.791666666664</v>
      </c>
      <c r="F46" s="4" t="str">
        <f t="shared" si="0"/>
        <v>2026/01/03</v>
      </c>
      <c r="G46" s="4">
        <f>DATEVALUE(Sales[[#This Row],[Date]])</f>
        <v>44563</v>
      </c>
      <c r="H46" s="6" t="str">
        <f t="shared" si="1"/>
        <v>19:00</v>
      </c>
    </row>
    <row r="47" spans="1:8" x14ac:dyDescent="0.3">
      <c r="A47">
        <v>457</v>
      </c>
      <c r="B47">
        <v>45</v>
      </c>
      <c r="C47">
        <v>4</v>
      </c>
      <c r="D47">
        <v>1</v>
      </c>
      <c r="E47" s="1">
        <v>44563.833333333336</v>
      </c>
      <c r="F47" s="4" t="str">
        <f t="shared" si="0"/>
        <v>2026/01/03</v>
      </c>
      <c r="G47" s="4">
        <f>DATEVALUE(Sales[[#This Row],[Date]])</f>
        <v>44563</v>
      </c>
      <c r="H47" s="6" t="str">
        <f t="shared" si="1"/>
        <v>20:00</v>
      </c>
    </row>
    <row r="48" spans="1:8" x14ac:dyDescent="0.3">
      <c r="A48">
        <v>1228</v>
      </c>
      <c r="B48">
        <v>46</v>
      </c>
      <c r="C48">
        <v>3</v>
      </c>
      <c r="D48">
        <v>1</v>
      </c>
      <c r="E48" s="1">
        <v>44563.875</v>
      </c>
      <c r="F48" s="4" t="str">
        <f t="shared" si="0"/>
        <v>2026/01/03</v>
      </c>
      <c r="G48" s="4">
        <f>DATEVALUE(Sales[[#This Row],[Date]])</f>
        <v>44563</v>
      </c>
      <c r="H48" s="6" t="str">
        <f t="shared" si="1"/>
        <v>21:00</v>
      </c>
    </row>
    <row r="49" spans="1:8" x14ac:dyDescent="0.3">
      <c r="A49">
        <v>1458</v>
      </c>
      <c r="B49">
        <v>47</v>
      </c>
      <c r="C49">
        <v>42</v>
      </c>
      <c r="D49">
        <v>3</v>
      </c>
      <c r="E49" s="1">
        <v>44563.916666666664</v>
      </c>
      <c r="F49" s="4" t="str">
        <f t="shared" si="0"/>
        <v>2026/01/03</v>
      </c>
      <c r="G49" s="4">
        <f>DATEVALUE(Sales[[#This Row],[Date]])</f>
        <v>44563</v>
      </c>
      <c r="H49" s="6" t="str">
        <f t="shared" si="1"/>
        <v>22:00</v>
      </c>
    </row>
    <row r="50" spans="1:8" x14ac:dyDescent="0.3">
      <c r="A50">
        <v>261</v>
      </c>
      <c r="B50">
        <v>48</v>
      </c>
      <c r="C50">
        <v>50</v>
      </c>
      <c r="D50">
        <v>5</v>
      </c>
      <c r="E50" s="1">
        <v>44563.958333333336</v>
      </c>
      <c r="F50" s="4" t="str">
        <f t="shared" si="0"/>
        <v>2026/01/03</v>
      </c>
      <c r="G50" s="4">
        <f>DATEVALUE(Sales[[#This Row],[Date]])</f>
        <v>44563</v>
      </c>
      <c r="H50" s="6" t="str">
        <f t="shared" si="1"/>
        <v>23:00</v>
      </c>
    </row>
    <row r="51" spans="1:8" x14ac:dyDescent="0.3">
      <c r="A51">
        <v>1405</v>
      </c>
      <c r="B51">
        <v>49</v>
      </c>
      <c r="C51">
        <v>21</v>
      </c>
      <c r="D51">
        <v>6</v>
      </c>
      <c r="E51" s="1">
        <v>44564</v>
      </c>
      <c r="F51" s="4" t="str">
        <f t="shared" si="0"/>
        <v>2026/01/04</v>
      </c>
      <c r="G51" s="4">
        <f>DATEVALUE(Sales[[#This Row],[Date]])</f>
        <v>44564</v>
      </c>
      <c r="H51" s="6" t="str">
        <f t="shared" si="1"/>
        <v>00:00</v>
      </c>
    </row>
    <row r="52" spans="1:8" x14ac:dyDescent="0.3">
      <c r="A52">
        <v>1085</v>
      </c>
      <c r="B52">
        <v>50</v>
      </c>
      <c r="C52">
        <v>42</v>
      </c>
      <c r="D52">
        <v>8</v>
      </c>
      <c r="E52" s="1">
        <v>44564.041666666664</v>
      </c>
      <c r="F52" s="4" t="str">
        <f t="shared" si="0"/>
        <v>2026/01/04</v>
      </c>
      <c r="G52" s="4">
        <f>DATEVALUE(Sales[[#This Row],[Date]])</f>
        <v>44564</v>
      </c>
      <c r="H52" s="6" t="str">
        <f t="shared" si="1"/>
        <v>01:00</v>
      </c>
    </row>
    <row r="53" spans="1:8" x14ac:dyDescent="0.3">
      <c r="A53">
        <v>194</v>
      </c>
      <c r="B53">
        <v>51</v>
      </c>
      <c r="C53">
        <v>89</v>
      </c>
      <c r="D53">
        <v>5</v>
      </c>
      <c r="E53" s="1">
        <v>44564.083333333336</v>
      </c>
      <c r="F53" s="4" t="str">
        <f t="shared" si="0"/>
        <v>2026/01/04</v>
      </c>
      <c r="G53" s="4">
        <f>DATEVALUE(Sales[[#This Row],[Date]])</f>
        <v>44564</v>
      </c>
      <c r="H53" s="6" t="str">
        <f t="shared" si="1"/>
        <v>02:00</v>
      </c>
    </row>
    <row r="54" spans="1:8" x14ac:dyDescent="0.3">
      <c r="A54">
        <v>861</v>
      </c>
      <c r="B54">
        <v>52</v>
      </c>
      <c r="C54">
        <v>31</v>
      </c>
      <c r="D54">
        <v>1</v>
      </c>
      <c r="E54" s="1">
        <v>44564.125</v>
      </c>
      <c r="F54" s="4" t="str">
        <f t="shared" si="0"/>
        <v>2026/01/04</v>
      </c>
      <c r="G54" s="4">
        <f>DATEVALUE(Sales[[#This Row],[Date]])</f>
        <v>44564</v>
      </c>
      <c r="H54" s="6" t="str">
        <f t="shared" si="1"/>
        <v>03:00</v>
      </c>
    </row>
    <row r="55" spans="1:8" x14ac:dyDescent="0.3">
      <c r="A55">
        <v>1096</v>
      </c>
      <c r="B55">
        <v>53</v>
      </c>
      <c r="C55">
        <v>13</v>
      </c>
      <c r="D55">
        <v>6</v>
      </c>
      <c r="E55" s="1">
        <v>44564.166666666664</v>
      </c>
      <c r="F55" s="4" t="str">
        <f t="shared" si="0"/>
        <v>2026/01/04</v>
      </c>
      <c r="G55" s="4">
        <f>DATEVALUE(Sales[[#This Row],[Date]])</f>
        <v>44564</v>
      </c>
      <c r="H55" s="6" t="str">
        <f t="shared" si="1"/>
        <v>04:00</v>
      </c>
    </row>
    <row r="56" spans="1:8" x14ac:dyDescent="0.3">
      <c r="A56">
        <v>142</v>
      </c>
      <c r="B56">
        <v>54</v>
      </c>
      <c r="C56">
        <v>67</v>
      </c>
      <c r="D56">
        <v>8</v>
      </c>
      <c r="E56" s="1">
        <v>44564.208333333336</v>
      </c>
      <c r="F56" s="4" t="str">
        <f t="shared" si="0"/>
        <v>2026/01/04</v>
      </c>
      <c r="G56" s="4">
        <f>DATEVALUE(Sales[[#This Row],[Date]])</f>
        <v>44564</v>
      </c>
      <c r="H56" s="6" t="str">
        <f t="shared" si="1"/>
        <v>05:00</v>
      </c>
    </row>
    <row r="57" spans="1:8" x14ac:dyDescent="0.3">
      <c r="A57">
        <v>773</v>
      </c>
      <c r="B57">
        <v>55</v>
      </c>
      <c r="C57">
        <v>83</v>
      </c>
      <c r="D57">
        <v>2</v>
      </c>
      <c r="E57" s="1">
        <v>44564.25</v>
      </c>
      <c r="F57" s="4" t="str">
        <f t="shared" si="0"/>
        <v>2026/01/04</v>
      </c>
      <c r="G57" s="4">
        <f>DATEVALUE(Sales[[#This Row],[Date]])</f>
        <v>44564</v>
      </c>
      <c r="H57" s="6" t="str">
        <f t="shared" si="1"/>
        <v>06:00</v>
      </c>
    </row>
    <row r="58" spans="1:8" x14ac:dyDescent="0.3">
      <c r="A58">
        <v>746</v>
      </c>
      <c r="B58">
        <v>56</v>
      </c>
      <c r="C58">
        <v>95</v>
      </c>
      <c r="D58">
        <v>6</v>
      </c>
      <c r="E58" s="1">
        <v>44564.291666666664</v>
      </c>
      <c r="F58" s="4" t="str">
        <f t="shared" si="0"/>
        <v>2026/01/04</v>
      </c>
      <c r="G58" s="4">
        <f>DATEVALUE(Sales[[#This Row],[Date]])</f>
        <v>44564</v>
      </c>
      <c r="H58" s="6" t="str">
        <f t="shared" si="1"/>
        <v>07:00</v>
      </c>
    </row>
    <row r="59" spans="1:8" x14ac:dyDescent="0.3">
      <c r="A59">
        <v>1090</v>
      </c>
      <c r="B59">
        <v>57</v>
      </c>
      <c r="C59">
        <v>57</v>
      </c>
      <c r="D59">
        <v>5</v>
      </c>
      <c r="E59" s="1">
        <v>44564.333333333336</v>
      </c>
      <c r="F59" s="4" t="str">
        <f t="shared" si="0"/>
        <v>2026/01/04</v>
      </c>
      <c r="G59" s="4">
        <f>DATEVALUE(Sales[[#This Row],[Date]])</f>
        <v>44564</v>
      </c>
      <c r="H59" s="6" t="str">
        <f t="shared" si="1"/>
        <v>08:00</v>
      </c>
    </row>
    <row r="60" spans="1:8" x14ac:dyDescent="0.3">
      <c r="A60">
        <v>649</v>
      </c>
      <c r="B60">
        <v>58</v>
      </c>
      <c r="C60">
        <v>20</v>
      </c>
      <c r="D60">
        <v>6</v>
      </c>
      <c r="E60" s="1">
        <v>44564.375</v>
      </c>
      <c r="F60" s="4" t="str">
        <f t="shared" si="0"/>
        <v>2026/01/04</v>
      </c>
      <c r="G60" s="4">
        <f>DATEVALUE(Sales[[#This Row],[Date]])</f>
        <v>44564</v>
      </c>
      <c r="H60" s="6" t="str">
        <f t="shared" si="1"/>
        <v>09:00</v>
      </c>
    </row>
    <row r="61" spans="1:8" x14ac:dyDescent="0.3">
      <c r="A61">
        <v>1157</v>
      </c>
      <c r="B61">
        <v>59</v>
      </c>
      <c r="C61">
        <v>77</v>
      </c>
      <c r="D61">
        <v>2</v>
      </c>
      <c r="E61" s="1">
        <v>44564.416666666664</v>
      </c>
      <c r="F61" s="4" t="str">
        <f t="shared" si="0"/>
        <v>2026/01/04</v>
      </c>
      <c r="G61" s="4">
        <f>DATEVALUE(Sales[[#This Row],[Date]])</f>
        <v>44564</v>
      </c>
      <c r="H61" s="6" t="str">
        <f t="shared" si="1"/>
        <v>10:00</v>
      </c>
    </row>
    <row r="62" spans="1:8" x14ac:dyDescent="0.3">
      <c r="A62">
        <v>84</v>
      </c>
      <c r="B62">
        <v>60</v>
      </c>
      <c r="C62">
        <v>31</v>
      </c>
      <c r="D62">
        <v>4</v>
      </c>
      <c r="E62" s="1">
        <v>44564.458333333336</v>
      </c>
      <c r="F62" s="4" t="str">
        <f t="shared" si="0"/>
        <v>2026/01/04</v>
      </c>
      <c r="G62" s="4">
        <f>DATEVALUE(Sales[[#This Row],[Date]])</f>
        <v>44564</v>
      </c>
      <c r="H62" s="6" t="str">
        <f t="shared" si="1"/>
        <v>11:00</v>
      </c>
    </row>
    <row r="63" spans="1:8" x14ac:dyDescent="0.3">
      <c r="A63">
        <v>213</v>
      </c>
      <c r="B63">
        <v>61</v>
      </c>
      <c r="C63">
        <v>85</v>
      </c>
      <c r="D63">
        <v>7</v>
      </c>
      <c r="E63" s="1">
        <v>44564.5</v>
      </c>
      <c r="F63" s="4" t="str">
        <f t="shared" si="0"/>
        <v>2026/01/04</v>
      </c>
      <c r="G63" s="4">
        <f>DATEVALUE(Sales[[#This Row],[Date]])</f>
        <v>44564</v>
      </c>
      <c r="H63" s="6" t="str">
        <f t="shared" si="1"/>
        <v>12:00</v>
      </c>
    </row>
    <row r="64" spans="1:8" x14ac:dyDescent="0.3">
      <c r="A64">
        <v>1183</v>
      </c>
      <c r="B64">
        <v>62</v>
      </c>
      <c r="C64">
        <v>51</v>
      </c>
      <c r="D64">
        <v>6</v>
      </c>
      <c r="E64" s="1">
        <v>44564.541666666664</v>
      </c>
      <c r="F64" s="4" t="str">
        <f t="shared" si="0"/>
        <v>2026/01/04</v>
      </c>
      <c r="G64" s="4">
        <f>DATEVALUE(Sales[[#This Row],[Date]])</f>
        <v>44564</v>
      </c>
      <c r="H64" s="6" t="str">
        <f t="shared" si="1"/>
        <v>13:00</v>
      </c>
    </row>
    <row r="65" spans="1:8" x14ac:dyDescent="0.3">
      <c r="A65">
        <v>122</v>
      </c>
      <c r="B65">
        <v>63</v>
      </c>
      <c r="C65">
        <v>48</v>
      </c>
      <c r="D65">
        <v>7</v>
      </c>
      <c r="E65" s="1">
        <v>44564.583333333336</v>
      </c>
      <c r="F65" s="4" t="str">
        <f t="shared" si="0"/>
        <v>2026/01/04</v>
      </c>
      <c r="G65" s="4">
        <f>DATEVALUE(Sales[[#This Row],[Date]])</f>
        <v>44564</v>
      </c>
      <c r="H65" s="6" t="str">
        <f t="shared" si="1"/>
        <v>14:00</v>
      </c>
    </row>
    <row r="66" spans="1:8" x14ac:dyDescent="0.3">
      <c r="A66">
        <v>562</v>
      </c>
      <c r="B66">
        <v>64</v>
      </c>
      <c r="C66">
        <v>63</v>
      </c>
      <c r="D66">
        <v>4</v>
      </c>
      <c r="E66" s="1">
        <v>44564.625</v>
      </c>
      <c r="F66" s="4" t="str">
        <f t="shared" si="0"/>
        <v>2026/01/04</v>
      </c>
      <c r="G66" s="4">
        <f>DATEVALUE(Sales[[#This Row],[Date]])</f>
        <v>44564</v>
      </c>
      <c r="H66" s="6" t="str">
        <f t="shared" si="1"/>
        <v>15:00</v>
      </c>
    </row>
    <row r="67" spans="1:8" x14ac:dyDescent="0.3">
      <c r="A67">
        <v>486</v>
      </c>
      <c r="B67">
        <v>65</v>
      </c>
      <c r="C67">
        <v>59</v>
      </c>
      <c r="D67">
        <v>5</v>
      </c>
      <c r="E67" s="1">
        <v>44564.666666666664</v>
      </c>
      <c r="F67" s="4" t="str">
        <f t="shared" si="0"/>
        <v>2026/01/04</v>
      </c>
      <c r="G67" s="4">
        <f>DATEVALUE(Sales[[#This Row],[Date]])</f>
        <v>44564</v>
      </c>
      <c r="H67" s="6" t="str">
        <f t="shared" si="1"/>
        <v>16:00</v>
      </c>
    </row>
    <row r="68" spans="1:8" x14ac:dyDescent="0.3">
      <c r="A68">
        <v>911</v>
      </c>
      <c r="B68">
        <v>66</v>
      </c>
      <c r="C68">
        <v>13</v>
      </c>
      <c r="D68">
        <v>3</v>
      </c>
      <c r="E68" s="1">
        <v>44564.708333333336</v>
      </c>
      <c r="F68" s="4" t="str">
        <f t="shared" ref="F68:F131" si="2">TEXT(E68, "YYYY/MM/DD")</f>
        <v>2026/01/04</v>
      </c>
      <c r="G68" s="4">
        <f>DATEVALUE(Sales[[#This Row],[Date]])</f>
        <v>44564</v>
      </c>
      <c r="H68" s="6" t="str">
        <f t="shared" ref="H68:H131" si="3">TEXT(E68,"HH:mm")</f>
        <v>17:00</v>
      </c>
    </row>
    <row r="69" spans="1:8" x14ac:dyDescent="0.3">
      <c r="A69">
        <v>1289</v>
      </c>
      <c r="B69">
        <v>67</v>
      </c>
      <c r="C69">
        <v>16</v>
      </c>
      <c r="D69">
        <v>1</v>
      </c>
      <c r="E69" s="1">
        <v>44564.75</v>
      </c>
      <c r="F69" s="4" t="str">
        <f t="shared" si="2"/>
        <v>2026/01/04</v>
      </c>
      <c r="G69" s="4">
        <f>DATEVALUE(Sales[[#This Row],[Date]])</f>
        <v>44564</v>
      </c>
      <c r="H69" s="6" t="str">
        <f t="shared" si="3"/>
        <v>18:00</v>
      </c>
    </row>
    <row r="70" spans="1:8" x14ac:dyDescent="0.3">
      <c r="A70">
        <v>1240</v>
      </c>
      <c r="B70">
        <v>68</v>
      </c>
      <c r="C70">
        <v>29</v>
      </c>
      <c r="D70">
        <v>5</v>
      </c>
      <c r="E70" s="1">
        <v>44564.791666666664</v>
      </c>
      <c r="F70" s="4" t="str">
        <f t="shared" si="2"/>
        <v>2026/01/04</v>
      </c>
      <c r="G70" s="4">
        <f>DATEVALUE(Sales[[#This Row],[Date]])</f>
        <v>44564</v>
      </c>
      <c r="H70" s="6" t="str">
        <f t="shared" si="3"/>
        <v>19:00</v>
      </c>
    </row>
    <row r="71" spans="1:8" x14ac:dyDescent="0.3">
      <c r="A71">
        <v>893</v>
      </c>
      <c r="B71">
        <v>69</v>
      </c>
      <c r="C71">
        <v>32</v>
      </c>
      <c r="D71">
        <v>4</v>
      </c>
      <c r="E71" s="1">
        <v>44564.833333333336</v>
      </c>
      <c r="F71" s="4" t="str">
        <f t="shared" si="2"/>
        <v>2026/01/04</v>
      </c>
      <c r="G71" s="4">
        <f>DATEVALUE(Sales[[#This Row],[Date]])</f>
        <v>44564</v>
      </c>
      <c r="H71" s="6" t="str">
        <f t="shared" si="3"/>
        <v>20:00</v>
      </c>
    </row>
    <row r="72" spans="1:8" x14ac:dyDescent="0.3">
      <c r="A72">
        <v>59</v>
      </c>
      <c r="B72">
        <v>70</v>
      </c>
      <c r="C72">
        <v>9</v>
      </c>
      <c r="D72">
        <v>5</v>
      </c>
      <c r="E72" s="1">
        <v>44564.875</v>
      </c>
      <c r="F72" s="4" t="str">
        <f t="shared" si="2"/>
        <v>2026/01/04</v>
      </c>
      <c r="G72" s="4">
        <f>DATEVALUE(Sales[[#This Row],[Date]])</f>
        <v>44564</v>
      </c>
      <c r="H72" s="6" t="str">
        <f t="shared" si="3"/>
        <v>21:00</v>
      </c>
    </row>
    <row r="73" spans="1:8" x14ac:dyDescent="0.3">
      <c r="A73">
        <v>1129</v>
      </c>
      <c r="B73">
        <v>71</v>
      </c>
      <c r="C73">
        <v>74</v>
      </c>
      <c r="D73">
        <v>8</v>
      </c>
      <c r="E73" s="1">
        <v>44564.916666666664</v>
      </c>
      <c r="F73" s="4" t="str">
        <f t="shared" si="2"/>
        <v>2026/01/04</v>
      </c>
      <c r="G73" s="4">
        <f>DATEVALUE(Sales[[#This Row],[Date]])</f>
        <v>44564</v>
      </c>
      <c r="H73" s="6" t="str">
        <f t="shared" si="3"/>
        <v>22:00</v>
      </c>
    </row>
    <row r="74" spans="1:8" x14ac:dyDescent="0.3">
      <c r="A74">
        <v>1060</v>
      </c>
      <c r="B74">
        <v>72</v>
      </c>
      <c r="C74">
        <v>74</v>
      </c>
      <c r="D74">
        <v>9</v>
      </c>
      <c r="E74" s="1">
        <v>44564.958333333336</v>
      </c>
      <c r="F74" s="4" t="str">
        <f t="shared" si="2"/>
        <v>2026/01/04</v>
      </c>
      <c r="G74" s="4">
        <f>DATEVALUE(Sales[[#This Row],[Date]])</f>
        <v>44564</v>
      </c>
      <c r="H74" s="6" t="str">
        <f t="shared" si="3"/>
        <v>23:00</v>
      </c>
    </row>
    <row r="75" spans="1:8" x14ac:dyDescent="0.3">
      <c r="A75">
        <v>737</v>
      </c>
      <c r="B75">
        <v>73</v>
      </c>
      <c r="C75">
        <v>5</v>
      </c>
      <c r="D75">
        <v>6</v>
      </c>
      <c r="E75" s="1">
        <v>44565</v>
      </c>
      <c r="F75" s="4" t="str">
        <f t="shared" si="2"/>
        <v>2026/01/05</v>
      </c>
      <c r="G75" s="4">
        <f>DATEVALUE(Sales[[#This Row],[Date]])</f>
        <v>44565</v>
      </c>
      <c r="H75" s="6" t="str">
        <f t="shared" si="3"/>
        <v>00:00</v>
      </c>
    </row>
    <row r="76" spans="1:8" x14ac:dyDescent="0.3">
      <c r="A76">
        <v>1163</v>
      </c>
      <c r="B76">
        <v>74</v>
      </c>
      <c r="C76">
        <v>81</v>
      </c>
      <c r="D76">
        <v>6</v>
      </c>
      <c r="E76" s="1">
        <v>44565.041666666664</v>
      </c>
      <c r="F76" s="4" t="str">
        <f t="shared" si="2"/>
        <v>2026/01/05</v>
      </c>
      <c r="G76" s="4">
        <f>DATEVALUE(Sales[[#This Row],[Date]])</f>
        <v>44565</v>
      </c>
      <c r="H76" s="6" t="str">
        <f t="shared" si="3"/>
        <v>01:00</v>
      </c>
    </row>
    <row r="77" spans="1:8" x14ac:dyDescent="0.3">
      <c r="A77">
        <v>597</v>
      </c>
      <c r="B77">
        <v>75</v>
      </c>
      <c r="C77">
        <v>60</v>
      </c>
      <c r="D77">
        <v>1</v>
      </c>
      <c r="E77" s="1">
        <v>44565.083333333336</v>
      </c>
      <c r="F77" s="4" t="str">
        <f t="shared" si="2"/>
        <v>2026/01/05</v>
      </c>
      <c r="G77" s="4">
        <f>DATEVALUE(Sales[[#This Row],[Date]])</f>
        <v>44565</v>
      </c>
      <c r="H77" s="6" t="str">
        <f t="shared" si="3"/>
        <v>02:00</v>
      </c>
    </row>
    <row r="78" spans="1:8" x14ac:dyDescent="0.3">
      <c r="A78">
        <v>88</v>
      </c>
      <c r="B78">
        <v>76</v>
      </c>
      <c r="C78">
        <v>54</v>
      </c>
      <c r="D78">
        <v>5</v>
      </c>
      <c r="E78" s="1">
        <v>44565.125</v>
      </c>
      <c r="F78" s="4" t="str">
        <f t="shared" si="2"/>
        <v>2026/01/05</v>
      </c>
      <c r="G78" s="4">
        <f>DATEVALUE(Sales[[#This Row],[Date]])</f>
        <v>44565</v>
      </c>
      <c r="H78" s="6" t="str">
        <f t="shared" si="3"/>
        <v>03:00</v>
      </c>
    </row>
    <row r="79" spans="1:8" x14ac:dyDescent="0.3">
      <c r="A79">
        <v>746</v>
      </c>
      <c r="B79">
        <v>77</v>
      </c>
      <c r="C79">
        <v>6</v>
      </c>
      <c r="D79">
        <v>8</v>
      </c>
      <c r="E79" s="1">
        <v>44565.166666666664</v>
      </c>
      <c r="F79" s="4" t="str">
        <f t="shared" si="2"/>
        <v>2026/01/05</v>
      </c>
      <c r="G79" s="4">
        <f>DATEVALUE(Sales[[#This Row],[Date]])</f>
        <v>44565</v>
      </c>
      <c r="H79" s="6" t="str">
        <f t="shared" si="3"/>
        <v>04:00</v>
      </c>
    </row>
    <row r="80" spans="1:8" x14ac:dyDescent="0.3">
      <c r="A80">
        <v>954</v>
      </c>
      <c r="B80">
        <v>78</v>
      </c>
      <c r="C80">
        <v>40</v>
      </c>
      <c r="D80">
        <v>3</v>
      </c>
      <c r="E80" s="1">
        <v>44565.208333333336</v>
      </c>
      <c r="F80" s="4" t="str">
        <f t="shared" si="2"/>
        <v>2026/01/05</v>
      </c>
      <c r="G80" s="4">
        <f>DATEVALUE(Sales[[#This Row],[Date]])</f>
        <v>44565</v>
      </c>
      <c r="H80" s="6" t="str">
        <f t="shared" si="3"/>
        <v>05:00</v>
      </c>
    </row>
    <row r="81" spans="1:8" x14ac:dyDescent="0.3">
      <c r="A81">
        <v>1054</v>
      </c>
      <c r="B81">
        <v>79</v>
      </c>
      <c r="C81">
        <v>36</v>
      </c>
      <c r="D81">
        <v>4</v>
      </c>
      <c r="E81" s="1">
        <v>44565.25</v>
      </c>
      <c r="F81" s="4" t="str">
        <f t="shared" si="2"/>
        <v>2026/01/05</v>
      </c>
      <c r="G81" s="4">
        <f>DATEVALUE(Sales[[#This Row],[Date]])</f>
        <v>44565</v>
      </c>
      <c r="H81" s="6" t="str">
        <f t="shared" si="3"/>
        <v>06:00</v>
      </c>
    </row>
    <row r="82" spans="1:8" x14ac:dyDescent="0.3">
      <c r="A82">
        <v>1213</v>
      </c>
      <c r="B82">
        <v>80</v>
      </c>
      <c r="C82">
        <v>29</v>
      </c>
      <c r="D82">
        <v>2</v>
      </c>
      <c r="E82" s="1">
        <v>44565.291666666664</v>
      </c>
      <c r="F82" s="4" t="str">
        <f t="shared" si="2"/>
        <v>2026/01/05</v>
      </c>
      <c r="G82" s="4">
        <f>DATEVALUE(Sales[[#This Row],[Date]])</f>
        <v>44565</v>
      </c>
      <c r="H82" s="6" t="str">
        <f t="shared" si="3"/>
        <v>07:00</v>
      </c>
    </row>
    <row r="83" spans="1:8" x14ac:dyDescent="0.3">
      <c r="A83">
        <v>195</v>
      </c>
      <c r="B83">
        <v>81</v>
      </c>
      <c r="C83">
        <v>65</v>
      </c>
      <c r="D83">
        <v>5</v>
      </c>
      <c r="E83" s="1">
        <v>44565.333333333336</v>
      </c>
      <c r="F83" s="4" t="str">
        <f t="shared" si="2"/>
        <v>2026/01/05</v>
      </c>
      <c r="G83" s="4">
        <f>DATEVALUE(Sales[[#This Row],[Date]])</f>
        <v>44565</v>
      </c>
      <c r="H83" s="6" t="str">
        <f t="shared" si="3"/>
        <v>08:00</v>
      </c>
    </row>
    <row r="84" spans="1:8" x14ac:dyDescent="0.3">
      <c r="A84">
        <v>985</v>
      </c>
      <c r="B84">
        <v>82</v>
      </c>
      <c r="C84">
        <v>31</v>
      </c>
      <c r="D84">
        <v>7</v>
      </c>
      <c r="E84" s="1">
        <v>44565.375</v>
      </c>
      <c r="F84" s="4" t="str">
        <f t="shared" si="2"/>
        <v>2026/01/05</v>
      </c>
      <c r="G84" s="4">
        <f>DATEVALUE(Sales[[#This Row],[Date]])</f>
        <v>44565</v>
      </c>
      <c r="H84" s="6" t="str">
        <f t="shared" si="3"/>
        <v>09:00</v>
      </c>
    </row>
    <row r="85" spans="1:8" x14ac:dyDescent="0.3">
      <c r="A85">
        <v>419</v>
      </c>
      <c r="B85">
        <v>83</v>
      </c>
      <c r="C85">
        <v>39</v>
      </c>
      <c r="D85">
        <v>9</v>
      </c>
      <c r="E85" s="1">
        <v>44565.416666666664</v>
      </c>
      <c r="F85" s="4" t="str">
        <f t="shared" si="2"/>
        <v>2026/01/05</v>
      </c>
      <c r="G85" s="4">
        <f>DATEVALUE(Sales[[#This Row],[Date]])</f>
        <v>44565</v>
      </c>
      <c r="H85" s="6" t="str">
        <f t="shared" si="3"/>
        <v>10:00</v>
      </c>
    </row>
    <row r="86" spans="1:8" x14ac:dyDescent="0.3">
      <c r="A86">
        <v>415</v>
      </c>
      <c r="B86">
        <v>84</v>
      </c>
      <c r="C86">
        <v>57</v>
      </c>
      <c r="D86">
        <v>7</v>
      </c>
      <c r="E86" s="1">
        <v>44565.458333333336</v>
      </c>
      <c r="F86" s="4" t="str">
        <f t="shared" si="2"/>
        <v>2026/01/05</v>
      </c>
      <c r="G86" s="4">
        <f>DATEVALUE(Sales[[#This Row],[Date]])</f>
        <v>44565</v>
      </c>
      <c r="H86" s="6" t="str">
        <f t="shared" si="3"/>
        <v>11:00</v>
      </c>
    </row>
    <row r="87" spans="1:8" x14ac:dyDescent="0.3">
      <c r="A87">
        <v>1284</v>
      </c>
      <c r="B87">
        <v>85</v>
      </c>
      <c r="C87">
        <v>59</v>
      </c>
      <c r="D87">
        <v>3</v>
      </c>
      <c r="E87" s="1">
        <v>44565.5</v>
      </c>
      <c r="F87" s="4" t="str">
        <f t="shared" si="2"/>
        <v>2026/01/05</v>
      </c>
      <c r="G87" s="4">
        <f>DATEVALUE(Sales[[#This Row],[Date]])</f>
        <v>44565</v>
      </c>
      <c r="H87" s="6" t="str">
        <f t="shared" si="3"/>
        <v>12:00</v>
      </c>
    </row>
    <row r="88" spans="1:8" x14ac:dyDescent="0.3">
      <c r="A88">
        <v>346</v>
      </c>
      <c r="B88">
        <v>86</v>
      </c>
      <c r="C88">
        <v>56</v>
      </c>
      <c r="D88">
        <v>6</v>
      </c>
      <c r="E88" s="1">
        <v>44565.541666666664</v>
      </c>
      <c r="F88" s="4" t="str">
        <f t="shared" si="2"/>
        <v>2026/01/05</v>
      </c>
      <c r="G88" s="4">
        <f>DATEVALUE(Sales[[#This Row],[Date]])</f>
        <v>44565</v>
      </c>
      <c r="H88" s="6" t="str">
        <f t="shared" si="3"/>
        <v>13:00</v>
      </c>
    </row>
    <row r="89" spans="1:8" x14ac:dyDescent="0.3">
      <c r="A89">
        <v>49</v>
      </c>
      <c r="B89">
        <v>87</v>
      </c>
      <c r="C89">
        <v>69</v>
      </c>
      <c r="D89">
        <v>7</v>
      </c>
      <c r="E89" s="1">
        <v>44565.583333333336</v>
      </c>
      <c r="F89" s="4" t="str">
        <f t="shared" si="2"/>
        <v>2026/01/05</v>
      </c>
      <c r="G89" s="4">
        <f>DATEVALUE(Sales[[#This Row],[Date]])</f>
        <v>44565</v>
      </c>
      <c r="H89" s="6" t="str">
        <f t="shared" si="3"/>
        <v>14:00</v>
      </c>
    </row>
    <row r="90" spans="1:8" x14ac:dyDescent="0.3">
      <c r="A90">
        <v>439</v>
      </c>
      <c r="B90">
        <v>88</v>
      </c>
      <c r="C90">
        <v>30</v>
      </c>
      <c r="D90">
        <v>1</v>
      </c>
      <c r="E90" s="1">
        <v>44565.625</v>
      </c>
      <c r="F90" s="4" t="str">
        <f t="shared" si="2"/>
        <v>2026/01/05</v>
      </c>
      <c r="G90" s="4">
        <f>DATEVALUE(Sales[[#This Row],[Date]])</f>
        <v>44565</v>
      </c>
      <c r="H90" s="6" t="str">
        <f t="shared" si="3"/>
        <v>15:00</v>
      </c>
    </row>
    <row r="91" spans="1:8" x14ac:dyDescent="0.3">
      <c r="A91">
        <v>1343</v>
      </c>
      <c r="B91">
        <v>89</v>
      </c>
      <c r="C91">
        <v>17</v>
      </c>
      <c r="D91">
        <v>2</v>
      </c>
      <c r="E91" s="1">
        <v>44565.666666666664</v>
      </c>
      <c r="F91" s="4" t="str">
        <f t="shared" si="2"/>
        <v>2026/01/05</v>
      </c>
      <c r="G91" s="4">
        <f>DATEVALUE(Sales[[#This Row],[Date]])</f>
        <v>44565</v>
      </c>
      <c r="H91" s="6" t="str">
        <f t="shared" si="3"/>
        <v>16:00</v>
      </c>
    </row>
    <row r="92" spans="1:8" x14ac:dyDescent="0.3">
      <c r="A92">
        <v>485</v>
      </c>
      <c r="B92">
        <v>90</v>
      </c>
      <c r="C92">
        <v>68</v>
      </c>
      <c r="D92">
        <v>2</v>
      </c>
      <c r="E92" s="1">
        <v>44565.708333333336</v>
      </c>
      <c r="F92" s="4" t="str">
        <f t="shared" si="2"/>
        <v>2026/01/05</v>
      </c>
      <c r="G92" s="4">
        <f>DATEVALUE(Sales[[#This Row],[Date]])</f>
        <v>44565</v>
      </c>
      <c r="H92" s="6" t="str">
        <f t="shared" si="3"/>
        <v>17:00</v>
      </c>
    </row>
    <row r="93" spans="1:8" x14ac:dyDescent="0.3">
      <c r="A93">
        <v>748</v>
      </c>
      <c r="B93">
        <v>91</v>
      </c>
      <c r="C93">
        <v>78</v>
      </c>
      <c r="D93">
        <v>9</v>
      </c>
      <c r="E93" s="1">
        <v>44565.75</v>
      </c>
      <c r="F93" s="4" t="str">
        <f t="shared" si="2"/>
        <v>2026/01/05</v>
      </c>
      <c r="G93" s="4">
        <f>DATEVALUE(Sales[[#This Row],[Date]])</f>
        <v>44565</v>
      </c>
      <c r="H93" s="6" t="str">
        <f t="shared" si="3"/>
        <v>18:00</v>
      </c>
    </row>
    <row r="94" spans="1:8" x14ac:dyDescent="0.3">
      <c r="A94">
        <v>1182</v>
      </c>
      <c r="B94">
        <v>92</v>
      </c>
      <c r="C94">
        <v>64</v>
      </c>
      <c r="D94">
        <v>1</v>
      </c>
      <c r="E94" s="1">
        <v>44565.791666666664</v>
      </c>
      <c r="F94" s="4" t="str">
        <f t="shared" si="2"/>
        <v>2026/01/05</v>
      </c>
      <c r="G94" s="4">
        <f>DATEVALUE(Sales[[#This Row],[Date]])</f>
        <v>44565</v>
      </c>
      <c r="H94" s="6" t="str">
        <f t="shared" si="3"/>
        <v>19:00</v>
      </c>
    </row>
    <row r="95" spans="1:8" x14ac:dyDescent="0.3">
      <c r="A95">
        <v>401</v>
      </c>
      <c r="B95">
        <v>93</v>
      </c>
      <c r="C95">
        <v>63</v>
      </c>
      <c r="D95">
        <v>2</v>
      </c>
      <c r="E95" s="1">
        <v>44565.833333333336</v>
      </c>
      <c r="F95" s="4" t="str">
        <f t="shared" si="2"/>
        <v>2026/01/05</v>
      </c>
      <c r="G95" s="4">
        <f>DATEVALUE(Sales[[#This Row],[Date]])</f>
        <v>44565</v>
      </c>
      <c r="H95" s="6" t="str">
        <f t="shared" si="3"/>
        <v>20:00</v>
      </c>
    </row>
    <row r="96" spans="1:8" x14ac:dyDescent="0.3">
      <c r="A96">
        <v>953</v>
      </c>
      <c r="B96">
        <v>94</v>
      </c>
      <c r="C96">
        <v>30</v>
      </c>
      <c r="D96">
        <v>6</v>
      </c>
      <c r="E96" s="1">
        <v>44565.875</v>
      </c>
      <c r="F96" s="4" t="str">
        <f t="shared" si="2"/>
        <v>2026/01/05</v>
      </c>
      <c r="G96" s="4">
        <f>DATEVALUE(Sales[[#This Row],[Date]])</f>
        <v>44565</v>
      </c>
      <c r="H96" s="6" t="str">
        <f t="shared" si="3"/>
        <v>21:00</v>
      </c>
    </row>
    <row r="97" spans="1:8" x14ac:dyDescent="0.3">
      <c r="A97">
        <v>246</v>
      </c>
      <c r="B97">
        <v>95</v>
      </c>
      <c r="C97">
        <v>80</v>
      </c>
      <c r="D97">
        <v>2</v>
      </c>
      <c r="E97" s="1">
        <v>44565.916666666664</v>
      </c>
      <c r="F97" s="4" t="str">
        <f t="shared" si="2"/>
        <v>2026/01/05</v>
      </c>
      <c r="G97" s="4">
        <f>DATEVALUE(Sales[[#This Row],[Date]])</f>
        <v>44565</v>
      </c>
      <c r="H97" s="6" t="str">
        <f t="shared" si="3"/>
        <v>22:00</v>
      </c>
    </row>
    <row r="98" spans="1:8" x14ac:dyDescent="0.3">
      <c r="A98">
        <v>974</v>
      </c>
      <c r="B98">
        <v>96</v>
      </c>
      <c r="C98">
        <v>1</v>
      </c>
      <c r="D98">
        <v>3</v>
      </c>
      <c r="E98" s="1">
        <v>44565.958333333336</v>
      </c>
      <c r="F98" s="4" t="str">
        <f t="shared" si="2"/>
        <v>2026/01/05</v>
      </c>
      <c r="G98" s="4">
        <f>DATEVALUE(Sales[[#This Row],[Date]])</f>
        <v>44565</v>
      </c>
      <c r="H98" s="6" t="str">
        <f t="shared" si="3"/>
        <v>23:00</v>
      </c>
    </row>
    <row r="99" spans="1:8" x14ac:dyDescent="0.3">
      <c r="A99">
        <v>561</v>
      </c>
      <c r="B99">
        <v>97</v>
      </c>
      <c r="C99">
        <v>36</v>
      </c>
      <c r="D99">
        <v>3</v>
      </c>
      <c r="E99" s="1">
        <v>44566</v>
      </c>
      <c r="F99" s="4" t="str">
        <f t="shared" si="2"/>
        <v>2026/01/06</v>
      </c>
      <c r="G99" s="4">
        <f>DATEVALUE(Sales[[#This Row],[Date]])</f>
        <v>44566</v>
      </c>
      <c r="H99" s="6" t="str">
        <f t="shared" si="3"/>
        <v>00:00</v>
      </c>
    </row>
    <row r="100" spans="1:8" x14ac:dyDescent="0.3">
      <c r="A100">
        <v>1016</v>
      </c>
      <c r="B100">
        <v>98</v>
      </c>
      <c r="C100">
        <v>23</v>
      </c>
      <c r="D100">
        <v>8</v>
      </c>
      <c r="E100" s="1">
        <v>44566.041666666664</v>
      </c>
      <c r="F100" s="4" t="str">
        <f t="shared" si="2"/>
        <v>2026/01/06</v>
      </c>
      <c r="G100" s="4">
        <f>DATEVALUE(Sales[[#This Row],[Date]])</f>
        <v>44566</v>
      </c>
      <c r="H100" s="6" t="str">
        <f t="shared" si="3"/>
        <v>01:00</v>
      </c>
    </row>
    <row r="101" spans="1:8" x14ac:dyDescent="0.3">
      <c r="A101">
        <v>422</v>
      </c>
      <c r="B101">
        <v>99</v>
      </c>
      <c r="C101">
        <v>36</v>
      </c>
      <c r="D101">
        <v>9</v>
      </c>
      <c r="E101" s="1">
        <v>44566.083333333336</v>
      </c>
      <c r="F101" s="4" t="str">
        <f t="shared" si="2"/>
        <v>2026/01/06</v>
      </c>
      <c r="G101" s="4">
        <f>DATEVALUE(Sales[[#This Row],[Date]])</f>
        <v>44566</v>
      </c>
      <c r="H101" s="6" t="str">
        <f t="shared" si="3"/>
        <v>02:00</v>
      </c>
    </row>
    <row r="102" spans="1:8" x14ac:dyDescent="0.3">
      <c r="A102">
        <v>1424</v>
      </c>
      <c r="B102">
        <v>100</v>
      </c>
      <c r="C102">
        <v>23</v>
      </c>
      <c r="D102">
        <v>6</v>
      </c>
      <c r="E102" s="1">
        <v>44566.125</v>
      </c>
      <c r="F102" s="4" t="str">
        <f t="shared" si="2"/>
        <v>2026/01/06</v>
      </c>
      <c r="G102" s="4">
        <f>DATEVALUE(Sales[[#This Row],[Date]])</f>
        <v>44566</v>
      </c>
      <c r="H102" s="6" t="str">
        <f t="shared" si="3"/>
        <v>03:00</v>
      </c>
    </row>
    <row r="103" spans="1:8" x14ac:dyDescent="0.3">
      <c r="A103">
        <v>1224</v>
      </c>
      <c r="B103">
        <v>101</v>
      </c>
      <c r="C103">
        <v>27</v>
      </c>
      <c r="D103">
        <v>2</v>
      </c>
      <c r="E103" s="1">
        <v>44566.166666666664</v>
      </c>
      <c r="F103" s="4" t="str">
        <f t="shared" si="2"/>
        <v>2026/01/06</v>
      </c>
      <c r="G103" s="4">
        <f>DATEVALUE(Sales[[#This Row],[Date]])</f>
        <v>44566</v>
      </c>
      <c r="H103" s="6" t="str">
        <f t="shared" si="3"/>
        <v>04:00</v>
      </c>
    </row>
    <row r="104" spans="1:8" x14ac:dyDescent="0.3">
      <c r="A104">
        <v>604</v>
      </c>
      <c r="B104">
        <v>102</v>
      </c>
      <c r="C104">
        <v>26</v>
      </c>
      <c r="D104">
        <v>3</v>
      </c>
      <c r="E104" s="1">
        <v>44566.208333333336</v>
      </c>
      <c r="F104" s="4" t="str">
        <f t="shared" si="2"/>
        <v>2026/01/06</v>
      </c>
      <c r="G104" s="4">
        <f>DATEVALUE(Sales[[#This Row],[Date]])</f>
        <v>44566</v>
      </c>
      <c r="H104" s="6" t="str">
        <f t="shared" si="3"/>
        <v>05:00</v>
      </c>
    </row>
    <row r="105" spans="1:8" x14ac:dyDescent="0.3">
      <c r="A105">
        <v>929</v>
      </c>
      <c r="B105">
        <v>103</v>
      </c>
      <c r="C105">
        <v>52</v>
      </c>
      <c r="D105">
        <v>6</v>
      </c>
      <c r="E105" s="1">
        <v>44566.25</v>
      </c>
      <c r="F105" s="4" t="str">
        <f t="shared" si="2"/>
        <v>2026/01/06</v>
      </c>
      <c r="G105" s="4">
        <f>DATEVALUE(Sales[[#This Row],[Date]])</f>
        <v>44566</v>
      </c>
      <c r="H105" s="6" t="str">
        <f t="shared" si="3"/>
        <v>06:00</v>
      </c>
    </row>
    <row r="106" spans="1:8" x14ac:dyDescent="0.3">
      <c r="A106">
        <v>1117</v>
      </c>
      <c r="B106">
        <v>104</v>
      </c>
      <c r="C106">
        <v>98</v>
      </c>
      <c r="D106">
        <v>2</v>
      </c>
      <c r="E106" s="1">
        <v>44566.291666666664</v>
      </c>
      <c r="F106" s="4" t="str">
        <f t="shared" si="2"/>
        <v>2026/01/06</v>
      </c>
      <c r="G106" s="4">
        <f>DATEVALUE(Sales[[#This Row],[Date]])</f>
        <v>44566</v>
      </c>
      <c r="H106" s="6" t="str">
        <f t="shared" si="3"/>
        <v>07:00</v>
      </c>
    </row>
    <row r="107" spans="1:8" x14ac:dyDescent="0.3">
      <c r="A107">
        <v>156</v>
      </c>
      <c r="B107">
        <v>105</v>
      </c>
      <c r="C107">
        <v>70</v>
      </c>
      <c r="D107">
        <v>2</v>
      </c>
      <c r="E107" s="1">
        <v>44566.333333333336</v>
      </c>
      <c r="F107" s="4" t="str">
        <f t="shared" si="2"/>
        <v>2026/01/06</v>
      </c>
      <c r="G107" s="4">
        <f>DATEVALUE(Sales[[#This Row],[Date]])</f>
        <v>44566</v>
      </c>
      <c r="H107" s="6" t="str">
        <f t="shared" si="3"/>
        <v>08:00</v>
      </c>
    </row>
    <row r="108" spans="1:8" x14ac:dyDescent="0.3">
      <c r="A108">
        <v>444</v>
      </c>
      <c r="B108">
        <v>106</v>
      </c>
      <c r="C108">
        <v>23</v>
      </c>
      <c r="D108">
        <v>5</v>
      </c>
      <c r="E108" s="1">
        <v>44566.375</v>
      </c>
      <c r="F108" s="4" t="str">
        <f t="shared" si="2"/>
        <v>2026/01/06</v>
      </c>
      <c r="G108" s="4">
        <f>DATEVALUE(Sales[[#This Row],[Date]])</f>
        <v>44566</v>
      </c>
      <c r="H108" s="6" t="str">
        <f t="shared" si="3"/>
        <v>09:00</v>
      </c>
    </row>
    <row r="109" spans="1:8" x14ac:dyDescent="0.3">
      <c r="A109">
        <v>1193</v>
      </c>
      <c r="B109">
        <v>107</v>
      </c>
      <c r="C109">
        <v>35</v>
      </c>
      <c r="D109">
        <v>8</v>
      </c>
      <c r="E109" s="1">
        <v>44566.416666666664</v>
      </c>
      <c r="F109" s="4" t="str">
        <f t="shared" si="2"/>
        <v>2026/01/06</v>
      </c>
      <c r="G109" s="4">
        <f>DATEVALUE(Sales[[#This Row],[Date]])</f>
        <v>44566</v>
      </c>
      <c r="H109" s="6" t="str">
        <f t="shared" si="3"/>
        <v>10:00</v>
      </c>
    </row>
    <row r="110" spans="1:8" x14ac:dyDescent="0.3">
      <c r="A110">
        <v>607</v>
      </c>
      <c r="B110">
        <v>108</v>
      </c>
      <c r="C110">
        <v>80</v>
      </c>
      <c r="D110">
        <v>4</v>
      </c>
      <c r="E110" s="1">
        <v>44566.458333333336</v>
      </c>
      <c r="F110" s="4" t="str">
        <f t="shared" si="2"/>
        <v>2026/01/06</v>
      </c>
      <c r="G110" s="4">
        <f>DATEVALUE(Sales[[#This Row],[Date]])</f>
        <v>44566</v>
      </c>
      <c r="H110" s="6" t="str">
        <f t="shared" si="3"/>
        <v>11:00</v>
      </c>
    </row>
    <row r="111" spans="1:8" x14ac:dyDescent="0.3">
      <c r="A111">
        <v>627</v>
      </c>
      <c r="B111">
        <v>109</v>
      </c>
      <c r="C111">
        <v>28</v>
      </c>
      <c r="D111">
        <v>7</v>
      </c>
      <c r="E111" s="1">
        <v>44566.5</v>
      </c>
      <c r="F111" s="4" t="str">
        <f t="shared" si="2"/>
        <v>2026/01/06</v>
      </c>
      <c r="G111" s="4">
        <f>DATEVALUE(Sales[[#This Row],[Date]])</f>
        <v>44566</v>
      </c>
      <c r="H111" s="6" t="str">
        <f t="shared" si="3"/>
        <v>12:00</v>
      </c>
    </row>
    <row r="112" spans="1:8" x14ac:dyDescent="0.3">
      <c r="A112">
        <v>561</v>
      </c>
      <c r="B112">
        <v>110</v>
      </c>
      <c r="C112">
        <v>91</v>
      </c>
      <c r="D112">
        <v>7</v>
      </c>
      <c r="E112" s="1">
        <v>44566.541666666664</v>
      </c>
      <c r="F112" s="4" t="str">
        <f t="shared" si="2"/>
        <v>2026/01/06</v>
      </c>
      <c r="G112" s="4">
        <f>DATEVALUE(Sales[[#This Row],[Date]])</f>
        <v>44566</v>
      </c>
      <c r="H112" s="6" t="str">
        <f t="shared" si="3"/>
        <v>13:00</v>
      </c>
    </row>
    <row r="113" spans="1:8" x14ac:dyDescent="0.3">
      <c r="A113">
        <v>181</v>
      </c>
      <c r="B113">
        <v>111</v>
      </c>
      <c r="C113">
        <v>89</v>
      </c>
      <c r="D113">
        <v>5</v>
      </c>
      <c r="E113" s="1">
        <v>44566.583333333336</v>
      </c>
      <c r="F113" s="4" t="str">
        <f t="shared" si="2"/>
        <v>2026/01/06</v>
      </c>
      <c r="G113" s="4">
        <f>DATEVALUE(Sales[[#This Row],[Date]])</f>
        <v>44566</v>
      </c>
      <c r="H113" s="6" t="str">
        <f t="shared" si="3"/>
        <v>14:00</v>
      </c>
    </row>
    <row r="114" spans="1:8" x14ac:dyDescent="0.3">
      <c r="A114">
        <v>474</v>
      </c>
      <c r="B114">
        <v>112</v>
      </c>
      <c r="C114">
        <v>4</v>
      </c>
      <c r="D114">
        <v>4</v>
      </c>
      <c r="E114" s="1">
        <v>44566.625</v>
      </c>
      <c r="F114" s="4" t="str">
        <f t="shared" si="2"/>
        <v>2026/01/06</v>
      </c>
      <c r="G114" s="4">
        <f>DATEVALUE(Sales[[#This Row],[Date]])</f>
        <v>44566</v>
      </c>
      <c r="H114" s="6" t="str">
        <f t="shared" si="3"/>
        <v>15:00</v>
      </c>
    </row>
    <row r="115" spans="1:8" x14ac:dyDescent="0.3">
      <c r="A115">
        <v>1309</v>
      </c>
      <c r="B115">
        <v>113</v>
      </c>
      <c r="C115">
        <v>79</v>
      </c>
      <c r="D115">
        <v>9</v>
      </c>
      <c r="E115" s="1">
        <v>44566.666666666664</v>
      </c>
      <c r="F115" s="4" t="str">
        <f t="shared" si="2"/>
        <v>2026/01/06</v>
      </c>
      <c r="G115" s="4">
        <f>DATEVALUE(Sales[[#This Row],[Date]])</f>
        <v>44566</v>
      </c>
      <c r="H115" s="6" t="str">
        <f t="shared" si="3"/>
        <v>16:00</v>
      </c>
    </row>
    <row r="116" spans="1:8" x14ac:dyDescent="0.3">
      <c r="A116">
        <v>681</v>
      </c>
      <c r="B116">
        <v>114</v>
      </c>
      <c r="C116">
        <v>37</v>
      </c>
      <c r="D116">
        <v>2</v>
      </c>
      <c r="E116" s="1">
        <v>44566.708333333336</v>
      </c>
      <c r="F116" s="4" t="str">
        <f t="shared" si="2"/>
        <v>2026/01/06</v>
      </c>
      <c r="G116" s="4">
        <f>DATEVALUE(Sales[[#This Row],[Date]])</f>
        <v>44566</v>
      </c>
      <c r="H116" s="6" t="str">
        <f t="shared" si="3"/>
        <v>17:00</v>
      </c>
    </row>
    <row r="117" spans="1:8" x14ac:dyDescent="0.3">
      <c r="A117">
        <v>991</v>
      </c>
      <c r="B117">
        <v>115</v>
      </c>
      <c r="C117">
        <v>96</v>
      </c>
      <c r="D117">
        <v>4</v>
      </c>
      <c r="E117" s="1">
        <v>44566.75</v>
      </c>
      <c r="F117" s="4" t="str">
        <f t="shared" si="2"/>
        <v>2026/01/06</v>
      </c>
      <c r="G117" s="4">
        <f>DATEVALUE(Sales[[#This Row],[Date]])</f>
        <v>44566</v>
      </c>
      <c r="H117" s="6" t="str">
        <f t="shared" si="3"/>
        <v>18:00</v>
      </c>
    </row>
    <row r="118" spans="1:8" x14ac:dyDescent="0.3">
      <c r="A118">
        <v>1188</v>
      </c>
      <c r="B118">
        <v>116</v>
      </c>
      <c r="C118">
        <v>21</v>
      </c>
      <c r="D118">
        <v>2</v>
      </c>
      <c r="E118" s="1">
        <v>44566.791666666664</v>
      </c>
      <c r="F118" s="4" t="str">
        <f t="shared" si="2"/>
        <v>2026/01/06</v>
      </c>
      <c r="G118" s="4">
        <f>DATEVALUE(Sales[[#This Row],[Date]])</f>
        <v>44566</v>
      </c>
      <c r="H118" s="6" t="str">
        <f t="shared" si="3"/>
        <v>19:00</v>
      </c>
    </row>
    <row r="119" spans="1:8" x14ac:dyDescent="0.3">
      <c r="A119">
        <v>1435</v>
      </c>
      <c r="B119">
        <v>117</v>
      </c>
      <c r="C119">
        <v>26</v>
      </c>
      <c r="D119">
        <v>1</v>
      </c>
      <c r="E119" s="1">
        <v>44566.833333333336</v>
      </c>
      <c r="F119" s="4" t="str">
        <f t="shared" si="2"/>
        <v>2026/01/06</v>
      </c>
      <c r="G119" s="4">
        <f>DATEVALUE(Sales[[#This Row],[Date]])</f>
        <v>44566</v>
      </c>
      <c r="H119" s="6" t="str">
        <f t="shared" si="3"/>
        <v>20:00</v>
      </c>
    </row>
    <row r="120" spans="1:8" x14ac:dyDescent="0.3">
      <c r="A120">
        <v>819</v>
      </c>
      <c r="B120">
        <v>118</v>
      </c>
      <c r="C120">
        <v>66</v>
      </c>
      <c r="D120">
        <v>1</v>
      </c>
      <c r="E120" s="1">
        <v>44566.875</v>
      </c>
      <c r="F120" s="4" t="str">
        <f t="shared" si="2"/>
        <v>2026/01/06</v>
      </c>
      <c r="G120" s="4">
        <f>DATEVALUE(Sales[[#This Row],[Date]])</f>
        <v>44566</v>
      </c>
      <c r="H120" s="6" t="str">
        <f t="shared" si="3"/>
        <v>21:00</v>
      </c>
    </row>
    <row r="121" spans="1:8" x14ac:dyDescent="0.3">
      <c r="A121">
        <v>352</v>
      </c>
      <c r="B121">
        <v>119</v>
      </c>
      <c r="C121">
        <v>91</v>
      </c>
      <c r="D121">
        <v>7</v>
      </c>
      <c r="E121" s="1">
        <v>44566.916666666664</v>
      </c>
      <c r="F121" s="4" t="str">
        <f t="shared" si="2"/>
        <v>2026/01/06</v>
      </c>
      <c r="G121" s="4">
        <f>DATEVALUE(Sales[[#This Row],[Date]])</f>
        <v>44566</v>
      </c>
      <c r="H121" s="6" t="str">
        <f t="shared" si="3"/>
        <v>22:00</v>
      </c>
    </row>
    <row r="122" spans="1:8" x14ac:dyDescent="0.3">
      <c r="A122">
        <v>765</v>
      </c>
      <c r="B122">
        <v>120</v>
      </c>
      <c r="C122">
        <v>50</v>
      </c>
      <c r="D122">
        <v>9</v>
      </c>
      <c r="E122" s="1">
        <v>44566.958333333336</v>
      </c>
      <c r="F122" s="4" t="str">
        <f t="shared" si="2"/>
        <v>2026/01/06</v>
      </c>
      <c r="G122" s="4">
        <f>DATEVALUE(Sales[[#This Row],[Date]])</f>
        <v>44566</v>
      </c>
      <c r="H122" s="6" t="str">
        <f t="shared" si="3"/>
        <v>23:00</v>
      </c>
    </row>
    <row r="123" spans="1:8" x14ac:dyDescent="0.3">
      <c r="A123">
        <v>621</v>
      </c>
      <c r="B123">
        <v>121</v>
      </c>
      <c r="C123">
        <v>41</v>
      </c>
      <c r="D123">
        <v>3</v>
      </c>
      <c r="E123" s="1">
        <v>44567</v>
      </c>
      <c r="F123" s="4" t="str">
        <f t="shared" si="2"/>
        <v>2026/01/07</v>
      </c>
      <c r="G123" s="4">
        <f>DATEVALUE(Sales[[#This Row],[Date]])</f>
        <v>44567</v>
      </c>
      <c r="H123" s="6" t="str">
        <f t="shared" si="3"/>
        <v>00:00</v>
      </c>
    </row>
    <row r="124" spans="1:8" x14ac:dyDescent="0.3">
      <c r="A124">
        <v>313</v>
      </c>
      <c r="B124">
        <v>122</v>
      </c>
      <c r="C124">
        <v>18</v>
      </c>
      <c r="D124">
        <v>5</v>
      </c>
      <c r="E124" s="1">
        <v>44567.041666666664</v>
      </c>
      <c r="F124" s="4" t="str">
        <f t="shared" si="2"/>
        <v>2026/01/07</v>
      </c>
      <c r="G124" s="4">
        <f>DATEVALUE(Sales[[#This Row],[Date]])</f>
        <v>44567</v>
      </c>
      <c r="H124" s="6" t="str">
        <f t="shared" si="3"/>
        <v>01:00</v>
      </c>
    </row>
    <row r="125" spans="1:8" x14ac:dyDescent="0.3">
      <c r="A125">
        <v>257</v>
      </c>
      <c r="B125">
        <v>123</v>
      </c>
      <c r="C125">
        <v>19</v>
      </c>
      <c r="D125">
        <v>7</v>
      </c>
      <c r="E125" s="1">
        <v>44567.083333333336</v>
      </c>
      <c r="F125" s="4" t="str">
        <f t="shared" si="2"/>
        <v>2026/01/07</v>
      </c>
      <c r="G125" s="4">
        <f>DATEVALUE(Sales[[#This Row],[Date]])</f>
        <v>44567</v>
      </c>
      <c r="H125" s="6" t="str">
        <f t="shared" si="3"/>
        <v>02:00</v>
      </c>
    </row>
    <row r="126" spans="1:8" x14ac:dyDescent="0.3">
      <c r="A126">
        <v>138</v>
      </c>
      <c r="B126">
        <v>124</v>
      </c>
      <c r="C126">
        <v>82</v>
      </c>
      <c r="D126">
        <v>9</v>
      </c>
      <c r="E126" s="1">
        <v>44567.125</v>
      </c>
      <c r="F126" s="4" t="str">
        <f t="shared" si="2"/>
        <v>2026/01/07</v>
      </c>
      <c r="G126" s="4">
        <f>DATEVALUE(Sales[[#This Row],[Date]])</f>
        <v>44567</v>
      </c>
      <c r="H126" s="6" t="str">
        <f t="shared" si="3"/>
        <v>03:00</v>
      </c>
    </row>
    <row r="127" spans="1:8" x14ac:dyDescent="0.3">
      <c r="A127">
        <v>1463</v>
      </c>
      <c r="B127">
        <v>125</v>
      </c>
      <c r="C127">
        <v>26</v>
      </c>
      <c r="D127">
        <v>7</v>
      </c>
      <c r="E127" s="1">
        <v>44567.166666666664</v>
      </c>
      <c r="F127" s="4" t="str">
        <f t="shared" si="2"/>
        <v>2026/01/07</v>
      </c>
      <c r="G127" s="4">
        <f>DATEVALUE(Sales[[#This Row],[Date]])</f>
        <v>44567</v>
      </c>
      <c r="H127" s="6" t="str">
        <f t="shared" si="3"/>
        <v>04:00</v>
      </c>
    </row>
    <row r="128" spans="1:8" x14ac:dyDescent="0.3">
      <c r="A128">
        <v>767</v>
      </c>
      <c r="B128">
        <v>126</v>
      </c>
      <c r="C128">
        <v>45</v>
      </c>
      <c r="D128">
        <v>1</v>
      </c>
      <c r="E128" s="1">
        <v>44567.208333333336</v>
      </c>
      <c r="F128" s="4" t="str">
        <f t="shared" si="2"/>
        <v>2026/01/07</v>
      </c>
      <c r="G128" s="4">
        <f>DATEVALUE(Sales[[#This Row],[Date]])</f>
        <v>44567</v>
      </c>
      <c r="H128" s="6" t="str">
        <f t="shared" si="3"/>
        <v>05:00</v>
      </c>
    </row>
    <row r="129" spans="1:8" x14ac:dyDescent="0.3">
      <c r="A129">
        <v>1439</v>
      </c>
      <c r="B129">
        <v>127</v>
      </c>
      <c r="C129">
        <v>12</v>
      </c>
      <c r="D129">
        <v>3</v>
      </c>
      <c r="E129" s="1">
        <v>44567.25</v>
      </c>
      <c r="F129" s="4" t="str">
        <f t="shared" si="2"/>
        <v>2026/01/07</v>
      </c>
      <c r="G129" s="4">
        <f>DATEVALUE(Sales[[#This Row],[Date]])</f>
        <v>44567</v>
      </c>
      <c r="H129" s="6" t="str">
        <f t="shared" si="3"/>
        <v>06:00</v>
      </c>
    </row>
    <row r="130" spans="1:8" x14ac:dyDescent="0.3">
      <c r="A130">
        <v>1453</v>
      </c>
      <c r="B130">
        <v>128</v>
      </c>
      <c r="C130">
        <v>36</v>
      </c>
      <c r="D130">
        <v>6</v>
      </c>
      <c r="E130" s="1">
        <v>44567.291666666664</v>
      </c>
      <c r="F130" s="4" t="str">
        <f t="shared" si="2"/>
        <v>2026/01/07</v>
      </c>
      <c r="G130" s="4">
        <f>DATEVALUE(Sales[[#This Row],[Date]])</f>
        <v>44567</v>
      </c>
      <c r="H130" s="6" t="str">
        <f t="shared" si="3"/>
        <v>07:00</v>
      </c>
    </row>
    <row r="131" spans="1:8" x14ac:dyDescent="0.3">
      <c r="A131">
        <v>31</v>
      </c>
      <c r="B131">
        <v>129</v>
      </c>
      <c r="C131">
        <v>45</v>
      </c>
      <c r="D131">
        <v>4</v>
      </c>
      <c r="E131" s="1">
        <v>44567.333333333336</v>
      </c>
      <c r="F131" s="4" t="str">
        <f t="shared" si="2"/>
        <v>2026/01/07</v>
      </c>
      <c r="G131" s="4">
        <f>DATEVALUE(Sales[[#This Row],[Date]])</f>
        <v>44567</v>
      </c>
      <c r="H131" s="6" t="str">
        <f t="shared" si="3"/>
        <v>08:00</v>
      </c>
    </row>
    <row r="132" spans="1:8" x14ac:dyDescent="0.3">
      <c r="A132">
        <v>626</v>
      </c>
      <c r="B132">
        <v>130</v>
      </c>
      <c r="C132">
        <v>70</v>
      </c>
      <c r="D132">
        <v>6</v>
      </c>
      <c r="E132" s="1">
        <v>44567.375</v>
      </c>
      <c r="F132" s="4" t="str">
        <f t="shared" ref="F132:F195" si="4">TEXT(E132, "YYYY/MM/DD")</f>
        <v>2026/01/07</v>
      </c>
      <c r="G132" s="4">
        <f>DATEVALUE(Sales[[#This Row],[Date]])</f>
        <v>44567</v>
      </c>
      <c r="H132" s="6" t="str">
        <f t="shared" ref="H132:H195" si="5">TEXT(E132,"HH:mm")</f>
        <v>09:00</v>
      </c>
    </row>
    <row r="133" spans="1:8" x14ac:dyDescent="0.3">
      <c r="A133">
        <v>1397</v>
      </c>
      <c r="B133">
        <v>131</v>
      </c>
      <c r="C133">
        <v>88</v>
      </c>
      <c r="D133">
        <v>8</v>
      </c>
      <c r="E133" s="1">
        <v>44567.416666666664</v>
      </c>
      <c r="F133" s="4" t="str">
        <f t="shared" si="4"/>
        <v>2026/01/07</v>
      </c>
      <c r="G133" s="4">
        <f>DATEVALUE(Sales[[#This Row],[Date]])</f>
        <v>44567</v>
      </c>
      <c r="H133" s="6" t="str">
        <f t="shared" si="5"/>
        <v>10:00</v>
      </c>
    </row>
    <row r="134" spans="1:8" x14ac:dyDescent="0.3">
      <c r="A134">
        <v>123</v>
      </c>
      <c r="B134">
        <v>132</v>
      </c>
      <c r="C134">
        <v>45</v>
      </c>
      <c r="D134">
        <v>6</v>
      </c>
      <c r="E134" s="1">
        <v>44567.458333333336</v>
      </c>
      <c r="F134" s="4" t="str">
        <f t="shared" si="4"/>
        <v>2026/01/07</v>
      </c>
      <c r="G134" s="4">
        <f>DATEVALUE(Sales[[#This Row],[Date]])</f>
        <v>44567</v>
      </c>
      <c r="H134" s="6" t="str">
        <f t="shared" si="5"/>
        <v>11:00</v>
      </c>
    </row>
    <row r="135" spans="1:8" x14ac:dyDescent="0.3">
      <c r="A135">
        <v>298</v>
      </c>
      <c r="B135">
        <v>133</v>
      </c>
      <c r="C135">
        <v>40</v>
      </c>
      <c r="D135">
        <v>1</v>
      </c>
      <c r="E135" s="1">
        <v>44567.5</v>
      </c>
      <c r="F135" s="4" t="str">
        <f t="shared" si="4"/>
        <v>2026/01/07</v>
      </c>
      <c r="G135" s="4">
        <f>DATEVALUE(Sales[[#This Row],[Date]])</f>
        <v>44567</v>
      </c>
      <c r="H135" s="6" t="str">
        <f t="shared" si="5"/>
        <v>12:00</v>
      </c>
    </row>
    <row r="136" spans="1:8" x14ac:dyDescent="0.3">
      <c r="A136">
        <v>448</v>
      </c>
      <c r="B136">
        <v>134</v>
      </c>
      <c r="C136">
        <v>72</v>
      </c>
      <c r="D136">
        <v>7</v>
      </c>
      <c r="E136" s="1">
        <v>44567.541666666664</v>
      </c>
      <c r="F136" s="4" t="str">
        <f t="shared" si="4"/>
        <v>2026/01/07</v>
      </c>
      <c r="G136" s="4">
        <f>DATEVALUE(Sales[[#This Row],[Date]])</f>
        <v>44567</v>
      </c>
      <c r="H136" s="6" t="str">
        <f t="shared" si="5"/>
        <v>13:00</v>
      </c>
    </row>
    <row r="137" spans="1:8" x14ac:dyDescent="0.3">
      <c r="A137">
        <v>930</v>
      </c>
      <c r="B137">
        <v>135</v>
      </c>
      <c r="C137">
        <v>10</v>
      </c>
      <c r="D137">
        <v>8</v>
      </c>
      <c r="E137" s="1">
        <v>44567.583333333336</v>
      </c>
      <c r="F137" s="4" t="str">
        <f t="shared" si="4"/>
        <v>2026/01/07</v>
      </c>
      <c r="G137" s="4">
        <f>DATEVALUE(Sales[[#This Row],[Date]])</f>
        <v>44567</v>
      </c>
      <c r="H137" s="6" t="str">
        <f t="shared" si="5"/>
        <v>14:00</v>
      </c>
    </row>
    <row r="138" spans="1:8" x14ac:dyDescent="0.3">
      <c r="A138">
        <v>1303</v>
      </c>
      <c r="B138">
        <v>136</v>
      </c>
      <c r="C138">
        <v>36</v>
      </c>
      <c r="D138">
        <v>6</v>
      </c>
      <c r="E138" s="1">
        <v>44567.625</v>
      </c>
      <c r="F138" s="4" t="str">
        <f t="shared" si="4"/>
        <v>2026/01/07</v>
      </c>
      <c r="G138" s="4">
        <f>DATEVALUE(Sales[[#This Row],[Date]])</f>
        <v>44567</v>
      </c>
      <c r="H138" s="6" t="str">
        <f t="shared" si="5"/>
        <v>15:00</v>
      </c>
    </row>
    <row r="139" spans="1:8" x14ac:dyDescent="0.3">
      <c r="A139">
        <v>1221</v>
      </c>
      <c r="B139">
        <v>137</v>
      </c>
      <c r="C139">
        <v>32</v>
      </c>
      <c r="D139">
        <v>9</v>
      </c>
      <c r="E139" s="1">
        <v>44567.666666666664</v>
      </c>
      <c r="F139" s="4" t="str">
        <f t="shared" si="4"/>
        <v>2026/01/07</v>
      </c>
      <c r="G139" s="4">
        <f>DATEVALUE(Sales[[#This Row],[Date]])</f>
        <v>44567</v>
      </c>
      <c r="H139" s="6" t="str">
        <f t="shared" si="5"/>
        <v>16:00</v>
      </c>
    </row>
    <row r="140" spans="1:8" x14ac:dyDescent="0.3">
      <c r="A140">
        <v>455</v>
      </c>
      <c r="B140">
        <v>138</v>
      </c>
      <c r="C140">
        <v>82</v>
      </c>
      <c r="D140">
        <v>1</v>
      </c>
      <c r="E140" s="1">
        <v>44567.708333333336</v>
      </c>
      <c r="F140" s="4" t="str">
        <f t="shared" si="4"/>
        <v>2026/01/07</v>
      </c>
      <c r="G140" s="4">
        <f>DATEVALUE(Sales[[#This Row],[Date]])</f>
        <v>44567</v>
      </c>
      <c r="H140" s="6" t="str">
        <f t="shared" si="5"/>
        <v>17:00</v>
      </c>
    </row>
    <row r="141" spans="1:8" x14ac:dyDescent="0.3">
      <c r="A141">
        <v>487</v>
      </c>
      <c r="B141">
        <v>139</v>
      </c>
      <c r="C141">
        <v>72</v>
      </c>
      <c r="D141">
        <v>4</v>
      </c>
      <c r="E141" s="1">
        <v>44567.75</v>
      </c>
      <c r="F141" s="4" t="str">
        <f t="shared" si="4"/>
        <v>2026/01/07</v>
      </c>
      <c r="G141" s="4">
        <f>DATEVALUE(Sales[[#This Row],[Date]])</f>
        <v>44567</v>
      </c>
      <c r="H141" s="6" t="str">
        <f t="shared" si="5"/>
        <v>18:00</v>
      </c>
    </row>
    <row r="142" spans="1:8" x14ac:dyDescent="0.3">
      <c r="A142">
        <v>320</v>
      </c>
      <c r="B142">
        <v>140</v>
      </c>
      <c r="C142">
        <v>84</v>
      </c>
      <c r="D142">
        <v>4</v>
      </c>
      <c r="E142" s="1">
        <v>44567.791666666664</v>
      </c>
      <c r="F142" s="4" t="str">
        <f t="shared" si="4"/>
        <v>2026/01/07</v>
      </c>
      <c r="G142" s="4">
        <f>DATEVALUE(Sales[[#This Row],[Date]])</f>
        <v>44567</v>
      </c>
      <c r="H142" s="6" t="str">
        <f t="shared" si="5"/>
        <v>19:00</v>
      </c>
    </row>
    <row r="143" spans="1:8" x14ac:dyDescent="0.3">
      <c r="A143">
        <v>77</v>
      </c>
      <c r="B143">
        <v>141</v>
      </c>
      <c r="C143">
        <v>24</v>
      </c>
      <c r="D143">
        <v>8</v>
      </c>
      <c r="E143" s="1">
        <v>44567.833333333336</v>
      </c>
      <c r="F143" s="4" t="str">
        <f t="shared" si="4"/>
        <v>2026/01/07</v>
      </c>
      <c r="G143" s="4">
        <f>DATEVALUE(Sales[[#This Row],[Date]])</f>
        <v>44567</v>
      </c>
      <c r="H143" s="6" t="str">
        <f t="shared" si="5"/>
        <v>20:00</v>
      </c>
    </row>
    <row r="144" spans="1:8" x14ac:dyDescent="0.3">
      <c r="A144">
        <v>73</v>
      </c>
      <c r="B144">
        <v>142</v>
      </c>
      <c r="C144">
        <v>77</v>
      </c>
      <c r="D144">
        <v>1</v>
      </c>
      <c r="E144" s="1">
        <v>44567.875</v>
      </c>
      <c r="F144" s="4" t="str">
        <f t="shared" si="4"/>
        <v>2026/01/07</v>
      </c>
      <c r="G144" s="4">
        <f>DATEVALUE(Sales[[#This Row],[Date]])</f>
        <v>44567</v>
      </c>
      <c r="H144" s="6" t="str">
        <f t="shared" si="5"/>
        <v>21:00</v>
      </c>
    </row>
    <row r="145" spans="1:8" x14ac:dyDescent="0.3">
      <c r="A145">
        <v>599</v>
      </c>
      <c r="B145">
        <v>143</v>
      </c>
      <c r="C145">
        <v>7</v>
      </c>
      <c r="D145">
        <v>3</v>
      </c>
      <c r="E145" s="1">
        <v>44567.916666666664</v>
      </c>
      <c r="F145" s="4" t="str">
        <f t="shared" si="4"/>
        <v>2026/01/07</v>
      </c>
      <c r="G145" s="4">
        <f>DATEVALUE(Sales[[#This Row],[Date]])</f>
        <v>44567</v>
      </c>
      <c r="H145" s="6" t="str">
        <f t="shared" si="5"/>
        <v>22:00</v>
      </c>
    </row>
    <row r="146" spans="1:8" x14ac:dyDescent="0.3">
      <c r="A146">
        <v>342</v>
      </c>
      <c r="B146">
        <v>144</v>
      </c>
      <c r="C146">
        <v>4</v>
      </c>
      <c r="D146">
        <v>2</v>
      </c>
      <c r="E146" s="1">
        <v>44567.958333333336</v>
      </c>
      <c r="F146" s="4" t="str">
        <f t="shared" si="4"/>
        <v>2026/01/07</v>
      </c>
      <c r="G146" s="4">
        <f>DATEVALUE(Sales[[#This Row],[Date]])</f>
        <v>44567</v>
      </c>
      <c r="H146" s="6" t="str">
        <f t="shared" si="5"/>
        <v>23:00</v>
      </c>
    </row>
    <row r="147" spans="1:8" x14ac:dyDescent="0.3">
      <c r="A147">
        <v>544</v>
      </c>
      <c r="B147">
        <v>145</v>
      </c>
      <c r="C147">
        <v>39</v>
      </c>
      <c r="D147">
        <v>1</v>
      </c>
      <c r="E147" s="1">
        <v>44568</v>
      </c>
      <c r="F147" s="4" t="str">
        <f t="shared" si="4"/>
        <v>2026/01/08</v>
      </c>
      <c r="G147" s="4">
        <f>DATEVALUE(Sales[[#This Row],[Date]])</f>
        <v>44568</v>
      </c>
      <c r="H147" s="6" t="str">
        <f t="shared" si="5"/>
        <v>00:00</v>
      </c>
    </row>
    <row r="148" spans="1:8" x14ac:dyDescent="0.3">
      <c r="A148">
        <v>1460</v>
      </c>
      <c r="B148">
        <v>146</v>
      </c>
      <c r="C148">
        <v>14</v>
      </c>
      <c r="D148">
        <v>1</v>
      </c>
      <c r="E148" s="1">
        <v>44568.041666666664</v>
      </c>
      <c r="F148" s="4" t="str">
        <f t="shared" si="4"/>
        <v>2026/01/08</v>
      </c>
      <c r="G148" s="4">
        <f>DATEVALUE(Sales[[#This Row],[Date]])</f>
        <v>44568</v>
      </c>
      <c r="H148" s="6" t="str">
        <f t="shared" si="5"/>
        <v>01:00</v>
      </c>
    </row>
    <row r="149" spans="1:8" x14ac:dyDescent="0.3">
      <c r="A149">
        <v>356</v>
      </c>
      <c r="B149">
        <v>147</v>
      </c>
      <c r="C149">
        <v>20</v>
      </c>
      <c r="D149">
        <v>3</v>
      </c>
      <c r="E149" s="1">
        <v>44568.083333333336</v>
      </c>
      <c r="F149" s="4" t="str">
        <f t="shared" si="4"/>
        <v>2026/01/08</v>
      </c>
      <c r="G149" s="4">
        <f>DATEVALUE(Sales[[#This Row],[Date]])</f>
        <v>44568</v>
      </c>
      <c r="H149" s="6" t="str">
        <f t="shared" si="5"/>
        <v>02:00</v>
      </c>
    </row>
    <row r="150" spans="1:8" x14ac:dyDescent="0.3">
      <c r="A150">
        <v>1231</v>
      </c>
      <c r="B150">
        <v>148</v>
      </c>
      <c r="C150">
        <v>28</v>
      </c>
      <c r="D150">
        <v>7</v>
      </c>
      <c r="E150" s="1">
        <v>44568.125</v>
      </c>
      <c r="F150" s="4" t="str">
        <f t="shared" si="4"/>
        <v>2026/01/08</v>
      </c>
      <c r="G150" s="4">
        <f>DATEVALUE(Sales[[#This Row],[Date]])</f>
        <v>44568</v>
      </c>
      <c r="H150" s="6" t="str">
        <f t="shared" si="5"/>
        <v>03:00</v>
      </c>
    </row>
    <row r="151" spans="1:8" x14ac:dyDescent="0.3">
      <c r="A151">
        <v>1422</v>
      </c>
      <c r="B151">
        <v>149</v>
      </c>
      <c r="C151">
        <v>63</v>
      </c>
      <c r="D151">
        <v>1</v>
      </c>
      <c r="E151" s="1">
        <v>44568.166666666664</v>
      </c>
      <c r="F151" s="4" t="str">
        <f t="shared" si="4"/>
        <v>2026/01/08</v>
      </c>
      <c r="G151" s="4">
        <f>DATEVALUE(Sales[[#This Row],[Date]])</f>
        <v>44568</v>
      </c>
      <c r="H151" s="6" t="str">
        <f t="shared" si="5"/>
        <v>04:00</v>
      </c>
    </row>
    <row r="152" spans="1:8" x14ac:dyDescent="0.3">
      <c r="A152">
        <v>479</v>
      </c>
      <c r="B152">
        <v>150</v>
      </c>
      <c r="C152">
        <v>15</v>
      </c>
      <c r="D152">
        <v>8</v>
      </c>
      <c r="E152" s="1">
        <v>44568.208333333336</v>
      </c>
      <c r="F152" s="4" t="str">
        <f t="shared" si="4"/>
        <v>2026/01/08</v>
      </c>
      <c r="G152" s="4">
        <f>DATEVALUE(Sales[[#This Row],[Date]])</f>
        <v>44568</v>
      </c>
      <c r="H152" s="6" t="str">
        <f t="shared" si="5"/>
        <v>05:00</v>
      </c>
    </row>
    <row r="153" spans="1:8" x14ac:dyDescent="0.3">
      <c r="A153">
        <v>680</v>
      </c>
      <c r="B153">
        <v>151</v>
      </c>
      <c r="C153">
        <v>95</v>
      </c>
      <c r="D153">
        <v>1</v>
      </c>
      <c r="E153" s="1">
        <v>44568.25</v>
      </c>
      <c r="F153" s="4" t="str">
        <f t="shared" si="4"/>
        <v>2026/01/08</v>
      </c>
      <c r="G153" s="4">
        <f>DATEVALUE(Sales[[#This Row],[Date]])</f>
        <v>44568</v>
      </c>
      <c r="H153" s="6" t="str">
        <f t="shared" si="5"/>
        <v>06:00</v>
      </c>
    </row>
    <row r="154" spans="1:8" x14ac:dyDescent="0.3">
      <c r="A154">
        <v>1375</v>
      </c>
      <c r="B154">
        <v>152</v>
      </c>
      <c r="C154">
        <v>17</v>
      </c>
      <c r="D154">
        <v>9</v>
      </c>
      <c r="E154" s="1">
        <v>44568.291666666664</v>
      </c>
      <c r="F154" s="4" t="str">
        <f t="shared" si="4"/>
        <v>2026/01/08</v>
      </c>
      <c r="G154" s="4">
        <f>DATEVALUE(Sales[[#This Row],[Date]])</f>
        <v>44568</v>
      </c>
      <c r="H154" s="6" t="str">
        <f t="shared" si="5"/>
        <v>07:00</v>
      </c>
    </row>
    <row r="155" spans="1:8" x14ac:dyDescent="0.3">
      <c r="A155">
        <v>185</v>
      </c>
      <c r="B155">
        <v>153</v>
      </c>
      <c r="C155">
        <v>99</v>
      </c>
      <c r="D155">
        <v>9</v>
      </c>
      <c r="E155" s="1">
        <v>44568.333333333336</v>
      </c>
      <c r="F155" s="4" t="str">
        <f t="shared" si="4"/>
        <v>2026/01/08</v>
      </c>
      <c r="G155" s="4">
        <f>DATEVALUE(Sales[[#This Row],[Date]])</f>
        <v>44568</v>
      </c>
      <c r="H155" s="6" t="str">
        <f t="shared" si="5"/>
        <v>08:00</v>
      </c>
    </row>
    <row r="156" spans="1:8" x14ac:dyDescent="0.3">
      <c r="A156">
        <v>933</v>
      </c>
      <c r="B156">
        <v>154</v>
      </c>
      <c r="C156">
        <v>31</v>
      </c>
      <c r="D156">
        <v>9</v>
      </c>
      <c r="E156" s="1">
        <v>44568.375</v>
      </c>
      <c r="F156" s="4" t="str">
        <f t="shared" si="4"/>
        <v>2026/01/08</v>
      </c>
      <c r="G156" s="4">
        <f>DATEVALUE(Sales[[#This Row],[Date]])</f>
        <v>44568</v>
      </c>
      <c r="H156" s="6" t="str">
        <f t="shared" si="5"/>
        <v>09:00</v>
      </c>
    </row>
    <row r="157" spans="1:8" x14ac:dyDescent="0.3">
      <c r="A157">
        <v>127</v>
      </c>
      <c r="B157">
        <v>155</v>
      </c>
      <c r="C157">
        <v>83</v>
      </c>
      <c r="D157">
        <v>7</v>
      </c>
      <c r="E157" s="1">
        <v>44568.416666666664</v>
      </c>
      <c r="F157" s="4" t="str">
        <f t="shared" si="4"/>
        <v>2026/01/08</v>
      </c>
      <c r="G157" s="4">
        <f>DATEVALUE(Sales[[#This Row],[Date]])</f>
        <v>44568</v>
      </c>
      <c r="H157" s="6" t="str">
        <f t="shared" si="5"/>
        <v>10:00</v>
      </c>
    </row>
    <row r="158" spans="1:8" x14ac:dyDescent="0.3">
      <c r="A158">
        <v>942</v>
      </c>
      <c r="B158">
        <v>156</v>
      </c>
      <c r="C158">
        <v>95</v>
      </c>
      <c r="D158">
        <v>9</v>
      </c>
      <c r="E158" s="1">
        <v>44568.458333333336</v>
      </c>
      <c r="F158" s="4" t="str">
        <f t="shared" si="4"/>
        <v>2026/01/08</v>
      </c>
      <c r="G158" s="4">
        <f>DATEVALUE(Sales[[#This Row],[Date]])</f>
        <v>44568</v>
      </c>
      <c r="H158" s="6" t="str">
        <f t="shared" si="5"/>
        <v>11:00</v>
      </c>
    </row>
    <row r="159" spans="1:8" x14ac:dyDescent="0.3">
      <c r="A159">
        <v>1337</v>
      </c>
      <c r="B159">
        <v>157</v>
      </c>
      <c r="C159">
        <v>6</v>
      </c>
      <c r="D159">
        <v>7</v>
      </c>
      <c r="E159" s="1">
        <v>44568.5</v>
      </c>
      <c r="F159" s="4" t="str">
        <f t="shared" si="4"/>
        <v>2026/01/08</v>
      </c>
      <c r="G159" s="4">
        <f>DATEVALUE(Sales[[#This Row],[Date]])</f>
        <v>44568</v>
      </c>
      <c r="H159" s="6" t="str">
        <f t="shared" si="5"/>
        <v>12:00</v>
      </c>
    </row>
    <row r="160" spans="1:8" x14ac:dyDescent="0.3">
      <c r="A160">
        <v>543</v>
      </c>
      <c r="B160">
        <v>158</v>
      </c>
      <c r="C160">
        <v>2</v>
      </c>
      <c r="D160">
        <v>7</v>
      </c>
      <c r="E160" s="1">
        <v>44568.541666666664</v>
      </c>
      <c r="F160" s="4" t="str">
        <f t="shared" si="4"/>
        <v>2026/01/08</v>
      </c>
      <c r="G160" s="4">
        <f>DATEVALUE(Sales[[#This Row],[Date]])</f>
        <v>44568</v>
      </c>
      <c r="H160" s="6" t="str">
        <f t="shared" si="5"/>
        <v>13:00</v>
      </c>
    </row>
    <row r="161" spans="1:8" x14ac:dyDescent="0.3">
      <c r="A161">
        <v>1257</v>
      </c>
      <c r="B161">
        <v>159</v>
      </c>
      <c r="C161">
        <v>59</v>
      </c>
      <c r="D161">
        <v>5</v>
      </c>
      <c r="E161" s="1">
        <v>44568.583333333336</v>
      </c>
      <c r="F161" s="4" t="str">
        <f t="shared" si="4"/>
        <v>2026/01/08</v>
      </c>
      <c r="G161" s="4">
        <f>DATEVALUE(Sales[[#This Row],[Date]])</f>
        <v>44568</v>
      </c>
      <c r="H161" s="6" t="str">
        <f t="shared" si="5"/>
        <v>14:00</v>
      </c>
    </row>
    <row r="162" spans="1:8" x14ac:dyDescent="0.3">
      <c r="A162">
        <v>445</v>
      </c>
      <c r="B162">
        <v>160</v>
      </c>
      <c r="C162">
        <v>90</v>
      </c>
      <c r="D162">
        <v>3</v>
      </c>
      <c r="E162" s="1">
        <v>44568.625</v>
      </c>
      <c r="F162" s="4" t="str">
        <f t="shared" si="4"/>
        <v>2026/01/08</v>
      </c>
      <c r="G162" s="4">
        <f>DATEVALUE(Sales[[#This Row],[Date]])</f>
        <v>44568</v>
      </c>
      <c r="H162" s="6" t="str">
        <f t="shared" si="5"/>
        <v>15:00</v>
      </c>
    </row>
    <row r="163" spans="1:8" x14ac:dyDescent="0.3">
      <c r="A163">
        <v>548</v>
      </c>
      <c r="B163">
        <v>161</v>
      </c>
      <c r="C163">
        <v>61</v>
      </c>
      <c r="D163">
        <v>6</v>
      </c>
      <c r="E163" s="1">
        <v>44568.666666666664</v>
      </c>
      <c r="F163" s="4" t="str">
        <f t="shared" si="4"/>
        <v>2026/01/08</v>
      </c>
      <c r="G163" s="4">
        <f>DATEVALUE(Sales[[#This Row],[Date]])</f>
        <v>44568</v>
      </c>
      <c r="H163" s="6" t="str">
        <f t="shared" si="5"/>
        <v>16:00</v>
      </c>
    </row>
    <row r="164" spans="1:8" x14ac:dyDescent="0.3">
      <c r="A164">
        <v>995</v>
      </c>
      <c r="B164">
        <v>162</v>
      </c>
      <c r="C164">
        <v>71</v>
      </c>
      <c r="D164">
        <v>3</v>
      </c>
      <c r="E164" s="1">
        <v>44568.708333333336</v>
      </c>
      <c r="F164" s="4" t="str">
        <f t="shared" si="4"/>
        <v>2026/01/08</v>
      </c>
      <c r="G164" s="4">
        <f>DATEVALUE(Sales[[#This Row],[Date]])</f>
        <v>44568</v>
      </c>
      <c r="H164" s="6" t="str">
        <f t="shared" si="5"/>
        <v>17:00</v>
      </c>
    </row>
    <row r="165" spans="1:8" x14ac:dyDescent="0.3">
      <c r="A165">
        <v>1088</v>
      </c>
      <c r="B165">
        <v>163</v>
      </c>
      <c r="C165">
        <v>40</v>
      </c>
      <c r="D165">
        <v>4</v>
      </c>
      <c r="E165" s="1">
        <v>44568.75</v>
      </c>
      <c r="F165" s="4" t="str">
        <f t="shared" si="4"/>
        <v>2026/01/08</v>
      </c>
      <c r="G165" s="4">
        <f>DATEVALUE(Sales[[#This Row],[Date]])</f>
        <v>44568</v>
      </c>
      <c r="H165" s="6" t="str">
        <f t="shared" si="5"/>
        <v>18:00</v>
      </c>
    </row>
    <row r="166" spans="1:8" x14ac:dyDescent="0.3">
      <c r="A166">
        <v>1058</v>
      </c>
      <c r="B166">
        <v>164</v>
      </c>
      <c r="C166">
        <v>12</v>
      </c>
      <c r="D166">
        <v>2</v>
      </c>
      <c r="E166" s="1">
        <v>44568.791666666664</v>
      </c>
      <c r="F166" s="4" t="str">
        <f t="shared" si="4"/>
        <v>2026/01/08</v>
      </c>
      <c r="G166" s="4">
        <f>DATEVALUE(Sales[[#This Row],[Date]])</f>
        <v>44568</v>
      </c>
      <c r="H166" s="6" t="str">
        <f t="shared" si="5"/>
        <v>19:00</v>
      </c>
    </row>
    <row r="167" spans="1:8" x14ac:dyDescent="0.3">
      <c r="A167">
        <v>662</v>
      </c>
      <c r="B167">
        <v>165</v>
      </c>
      <c r="C167">
        <v>97</v>
      </c>
      <c r="D167">
        <v>1</v>
      </c>
      <c r="E167" s="1">
        <v>44568.833333333336</v>
      </c>
      <c r="F167" s="4" t="str">
        <f t="shared" si="4"/>
        <v>2026/01/08</v>
      </c>
      <c r="G167" s="4">
        <f>DATEVALUE(Sales[[#This Row],[Date]])</f>
        <v>44568</v>
      </c>
      <c r="H167" s="6" t="str">
        <f t="shared" si="5"/>
        <v>20:00</v>
      </c>
    </row>
    <row r="168" spans="1:8" x14ac:dyDescent="0.3">
      <c r="A168">
        <v>1052</v>
      </c>
      <c r="B168">
        <v>166</v>
      </c>
      <c r="C168">
        <v>4</v>
      </c>
      <c r="D168">
        <v>1</v>
      </c>
      <c r="E168" s="1">
        <v>44568.875</v>
      </c>
      <c r="F168" s="4" t="str">
        <f t="shared" si="4"/>
        <v>2026/01/08</v>
      </c>
      <c r="G168" s="4">
        <f>DATEVALUE(Sales[[#This Row],[Date]])</f>
        <v>44568</v>
      </c>
      <c r="H168" s="6" t="str">
        <f t="shared" si="5"/>
        <v>21:00</v>
      </c>
    </row>
    <row r="169" spans="1:8" x14ac:dyDescent="0.3">
      <c r="A169">
        <v>1301</v>
      </c>
      <c r="B169">
        <v>167</v>
      </c>
      <c r="C169">
        <v>40</v>
      </c>
      <c r="D169">
        <v>7</v>
      </c>
      <c r="E169" s="1">
        <v>44568.916666666664</v>
      </c>
      <c r="F169" s="4" t="str">
        <f t="shared" si="4"/>
        <v>2026/01/08</v>
      </c>
      <c r="G169" s="4">
        <f>DATEVALUE(Sales[[#This Row],[Date]])</f>
        <v>44568</v>
      </c>
      <c r="H169" s="6" t="str">
        <f t="shared" si="5"/>
        <v>22:00</v>
      </c>
    </row>
    <row r="170" spans="1:8" x14ac:dyDescent="0.3">
      <c r="A170">
        <v>910</v>
      </c>
      <c r="B170">
        <v>168</v>
      </c>
      <c r="C170">
        <v>52</v>
      </c>
      <c r="D170">
        <v>6</v>
      </c>
      <c r="E170" s="1">
        <v>44568.958333333336</v>
      </c>
      <c r="F170" s="4" t="str">
        <f t="shared" si="4"/>
        <v>2026/01/08</v>
      </c>
      <c r="G170" s="4">
        <f>DATEVALUE(Sales[[#This Row],[Date]])</f>
        <v>44568</v>
      </c>
      <c r="H170" s="6" t="str">
        <f t="shared" si="5"/>
        <v>23:00</v>
      </c>
    </row>
    <row r="171" spans="1:8" x14ac:dyDescent="0.3">
      <c r="A171">
        <v>1202</v>
      </c>
      <c r="B171">
        <v>169</v>
      </c>
      <c r="C171">
        <v>44</v>
      </c>
      <c r="D171">
        <v>3</v>
      </c>
      <c r="E171" s="1">
        <v>44569</v>
      </c>
      <c r="F171" s="4" t="str">
        <f t="shared" si="4"/>
        <v>2026/01/09</v>
      </c>
      <c r="G171" s="4">
        <f>DATEVALUE(Sales[[#This Row],[Date]])</f>
        <v>44569</v>
      </c>
      <c r="H171" s="6" t="str">
        <f t="shared" si="5"/>
        <v>00:00</v>
      </c>
    </row>
    <row r="172" spans="1:8" x14ac:dyDescent="0.3">
      <c r="A172">
        <v>598</v>
      </c>
      <c r="B172">
        <v>170</v>
      </c>
      <c r="C172">
        <v>89</v>
      </c>
      <c r="D172">
        <v>7</v>
      </c>
      <c r="E172" s="1">
        <v>44569.041666666664</v>
      </c>
      <c r="F172" s="4" t="str">
        <f t="shared" si="4"/>
        <v>2026/01/09</v>
      </c>
      <c r="G172" s="4">
        <f>DATEVALUE(Sales[[#This Row],[Date]])</f>
        <v>44569</v>
      </c>
      <c r="H172" s="6" t="str">
        <f t="shared" si="5"/>
        <v>01:00</v>
      </c>
    </row>
    <row r="173" spans="1:8" x14ac:dyDescent="0.3">
      <c r="A173">
        <v>1401</v>
      </c>
      <c r="B173">
        <v>171</v>
      </c>
      <c r="C173">
        <v>36</v>
      </c>
      <c r="D173">
        <v>5</v>
      </c>
      <c r="E173" s="1">
        <v>44569.083333333336</v>
      </c>
      <c r="F173" s="4" t="str">
        <f t="shared" si="4"/>
        <v>2026/01/09</v>
      </c>
      <c r="G173" s="4">
        <f>DATEVALUE(Sales[[#This Row],[Date]])</f>
        <v>44569</v>
      </c>
      <c r="H173" s="6" t="str">
        <f t="shared" si="5"/>
        <v>02:00</v>
      </c>
    </row>
    <row r="174" spans="1:8" x14ac:dyDescent="0.3">
      <c r="A174">
        <v>582</v>
      </c>
      <c r="B174">
        <v>172</v>
      </c>
      <c r="C174">
        <v>50</v>
      </c>
      <c r="D174">
        <v>5</v>
      </c>
      <c r="E174" s="1">
        <v>44569.125</v>
      </c>
      <c r="F174" s="4" t="str">
        <f t="shared" si="4"/>
        <v>2026/01/09</v>
      </c>
      <c r="G174" s="4">
        <f>DATEVALUE(Sales[[#This Row],[Date]])</f>
        <v>44569</v>
      </c>
      <c r="H174" s="6" t="str">
        <f t="shared" si="5"/>
        <v>03:00</v>
      </c>
    </row>
    <row r="175" spans="1:8" x14ac:dyDescent="0.3">
      <c r="A175">
        <v>1204</v>
      </c>
      <c r="B175">
        <v>173</v>
      </c>
      <c r="C175">
        <v>27</v>
      </c>
      <c r="D175">
        <v>8</v>
      </c>
      <c r="E175" s="1">
        <v>44569.166666666664</v>
      </c>
      <c r="F175" s="4" t="str">
        <f t="shared" si="4"/>
        <v>2026/01/09</v>
      </c>
      <c r="G175" s="4">
        <f>DATEVALUE(Sales[[#This Row],[Date]])</f>
        <v>44569</v>
      </c>
      <c r="H175" s="6" t="str">
        <f t="shared" si="5"/>
        <v>04:00</v>
      </c>
    </row>
    <row r="176" spans="1:8" x14ac:dyDescent="0.3">
      <c r="A176">
        <v>1358</v>
      </c>
      <c r="B176">
        <v>174</v>
      </c>
      <c r="C176">
        <v>45</v>
      </c>
      <c r="D176">
        <v>2</v>
      </c>
      <c r="E176" s="1">
        <v>44569.208333333336</v>
      </c>
      <c r="F176" s="4" t="str">
        <f t="shared" si="4"/>
        <v>2026/01/09</v>
      </c>
      <c r="G176" s="4">
        <f>DATEVALUE(Sales[[#This Row],[Date]])</f>
        <v>44569</v>
      </c>
      <c r="H176" s="6" t="str">
        <f t="shared" si="5"/>
        <v>05:00</v>
      </c>
    </row>
    <row r="177" spans="1:8" x14ac:dyDescent="0.3">
      <c r="A177">
        <v>133</v>
      </c>
      <c r="B177">
        <v>175</v>
      </c>
      <c r="C177">
        <v>77</v>
      </c>
      <c r="D177">
        <v>7</v>
      </c>
      <c r="E177" s="1">
        <v>44569.25</v>
      </c>
      <c r="F177" s="4" t="str">
        <f t="shared" si="4"/>
        <v>2026/01/09</v>
      </c>
      <c r="G177" s="4">
        <f>DATEVALUE(Sales[[#This Row],[Date]])</f>
        <v>44569</v>
      </c>
      <c r="H177" s="6" t="str">
        <f t="shared" si="5"/>
        <v>06:00</v>
      </c>
    </row>
    <row r="178" spans="1:8" x14ac:dyDescent="0.3">
      <c r="A178">
        <v>400</v>
      </c>
      <c r="B178">
        <v>176</v>
      </c>
      <c r="C178">
        <v>47</v>
      </c>
      <c r="D178">
        <v>6</v>
      </c>
      <c r="E178" s="1">
        <v>44569.291666666664</v>
      </c>
      <c r="F178" s="4" t="str">
        <f t="shared" si="4"/>
        <v>2026/01/09</v>
      </c>
      <c r="G178" s="4">
        <f>DATEVALUE(Sales[[#This Row],[Date]])</f>
        <v>44569</v>
      </c>
      <c r="H178" s="6" t="str">
        <f t="shared" si="5"/>
        <v>07:00</v>
      </c>
    </row>
    <row r="179" spans="1:8" x14ac:dyDescent="0.3">
      <c r="A179">
        <v>247</v>
      </c>
      <c r="B179">
        <v>177</v>
      </c>
      <c r="C179">
        <v>23</v>
      </c>
      <c r="D179">
        <v>2</v>
      </c>
      <c r="E179" s="1">
        <v>44569.333333333336</v>
      </c>
      <c r="F179" s="4" t="str">
        <f t="shared" si="4"/>
        <v>2026/01/09</v>
      </c>
      <c r="G179" s="4">
        <f>DATEVALUE(Sales[[#This Row],[Date]])</f>
        <v>44569</v>
      </c>
      <c r="H179" s="6" t="str">
        <f t="shared" si="5"/>
        <v>08:00</v>
      </c>
    </row>
    <row r="180" spans="1:8" x14ac:dyDescent="0.3">
      <c r="A180">
        <v>422</v>
      </c>
      <c r="B180">
        <v>178</v>
      </c>
      <c r="C180">
        <v>98</v>
      </c>
      <c r="D180">
        <v>4</v>
      </c>
      <c r="E180" s="1">
        <v>44569.375</v>
      </c>
      <c r="F180" s="4" t="str">
        <f t="shared" si="4"/>
        <v>2026/01/09</v>
      </c>
      <c r="G180" s="4">
        <f>DATEVALUE(Sales[[#This Row],[Date]])</f>
        <v>44569</v>
      </c>
      <c r="H180" s="6" t="str">
        <f t="shared" si="5"/>
        <v>09:00</v>
      </c>
    </row>
    <row r="181" spans="1:8" x14ac:dyDescent="0.3">
      <c r="A181">
        <v>181</v>
      </c>
      <c r="B181">
        <v>179</v>
      </c>
      <c r="C181">
        <v>62</v>
      </c>
      <c r="D181">
        <v>4</v>
      </c>
      <c r="E181" s="1">
        <v>44569.416666666664</v>
      </c>
      <c r="F181" s="4" t="str">
        <f t="shared" si="4"/>
        <v>2026/01/09</v>
      </c>
      <c r="G181" s="4">
        <f>DATEVALUE(Sales[[#This Row],[Date]])</f>
        <v>44569</v>
      </c>
      <c r="H181" s="6" t="str">
        <f t="shared" si="5"/>
        <v>10:00</v>
      </c>
    </row>
    <row r="182" spans="1:8" x14ac:dyDescent="0.3">
      <c r="A182">
        <v>735</v>
      </c>
      <c r="B182">
        <v>180</v>
      </c>
      <c r="C182">
        <v>92</v>
      </c>
      <c r="D182">
        <v>6</v>
      </c>
      <c r="E182" s="1">
        <v>44569.458333333336</v>
      </c>
      <c r="F182" s="4" t="str">
        <f t="shared" si="4"/>
        <v>2026/01/09</v>
      </c>
      <c r="G182" s="4">
        <f>DATEVALUE(Sales[[#This Row],[Date]])</f>
        <v>44569</v>
      </c>
      <c r="H182" s="6" t="str">
        <f t="shared" si="5"/>
        <v>11:00</v>
      </c>
    </row>
    <row r="183" spans="1:8" x14ac:dyDescent="0.3">
      <c r="A183">
        <v>416</v>
      </c>
      <c r="B183">
        <v>181</v>
      </c>
      <c r="C183">
        <v>38</v>
      </c>
      <c r="D183">
        <v>8</v>
      </c>
      <c r="E183" s="1">
        <v>44569.5</v>
      </c>
      <c r="F183" s="4" t="str">
        <f t="shared" si="4"/>
        <v>2026/01/09</v>
      </c>
      <c r="G183" s="4">
        <f>DATEVALUE(Sales[[#This Row],[Date]])</f>
        <v>44569</v>
      </c>
      <c r="H183" s="6" t="str">
        <f t="shared" si="5"/>
        <v>12:00</v>
      </c>
    </row>
    <row r="184" spans="1:8" x14ac:dyDescent="0.3">
      <c r="A184">
        <v>894</v>
      </c>
      <c r="B184">
        <v>182</v>
      </c>
      <c r="C184">
        <v>35</v>
      </c>
      <c r="D184">
        <v>2</v>
      </c>
      <c r="E184" s="1">
        <v>44569.541666666664</v>
      </c>
      <c r="F184" s="4" t="str">
        <f t="shared" si="4"/>
        <v>2026/01/09</v>
      </c>
      <c r="G184" s="4">
        <f>DATEVALUE(Sales[[#This Row],[Date]])</f>
        <v>44569</v>
      </c>
      <c r="H184" s="6" t="str">
        <f t="shared" si="5"/>
        <v>13:00</v>
      </c>
    </row>
    <row r="185" spans="1:8" x14ac:dyDescent="0.3">
      <c r="A185">
        <v>841</v>
      </c>
      <c r="B185">
        <v>183</v>
      </c>
      <c r="C185">
        <v>10</v>
      </c>
      <c r="D185">
        <v>9</v>
      </c>
      <c r="E185" s="1">
        <v>44569.583333333336</v>
      </c>
      <c r="F185" s="4" t="str">
        <f t="shared" si="4"/>
        <v>2026/01/09</v>
      </c>
      <c r="G185" s="4">
        <f>DATEVALUE(Sales[[#This Row],[Date]])</f>
        <v>44569</v>
      </c>
      <c r="H185" s="6" t="str">
        <f t="shared" si="5"/>
        <v>14:00</v>
      </c>
    </row>
    <row r="186" spans="1:8" x14ac:dyDescent="0.3">
      <c r="A186">
        <v>1134</v>
      </c>
      <c r="B186">
        <v>184</v>
      </c>
      <c r="C186">
        <v>13</v>
      </c>
      <c r="D186">
        <v>1</v>
      </c>
      <c r="E186" s="1">
        <v>44569.625</v>
      </c>
      <c r="F186" s="4" t="str">
        <f t="shared" si="4"/>
        <v>2026/01/09</v>
      </c>
      <c r="G186" s="4">
        <f>DATEVALUE(Sales[[#This Row],[Date]])</f>
        <v>44569</v>
      </c>
      <c r="H186" s="6" t="str">
        <f t="shared" si="5"/>
        <v>15:00</v>
      </c>
    </row>
    <row r="187" spans="1:8" x14ac:dyDescent="0.3">
      <c r="A187">
        <v>1463</v>
      </c>
      <c r="B187">
        <v>185</v>
      </c>
      <c r="C187">
        <v>82</v>
      </c>
      <c r="D187">
        <v>1</v>
      </c>
      <c r="E187" s="1">
        <v>44569.666666666664</v>
      </c>
      <c r="F187" s="4" t="str">
        <f t="shared" si="4"/>
        <v>2026/01/09</v>
      </c>
      <c r="G187" s="4">
        <f>DATEVALUE(Sales[[#This Row],[Date]])</f>
        <v>44569</v>
      </c>
      <c r="H187" s="6" t="str">
        <f t="shared" si="5"/>
        <v>16:00</v>
      </c>
    </row>
    <row r="188" spans="1:8" x14ac:dyDescent="0.3">
      <c r="A188">
        <v>551</v>
      </c>
      <c r="B188">
        <v>186</v>
      </c>
      <c r="C188">
        <v>96</v>
      </c>
      <c r="D188">
        <v>2</v>
      </c>
      <c r="E188" s="1">
        <v>44569.708333333336</v>
      </c>
      <c r="F188" s="4" t="str">
        <f t="shared" si="4"/>
        <v>2026/01/09</v>
      </c>
      <c r="G188" s="4">
        <f>DATEVALUE(Sales[[#This Row],[Date]])</f>
        <v>44569</v>
      </c>
      <c r="H188" s="6" t="str">
        <f t="shared" si="5"/>
        <v>17:00</v>
      </c>
    </row>
    <row r="189" spans="1:8" x14ac:dyDescent="0.3">
      <c r="A189">
        <v>966</v>
      </c>
      <c r="B189">
        <v>187</v>
      </c>
      <c r="C189">
        <v>34</v>
      </c>
      <c r="D189">
        <v>8</v>
      </c>
      <c r="E189" s="1">
        <v>44569.75</v>
      </c>
      <c r="F189" s="4" t="str">
        <f t="shared" si="4"/>
        <v>2026/01/09</v>
      </c>
      <c r="G189" s="4">
        <f>DATEVALUE(Sales[[#This Row],[Date]])</f>
        <v>44569</v>
      </c>
      <c r="H189" s="6" t="str">
        <f t="shared" si="5"/>
        <v>18:00</v>
      </c>
    </row>
    <row r="190" spans="1:8" x14ac:dyDescent="0.3">
      <c r="A190">
        <v>438</v>
      </c>
      <c r="B190">
        <v>188</v>
      </c>
      <c r="C190">
        <v>37</v>
      </c>
      <c r="D190">
        <v>5</v>
      </c>
      <c r="E190" s="1">
        <v>44569.791666666664</v>
      </c>
      <c r="F190" s="4" t="str">
        <f t="shared" si="4"/>
        <v>2026/01/09</v>
      </c>
      <c r="G190" s="4">
        <f>DATEVALUE(Sales[[#This Row],[Date]])</f>
        <v>44569</v>
      </c>
      <c r="H190" s="6" t="str">
        <f t="shared" si="5"/>
        <v>19:00</v>
      </c>
    </row>
    <row r="191" spans="1:8" x14ac:dyDescent="0.3">
      <c r="A191">
        <v>991</v>
      </c>
      <c r="B191">
        <v>189</v>
      </c>
      <c r="C191">
        <v>95</v>
      </c>
      <c r="D191">
        <v>7</v>
      </c>
      <c r="E191" s="1">
        <v>44569.833333333336</v>
      </c>
      <c r="F191" s="4" t="str">
        <f t="shared" si="4"/>
        <v>2026/01/09</v>
      </c>
      <c r="G191" s="4">
        <f>DATEVALUE(Sales[[#This Row],[Date]])</f>
        <v>44569</v>
      </c>
      <c r="H191" s="6" t="str">
        <f t="shared" si="5"/>
        <v>20:00</v>
      </c>
    </row>
    <row r="192" spans="1:8" x14ac:dyDescent="0.3">
      <c r="A192">
        <v>469</v>
      </c>
      <c r="B192">
        <v>190</v>
      </c>
      <c r="C192">
        <v>51</v>
      </c>
      <c r="D192">
        <v>1</v>
      </c>
      <c r="E192" s="1">
        <v>44569.875</v>
      </c>
      <c r="F192" s="4" t="str">
        <f t="shared" si="4"/>
        <v>2026/01/09</v>
      </c>
      <c r="G192" s="4">
        <f>DATEVALUE(Sales[[#This Row],[Date]])</f>
        <v>44569</v>
      </c>
      <c r="H192" s="6" t="str">
        <f t="shared" si="5"/>
        <v>21:00</v>
      </c>
    </row>
    <row r="193" spans="1:8" x14ac:dyDescent="0.3">
      <c r="A193">
        <v>221</v>
      </c>
      <c r="B193">
        <v>191</v>
      </c>
      <c r="C193">
        <v>5</v>
      </c>
      <c r="D193">
        <v>7</v>
      </c>
      <c r="E193" s="1">
        <v>44569.916666666664</v>
      </c>
      <c r="F193" s="4" t="str">
        <f t="shared" si="4"/>
        <v>2026/01/09</v>
      </c>
      <c r="G193" s="4">
        <f>DATEVALUE(Sales[[#This Row],[Date]])</f>
        <v>44569</v>
      </c>
      <c r="H193" s="6" t="str">
        <f t="shared" si="5"/>
        <v>22:00</v>
      </c>
    </row>
    <row r="194" spans="1:8" x14ac:dyDescent="0.3">
      <c r="A194">
        <v>1004</v>
      </c>
      <c r="B194">
        <v>192</v>
      </c>
      <c r="C194">
        <v>6</v>
      </c>
      <c r="D194">
        <v>4</v>
      </c>
      <c r="E194" s="1">
        <v>44569.958333333336</v>
      </c>
      <c r="F194" s="4" t="str">
        <f t="shared" si="4"/>
        <v>2026/01/09</v>
      </c>
      <c r="G194" s="4">
        <f>DATEVALUE(Sales[[#This Row],[Date]])</f>
        <v>44569</v>
      </c>
      <c r="H194" s="6" t="str">
        <f t="shared" si="5"/>
        <v>23:00</v>
      </c>
    </row>
    <row r="195" spans="1:8" x14ac:dyDescent="0.3">
      <c r="A195">
        <v>1147</v>
      </c>
      <c r="B195">
        <v>193</v>
      </c>
      <c r="C195">
        <v>90</v>
      </c>
      <c r="D195">
        <v>8</v>
      </c>
      <c r="E195" s="1">
        <v>44570</v>
      </c>
      <c r="F195" s="4" t="str">
        <f t="shared" si="4"/>
        <v>2026/01/10</v>
      </c>
      <c r="G195" s="4">
        <f>DATEVALUE(Sales[[#This Row],[Date]])</f>
        <v>44570</v>
      </c>
      <c r="H195" s="6" t="str">
        <f t="shared" si="5"/>
        <v>00:00</v>
      </c>
    </row>
    <row r="196" spans="1:8" x14ac:dyDescent="0.3">
      <c r="A196">
        <v>385</v>
      </c>
      <c r="B196">
        <v>194</v>
      </c>
      <c r="C196">
        <v>80</v>
      </c>
      <c r="D196">
        <v>8</v>
      </c>
      <c r="E196" s="1">
        <v>44570.041666666664</v>
      </c>
      <c r="F196" s="4" t="str">
        <f t="shared" ref="F196:F259" si="6">TEXT(E196, "YYYY/MM/DD")</f>
        <v>2026/01/10</v>
      </c>
      <c r="G196" s="4">
        <f>DATEVALUE(Sales[[#This Row],[Date]])</f>
        <v>44570</v>
      </c>
      <c r="H196" s="6" t="str">
        <f t="shared" ref="H196:H259" si="7">TEXT(E196,"HH:mm")</f>
        <v>01:00</v>
      </c>
    </row>
    <row r="197" spans="1:8" x14ac:dyDescent="0.3">
      <c r="A197">
        <v>1038</v>
      </c>
      <c r="B197">
        <v>195</v>
      </c>
      <c r="C197">
        <v>82</v>
      </c>
      <c r="D197">
        <v>1</v>
      </c>
      <c r="E197" s="1">
        <v>44570.083333333336</v>
      </c>
      <c r="F197" s="4" t="str">
        <f t="shared" si="6"/>
        <v>2026/01/10</v>
      </c>
      <c r="G197" s="4">
        <f>DATEVALUE(Sales[[#This Row],[Date]])</f>
        <v>44570</v>
      </c>
      <c r="H197" s="6" t="str">
        <f t="shared" si="7"/>
        <v>02:00</v>
      </c>
    </row>
    <row r="198" spans="1:8" x14ac:dyDescent="0.3">
      <c r="A198">
        <v>842</v>
      </c>
      <c r="B198">
        <v>196</v>
      </c>
      <c r="C198">
        <v>89</v>
      </c>
      <c r="D198">
        <v>7</v>
      </c>
      <c r="E198" s="1">
        <v>44570.125</v>
      </c>
      <c r="F198" s="4" t="str">
        <f t="shared" si="6"/>
        <v>2026/01/10</v>
      </c>
      <c r="G198" s="4">
        <f>DATEVALUE(Sales[[#This Row],[Date]])</f>
        <v>44570</v>
      </c>
      <c r="H198" s="6" t="str">
        <f t="shared" si="7"/>
        <v>03:00</v>
      </c>
    </row>
    <row r="199" spans="1:8" x14ac:dyDescent="0.3">
      <c r="A199">
        <v>521</v>
      </c>
      <c r="B199">
        <v>197</v>
      </c>
      <c r="C199">
        <v>17</v>
      </c>
      <c r="D199">
        <v>3</v>
      </c>
      <c r="E199" s="1">
        <v>44570.166666666664</v>
      </c>
      <c r="F199" s="4" t="str">
        <f t="shared" si="6"/>
        <v>2026/01/10</v>
      </c>
      <c r="G199" s="4">
        <f>DATEVALUE(Sales[[#This Row],[Date]])</f>
        <v>44570</v>
      </c>
      <c r="H199" s="6" t="str">
        <f t="shared" si="7"/>
        <v>04:00</v>
      </c>
    </row>
    <row r="200" spans="1:8" x14ac:dyDescent="0.3">
      <c r="A200">
        <v>149</v>
      </c>
      <c r="B200">
        <v>198</v>
      </c>
      <c r="C200">
        <v>15</v>
      </c>
      <c r="D200">
        <v>3</v>
      </c>
      <c r="E200" s="1">
        <v>44570.208333333336</v>
      </c>
      <c r="F200" s="4" t="str">
        <f t="shared" si="6"/>
        <v>2026/01/10</v>
      </c>
      <c r="G200" s="4">
        <f>DATEVALUE(Sales[[#This Row],[Date]])</f>
        <v>44570</v>
      </c>
      <c r="H200" s="6" t="str">
        <f t="shared" si="7"/>
        <v>05:00</v>
      </c>
    </row>
    <row r="201" spans="1:8" x14ac:dyDescent="0.3">
      <c r="A201">
        <v>818</v>
      </c>
      <c r="B201">
        <v>199</v>
      </c>
      <c r="C201">
        <v>57</v>
      </c>
      <c r="D201">
        <v>3</v>
      </c>
      <c r="E201" s="1">
        <v>44570.25</v>
      </c>
      <c r="F201" s="4" t="str">
        <f t="shared" si="6"/>
        <v>2026/01/10</v>
      </c>
      <c r="G201" s="4">
        <f>DATEVALUE(Sales[[#This Row],[Date]])</f>
        <v>44570</v>
      </c>
      <c r="H201" s="6" t="str">
        <f t="shared" si="7"/>
        <v>06:00</v>
      </c>
    </row>
    <row r="202" spans="1:8" x14ac:dyDescent="0.3">
      <c r="A202">
        <v>52</v>
      </c>
      <c r="B202">
        <v>200</v>
      </c>
      <c r="C202">
        <v>43</v>
      </c>
      <c r="D202">
        <v>7</v>
      </c>
      <c r="E202" s="1">
        <v>44570.291666666664</v>
      </c>
      <c r="F202" s="4" t="str">
        <f t="shared" si="6"/>
        <v>2026/01/10</v>
      </c>
      <c r="G202" s="4">
        <f>DATEVALUE(Sales[[#This Row],[Date]])</f>
        <v>44570</v>
      </c>
      <c r="H202" s="6" t="str">
        <f t="shared" si="7"/>
        <v>07:00</v>
      </c>
    </row>
    <row r="203" spans="1:8" x14ac:dyDescent="0.3">
      <c r="A203">
        <v>967</v>
      </c>
      <c r="B203">
        <v>201</v>
      </c>
      <c r="C203">
        <v>40</v>
      </c>
      <c r="D203">
        <v>2</v>
      </c>
      <c r="E203" s="1">
        <v>44570.333333333336</v>
      </c>
      <c r="F203" s="4" t="str">
        <f t="shared" si="6"/>
        <v>2026/01/10</v>
      </c>
      <c r="G203" s="4">
        <f>DATEVALUE(Sales[[#This Row],[Date]])</f>
        <v>44570</v>
      </c>
      <c r="H203" s="6" t="str">
        <f t="shared" si="7"/>
        <v>08:00</v>
      </c>
    </row>
    <row r="204" spans="1:8" x14ac:dyDescent="0.3">
      <c r="A204">
        <v>1413</v>
      </c>
      <c r="B204">
        <v>202</v>
      </c>
      <c r="C204">
        <v>72</v>
      </c>
      <c r="D204">
        <v>1</v>
      </c>
      <c r="E204" s="1">
        <v>44570.375</v>
      </c>
      <c r="F204" s="4" t="str">
        <f t="shared" si="6"/>
        <v>2026/01/10</v>
      </c>
      <c r="G204" s="4">
        <f>DATEVALUE(Sales[[#This Row],[Date]])</f>
        <v>44570</v>
      </c>
      <c r="H204" s="6" t="str">
        <f t="shared" si="7"/>
        <v>09:00</v>
      </c>
    </row>
    <row r="205" spans="1:8" x14ac:dyDescent="0.3">
      <c r="A205">
        <v>390</v>
      </c>
      <c r="B205">
        <v>203</v>
      </c>
      <c r="C205">
        <v>94</v>
      </c>
      <c r="D205">
        <v>1</v>
      </c>
      <c r="E205" s="1">
        <v>44570.416666666664</v>
      </c>
      <c r="F205" s="4" t="str">
        <f t="shared" si="6"/>
        <v>2026/01/10</v>
      </c>
      <c r="G205" s="4">
        <f>DATEVALUE(Sales[[#This Row],[Date]])</f>
        <v>44570</v>
      </c>
      <c r="H205" s="6" t="str">
        <f t="shared" si="7"/>
        <v>10:00</v>
      </c>
    </row>
    <row r="206" spans="1:8" x14ac:dyDescent="0.3">
      <c r="A206">
        <v>973</v>
      </c>
      <c r="B206">
        <v>204</v>
      </c>
      <c r="C206">
        <v>87</v>
      </c>
      <c r="D206">
        <v>4</v>
      </c>
      <c r="E206" s="1">
        <v>44570.458333333336</v>
      </c>
      <c r="F206" s="4" t="str">
        <f t="shared" si="6"/>
        <v>2026/01/10</v>
      </c>
      <c r="G206" s="4">
        <f>DATEVALUE(Sales[[#This Row],[Date]])</f>
        <v>44570</v>
      </c>
      <c r="H206" s="6" t="str">
        <f t="shared" si="7"/>
        <v>11:00</v>
      </c>
    </row>
    <row r="207" spans="1:8" x14ac:dyDescent="0.3">
      <c r="A207">
        <v>816</v>
      </c>
      <c r="B207">
        <v>205</v>
      </c>
      <c r="C207">
        <v>26</v>
      </c>
      <c r="D207">
        <v>7</v>
      </c>
      <c r="E207" s="1">
        <v>44570.5</v>
      </c>
      <c r="F207" s="4" t="str">
        <f t="shared" si="6"/>
        <v>2026/01/10</v>
      </c>
      <c r="G207" s="4">
        <f>DATEVALUE(Sales[[#This Row],[Date]])</f>
        <v>44570</v>
      </c>
      <c r="H207" s="6" t="str">
        <f t="shared" si="7"/>
        <v>12:00</v>
      </c>
    </row>
    <row r="208" spans="1:8" x14ac:dyDescent="0.3">
      <c r="A208">
        <v>17</v>
      </c>
      <c r="B208">
        <v>206</v>
      </c>
      <c r="C208">
        <v>13</v>
      </c>
      <c r="D208">
        <v>2</v>
      </c>
      <c r="E208" s="1">
        <v>44570.541666666664</v>
      </c>
      <c r="F208" s="4" t="str">
        <f t="shared" si="6"/>
        <v>2026/01/10</v>
      </c>
      <c r="G208" s="4">
        <f>DATEVALUE(Sales[[#This Row],[Date]])</f>
        <v>44570</v>
      </c>
      <c r="H208" s="6" t="str">
        <f t="shared" si="7"/>
        <v>13:00</v>
      </c>
    </row>
    <row r="209" spans="1:8" x14ac:dyDescent="0.3">
      <c r="A209">
        <v>1465</v>
      </c>
      <c r="B209">
        <v>207</v>
      </c>
      <c r="C209">
        <v>55</v>
      </c>
      <c r="D209">
        <v>9</v>
      </c>
      <c r="E209" s="1">
        <v>44570.583333333336</v>
      </c>
      <c r="F209" s="4" t="str">
        <f t="shared" si="6"/>
        <v>2026/01/10</v>
      </c>
      <c r="G209" s="4">
        <f>DATEVALUE(Sales[[#This Row],[Date]])</f>
        <v>44570</v>
      </c>
      <c r="H209" s="6" t="str">
        <f t="shared" si="7"/>
        <v>14:00</v>
      </c>
    </row>
    <row r="210" spans="1:8" x14ac:dyDescent="0.3">
      <c r="A210">
        <v>175</v>
      </c>
      <c r="B210">
        <v>208</v>
      </c>
      <c r="C210">
        <v>94</v>
      </c>
      <c r="D210">
        <v>4</v>
      </c>
      <c r="E210" s="1">
        <v>44570.625</v>
      </c>
      <c r="F210" s="4" t="str">
        <f t="shared" si="6"/>
        <v>2026/01/10</v>
      </c>
      <c r="G210" s="4">
        <f>DATEVALUE(Sales[[#This Row],[Date]])</f>
        <v>44570</v>
      </c>
      <c r="H210" s="6" t="str">
        <f t="shared" si="7"/>
        <v>15:00</v>
      </c>
    </row>
    <row r="211" spans="1:8" x14ac:dyDescent="0.3">
      <c r="A211">
        <v>556</v>
      </c>
      <c r="B211">
        <v>209</v>
      </c>
      <c r="C211">
        <v>18</v>
      </c>
      <c r="D211">
        <v>6</v>
      </c>
      <c r="E211" s="1">
        <v>44570.666666666664</v>
      </c>
      <c r="F211" s="4" t="str">
        <f t="shared" si="6"/>
        <v>2026/01/10</v>
      </c>
      <c r="G211" s="4">
        <f>DATEVALUE(Sales[[#This Row],[Date]])</f>
        <v>44570</v>
      </c>
      <c r="H211" s="6" t="str">
        <f t="shared" si="7"/>
        <v>16:00</v>
      </c>
    </row>
    <row r="212" spans="1:8" x14ac:dyDescent="0.3">
      <c r="A212">
        <v>537</v>
      </c>
      <c r="B212">
        <v>210</v>
      </c>
      <c r="C212">
        <v>58</v>
      </c>
      <c r="D212">
        <v>7</v>
      </c>
      <c r="E212" s="1">
        <v>44570.708333333336</v>
      </c>
      <c r="F212" s="4" t="str">
        <f t="shared" si="6"/>
        <v>2026/01/10</v>
      </c>
      <c r="G212" s="4">
        <f>DATEVALUE(Sales[[#This Row],[Date]])</f>
        <v>44570</v>
      </c>
      <c r="H212" s="6" t="str">
        <f t="shared" si="7"/>
        <v>17:00</v>
      </c>
    </row>
    <row r="213" spans="1:8" x14ac:dyDescent="0.3">
      <c r="A213">
        <v>376</v>
      </c>
      <c r="B213">
        <v>211</v>
      </c>
      <c r="C213">
        <v>65</v>
      </c>
      <c r="D213">
        <v>7</v>
      </c>
      <c r="E213" s="1">
        <v>44570.75</v>
      </c>
      <c r="F213" s="4" t="str">
        <f t="shared" si="6"/>
        <v>2026/01/10</v>
      </c>
      <c r="G213" s="4">
        <f>DATEVALUE(Sales[[#This Row],[Date]])</f>
        <v>44570</v>
      </c>
      <c r="H213" s="6" t="str">
        <f t="shared" si="7"/>
        <v>18:00</v>
      </c>
    </row>
    <row r="214" spans="1:8" x14ac:dyDescent="0.3">
      <c r="A214">
        <v>1408</v>
      </c>
      <c r="B214">
        <v>212</v>
      </c>
      <c r="C214">
        <v>11</v>
      </c>
      <c r="D214">
        <v>3</v>
      </c>
      <c r="E214" s="1">
        <v>44570.791666666664</v>
      </c>
      <c r="F214" s="4" t="str">
        <f t="shared" si="6"/>
        <v>2026/01/10</v>
      </c>
      <c r="G214" s="4">
        <f>DATEVALUE(Sales[[#This Row],[Date]])</f>
        <v>44570</v>
      </c>
      <c r="H214" s="6" t="str">
        <f t="shared" si="7"/>
        <v>19:00</v>
      </c>
    </row>
    <row r="215" spans="1:8" x14ac:dyDescent="0.3">
      <c r="A215">
        <v>381</v>
      </c>
      <c r="B215">
        <v>213</v>
      </c>
      <c r="C215">
        <v>49</v>
      </c>
      <c r="D215">
        <v>5</v>
      </c>
      <c r="E215" s="1">
        <v>44570.833333333336</v>
      </c>
      <c r="F215" s="4" t="str">
        <f t="shared" si="6"/>
        <v>2026/01/10</v>
      </c>
      <c r="G215" s="4">
        <f>DATEVALUE(Sales[[#This Row],[Date]])</f>
        <v>44570</v>
      </c>
      <c r="H215" s="6" t="str">
        <f t="shared" si="7"/>
        <v>20:00</v>
      </c>
    </row>
    <row r="216" spans="1:8" x14ac:dyDescent="0.3">
      <c r="A216">
        <v>425</v>
      </c>
      <c r="B216">
        <v>214</v>
      </c>
      <c r="C216">
        <v>2</v>
      </c>
      <c r="D216">
        <v>8</v>
      </c>
      <c r="E216" s="1">
        <v>44570.875</v>
      </c>
      <c r="F216" s="4" t="str">
        <f t="shared" si="6"/>
        <v>2026/01/10</v>
      </c>
      <c r="G216" s="4">
        <f>DATEVALUE(Sales[[#This Row],[Date]])</f>
        <v>44570</v>
      </c>
      <c r="H216" s="6" t="str">
        <f t="shared" si="7"/>
        <v>21:00</v>
      </c>
    </row>
    <row r="217" spans="1:8" x14ac:dyDescent="0.3">
      <c r="A217">
        <v>1079</v>
      </c>
      <c r="B217">
        <v>215</v>
      </c>
      <c r="C217">
        <v>7</v>
      </c>
      <c r="D217">
        <v>5</v>
      </c>
      <c r="E217" s="1">
        <v>44570.916666666664</v>
      </c>
      <c r="F217" s="4" t="str">
        <f t="shared" si="6"/>
        <v>2026/01/10</v>
      </c>
      <c r="G217" s="4">
        <f>DATEVALUE(Sales[[#This Row],[Date]])</f>
        <v>44570</v>
      </c>
      <c r="H217" s="6" t="str">
        <f t="shared" si="7"/>
        <v>22:00</v>
      </c>
    </row>
    <row r="218" spans="1:8" x14ac:dyDescent="0.3">
      <c r="A218">
        <v>475</v>
      </c>
      <c r="B218">
        <v>216</v>
      </c>
      <c r="C218">
        <v>58</v>
      </c>
      <c r="D218">
        <v>6</v>
      </c>
      <c r="E218" s="1">
        <v>44570.958333333336</v>
      </c>
      <c r="F218" s="4" t="str">
        <f t="shared" si="6"/>
        <v>2026/01/10</v>
      </c>
      <c r="G218" s="4">
        <f>DATEVALUE(Sales[[#This Row],[Date]])</f>
        <v>44570</v>
      </c>
      <c r="H218" s="6" t="str">
        <f t="shared" si="7"/>
        <v>23:00</v>
      </c>
    </row>
    <row r="219" spans="1:8" x14ac:dyDescent="0.3">
      <c r="A219">
        <v>1098</v>
      </c>
      <c r="B219">
        <v>217</v>
      </c>
      <c r="C219">
        <v>77</v>
      </c>
      <c r="D219">
        <v>9</v>
      </c>
      <c r="E219" s="1">
        <v>44571</v>
      </c>
      <c r="F219" s="4" t="str">
        <f t="shared" si="6"/>
        <v>2026/01/11</v>
      </c>
      <c r="G219" s="4">
        <f>DATEVALUE(Sales[[#This Row],[Date]])</f>
        <v>44571</v>
      </c>
      <c r="H219" s="6" t="str">
        <f t="shared" si="7"/>
        <v>00:00</v>
      </c>
    </row>
    <row r="220" spans="1:8" x14ac:dyDescent="0.3">
      <c r="A220">
        <v>60</v>
      </c>
      <c r="B220">
        <v>218</v>
      </c>
      <c r="C220">
        <v>83</v>
      </c>
      <c r="D220">
        <v>4</v>
      </c>
      <c r="E220" s="1">
        <v>44571.041666666664</v>
      </c>
      <c r="F220" s="4" t="str">
        <f t="shared" si="6"/>
        <v>2026/01/11</v>
      </c>
      <c r="G220" s="4">
        <f>DATEVALUE(Sales[[#This Row],[Date]])</f>
        <v>44571</v>
      </c>
      <c r="H220" s="6" t="str">
        <f t="shared" si="7"/>
        <v>01:00</v>
      </c>
    </row>
    <row r="221" spans="1:8" x14ac:dyDescent="0.3">
      <c r="A221">
        <v>55</v>
      </c>
      <c r="B221">
        <v>219</v>
      </c>
      <c r="C221">
        <v>91</v>
      </c>
      <c r="D221">
        <v>6</v>
      </c>
      <c r="E221" s="1">
        <v>44571.083333333336</v>
      </c>
      <c r="F221" s="4" t="str">
        <f t="shared" si="6"/>
        <v>2026/01/11</v>
      </c>
      <c r="G221" s="4">
        <f>DATEVALUE(Sales[[#This Row],[Date]])</f>
        <v>44571</v>
      </c>
      <c r="H221" s="6" t="str">
        <f t="shared" si="7"/>
        <v>02:00</v>
      </c>
    </row>
    <row r="222" spans="1:8" x14ac:dyDescent="0.3">
      <c r="A222">
        <v>1260</v>
      </c>
      <c r="B222">
        <v>220</v>
      </c>
      <c r="C222">
        <v>66</v>
      </c>
      <c r="D222">
        <v>8</v>
      </c>
      <c r="E222" s="1">
        <v>44571.125</v>
      </c>
      <c r="F222" s="4" t="str">
        <f t="shared" si="6"/>
        <v>2026/01/11</v>
      </c>
      <c r="G222" s="4">
        <f>DATEVALUE(Sales[[#This Row],[Date]])</f>
        <v>44571</v>
      </c>
      <c r="H222" s="6" t="str">
        <f t="shared" si="7"/>
        <v>03:00</v>
      </c>
    </row>
    <row r="223" spans="1:8" x14ac:dyDescent="0.3">
      <c r="A223">
        <v>762</v>
      </c>
      <c r="B223">
        <v>221</v>
      </c>
      <c r="C223">
        <v>64</v>
      </c>
      <c r="D223">
        <v>1</v>
      </c>
      <c r="E223" s="1">
        <v>44571.166666666664</v>
      </c>
      <c r="F223" s="4" t="str">
        <f t="shared" si="6"/>
        <v>2026/01/11</v>
      </c>
      <c r="G223" s="4">
        <f>DATEVALUE(Sales[[#This Row],[Date]])</f>
        <v>44571</v>
      </c>
      <c r="H223" s="6" t="str">
        <f t="shared" si="7"/>
        <v>04:00</v>
      </c>
    </row>
    <row r="224" spans="1:8" x14ac:dyDescent="0.3">
      <c r="A224">
        <v>310</v>
      </c>
      <c r="B224">
        <v>222</v>
      </c>
      <c r="C224">
        <v>46</v>
      </c>
      <c r="D224">
        <v>1</v>
      </c>
      <c r="E224" s="1">
        <v>44571.208333333336</v>
      </c>
      <c r="F224" s="4" t="str">
        <f t="shared" si="6"/>
        <v>2026/01/11</v>
      </c>
      <c r="G224" s="4">
        <f>DATEVALUE(Sales[[#This Row],[Date]])</f>
        <v>44571</v>
      </c>
      <c r="H224" s="6" t="str">
        <f t="shared" si="7"/>
        <v>05:00</v>
      </c>
    </row>
    <row r="225" spans="1:8" x14ac:dyDescent="0.3">
      <c r="A225">
        <v>104</v>
      </c>
      <c r="B225">
        <v>223</v>
      </c>
      <c r="C225">
        <v>47</v>
      </c>
      <c r="D225">
        <v>1</v>
      </c>
      <c r="E225" s="1">
        <v>44571.25</v>
      </c>
      <c r="F225" s="4" t="str">
        <f t="shared" si="6"/>
        <v>2026/01/11</v>
      </c>
      <c r="G225" s="4">
        <f>DATEVALUE(Sales[[#This Row],[Date]])</f>
        <v>44571</v>
      </c>
      <c r="H225" s="6" t="str">
        <f t="shared" si="7"/>
        <v>06:00</v>
      </c>
    </row>
    <row r="226" spans="1:8" x14ac:dyDescent="0.3">
      <c r="A226">
        <v>1098</v>
      </c>
      <c r="B226">
        <v>224</v>
      </c>
      <c r="C226">
        <v>88</v>
      </c>
      <c r="D226">
        <v>7</v>
      </c>
      <c r="E226" s="1">
        <v>44571.291666666664</v>
      </c>
      <c r="F226" s="4" t="str">
        <f t="shared" si="6"/>
        <v>2026/01/11</v>
      </c>
      <c r="G226" s="4">
        <f>DATEVALUE(Sales[[#This Row],[Date]])</f>
        <v>44571</v>
      </c>
      <c r="H226" s="6" t="str">
        <f t="shared" si="7"/>
        <v>07:00</v>
      </c>
    </row>
    <row r="227" spans="1:8" x14ac:dyDescent="0.3">
      <c r="A227">
        <v>1224</v>
      </c>
      <c r="B227">
        <v>225</v>
      </c>
      <c r="C227">
        <v>15</v>
      </c>
      <c r="D227">
        <v>5</v>
      </c>
      <c r="E227" s="1">
        <v>44571.333333333336</v>
      </c>
      <c r="F227" s="4" t="str">
        <f t="shared" si="6"/>
        <v>2026/01/11</v>
      </c>
      <c r="G227" s="4">
        <f>DATEVALUE(Sales[[#This Row],[Date]])</f>
        <v>44571</v>
      </c>
      <c r="H227" s="6" t="str">
        <f t="shared" si="7"/>
        <v>08:00</v>
      </c>
    </row>
    <row r="228" spans="1:8" x14ac:dyDescent="0.3">
      <c r="A228">
        <v>1125</v>
      </c>
      <c r="B228">
        <v>226</v>
      </c>
      <c r="C228">
        <v>59</v>
      </c>
      <c r="D228">
        <v>9</v>
      </c>
      <c r="E228" s="1">
        <v>44571.375</v>
      </c>
      <c r="F228" s="4" t="str">
        <f t="shared" si="6"/>
        <v>2026/01/11</v>
      </c>
      <c r="G228" s="4">
        <f>DATEVALUE(Sales[[#This Row],[Date]])</f>
        <v>44571</v>
      </c>
      <c r="H228" s="6" t="str">
        <f t="shared" si="7"/>
        <v>09:00</v>
      </c>
    </row>
    <row r="229" spans="1:8" x14ac:dyDescent="0.3">
      <c r="A229">
        <v>780</v>
      </c>
      <c r="B229">
        <v>227</v>
      </c>
      <c r="C229">
        <v>34</v>
      </c>
      <c r="D229">
        <v>2</v>
      </c>
      <c r="E229" s="1">
        <v>44571.416666666664</v>
      </c>
      <c r="F229" s="4" t="str">
        <f t="shared" si="6"/>
        <v>2026/01/11</v>
      </c>
      <c r="G229" s="4">
        <f>DATEVALUE(Sales[[#This Row],[Date]])</f>
        <v>44571</v>
      </c>
      <c r="H229" s="6" t="str">
        <f t="shared" si="7"/>
        <v>10:00</v>
      </c>
    </row>
    <row r="230" spans="1:8" x14ac:dyDescent="0.3">
      <c r="A230">
        <v>1484</v>
      </c>
      <c r="B230">
        <v>228</v>
      </c>
      <c r="C230">
        <v>96</v>
      </c>
      <c r="D230">
        <v>5</v>
      </c>
      <c r="E230" s="1">
        <v>44571.458333333336</v>
      </c>
      <c r="F230" s="4" t="str">
        <f t="shared" si="6"/>
        <v>2026/01/11</v>
      </c>
      <c r="G230" s="4">
        <f>DATEVALUE(Sales[[#This Row],[Date]])</f>
        <v>44571</v>
      </c>
      <c r="H230" s="6" t="str">
        <f t="shared" si="7"/>
        <v>11:00</v>
      </c>
    </row>
    <row r="231" spans="1:8" x14ac:dyDescent="0.3">
      <c r="A231">
        <v>199</v>
      </c>
      <c r="B231">
        <v>229</v>
      </c>
      <c r="C231">
        <v>40</v>
      </c>
      <c r="D231">
        <v>2</v>
      </c>
      <c r="E231" s="1">
        <v>44571.5</v>
      </c>
      <c r="F231" s="4" t="str">
        <f t="shared" si="6"/>
        <v>2026/01/11</v>
      </c>
      <c r="G231" s="4">
        <f>DATEVALUE(Sales[[#This Row],[Date]])</f>
        <v>44571</v>
      </c>
      <c r="H231" s="6" t="str">
        <f t="shared" si="7"/>
        <v>12:00</v>
      </c>
    </row>
    <row r="232" spans="1:8" x14ac:dyDescent="0.3">
      <c r="A232">
        <v>354</v>
      </c>
      <c r="B232">
        <v>230</v>
      </c>
      <c r="C232">
        <v>28</v>
      </c>
      <c r="D232">
        <v>7</v>
      </c>
      <c r="E232" s="1">
        <v>44571.541666666664</v>
      </c>
      <c r="F232" s="4" t="str">
        <f t="shared" si="6"/>
        <v>2026/01/11</v>
      </c>
      <c r="G232" s="4">
        <f>DATEVALUE(Sales[[#This Row],[Date]])</f>
        <v>44571</v>
      </c>
      <c r="H232" s="6" t="str">
        <f t="shared" si="7"/>
        <v>13:00</v>
      </c>
    </row>
    <row r="233" spans="1:8" x14ac:dyDescent="0.3">
      <c r="A233">
        <v>1</v>
      </c>
      <c r="B233">
        <v>231</v>
      </c>
      <c r="C233">
        <v>4</v>
      </c>
      <c r="D233">
        <v>3</v>
      </c>
      <c r="E233" s="1">
        <v>44571.583333333336</v>
      </c>
      <c r="F233" s="4" t="str">
        <f t="shared" si="6"/>
        <v>2026/01/11</v>
      </c>
      <c r="G233" s="4">
        <f>DATEVALUE(Sales[[#This Row],[Date]])</f>
        <v>44571</v>
      </c>
      <c r="H233" s="6" t="str">
        <f t="shared" si="7"/>
        <v>14:00</v>
      </c>
    </row>
    <row r="234" spans="1:8" x14ac:dyDescent="0.3">
      <c r="A234">
        <v>878</v>
      </c>
      <c r="B234">
        <v>232</v>
      </c>
      <c r="C234">
        <v>89</v>
      </c>
      <c r="D234">
        <v>4</v>
      </c>
      <c r="E234" s="1">
        <v>44571.625</v>
      </c>
      <c r="F234" s="4" t="str">
        <f t="shared" si="6"/>
        <v>2026/01/11</v>
      </c>
      <c r="G234" s="4">
        <f>DATEVALUE(Sales[[#This Row],[Date]])</f>
        <v>44571</v>
      </c>
      <c r="H234" s="6" t="str">
        <f t="shared" si="7"/>
        <v>15:00</v>
      </c>
    </row>
    <row r="235" spans="1:8" x14ac:dyDescent="0.3">
      <c r="A235">
        <v>1265</v>
      </c>
      <c r="B235">
        <v>233</v>
      </c>
      <c r="C235">
        <v>73</v>
      </c>
      <c r="D235">
        <v>8</v>
      </c>
      <c r="E235" s="1">
        <v>44571.666666666664</v>
      </c>
      <c r="F235" s="4" t="str">
        <f t="shared" si="6"/>
        <v>2026/01/11</v>
      </c>
      <c r="G235" s="4">
        <f>DATEVALUE(Sales[[#This Row],[Date]])</f>
        <v>44571</v>
      </c>
      <c r="H235" s="6" t="str">
        <f t="shared" si="7"/>
        <v>16:00</v>
      </c>
    </row>
    <row r="236" spans="1:8" x14ac:dyDescent="0.3">
      <c r="A236">
        <v>471</v>
      </c>
      <c r="B236">
        <v>234</v>
      </c>
      <c r="C236">
        <v>90</v>
      </c>
      <c r="D236">
        <v>5</v>
      </c>
      <c r="E236" s="1">
        <v>44571.708333333336</v>
      </c>
      <c r="F236" s="4" t="str">
        <f t="shared" si="6"/>
        <v>2026/01/11</v>
      </c>
      <c r="G236" s="4">
        <f>DATEVALUE(Sales[[#This Row],[Date]])</f>
        <v>44571</v>
      </c>
      <c r="H236" s="6" t="str">
        <f t="shared" si="7"/>
        <v>17:00</v>
      </c>
    </row>
    <row r="237" spans="1:8" x14ac:dyDescent="0.3">
      <c r="A237">
        <v>129</v>
      </c>
      <c r="B237">
        <v>235</v>
      </c>
      <c r="C237">
        <v>10</v>
      </c>
      <c r="D237">
        <v>3</v>
      </c>
      <c r="E237" s="1">
        <v>44571.75</v>
      </c>
      <c r="F237" s="4" t="str">
        <f t="shared" si="6"/>
        <v>2026/01/11</v>
      </c>
      <c r="G237" s="4">
        <f>DATEVALUE(Sales[[#This Row],[Date]])</f>
        <v>44571</v>
      </c>
      <c r="H237" s="6" t="str">
        <f t="shared" si="7"/>
        <v>18:00</v>
      </c>
    </row>
    <row r="238" spans="1:8" x14ac:dyDescent="0.3">
      <c r="A238">
        <v>809</v>
      </c>
      <c r="B238">
        <v>236</v>
      </c>
      <c r="C238">
        <v>82</v>
      </c>
      <c r="D238">
        <v>8</v>
      </c>
      <c r="E238" s="1">
        <v>44571.791666666664</v>
      </c>
      <c r="F238" s="4" t="str">
        <f t="shared" si="6"/>
        <v>2026/01/11</v>
      </c>
      <c r="G238" s="4">
        <f>DATEVALUE(Sales[[#This Row],[Date]])</f>
        <v>44571</v>
      </c>
      <c r="H238" s="6" t="str">
        <f t="shared" si="7"/>
        <v>19:00</v>
      </c>
    </row>
    <row r="239" spans="1:8" x14ac:dyDescent="0.3">
      <c r="A239">
        <v>382</v>
      </c>
      <c r="B239">
        <v>237</v>
      </c>
      <c r="C239">
        <v>80</v>
      </c>
      <c r="D239">
        <v>1</v>
      </c>
      <c r="E239" s="1">
        <v>44571.833333333336</v>
      </c>
      <c r="F239" s="4" t="str">
        <f t="shared" si="6"/>
        <v>2026/01/11</v>
      </c>
      <c r="G239" s="4">
        <f>DATEVALUE(Sales[[#This Row],[Date]])</f>
        <v>44571</v>
      </c>
      <c r="H239" s="6" t="str">
        <f t="shared" si="7"/>
        <v>20:00</v>
      </c>
    </row>
    <row r="240" spans="1:8" x14ac:dyDescent="0.3">
      <c r="A240">
        <v>1182</v>
      </c>
      <c r="B240">
        <v>238</v>
      </c>
      <c r="C240">
        <v>94</v>
      </c>
      <c r="D240">
        <v>6</v>
      </c>
      <c r="E240" s="1">
        <v>44571.875</v>
      </c>
      <c r="F240" s="4" t="str">
        <f t="shared" si="6"/>
        <v>2026/01/11</v>
      </c>
      <c r="G240" s="4">
        <f>DATEVALUE(Sales[[#This Row],[Date]])</f>
        <v>44571</v>
      </c>
      <c r="H240" s="6" t="str">
        <f t="shared" si="7"/>
        <v>21:00</v>
      </c>
    </row>
    <row r="241" spans="1:8" x14ac:dyDescent="0.3">
      <c r="A241">
        <v>101</v>
      </c>
      <c r="B241">
        <v>239</v>
      </c>
      <c r="C241">
        <v>67</v>
      </c>
      <c r="D241">
        <v>5</v>
      </c>
      <c r="E241" s="1">
        <v>44571.916666666664</v>
      </c>
      <c r="F241" s="4" t="str">
        <f t="shared" si="6"/>
        <v>2026/01/11</v>
      </c>
      <c r="G241" s="4">
        <f>DATEVALUE(Sales[[#This Row],[Date]])</f>
        <v>44571</v>
      </c>
      <c r="H241" s="6" t="str">
        <f t="shared" si="7"/>
        <v>22:00</v>
      </c>
    </row>
    <row r="242" spans="1:8" x14ac:dyDescent="0.3">
      <c r="A242">
        <v>911</v>
      </c>
      <c r="B242">
        <v>240</v>
      </c>
      <c r="C242">
        <v>61</v>
      </c>
      <c r="D242">
        <v>9</v>
      </c>
      <c r="E242" s="1">
        <v>44571.958333333336</v>
      </c>
      <c r="F242" s="4" t="str">
        <f t="shared" si="6"/>
        <v>2026/01/11</v>
      </c>
      <c r="G242" s="4">
        <f>DATEVALUE(Sales[[#This Row],[Date]])</f>
        <v>44571</v>
      </c>
      <c r="H242" s="6" t="str">
        <f t="shared" si="7"/>
        <v>23:00</v>
      </c>
    </row>
    <row r="243" spans="1:8" x14ac:dyDescent="0.3">
      <c r="A243">
        <v>1126</v>
      </c>
      <c r="B243">
        <v>241</v>
      </c>
      <c r="C243">
        <v>8</v>
      </c>
      <c r="D243">
        <v>7</v>
      </c>
      <c r="E243" s="1">
        <v>44572</v>
      </c>
      <c r="F243" s="4" t="str">
        <f t="shared" si="6"/>
        <v>2026/01/12</v>
      </c>
      <c r="G243" s="4">
        <f>DATEVALUE(Sales[[#This Row],[Date]])</f>
        <v>44572</v>
      </c>
      <c r="H243" s="6" t="str">
        <f t="shared" si="7"/>
        <v>00:00</v>
      </c>
    </row>
    <row r="244" spans="1:8" x14ac:dyDescent="0.3">
      <c r="A244">
        <v>71</v>
      </c>
      <c r="B244">
        <v>242</v>
      </c>
      <c r="C244">
        <v>89</v>
      </c>
      <c r="D244">
        <v>6</v>
      </c>
      <c r="E244" s="1">
        <v>44572.041666666664</v>
      </c>
      <c r="F244" s="4" t="str">
        <f t="shared" si="6"/>
        <v>2026/01/12</v>
      </c>
      <c r="G244" s="4">
        <f>DATEVALUE(Sales[[#This Row],[Date]])</f>
        <v>44572</v>
      </c>
      <c r="H244" s="6" t="str">
        <f t="shared" si="7"/>
        <v>01:00</v>
      </c>
    </row>
    <row r="245" spans="1:8" x14ac:dyDescent="0.3">
      <c r="A245">
        <v>235</v>
      </c>
      <c r="B245">
        <v>243</v>
      </c>
      <c r="C245">
        <v>7</v>
      </c>
      <c r="D245">
        <v>8</v>
      </c>
      <c r="E245" s="1">
        <v>44572.083333333336</v>
      </c>
      <c r="F245" s="4" t="str">
        <f t="shared" si="6"/>
        <v>2026/01/12</v>
      </c>
      <c r="G245" s="4">
        <f>DATEVALUE(Sales[[#This Row],[Date]])</f>
        <v>44572</v>
      </c>
      <c r="H245" s="6" t="str">
        <f t="shared" si="7"/>
        <v>02:00</v>
      </c>
    </row>
    <row r="246" spans="1:8" x14ac:dyDescent="0.3">
      <c r="A246">
        <v>132</v>
      </c>
      <c r="B246">
        <v>244</v>
      </c>
      <c r="C246">
        <v>51</v>
      </c>
      <c r="D246">
        <v>8</v>
      </c>
      <c r="E246" s="1">
        <v>44572.125</v>
      </c>
      <c r="F246" s="4" t="str">
        <f t="shared" si="6"/>
        <v>2026/01/12</v>
      </c>
      <c r="G246" s="4">
        <f>DATEVALUE(Sales[[#This Row],[Date]])</f>
        <v>44572</v>
      </c>
      <c r="H246" s="6" t="str">
        <f t="shared" si="7"/>
        <v>03:00</v>
      </c>
    </row>
    <row r="247" spans="1:8" x14ac:dyDescent="0.3">
      <c r="A247">
        <v>1008</v>
      </c>
      <c r="B247">
        <v>245</v>
      </c>
      <c r="C247">
        <v>48</v>
      </c>
      <c r="D247">
        <v>8</v>
      </c>
      <c r="E247" s="1">
        <v>44572.166666666664</v>
      </c>
      <c r="F247" s="4" t="str">
        <f t="shared" si="6"/>
        <v>2026/01/12</v>
      </c>
      <c r="G247" s="4">
        <f>DATEVALUE(Sales[[#This Row],[Date]])</f>
        <v>44572</v>
      </c>
      <c r="H247" s="6" t="str">
        <f t="shared" si="7"/>
        <v>04:00</v>
      </c>
    </row>
    <row r="248" spans="1:8" x14ac:dyDescent="0.3">
      <c r="A248">
        <v>211</v>
      </c>
      <c r="B248">
        <v>246</v>
      </c>
      <c r="C248">
        <v>93</v>
      </c>
      <c r="D248">
        <v>2</v>
      </c>
      <c r="E248" s="1">
        <v>44572.208333333336</v>
      </c>
      <c r="F248" s="4" t="str">
        <f t="shared" si="6"/>
        <v>2026/01/12</v>
      </c>
      <c r="G248" s="4">
        <f>DATEVALUE(Sales[[#This Row],[Date]])</f>
        <v>44572</v>
      </c>
      <c r="H248" s="6" t="str">
        <f t="shared" si="7"/>
        <v>05:00</v>
      </c>
    </row>
    <row r="249" spans="1:8" x14ac:dyDescent="0.3">
      <c r="A249">
        <v>694</v>
      </c>
      <c r="B249">
        <v>247</v>
      </c>
      <c r="C249">
        <v>66</v>
      </c>
      <c r="D249">
        <v>1</v>
      </c>
      <c r="E249" s="1">
        <v>44572.25</v>
      </c>
      <c r="F249" s="4" t="str">
        <f t="shared" si="6"/>
        <v>2026/01/12</v>
      </c>
      <c r="G249" s="4">
        <f>DATEVALUE(Sales[[#This Row],[Date]])</f>
        <v>44572</v>
      </c>
      <c r="H249" s="6" t="str">
        <f t="shared" si="7"/>
        <v>06:00</v>
      </c>
    </row>
    <row r="250" spans="1:8" x14ac:dyDescent="0.3">
      <c r="A250">
        <v>687</v>
      </c>
      <c r="B250">
        <v>248</v>
      </c>
      <c r="C250">
        <v>31</v>
      </c>
      <c r="D250">
        <v>6</v>
      </c>
      <c r="E250" s="1">
        <v>44572.291666666664</v>
      </c>
      <c r="F250" s="4" t="str">
        <f t="shared" si="6"/>
        <v>2026/01/12</v>
      </c>
      <c r="G250" s="4">
        <f>DATEVALUE(Sales[[#This Row],[Date]])</f>
        <v>44572</v>
      </c>
      <c r="H250" s="6" t="str">
        <f t="shared" si="7"/>
        <v>07:00</v>
      </c>
    </row>
    <row r="251" spans="1:8" x14ac:dyDescent="0.3">
      <c r="A251">
        <v>1275</v>
      </c>
      <c r="B251">
        <v>249</v>
      </c>
      <c r="C251">
        <v>28</v>
      </c>
      <c r="D251">
        <v>9</v>
      </c>
      <c r="E251" s="1">
        <v>44572.333333333336</v>
      </c>
      <c r="F251" s="4" t="str">
        <f t="shared" si="6"/>
        <v>2026/01/12</v>
      </c>
      <c r="G251" s="4">
        <f>DATEVALUE(Sales[[#This Row],[Date]])</f>
        <v>44572</v>
      </c>
      <c r="H251" s="6" t="str">
        <f t="shared" si="7"/>
        <v>08:00</v>
      </c>
    </row>
    <row r="252" spans="1:8" x14ac:dyDescent="0.3">
      <c r="A252">
        <v>137</v>
      </c>
      <c r="B252">
        <v>250</v>
      </c>
      <c r="C252">
        <v>60</v>
      </c>
      <c r="D252">
        <v>2</v>
      </c>
      <c r="E252" s="1">
        <v>44572.375</v>
      </c>
      <c r="F252" s="4" t="str">
        <f t="shared" si="6"/>
        <v>2026/01/12</v>
      </c>
      <c r="G252" s="4">
        <f>DATEVALUE(Sales[[#This Row],[Date]])</f>
        <v>44572</v>
      </c>
      <c r="H252" s="6" t="str">
        <f t="shared" si="7"/>
        <v>09:00</v>
      </c>
    </row>
    <row r="253" spans="1:8" x14ac:dyDescent="0.3">
      <c r="A253">
        <v>1499</v>
      </c>
      <c r="B253">
        <v>251</v>
      </c>
      <c r="C253">
        <v>21</v>
      </c>
      <c r="D253">
        <v>6</v>
      </c>
      <c r="E253" s="1">
        <v>44572.416666666664</v>
      </c>
      <c r="F253" s="4" t="str">
        <f t="shared" si="6"/>
        <v>2026/01/12</v>
      </c>
      <c r="G253" s="4">
        <f>DATEVALUE(Sales[[#This Row],[Date]])</f>
        <v>44572</v>
      </c>
      <c r="H253" s="6" t="str">
        <f t="shared" si="7"/>
        <v>10:00</v>
      </c>
    </row>
    <row r="254" spans="1:8" x14ac:dyDescent="0.3">
      <c r="A254">
        <v>1010</v>
      </c>
      <c r="B254">
        <v>252</v>
      </c>
      <c r="C254">
        <v>89</v>
      </c>
      <c r="D254">
        <v>9</v>
      </c>
      <c r="E254" s="1">
        <v>44572.458333333336</v>
      </c>
      <c r="F254" s="4" t="str">
        <f t="shared" si="6"/>
        <v>2026/01/12</v>
      </c>
      <c r="G254" s="4">
        <f>DATEVALUE(Sales[[#This Row],[Date]])</f>
        <v>44572</v>
      </c>
      <c r="H254" s="6" t="str">
        <f t="shared" si="7"/>
        <v>11:00</v>
      </c>
    </row>
    <row r="255" spans="1:8" x14ac:dyDescent="0.3">
      <c r="A255">
        <v>974</v>
      </c>
      <c r="B255">
        <v>253</v>
      </c>
      <c r="C255">
        <v>69</v>
      </c>
      <c r="D255">
        <v>1</v>
      </c>
      <c r="E255" s="1">
        <v>44572.5</v>
      </c>
      <c r="F255" s="4" t="str">
        <f t="shared" si="6"/>
        <v>2026/01/12</v>
      </c>
      <c r="G255" s="4">
        <f>DATEVALUE(Sales[[#This Row],[Date]])</f>
        <v>44572</v>
      </c>
      <c r="H255" s="6" t="str">
        <f t="shared" si="7"/>
        <v>12:00</v>
      </c>
    </row>
    <row r="256" spans="1:8" x14ac:dyDescent="0.3">
      <c r="A256">
        <v>98</v>
      </c>
      <c r="B256">
        <v>254</v>
      </c>
      <c r="C256">
        <v>56</v>
      </c>
      <c r="D256">
        <v>1</v>
      </c>
      <c r="E256" s="1">
        <v>44572.541666666664</v>
      </c>
      <c r="F256" s="4" t="str">
        <f t="shared" si="6"/>
        <v>2026/01/12</v>
      </c>
      <c r="G256" s="4">
        <f>DATEVALUE(Sales[[#This Row],[Date]])</f>
        <v>44572</v>
      </c>
      <c r="H256" s="6" t="str">
        <f t="shared" si="7"/>
        <v>13:00</v>
      </c>
    </row>
    <row r="257" spans="1:8" x14ac:dyDescent="0.3">
      <c r="A257">
        <v>109</v>
      </c>
      <c r="B257">
        <v>255</v>
      </c>
      <c r="C257">
        <v>55</v>
      </c>
      <c r="D257">
        <v>9</v>
      </c>
      <c r="E257" s="1">
        <v>44572.583333333336</v>
      </c>
      <c r="F257" s="4" t="str">
        <f t="shared" si="6"/>
        <v>2026/01/12</v>
      </c>
      <c r="G257" s="4">
        <f>DATEVALUE(Sales[[#This Row],[Date]])</f>
        <v>44572</v>
      </c>
      <c r="H257" s="6" t="str">
        <f t="shared" si="7"/>
        <v>14:00</v>
      </c>
    </row>
    <row r="258" spans="1:8" x14ac:dyDescent="0.3">
      <c r="A258">
        <v>381</v>
      </c>
      <c r="B258">
        <v>256</v>
      </c>
      <c r="C258">
        <v>53</v>
      </c>
      <c r="D258">
        <v>2</v>
      </c>
      <c r="E258" s="1">
        <v>44572.625</v>
      </c>
      <c r="F258" s="4" t="str">
        <f t="shared" si="6"/>
        <v>2026/01/12</v>
      </c>
      <c r="G258" s="4">
        <f>DATEVALUE(Sales[[#This Row],[Date]])</f>
        <v>44572</v>
      </c>
      <c r="H258" s="6" t="str">
        <f t="shared" si="7"/>
        <v>15:00</v>
      </c>
    </row>
    <row r="259" spans="1:8" x14ac:dyDescent="0.3">
      <c r="A259">
        <v>297</v>
      </c>
      <c r="B259">
        <v>257</v>
      </c>
      <c r="C259">
        <v>15</v>
      </c>
      <c r="D259">
        <v>1</v>
      </c>
      <c r="E259" s="1">
        <v>44572.666666666664</v>
      </c>
      <c r="F259" s="4" t="str">
        <f t="shared" si="6"/>
        <v>2026/01/12</v>
      </c>
      <c r="G259" s="4">
        <f>DATEVALUE(Sales[[#This Row],[Date]])</f>
        <v>44572</v>
      </c>
      <c r="H259" s="6" t="str">
        <f t="shared" si="7"/>
        <v>16:00</v>
      </c>
    </row>
    <row r="260" spans="1:8" x14ac:dyDescent="0.3">
      <c r="A260">
        <v>768</v>
      </c>
      <c r="B260">
        <v>258</v>
      </c>
      <c r="C260">
        <v>83</v>
      </c>
      <c r="D260">
        <v>7</v>
      </c>
      <c r="E260" s="1">
        <v>44572.708333333336</v>
      </c>
      <c r="F260" s="4" t="str">
        <f t="shared" ref="F260:F323" si="8">TEXT(E260, "YYYY/MM/DD")</f>
        <v>2026/01/12</v>
      </c>
      <c r="G260" s="4">
        <f>DATEVALUE(Sales[[#This Row],[Date]])</f>
        <v>44572</v>
      </c>
      <c r="H260" s="6" t="str">
        <f t="shared" ref="H260:H323" si="9">TEXT(E260,"HH:mm")</f>
        <v>17:00</v>
      </c>
    </row>
    <row r="261" spans="1:8" x14ac:dyDescent="0.3">
      <c r="A261">
        <v>929</v>
      </c>
      <c r="B261">
        <v>259</v>
      </c>
      <c r="C261">
        <v>65</v>
      </c>
      <c r="D261">
        <v>3</v>
      </c>
      <c r="E261" s="1">
        <v>44572.75</v>
      </c>
      <c r="F261" s="4" t="str">
        <f t="shared" si="8"/>
        <v>2026/01/12</v>
      </c>
      <c r="G261" s="4">
        <f>DATEVALUE(Sales[[#This Row],[Date]])</f>
        <v>44572</v>
      </c>
      <c r="H261" s="6" t="str">
        <f t="shared" si="9"/>
        <v>18:00</v>
      </c>
    </row>
    <row r="262" spans="1:8" x14ac:dyDescent="0.3">
      <c r="A262">
        <v>933</v>
      </c>
      <c r="B262">
        <v>260</v>
      </c>
      <c r="C262">
        <v>82</v>
      </c>
      <c r="D262">
        <v>3</v>
      </c>
      <c r="E262" s="1">
        <v>44572.791666666664</v>
      </c>
      <c r="F262" s="4" t="str">
        <f t="shared" si="8"/>
        <v>2026/01/12</v>
      </c>
      <c r="G262" s="4">
        <f>DATEVALUE(Sales[[#This Row],[Date]])</f>
        <v>44572</v>
      </c>
      <c r="H262" s="6" t="str">
        <f t="shared" si="9"/>
        <v>19:00</v>
      </c>
    </row>
    <row r="263" spans="1:8" x14ac:dyDescent="0.3">
      <c r="A263">
        <v>666</v>
      </c>
      <c r="B263">
        <v>261</v>
      </c>
      <c r="C263">
        <v>93</v>
      </c>
      <c r="D263">
        <v>8</v>
      </c>
      <c r="E263" s="1">
        <v>44572.833333333336</v>
      </c>
      <c r="F263" s="4" t="str">
        <f t="shared" si="8"/>
        <v>2026/01/12</v>
      </c>
      <c r="G263" s="4">
        <f>DATEVALUE(Sales[[#This Row],[Date]])</f>
        <v>44572</v>
      </c>
      <c r="H263" s="6" t="str">
        <f t="shared" si="9"/>
        <v>20:00</v>
      </c>
    </row>
    <row r="264" spans="1:8" x14ac:dyDescent="0.3">
      <c r="A264">
        <v>310</v>
      </c>
      <c r="B264">
        <v>262</v>
      </c>
      <c r="C264">
        <v>33</v>
      </c>
      <c r="D264">
        <v>4</v>
      </c>
      <c r="E264" s="1">
        <v>44572.875</v>
      </c>
      <c r="F264" s="4" t="str">
        <f t="shared" si="8"/>
        <v>2026/01/12</v>
      </c>
      <c r="G264" s="4">
        <f>DATEVALUE(Sales[[#This Row],[Date]])</f>
        <v>44572</v>
      </c>
      <c r="H264" s="6" t="str">
        <f t="shared" si="9"/>
        <v>21:00</v>
      </c>
    </row>
    <row r="265" spans="1:8" x14ac:dyDescent="0.3">
      <c r="A265">
        <v>1117</v>
      </c>
      <c r="B265">
        <v>263</v>
      </c>
      <c r="C265">
        <v>3</v>
      </c>
      <c r="D265">
        <v>9</v>
      </c>
      <c r="E265" s="1">
        <v>44572.916666666664</v>
      </c>
      <c r="F265" s="4" t="str">
        <f t="shared" si="8"/>
        <v>2026/01/12</v>
      </c>
      <c r="G265" s="4">
        <f>DATEVALUE(Sales[[#This Row],[Date]])</f>
        <v>44572</v>
      </c>
      <c r="H265" s="6" t="str">
        <f t="shared" si="9"/>
        <v>22:00</v>
      </c>
    </row>
    <row r="266" spans="1:8" x14ac:dyDescent="0.3">
      <c r="A266">
        <v>502</v>
      </c>
      <c r="B266">
        <v>264</v>
      </c>
      <c r="C266">
        <v>87</v>
      </c>
      <c r="D266">
        <v>2</v>
      </c>
      <c r="E266" s="1">
        <v>44572.958333333336</v>
      </c>
      <c r="F266" s="4" t="str">
        <f t="shared" si="8"/>
        <v>2026/01/12</v>
      </c>
      <c r="G266" s="4">
        <f>DATEVALUE(Sales[[#This Row],[Date]])</f>
        <v>44572</v>
      </c>
      <c r="H266" s="6" t="str">
        <f t="shared" si="9"/>
        <v>23:00</v>
      </c>
    </row>
    <row r="267" spans="1:8" x14ac:dyDescent="0.3">
      <c r="A267">
        <v>1146</v>
      </c>
      <c r="B267">
        <v>265</v>
      </c>
      <c r="C267">
        <v>63</v>
      </c>
      <c r="D267">
        <v>5</v>
      </c>
      <c r="E267" s="1">
        <v>44573</v>
      </c>
      <c r="F267" s="4" t="str">
        <f t="shared" si="8"/>
        <v>2026/01/13</v>
      </c>
      <c r="G267" s="4">
        <f>DATEVALUE(Sales[[#This Row],[Date]])</f>
        <v>44573</v>
      </c>
      <c r="H267" s="6" t="str">
        <f t="shared" si="9"/>
        <v>00:00</v>
      </c>
    </row>
    <row r="268" spans="1:8" x14ac:dyDescent="0.3">
      <c r="A268">
        <v>957</v>
      </c>
      <c r="B268">
        <v>266</v>
      </c>
      <c r="C268">
        <v>12</v>
      </c>
      <c r="D268">
        <v>2</v>
      </c>
      <c r="E268" s="1">
        <v>44573.041666666664</v>
      </c>
      <c r="F268" s="4" t="str">
        <f t="shared" si="8"/>
        <v>2026/01/13</v>
      </c>
      <c r="G268" s="4">
        <f>DATEVALUE(Sales[[#This Row],[Date]])</f>
        <v>44573</v>
      </c>
      <c r="H268" s="6" t="str">
        <f t="shared" si="9"/>
        <v>01:00</v>
      </c>
    </row>
    <row r="269" spans="1:8" x14ac:dyDescent="0.3">
      <c r="A269">
        <v>1370</v>
      </c>
      <c r="B269">
        <v>267</v>
      </c>
      <c r="C269">
        <v>38</v>
      </c>
      <c r="D269">
        <v>1</v>
      </c>
      <c r="E269" s="1">
        <v>44573.083333333336</v>
      </c>
      <c r="F269" s="4" t="str">
        <f t="shared" si="8"/>
        <v>2026/01/13</v>
      </c>
      <c r="G269" s="4">
        <f>DATEVALUE(Sales[[#This Row],[Date]])</f>
        <v>44573</v>
      </c>
      <c r="H269" s="6" t="str">
        <f t="shared" si="9"/>
        <v>02:00</v>
      </c>
    </row>
    <row r="270" spans="1:8" x14ac:dyDescent="0.3">
      <c r="A270">
        <v>567</v>
      </c>
      <c r="B270">
        <v>268</v>
      </c>
      <c r="C270">
        <v>89</v>
      </c>
      <c r="D270">
        <v>4</v>
      </c>
      <c r="E270" s="1">
        <v>44573.125</v>
      </c>
      <c r="F270" s="4" t="str">
        <f t="shared" si="8"/>
        <v>2026/01/13</v>
      </c>
      <c r="G270" s="4">
        <f>DATEVALUE(Sales[[#This Row],[Date]])</f>
        <v>44573</v>
      </c>
      <c r="H270" s="6" t="str">
        <f t="shared" si="9"/>
        <v>03:00</v>
      </c>
    </row>
    <row r="271" spans="1:8" x14ac:dyDescent="0.3">
      <c r="A271">
        <v>535</v>
      </c>
      <c r="B271">
        <v>269</v>
      </c>
      <c r="C271">
        <v>24</v>
      </c>
      <c r="D271">
        <v>5</v>
      </c>
      <c r="E271" s="1">
        <v>44573.166666666664</v>
      </c>
      <c r="F271" s="4" t="str">
        <f t="shared" si="8"/>
        <v>2026/01/13</v>
      </c>
      <c r="G271" s="4">
        <f>DATEVALUE(Sales[[#This Row],[Date]])</f>
        <v>44573</v>
      </c>
      <c r="H271" s="6" t="str">
        <f t="shared" si="9"/>
        <v>04:00</v>
      </c>
    </row>
    <row r="272" spans="1:8" x14ac:dyDescent="0.3">
      <c r="A272">
        <v>451</v>
      </c>
      <c r="B272">
        <v>270</v>
      </c>
      <c r="C272">
        <v>51</v>
      </c>
      <c r="D272">
        <v>1</v>
      </c>
      <c r="E272" s="1">
        <v>44573.208333333336</v>
      </c>
      <c r="F272" s="4" t="str">
        <f t="shared" si="8"/>
        <v>2026/01/13</v>
      </c>
      <c r="G272" s="4">
        <f>DATEVALUE(Sales[[#This Row],[Date]])</f>
        <v>44573</v>
      </c>
      <c r="H272" s="6" t="str">
        <f t="shared" si="9"/>
        <v>05:00</v>
      </c>
    </row>
    <row r="273" spans="1:8" x14ac:dyDescent="0.3">
      <c r="A273">
        <v>984</v>
      </c>
      <c r="B273">
        <v>271</v>
      </c>
      <c r="C273">
        <v>45</v>
      </c>
      <c r="D273">
        <v>7</v>
      </c>
      <c r="E273" s="1">
        <v>44573.25</v>
      </c>
      <c r="F273" s="4" t="str">
        <f t="shared" si="8"/>
        <v>2026/01/13</v>
      </c>
      <c r="G273" s="4">
        <f>DATEVALUE(Sales[[#This Row],[Date]])</f>
        <v>44573</v>
      </c>
      <c r="H273" s="6" t="str">
        <f t="shared" si="9"/>
        <v>06:00</v>
      </c>
    </row>
    <row r="274" spans="1:8" x14ac:dyDescent="0.3">
      <c r="A274">
        <v>133</v>
      </c>
      <c r="B274">
        <v>272</v>
      </c>
      <c r="C274">
        <v>69</v>
      </c>
      <c r="D274">
        <v>6</v>
      </c>
      <c r="E274" s="1">
        <v>44573.291666666664</v>
      </c>
      <c r="F274" s="4" t="str">
        <f t="shared" si="8"/>
        <v>2026/01/13</v>
      </c>
      <c r="G274" s="4">
        <f>DATEVALUE(Sales[[#This Row],[Date]])</f>
        <v>44573</v>
      </c>
      <c r="H274" s="6" t="str">
        <f t="shared" si="9"/>
        <v>07:00</v>
      </c>
    </row>
    <row r="275" spans="1:8" x14ac:dyDescent="0.3">
      <c r="A275">
        <v>166</v>
      </c>
      <c r="B275">
        <v>273</v>
      </c>
      <c r="C275">
        <v>30</v>
      </c>
      <c r="D275">
        <v>8</v>
      </c>
      <c r="E275" s="1">
        <v>44573.333333333336</v>
      </c>
      <c r="F275" s="4" t="str">
        <f t="shared" si="8"/>
        <v>2026/01/13</v>
      </c>
      <c r="G275" s="4">
        <f>DATEVALUE(Sales[[#This Row],[Date]])</f>
        <v>44573</v>
      </c>
      <c r="H275" s="6" t="str">
        <f t="shared" si="9"/>
        <v>08:00</v>
      </c>
    </row>
    <row r="276" spans="1:8" x14ac:dyDescent="0.3">
      <c r="A276">
        <v>1230</v>
      </c>
      <c r="B276">
        <v>274</v>
      </c>
      <c r="C276">
        <v>77</v>
      </c>
      <c r="D276">
        <v>7</v>
      </c>
      <c r="E276" s="1">
        <v>44573.375</v>
      </c>
      <c r="F276" s="4" t="str">
        <f t="shared" si="8"/>
        <v>2026/01/13</v>
      </c>
      <c r="G276" s="4">
        <f>DATEVALUE(Sales[[#This Row],[Date]])</f>
        <v>44573</v>
      </c>
      <c r="H276" s="6" t="str">
        <f t="shared" si="9"/>
        <v>09:00</v>
      </c>
    </row>
    <row r="277" spans="1:8" x14ac:dyDescent="0.3">
      <c r="A277">
        <v>1300</v>
      </c>
      <c r="B277">
        <v>275</v>
      </c>
      <c r="C277">
        <v>21</v>
      </c>
      <c r="D277">
        <v>7</v>
      </c>
      <c r="E277" s="1">
        <v>44573.416666666664</v>
      </c>
      <c r="F277" s="4" t="str">
        <f t="shared" si="8"/>
        <v>2026/01/13</v>
      </c>
      <c r="G277" s="4">
        <f>DATEVALUE(Sales[[#This Row],[Date]])</f>
        <v>44573</v>
      </c>
      <c r="H277" s="6" t="str">
        <f t="shared" si="9"/>
        <v>10:00</v>
      </c>
    </row>
    <row r="278" spans="1:8" x14ac:dyDescent="0.3">
      <c r="A278">
        <v>130</v>
      </c>
      <c r="B278">
        <v>276</v>
      </c>
      <c r="C278">
        <v>98</v>
      </c>
      <c r="D278">
        <v>4</v>
      </c>
      <c r="E278" s="1">
        <v>44573.458333333336</v>
      </c>
      <c r="F278" s="4" t="str">
        <f t="shared" si="8"/>
        <v>2026/01/13</v>
      </c>
      <c r="G278" s="4">
        <f>DATEVALUE(Sales[[#This Row],[Date]])</f>
        <v>44573</v>
      </c>
      <c r="H278" s="6" t="str">
        <f t="shared" si="9"/>
        <v>11:00</v>
      </c>
    </row>
    <row r="279" spans="1:8" x14ac:dyDescent="0.3">
      <c r="A279">
        <v>886</v>
      </c>
      <c r="B279">
        <v>277</v>
      </c>
      <c r="C279">
        <v>19</v>
      </c>
      <c r="D279">
        <v>3</v>
      </c>
      <c r="E279" s="1">
        <v>44573.5</v>
      </c>
      <c r="F279" s="4" t="str">
        <f t="shared" si="8"/>
        <v>2026/01/13</v>
      </c>
      <c r="G279" s="4">
        <f>DATEVALUE(Sales[[#This Row],[Date]])</f>
        <v>44573</v>
      </c>
      <c r="H279" s="6" t="str">
        <f t="shared" si="9"/>
        <v>12:00</v>
      </c>
    </row>
    <row r="280" spans="1:8" x14ac:dyDescent="0.3">
      <c r="A280">
        <v>1484</v>
      </c>
      <c r="B280">
        <v>278</v>
      </c>
      <c r="C280">
        <v>66</v>
      </c>
      <c r="D280">
        <v>5</v>
      </c>
      <c r="E280" s="1">
        <v>44573.541666666664</v>
      </c>
      <c r="F280" s="4" t="str">
        <f t="shared" si="8"/>
        <v>2026/01/13</v>
      </c>
      <c r="G280" s="4">
        <f>DATEVALUE(Sales[[#This Row],[Date]])</f>
        <v>44573</v>
      </c>
      <c r="H280" s="6" t="str">
        <f t="shared" si="9"/>
        <v>13:00</v>
      </c>
    </row>
    <row r="281" spans="1:8" x14ac:dyDescent="0.3">
      <c r="A281">
        <v>896</v>
      </c>
      <c r="B281">
        <v>279</v>
      </c>
      <c r="C281">
        <v>38</v>
      </c>
      <c r="D281">
        <v>4</v>
      </c>
      <c r="E281" s="1">
        <v>44573.583333333336</v>
      </c>
      <c r="F281" s="4" t="str">
        <f t="shared" si="8"/>
        <v>2026/01/13</v>
      </c>
      <c r="G281" s="4">
        <f>DATEVALUE(Sales[[#This Row],[Date]])</f>
        <v>44573</v>
      </c>
      <c r="H281" s="6" t="str">
        <f t="shared" si="9"/>
        <v>14:00</v>
      </c>
    </row>
    <row r="282" spans="1:8" x14ac:dyDescent="0.3">
      <c r="A282">
        <v>598</v>
      </c>
      <c r="B282">
        <v>280</v>
      </c>
      <c r="C282">
        <v>39</v>
      </c>
      <c r="D282">
        <v>4</v>
      </c>
      <c r="E282" s="1">
        <v>44573.625</v>
      </c>
      <c r="F282" s="4" t="str">
        <f t="shared" si="8"/>
        <v>2026/01/13</v>
      </c>
      <c r="G282" s="4">
        <f>DATEVALUE(Sales[[#This Row],[Date]])</f>
        <v>44573</v>
      </c>
      <c r="H282" s="6" t="str">
        <f t="shared" si="9"/>
        <v>15:00</v>
      </c>
    </row>
    <row r="283" spans="1:8" x14ac:dyDescent="0.3">
      <c r="A283">
        <v>806</v>
      </c>
      <c r="B283">
        <v>281</v>
      </c>
      <c r="C283">
        <v>9</v>
      </c>
      <c r="D283">
        <v>8</v>
      </c>
      <c r="E283" s="1">
        <v>44573.666666666664</v>
      </c>
      <c r="F283" s="4" t="str">
        <f t="shared" si="8"/>
        <v>2026/01/13</v>
      </c>
      <c r="G283" s="4">
        <f>DATEVALUE(Sales[[#This Row],[Date]])</f>
        <v>44573</v>
      </c>
      <c r="H283" s="6" t="str">
        <f t="shared" si="9"/>
        <v>16:00</v>
      </c>
    </row>
    <row r="284" spans="1:8" x14ac:dyDescent="0.3">
      <c r="A284">
        <v>1458</v>
      </c>
      <c r="B284">
        <v>282</v>
      </c>
      <c r="C284">
        <v>85</v>
      </c>
      <c r="D284">
        <v>8</v>
      </c>
      <c r="E284" s="1">
        <v>44573.708333333336</v>
      </c>
      <c r="F284" s="4" t="str">
        <f t="shared" si="8"/>
        <v>2026/01/13</v>
      </c>
      <c r="G284" s="4">
        <f>DATEVALUE(Sales[[#This Row],[Date]])</f>
        <v>44573</v>
      </c>
      <c r="H284" s="6" t="str">
        <f t="shared" si="9"/>
        <v>17:00</v>
      </c>
    </row>
    <row r="285" spans="1:8" x14ac:dyDescent="0.3">
      <c r="A285">
        <v>425</v>
      </c>
      <c r="B285">
        <v>283</v>
      </c>
      <c r="C285">
        <v>12</v>
      </c>
      <c r="D285">
        <v>8</v>
      </c>
      <c r="E285" s="1">
        <v>44573.75</v>
      </c>
      <c r="F285" s="4" t="str">
        <f t="shared" si="8"/>
        <v>2026/01/13</v>
      </c>
      <c r="G285" s="4">
        <f>DATEVALUE(Sales[[#This Row],[Date]])</f>
        <v>44573</v>
      </c>
      <c r="H285" s="6" t="str">
        <f t="shared" si="9"/>
        <v>18:00</v>
      </c>
    </row>
    <row r="286" spans="1:8" x14ac:dyDescent="0.3">
      <c r="A286">
        <v>407</v>
      </c>
      <c r="B286">
        <v>284</v>
      </c>
      <c r="C286">
        <v>69</v>
      </c>
      <c r="D286">
        <v>4</v>
      </c>
      <c r="E286" s="1">
        <v>44573.791666666664</v>
      </c>
      <c r="F286" s="4" t="str">
        <f t="shared" si="8"/>
        <v>2026/01/13</v>
      </c>
      <c r="G286" s="4">
        <f>DATEVALUE(Sales[[#This Row],[Date]])</f>
        <v>44573</v>
      </c>
      <c r="H286" s="6" t="str">
        <f t="shared" si="9"/>
        <v>19:00</v>
      </c>
    </row>
    <row r="287" spans="1:8" x14ac:dyDescent="0.3">
      <c r="A287">
        <v>529</v>
      </c>
      <c r="B287">
        <v>285</v>
      </c>
      <c r="C287">
        <v>98</v>
      </c>
      <c r="D287">
        <v>4</v>
      </c>
      <c r="E287" s="1">
        <v>44573.833333333336</v>
      </c>
      <c r="F287" s="4" t="str">
        <f t="shared" si="8"/>
        <v>2026/01/13</v>
      </c>
      <c r="G287" s="4">
        <f>DATEVALUE(Sales[[#This Row],[Date]])</f>
        <v>44573</v>
      </c>
      <c r="H287" s="6" t="str">
        <f t="shared" si="9"/>
        <v>20:00</v>
      </c>
    </row>
    <row r="288" spans="1:8" x14ac:dyDescent="0.3">
      <c r="A288">
        <v>1237</v>
      </c>
      <c r="B288">
        <v>286</v>
      </c>
      <c r="C288">
        <v>98</v>
      </c>
      <c r="D288">
        <v>6</v>
      </c>
      <c r="E288" s="1">
        <v>44573.875</v>
      </c>
      <c r="F288" s="4" t="str">
        <f t="shared" si="8"/>
        <v>2026/01/13</v>
      </c>
      <c r="G288" s="4">
        <f>DATEVALUE(Sales[[#This Row],[Date]])</f>
        <v>44573</v>
      </c>
      <c r="H288" s="6" t="str">
        <f t="shared" si="9"/>
        <v>21:00</v>
      </c>
    </row>
    <row r="289" spans="1:8" x14ac:dyDescent="0.3">
      <c r="A289">
        <v>1464</v>
      </c>
      <c r="B289">
        <v>287</v>
      </c>
      <c r="C289">
        <v>79</v>
      </c>
      <c r="D289">
        <v>3</v>
      </c>
      <c r="E289" s="1">
        <v>44573.916666666664</v>
      </c>
      <c r="F289" s="4" t="str">
        <f t="shared" si="8"/>
        <v>2026/01/13</v>
      </c>
      <c r="G289" s="4">
        <f>DATEVALUE(Sales[[#This Row],[Date]])</f>
        <v>44573</v>
      </c>
      <c r="H289" s="6" t="str">
        <f t="shared" si="9"/>
        <v>22:00</v>
      </c>
    </row>
    <row r="290" spans="1:8" x14ac:dyDescent="0.3">
      <c r="A290">
        <v>1020</v>
      </c>
      <c r="B290">
        <v>288</v>
      </c>
      <c r="C290">
        <v>20</v>
      </c>
      <c r="D290">
        <v>7</v>
      </c>
      <c r="E290" s="1">
        <v>44573.958333333336</v>
      </c>
      <c r="F290" s="4" t="str">
        <f t="shared" si="8"/>
        <v>2026/01/13</v>
      </c>
      <c r="G290" s="4">
        <f>DATEVALUE(Sales[[#This Row],[Date]])</f>
        <v>44573</v>
      </c>
      <c r="H290" s="6" t="str">
        <f t="shared" si="9"/>
        <v>23:00</v>
      </c>
    </row>
    <row r="291" spans="1:8" x14ac:dyDescent="0.3">
      <c r="A291">
        <v>1156</v>
      </c>
      <c r="B291">
        <v>289</v>
      </c>
      <c r="C291">
        <v>52</v>
      </c>
      <c r="D291">
        <v>5</v>
      </c>
      <c r="E291" s="1">
        <v>44574</v>
      </c>
      <c r="F291" s="4" t="str">
        <f t="shared" si="8"/>
        <v>2026/01/14</v>
      </c>
      <c r="G291" s="4">
        <f>DATEVALUE(Sales[[#This Row],[Date]])</f>
        <v>44574</v>
      </c>
      <c r="H291" s="6" t="str">
        <f t="shared" si="9"/>
        <v>00:00</v>
      </c>
    </row>
    <row r="292" spans="1:8" x14ac:dyDescent="0.3">
      <c r="A292">
        <v>505</v>
      </c>
      <c r="B292">
        <v>290</v>
      </c>
      <c r="C292">
        <v>24</v>
      </c>
      <c r="D292">
        <v>1</v>
      </c>
      <c r="E292" s="1">
        <v>44574.041666666664</v>
      </c>
      <c r="F292" s="4" t="str">
        <f t="shared" si="8"/>
        <v>2026/01/14</v>
      </c>
      <c r="G292" s="4">
        <f>DATEVALUE(Sales[[#This Row],[Date]])</f>
        <v>44574</v>
      </c>
      <c r="H292" s="6" t="str">
        <f t="shared" si="9"/>
        <v>01:00</v>
      </c>
    </row>
    <row r="293" spans="1:8" x14ac:dyDescent="0.3">
      <c r="A293">
        <v>1425</v>
      </c>
      <c r="B293">
        <v>291</v>
      </c>
      <c r="C293">
        <v>24</v>
      </c>
      <c r="D293">
        <v>7</v>
      </c>
      <c r="E293" s="1">
        <v>44574.083333333336</v>
      </c>
      <c r="F293" s="4" t="str">
        <f t="shared" si="8"/>
        <v>2026/01/14</v>
      </c>
      <c r="G293" s="4">
        <f>DATEVALUE(Sales[[#This Row],[Date]])</f>
        <v>44574</v>
      </c>
      <c r="H293" s="6" t="str">
        <f t="shared" si="9"/>
        <v>02:00</v>
      </c>
    </row>
    <row r="294" spans="1:8" x14ac:dyDescent="0.3">
      <c r="A294">
        <v>501</v>
      </c>
      <c r="B294">
        <v>292</v>
      </c>
      <c r="C294">
        <v>54</v>
      </c>
      <c r="D294">
        <v>6</v>
      </c>
      <c r="E294" s="1">
        <v>44574.125</v>
      </c>
      <c r="F294" s="4" t="str">
        <f t="shared" si="8"/>
        <v>2026/01/14</v>
      </c>
      <c r="G294" s="4">
        <f>DATEVALUE(Sales[[#This Row],[Date]])</f>
        <v>44574</v>
      </c>
      <c r="H294" s="6" t="str">
        <f t="shared" si="9"/>
        <v>03:00</v>
      </c>
    </row>
    <row r="295" spans="1:8" x14ac:dyDescent="0.3">
      <c r="A295">
        <v>194</v>
      </c>
      <c r="B295">
        <v>293</v>
      </c>
      <c r="C295">
        <v>36</v>
      </c>
      <c r="D295">
        <v>9</v>
      </c>
      <c r="E295" s="1">
        <v>44574.166666666664</v>
      </c>
      <c r="F295" s="4" t="str">
        <f t="shared" si="8"/>
        <v>2026/01/14</v>
      </c>
      <c r="G295" s="4">
        <f>DATEVALUE(Sales[[#This Row],[Date]])</f>
        <v>44574</v>
      </c>
      <c r="H295" s="6" t="str">
        <f t="shared" si="9"/>
        <v>04:00</v>
      </c>
    </row>
    <row r="296" spans="1:8" x14ac:dyDescent="0.3">
      <c r="A296">
        <v>417</v>
      </c>
      <c r="B296">
        <v>294</v>
      </c>
      <c r="C296">
        <v>31</v>
      </c>
      <c r="D296">
        <v>1</v>
      </c>
      <c r="E296" s="1">
        <v>44574.208333333336</v>
      </c>
      <c r="F296" s="4" t="str">
        <f t="shared" si="8"/>
        <v>2026/01/14</v>
      </c>
      <c r="G296" s="4">
        <f>DATEVALUE(Sales[[#This Row],[Date]])</f>
        <v>44574</v>
      </c>
      <c r="H296" s="6" t="str">
        <f t="shared" si="9"/>
        <v>05:00</v>
      </c>
    </row>
    <row r="297" spans="1:8" x14ac:dyDescent="0.3">
      <c r="A297">
        <v>1192</v>
      </c>
      <c r="B297">
        <v>295</v>
      </c>
      <c r="C297">
        <v>21</v>
      </c>
      <c r="D297">
        <v>5</v>
      </c>
      <c r="E297" s="1">
        <v>44574.25</v>
      </c>
      <c r="F297" s="4" t="str">
        <f t="shared" si="8"/>
        <v>2026/01/14</v>
      </c>
      <c r="G297" s="4">
        <f>DATEVALUE(Sales[[#This Row],[Date]])</f>
        <v>44574</v>
      </c>
      <c r="H297" s="6" t="str">
        <f t="shared" si="9"/>
        <v>06:00</v>
      </c>
    </row>
    <row r="298" spans="1:8" x14ac:dyDescent="0.3">
      <c r="A298">
        <v>190</v>
      </c>
      <c r="B298">
        <v>296</v>
      </c>
      <c r="C298">
        <v>66</v>
      </c>
      <c r="D298">
        <v>2</v>
      </c>
      <c r="E298" s="1">
        <v>44574.291666666664</v>
      </c>
      <c r="F298" s="4" t="str">
        <f t="shared" si="8"/>
        <v>2026/01/14</v>
      </c>
      <c r="G298" s="4">
        <f>DATEVALUE(Sales[[#This Row],[Date]])</f>
        <v>44574</v>
      </c>
      <c r="H298" s="6" t="str">
        <f t="shared" si="9"/>
        <v>07:00</v>
      </c>
    </row>
    <row r="299" spans="1:8" x14ac:dyDescent="0.3">
      <c r="A299">
        <v>343</v>
      </c>
      <c r="B299">
        <v>297</v>
      </c>
      <c r="C299">
        <v>96</v>
      </c>
      <c r="D299">
        <v>7</v>
      </c>
      <c r="E299" s="1">
        <v>44574.333333333336</v>
      </c>
      <c r="F299" s="4" t="str">
        <f t="shared" si="8"/>
        <v>2026/01/14</v>
      </c>
      <c r="G299" s="4">
        <f>DATEVALUE(Sales[[#This Row],[Date]])</f>
        <v>44574</v>
      </c>
      <c r="H299" s="6" t="str">
        <f t="shared" si="9"/>
        <v>08:00</v>
      </c>
    </row>
    <row r="300" spans="1:8" x14ac:dyDescent="0.3">
      <c r="A300">
        <v>790</v>
      </c>
      <c r="B300">
        <v>298</v>
      </c>
      <c r="C300">
        <v>12</v>
      </c>
      <c r="D300">
        <v>9</v>
      </c>
      <c r="E300" s="1">
        <v>44574.375</v>
      </c>
      <c r="F300" s="4" t="str">
        <f t="shared" si="8"/>
        <v>2026/01/14</v>
      </c>
      <c r="G300" s="4">
        <f>DATEVALUE(Sales[[#This Row],[Date]])</f>
        <v>44574</v>
      </c>
      <c r="H300" s="6" t="str">
        <f t="shared" si="9"/>
        <v>09:00</v>
      </c>
    </row>
    <row r="301" spans="1:8" x14ac:dyDescent="0.3">
      <c r="A301">
        <v>1370</v>
      </c>
      <c r="B301">
        <v>299</v>
      </c>
      <c r="C301">
        <v>86</v>
      </c>
      <c r="D301">
        <v>9</v>
      </c>
      <c r="E301" s="1">
        <v>44574.416666666664</v>
      </c>
      <c r="F301" s="4" t="str">
        <f t="shared" si="8"/>
        <v>2026/01/14</v>
      </c>
      <c r="G301" s="4">
        <f>DATEVALUE(Sales[[#This Row],[Date]])</f>
        <v>44574</v>
      </c>
      <c r="H301" s="6" t="str">
        <f t="shared" si="9"/>
        <v>10:00</v>
      </c>
    </row>
    <row r="302" spans="1:8" x14ac:dyDescent="0.3">
      <c r="A302">
        <v>855</v>
      </c>
      <c r="B302">
        <v>300</v>
      </c>
      <c r="C302">
        <v>75</v>
      </c>
      <c r="D302">
        <v>9</v>
      </c>
      <c r="E302" s="1">
        <v>44574.458333333336</v>
      </c>
      <c r="F302" s="4" t="str">
        <f t="shared" si="8"/>
        <v>2026/01/14</v>
      </c>
      <c r="G302" s="4">
        <f>DATEVALUE(Sales[[#This Row],[Date]])</f>
        <v>44574</v>
      </c>
      <c r="H302" s="6" t="str">
        <f t="shared" si="9"/>
        <v>11:00</v>
      </c>
    </row>
    <row r="303" spans="1:8" x14ac:dyDescent="0.3">
      <c r="A303">
        <v>1463</v>
      </c>
      <c r="B303">
        <v>301</v>
      </c>
      <c r="C303">
        <v>14</v>
      </c>
      <c r="D303">
        <v>7</v>
      </c>
      <c r="E303" s="1">
        <v>44574.5</v>
      </c>
      <c r="F303" s="4" t="str">
        <f t="shared" si="8"/>
        <v>2026/01/14</v>
      </c>
      <c r="G303" s="4">
        <f>DATEVALUE(Sales[[#This Row],[Date]])</f>
        <v>44574</v>
      </c>
      <c r="H303" s="6" t="str">
        <f t="shared" si="9"/>
        <v>12:00</v>
      </c>
    </row>
    <row r="304" spans="1:8" x14ac:dyDescent="0.3">
      <c r="A304">
        <v>1082</v>
      </c>
      <c r="B304">
        <v>302</v>
      </c>
      <c r="C304">
        <v>98</v>
      </c>
      <c r="D304">
        <v>5</v>
      </c>
      <c r="E304" s="1">
        <v>44574.541666666664</v>
      </c>
      <c r="F304" s="4" t="str">
        <f t="shared" si="8"/>
        <v>2026/01/14</v>
      </c>
      <c r="G304" s="4">
        <f>DATEVALUE(Sales[[#This Row],[Date]])</f>
        <v>44574</v>
      </c>
      <c r="H304" s="6" t="str">
        <f t="shared" si="9"/>
        <v>13:00</v>
      </c>
    </row>
    <row r="305" spans="1:8" x14ac:dyDescent="0.3">
      <c r="A305">
        <v>905</v>
      </c>
      <c r="B305">
        <v>303</v>
      </c>
      <c r="C305">
        <v>95</v>
      </c>
      <c r="D305">
        <v>4</v>
      </c>
      <c r="E305" s="1">
        <v>44574.583333333336</v>
      </c>
      <c r="F305" s="4" t="str">
        <f t="shared" si="8"/>
        <v>2026/01/14</v>
      </c>
      <c r="G305" s="4">
        <f>DATEVALUE(Sales[[#This Row],[Date]])</f>
        <v>44574</v>
      </c>
      <c r="H305" s="6" t="str">
        <f t="shared" si="9"/>
        <v>14:00</v>
      </c>
    </row>
    <row r="306" spans="1:8" x14ac:dyDescent="0.3">
      <c r="A306">
        <v>18</v>
      </c>
      <c r="B306">
        <v>304</v>
      </c>
      <c r="C306">
        <v>80</v>
      </c>
      <c r="D306">
        <v>4</v>
      </c>
      <c r="E306" s="1">
        <v>44574.625</v>
      </c>
      <c r="F306" s="4" t="str">
        <f t="shared" si="8"/>
        <v>2026/01/14</v>
      </c>
      <c r="G306" s="4">
        <f>DATEVALUE(Sales[[#This Row],[Date]])</f>
        <v>44574</v>
      </c>
      <c r="H306" s="6" t="str">
        <f t="shared" si="9"/>
        <v>15:00</v>
      </c>
    </row>
    <row r="307" spans="1:8" x14ac:dyDescent="0.3">
      <c r="A307">
        <v>371</v>
      </c>
      <c r="B307">
        <v>305</v>
      </c>
      <c r="C307">
        <v>22</v>
      </c>
      <c r="D307">
        <v>3</v>
      </c>
      <c r="E307" s="1">
        <v>44574.666666666664</v>
      </c>
      <c r="F307" s="4" t="str">
        <f t="shared" si="8"/>
        <v>2026/01/14</v>
      </c>
      <c r="G307" s="4">
        <f>DATEVALUE(Sales[[#This Row],[Date]])</f>
        <v>44574</v>
      </c>
      <c r="H307" s="6" t="str">
        <f t="shared" si="9"/>
        <v>16:00</v>
      </c>
    </row>
    <row r="308" spans="1:8" x14ac:dyDescent="0.3">
      <c r="A308">
        <v>928</v>
      </c>
      <c r="B308">
        <v>306</v>
      </c>
      <c r="C308">
        <v>19</v>
      </c>
      <c r="D308">
        <v>9</v>
      </c>
      <c r="E308" s="1">
        <v>44574.708333333336</v>
      </c>
      <c r="F308" s="4" t="str">
        <f t="shared" si="8"/>
        <v>2026/01/14</v>
      </c>
      <c r="G308" s="4">
        <f>DATEVALUE(Sales[[#This Row],[Date]])</f>
        <v>44574</v>
      </c>
      <c r="H308" s="6" t="str">
        <f t="shared" si="9"/>
        <v>17:00</v>
      </c>
    </row>
    <row r="309" spans="1:8" x14ac:dyDescent="0.3">
      <c r="A309">
        <v>1413</v>
      </c>
      <c r="B309">
        <v>307</v>
      </c>
      <c r="C309">
        <v>66</v>
      </c>
      <c r="D309">
        <v>1</v>
      </c>
      <c r="E309" s="1">
        <v>44574.75</v>
      </c>
      <c r="F309" s="4" t="str">
        <f t="shared" si="8"/>
        <v>2026/01/14</v>
      </c>
      <c r="G309" s="4">
        <f>DATEVALUE(Sales[[#This Row],[Date]])</f>
        <v>44574</v>
      </c>
      <c r="H309" s="6" t="str">
        <f t="shared" si="9"/>
        <v>18:00</v>
      </c>
    </row>
    <row r="310" spans="1:8" x14ac:dyDescent="0.3">
      <c r="A310">
        <v>1426</v>
      </c>
      <c r="B310">
        <v>308</v>
      </c>
      <c r="C310">
        <v>79</v>
      </c>
      <c r="D310">
        <v>2</v>
      </c>
      <c r="E310" s="1">
        <v>44574.791666666664</v>
      </c>
      <c r="F310" s="4" t="str">
        <f t="shared" si="8"/>
        <v>2026/01/14</v>
      </c>
      <c r="G310" s="4">
        <f>DATEVALUE(Sales[[#This Row],[Date]])</f>
        <v>44574</v>
      </c>
      <c r="H310" s="6" t="str">
        <f t="shared" si="9"/>
        <v>19:00</v>
      </c>
    </row>
    <row r="311" spans="1:8" x14ac:dyDescent="0.3">
      <c r="A311">
        <v>1243</v>
      </c>
      <c r="B311">
        <v>309</v>
      </c>
      <c r="C311">
        <v>19</v>
      </c>
      <c r="D311">
        <v>2</v>
      </c>
      <c r="E311" s="1">
        <v>44574.833333333336</v>
      </c>
      <c r="F311" s="4" t="str">
        <f t="shared" si="8"/>
        <v>2026/01/14</v>
      </c>
      <c r="G311" s="4">
        <f>DATEVALUE(Sales[[#This Row],[Date]])</f>
        <v>44574</v>
      </c>
      <c r="H311" s="6" t="str">
        <f t="shared" si="9"/>
        <v>20:00</v>
      </c>
    </row>
    <row r="312" spans="1:8" x14ac:dyDescent="0.3">
      <c r="A312">
        <v>816</v>
      </c>
      <c r="B312">
        <v>310</v>
      </c>
      <c r="C312">
        <v>43</v>
      </c>
      <c r="D312">
        <v>2</v>
      </c>
      <c r="E312" s="1">
        <v>44574.875</v>
      </c>
      <c r="F312" s="4" t="str">
        <f t="shared" si="8"/>
        <v>2026/01/14</v>
      </c>
      <c r="G312" s="4">
        <f>DATEVALUE(Sales[[#This Row],[Date]])</f>
        <v>44574</v>
      </c>
      <c r="H312" s="6" t="str">
        <f t="shared" si="9"/>
        <v>21:00</v>
      </c>
    </row>
    <row r="313" spans="1:8" x14ac:dyDescent="0.3">
      <c r="A313">
        <v>1372</v>
      </c>
      <c r="B313">
        <v>311</v>
      </c>
      <c r="C313">
        <v>82</v>
      </c>
      <c r="D313">
        <v>2</v>
      </c>
      <c r="E313" s="1">
        <v>44574.916666666664</v>
      </c>
      <c r="F313" s="4" t="str">
        <f t="shared" si="8"/>
        <v>2026/01/14</v>
      </c>
      <c r="G313" s="4">
        <f>DATEVALUE(Sales[[#This Row],[Date]])</f>
        <v>44574</v>
      </c>
      <c r="H313" s="6" t="str">
        <f t="shared" si="9"/>
        <v>22:00</v>
      </c>
    </row>
    <row r="314" spans="1:8" x14ac:dyDescent="0.3">
      <c r="A314">
        <v>1057</v>
      </c>
      <c r="B314">
        <v>312</v>
      </c>
      <c r="C314">
        <v>49</v>
      </c>
      <c r="D314">
        <v>5</v>
      </c>
      <c r="E314" s="1">
        <v>44574.958333333336</v>
      </c>
      <c r="F314" s="4" t="str">
        <f t="shared" si="8"/>
        <v>2026/01/14</v>
      </c>
      <c r="G314" s="4">
        <f>DATEVALUE(Sales[[#This Row],[Date]])</f>
        <v>44574</v>
      </c>
      <c r="H314" s="6" t="str">
        <f t="shared" si="9"/>
        <v>23:00</v>
      </c>
    </row>
    <row r="315" spans="1:8" x14ac:dyDescent="0.3">
      <c r="A315">
        <v>918</v>
      </c>
      <c r="B315">
        <v>313</v>
      </c>
      <c r="C315">
        <v>5</v>
      </c>
      <c r="D315">
        <v>4</v>
      </c>
      <c r="E315" s="1">
        <v>44575</v>
      </c>
      <c r="F315" s="4" t="str">
        <f t="shared" si="8"/>
        <v>2026/01/15</v>
      </c>
      <c r="G315" s="4">
        <f>DATEVALUE(Sales[[#This Row],[Date]])</f>
        <v>44575</v>
      </c>
      <c r="H315" s="6" t="str">
        <f t="shared" si="9"/>
        <v>00:00</v>
      </c>
    </row>
    <row r="316" spans="1:8" x14ac:dyDescent="0.3">
      <c r="A316">
        <v>985</v>
      </c>
      <c r="B316">
        <v>314</v>
      </c>
      <c r="C316">
        <v>61</v>
      </c>
      <c r="D316">
        <v>7</v>
      </c>
      <c r="E316" s="1">
        <v>44575.041666666664</v>
      </c>
      <c r="F316" s="4" t="str">
        <f t="shared" si="8"/>
        <v>2026/01/15</v>
      </c>
      <c r="G316" s="4">
        <f>DATEVALUE(Sales[[#This Row],[Date]])</f>
        <v>44575</v>
      </c>
      <c r="H316" s="6" t="str">
        <f t="shared" si="9"/>
        <v>01:00</v>
      </c>
    </row>
    <row r="317" spans="1:8" x14ac:dyDescent="0.3">
      <c r="A317">
        <v>1360</v>
      </c>
      <c r="B317">
        <v>315</v>
      </c>
      <c r="C317">
        <v>91</v>
      </c>
      <c r="D317">
        <v>7</v>
      </c>
      <c r="E317" s="1">
        <v>44575.083333333336</v>
      </c>
      <c r="F317" s="4" t="str">
        <f t="shared" si="8"/>
        <v>2026/01/15</v>
      </c>
      <c r="G317" s="4">
        <f>DATEVALUE(Sales[[#This Row],[Date]])</f>
        <v>44575</v>
      </c>
      <c r="H317" s="6" t="str">
        <f t="shared" si="9"/>
        <v>02:00</v>
      </c>
    </row>
    <row r="318" spans="1:8" x14ac:dyDescent="0.3">
      <c r="A318">
        <v>701</v>
      </c>
      <c r="B318">
        <v>316</v>
      </c>
      <c r="C318">
        <v>40</v>
      </c>
      <c r="D318">
        <v>3</v>
      </c>
      <c r="E318" s="1">
        <v>44575.125</v>
      </c>
      <c r="F318" s="4" t="str">
        <f t="shared" si="8"/>
        <v>2026/01/15</v>
      </c>
      <c r="G318" s="4">
        <f>DATEVALUE(Sales[[#This Row],[Date]])</f>
        <v>44575</v>
      </c>
      <c r="H318" s="6" t="str">
        <f t="shared" si="9"/>
        <v>03:00</v>
      </c>
    </row>
    <row r="319" spans="1:8" x14ac:dyDescent="0.3">
      <c r="A319">
        <v>1073</v>
      </c>
      <c r="B319">
        <v>317</v>
      </c>
      <c r="C319">
        <v>39</v>
      </c>
      <c r="D319">
        <v>7</v>
      </c>
      <c r="E319" s="1">
        <v>44575.166666666664</v>
      </c>
      <c r="F319" s="4" t="str">
        <f t="shared" si="8"/>
        <v>2026/01/15</v>
      </c>
      <c r="G319" s="4">
        <f>DATEVALUE(Sales[[#This Row],[Date]])</f>
        <v>44575</v>
      </c>
      <c r="H319" s="6" t="str">
        <f t="shared" si="9"/>
        <v>04:00</v>
      </c>
    </row>
    <row r="320" spans="1:8" x14ac:dyDescent="0.3">
      <c r="A320">
        <v>338</v>
      </c>
      <c r="B320">
        <v>318</v>
      </c>
      <c r="C320">
        <v>27</v>
      </c>
      <c r="D320">
        <v>7</v>
      </c>
      <c r="E320" s="1">
        <v>44575.208333333336</v>
      </c>
      <c r="F320" s="4" t="str">
        <f t="shared" si="8"/>
        <v>2026/01/15</v>
      </c>
      <c r="G320" s="4">
        <f>DATEVALUE(Sales[[#This Row],[Date]])</f>
        <v>44575</v>
      </c>
      <c r="H320" s="6" t="str">
        <f t="shared" si="9"/>
        <v>05:00</v>
      </c>
    </row>
    <row r="321" spans="1:8" x14ac:dyDescent="0.3">
      <c r="A321">
        <v>1141</v>
      </c>
      <c r="B321">
        <v>319</v>
      </c>
      <c r="C321">
        <v>78</v>
      </c>
      <c r="D321">
        <v>1</v>
      </c>
      <c r="E321" s="1">
        <v>44575.25</v>
      </c>
      <c r="F321" s="4" t="str">
        <f t="shared" si="8"/>
        <v>2026/01/15</v>
      </c>
      <c r="G321" s="4">
        <f>DATEVALUE(Sales[[#This Row],[Date]])</f>
        <v>44575</v>
      </c>
      <c r="H321" s="6" t="str">
        <f t="shared" si="9"/>
        <v>06:00</v>
      </c>
    </row>
    <row r="322" spans="1:8" x14ac:dyDescent="0.3">
      <c r="A322">
        <v>229</v>
      </c>
      <c r="B322">
        <v>320</v>
      </c>
      <c r="C322">
        <v>76</v>
      </c>
      <c r="D322">
        <v>4</v>
      </c>
      <c r="E322" s="1">
        <v>44575.291666666664</v>
      </c>
      <c r="F322" s="4" t="str">
        <f t="shared" si="8"/>
        <v>2026/01/15</v>
      </c>
      <c r="G322" s="4">
        <f>DATEVALUE(Sales[[#This Row],[Date]])</f>
        <v>44575</v>
      </c>
      <c r="H322" s="6" t="str">
        <f t="shared" si="9"/>
        <v>07:00</v>
      </c>
    </row>
    <row r="323" spans="1:8" x14ac:dyDescent="0.3">
      <c r="A323">
        <v>194</v>
      </c>
      <c r="B323">
        <v>321</v>
      </c>
      <c r="C323">
        <v>44</v>
      </c>
      <c r="D323">
        <v>2</v>
      </c>
      <c r="E323" s="1">
        <v>44575.333333333336</v>
      </c>
      <c r="F323" s="4" t="str">
        <f t="shared" si="8"/>
        <v>2026/01/15</v>
      </c>
      <c r="G323" s="4">
        <f>DATEVALUE(Sales[[#This Row],[Date]])</f>
        <v>44575</v>
      </c>
      <c r="H323" s="6" t="str">
        <f t="shared" si="9"/>
        <v>08:00</v>
      </c>
    </row>
    <row r="324" spans="1:8" x14ac:dyDescent="0.3">
      <c r="A324">
        <v>760</v>
      </c>
      <c r="B324">
        <v>322</v>
      </c>
      <c r="C324">
        <v>92</v>
      </c>
      <c r="D324">
        <v>3</v>
      </c>
      <c r="E324" s="1">
        <v>44575.375</v>
      </c>
      <c r="F324" s="4" t="str">
        <f t="shared" ref="F324:F387" si="10">TEXT(E324, "YYYY/MM/DD")</f>
        <v>2026/01/15</v>
      </c>
      <c r="G324" s="4">
        <f>DATEVALUE(Sales[[#This Row],[Date]])</f>
        <v>44575</v>
      </c>
      <c r="H324" s="6" t="str">
        <f t="shared" ref="H324:H387" si="11">TEXT(E324,"HH:mm")</f>
        <v>09:00</v>
      </c>
    </row>
    <row r="325" spans="1:8" x14ac:dyDescent="0.3">
      <c r="A325">
        <v>191</v>
      </c>
      <c r="B325">
        <v>323</v>
      </c>
      <c r="C325">
        <v>29</v>
      </c>
      <c r="D325">
        <v>9</v>
      </c>
      <c r="E325" s="1">
        <v>44575.416666666664</v>
      </c>
      <c r="F325" s="4" t="str">
        <f t="shared" si="10"/>
        <v>2026/01/15</v>
      </c>
      <c r="G325" s="4">
        <f>DATEVALUE(Sales[[#This Row],[Date]])</f>
        <v>44575</v>
      </c>
      <c r="H325" s="6" t="str">
        <f t="shared" si="11"/>
        <v>10:00</v>
      </c>
    </row>
    <row r="326" spans="1:8" x14ac:dyDescent="0.3">
      <c r="A326">
        <v>1268</v>
      </c>
      <c r="B326">
        <v>324</v>
      </c>
      <c r="C326">
        <v>1</v>
      </c>
      <c r="D326">
        <v>3</v>
      </c>
      <c r="E326" s="1">
        <v>44575.458333333336</v>
      </c>
      <c r="F326" s="4" t="str">
        <f t="shared" si="10"/>
        <v>2026/01/15</v>
      </c>
      <c r="G326" s="4">
        <f>DATEVALUE(Sales[[#This Row],[Date]])</f>
        <v>44575</v>
      </c>
      <c r="H326" s="6" t="str">
        <f t="shared" si="11"/>
        <v>11:00</v>
      </c>
    </row>
    <row r="327" spans="1:8" x14ac:dyDescent="0.3">
      <c r="A327">
        <v>1181</v>
      </c>
      <c r="B327">
        <v>325</v>
      </c>
      <c r="C327">
        <v>24</v>
      </c>
      <c r="D327">
        <v>3</v>
      </c>
      <c r="E327" s="1">
        <v>44575.5</v>
      </c>
      <c r="F327" s="4" t="str">
        <f t="shared" si="10"/>
        <v>2026/01/15</v>
      </c>
      <c r="G327" s="4">
        <f>DATEVALUE(Sales[[#This Row],[Date]])</f>
        <v>44575</v>
      </c>
      <c r="H327" s="6" t="str">
        <f t="shared" si="11"/>
        <v>12:00</v>
      </c>
    </row>
    <row r="328" spans="1:8" x14ac:dyDescent="0.3">
      <c r="A328">
        <v>1201</v>
      </c>
      <c r="B328">
        <v>326</v>
      </c>
      <c r="C328">
        <v>57</v>
      </c>
      <c r="D328">
        <v>6</v>
      </c>
      <c r="E328" s="1">
        <v>44575.541666666664</v>
      </c>
      <c r="F328" s="4" t="str">
        <f t="shared" si="10"/>
        <v>2026/01/15</v>
      </c>
      <c r="G328" s="4">
        <f>DATEVALUE(Sales[[#This Row],[Date]])</f>
        <v>44575</v>
      </c>
      <c r="H328" s="6" t="str">
        <f t="shared" si="11"/>
        <v>13:00</v>
      </c>
    </row>
    <row r="329" spans="1:8" x14ac:dyDescent="0.3">
      <c r="A329">
        <v>370</v>
      </c>
      <c r="B329">
        <v>327</v>
      </c>
      <c r="C329">
        <v>78</v>
      </c>
      <c r="D329">
        <v>4</v>
      </c>
      <c r="E329" s="1">
        <v>44575.583333333336</v>
      </c>
      <c r="F329" s="4" t="str">
        <f t="shared" si="10"/>
        <v>2026/01/15</v>
      </c>
      <c r="G329" s="4">
        <f>DATEVALUE(Sales[[#This Row],[Date]])</f>
        <v>44575</v>
      </c>
      <c r="H329" s="6" t="str">
        <f t="shared" si="11"/>
        <v>14:00</v>
      </c>
    </row>
    <row r="330" spans="1:8" x14ac:dyDescent="0.3">
      <c r="A330">
        <v>1493</v>
      </c>
      <c r="B330">
        <v>328</v>
      </c>
      <c r="C330">
        <v>42</v>
      </c>
      <c r="D330">
        <v>3</v>
      </c>
      <c r="E330" s="1">
        <v>44575.625</v>
      </c>
      <c r="F330" s="4" t="str">
        <f t="shared" si="10"/>
        <v>2026/01/15</v>
      </c>
      <c r="G330" s="4">
        <f>DATEVALUE(Sales[[#This Row],[Date]])</f>
        <v>44575</v>
      </c>
      <c r="H330" s="6" t="str">
        <f t="shared" si="11"/>
        <v>15:00</v>
      </c>
    </row>
    <row r="331" spans="1:8" x14ac:dyDescent="0.3">
      <c r="A331">
        <v>507</v>
      </c>
      <c r="B331">
        <v>329</v>
      </c>
      <c r="C331">
        <v>39</v>
      </c>
      <c r="D331">
        <v>7</v>
      </c>
      <c r="E331" s="1">
        <v>44575.666666666664</v>
      </c>
      <c r="F331" s="4" t="str">
        <f t="shared" si="10"/>
        <v>2026/01/15</v>
      </c>
      <c r="G331" s="4">
        <f>DATEVALUE(Sales[[#This Row],[Date]])</f>
        <v>44575</v>
      </c>
      <c r="H331" s="6" t="str">
        <f t="shared" si="11"/>
        <v>16:00</v>
      </c>
    </row>
    <row r="332" spans="1:8" x14ac:dyDescent="0.3">
      <c r="A332">
        <v>1233</v>
      </c>
      <c r="B332">
        <v>330</v>
      </c>
      <c r="C332">
        <v>13</v>
      </c>
      <c r="D332">
        <v>8</v>
      </c>
      <c r="E332" s="1">
        <v>44575.708333333336</v>
      </c>
      <c r="F332" s="4" t="str">
        <f t="shared" si="10"/>
        <v>2026/01/15</v>
      </c>
      <c r="G332" s="4">
        <f>DATEVALUE(Sales[[#This Row],[Date]])</f>
        <v>44575</v>
      </c>
      <c r="H332" s="6" t="str">
        <f t="shared" si="11"/>
        <v>17:00</v>
      </c>
    </row>
    <row r="333" spans="1:8" x14ac:dyDescent="0.3">
      <c r="A333">
        <v>339</v>
      </c>
      <c r="B333">
        <v>331</v>
      </c>
      <c r="C333">
        <v>46</v>
      </c>
      <c r="D333">
        <v>2</v>
      </c>
      <c r="E333" s="1">
        <v>44575.75</v>
      </c>
      <c r="F333" s="4" t="str">
        <f t="shared" si="10"/>
        <v>2026/01/15</v>
      </c>
      <c r="G333" s="4">
        <f>DATEVALUE(Sales[[#This Row],[Date]])</f>
        <v>44575</v>
      </c>
      <c r="H333" s="6" t="str">
        <f t="shared" si="11"/>
        <v>18:00</v>
      </c>
    </row>
    <row r="334" spans="1:8" x14ac:dyDescent="0.3">
      <c r="A334">
        <v>134</v>
      </c>
      <c r="B334">
        <v>332</v>
      </c>
      <c r="C334">
        <v>34</v>
      </c>
      <c r="D334">
        <v>9</v>
      </c>
      <c r="E334" s="1">
        <v>44575.791666666664</v>
      </c>
      <c r="F334" s="4" t="str">
        <f t="shared" si="10"/>
        <v>2026/01/15</v>
      </c>
      <c r="G334" s="4">
        <f>DATEVALUE(Sales[[#This Row],[Date]])</f>
        <v>44575</v>
      </c>
      <c r="H334" s="6" t="str">
        <f t="shared" si="11"/>
        <v>19:00</v>
      </c>
    </row>
    <row r="335" spans="1:8" x14ac:dyDescent="0.3">
      <c r="A335">
        <v>265</v>
      </c>
      <c r="B335">
        <v>333</v>
      </c>
      <c r="C335">
        <v>7</v>
      </c>
      <c r="D335">
        <v>4</v>
      </c>
      <c r="E335" s="1">
        <v>44575.833333333336</v>
      </c>
      <c r="F335" s="4" t="str">
        <f t="shared" si="10"/>
        <v>2026/01/15</v>
      </c>
      <c r="G335" s="4">
        <f>DATEVALUE(Sales[[#This Row],[Date]])</f>
        <v>44575</v>
      </c>
      <c r="H335" s="6" t="str">
        <f t="shared" si="11"/>
        <v>20:00</v>
      </c>
    </row>
    <row r="336" spans="1:8" x14ac:dyDescent="0.3">
      <c r="A336">
        <v>1340</v>
      </c>
      <c r="B336">
        <v>334</v>
      </c>
      <c r="C336">
        <v>45</v>
      </c>
      <c r="D336">
        <v>7</v>
      </c>
      <c r="E336" s="1">
        <v>44575.875</v>
      </c>
      <c r="F336" s="4" t="str">
        <f t="shared" si="10"/>
        <v>2026/01/15</v>
      </c>
      <c r="G336" s="4">
        <f>DATEVALUE(Sales[[#This Row],[Date]])</f>
        <v>44575</v>
      </c>
      <c r="H336" s="6" t="str">
        <f t="shared" si="11"/>
        <v>21:00</v>
      </c>
    </row>
    <row r="337" spans="1:8" x14ac:dyDescent="0.3">
      <c r="A337">
        <v>801</v>
      </c>
      <c r="B337">
        <v>335</v>
      </c>
      <c r="C337">
        <v>60</v>
      </c>
      <c r="D337">
        <v>4</v>
      </c>
      <c r="E337" s="1">
        <v>44575.916666666664</v>
      </c>
      <c r="F337" s="4" t="str">
        <f t="shared" si="10"/>
        <v>2026/01/15</v>
      </c>
      <c r="G337" s="4">
        <f>DATEVALUE(Sales[[#This Row],[Date]])</f>
        <v>44575</v>
      </c>
      <c r="H337" s="6" t="str">
        <f t="shared" si="11"/>
        <v>22:00</v>
      </c>
    </row>
    <row r="338" spans="1:8" x14ac:dyDescent="0.3">
      <c r="A338">
        <v>1271</v>
      </c>
      <c r="B338">
        <v>336</v>
      </c>
      <c r="C338">
        <v>82</v>
      </c>
      <c r="D338">
        <v>4</v>
      </c>
      <c r="E338" s="1">
        <v>44575.958333333336</v>
      </c>
      <c r="F338" s="4" t="str">
        <f t="shared" si="10"/>
        <v>2026/01/15</v>
      </c>
      <c r="G338" s="4">
        <f>DATEVALUE(Sales[[#This Row],[Date]])</f>
        <v>44575</v>
      </c>
      <c r="H338" s="6" t="str">
        <f t="shared" si="11"/>
        <v>23:00</v>
      </c>
    </row>
    <row r="339" spans="1:8" x14ac:dyDescent="0.3">
      <c r="A339">
        <v>669</v>
      </c>
      <c r="B339">
        <v>337</v>
      </c>
      <c r="C339">
        <v>94</v>
      </c>
      <c r="D339">
        <v>4</v>
      </c>
      <c r="E339" s="1">
        <v>44576</v>
      </c>
      <c r="F339" s="4" t="str">
        <f t="shared" si="10"/>
        <v>2026/01/16</v>
      </c>
      <c r="G339" s="4">
        <f>DATEVALUE(Sales[[#This Row],[Date]])</f>
        <v>44576</v>
      </c>
      <c r="H339" s="6" t="str">
        <f t="shared" si="11"/>
        <v>00:00</v>
      </c>
    </row>
    <row r="340" spans="1:8" x14ac:dyDescent="0.3">
      <c r="A340">
        <v>444</v>
      </c>
      <c r="B340">
        <v>338</v>
      </c>
      <c r="C340">
        <v>36</v>
      </c>
      <c r="D340">
        <v>4</v>
      </c>
      <c r="E340" s="1">
        <v>44576.041666666664</v>
      </c>
      <c r="F340" s="4" t="str">
        <f t="shared" si="10"/>
        <v>2026/01/16</v>
      </c>
      <c r="G340" s="4">
        <f>DATEVALUE(Sales[[#This Row],[Date]])</f>
        <v>44576</v>
      </c>
      <c r="H340" s="6" t="str">
        <f t="shared" si="11"/>
        <v>01:00</v>
      </c>
    </row>
    <row r="341" spans="1:8" x14ac:dyDescent="0.3">
      <c r="A341">
        <v>180</v>
      </c>
      <c r="B341">
        <v>339</v>
      </c>
      <c r="C341">
        <v>26</v>
      </c>
      <c r="D341">
        <v>2</v>
      </c>
      <c r="E341" s="1">
        <v>44576.083333333336</v>
      </c>
      <c r="F341" s="4" t="str">
        <f t="shared" si="10"/>
        <v>2026/01/16</v>
      </c>
      <c r="G341" s="4">
        <f>DATEVALUE(Sales[[#This Row],[Date]])</f>
        <v>44576</v>
      </c>
      <c r="H341" s="6" t="str">
        <f t="shared" si="11"/>
        <v>02:00</v>
      </c>
    </row>
    <row r="342" spans="1:8" x14ac:dyDescent="0.3">
      <c r="A342">
        <v>976</v>
      </c>
      <c r="B342">
        <v>340</v>
      </c>
      <c r="C342">
        <v>41</v>
      </c>
      <c r="D342">
        <v>6</v>
      </c>
      <c r="E342" s="1">
        <v>44576.125</v>
      </c>
      <c r="F342" s="4" t="str">
        <f t="shared" si="10"/>
        <v>2026/01/16</v>
      </c>
      <c r="G342" s="4">
        <f>DATEVALUE(Sales[[#This Row],[Date]])</f>
        <v>44576</v>
      </c>
      <c r="H342" s="6" t="str">
        <f t="shared" si="11"/>
        <v>03:00</v>
      </c>
    </row>
    <row r="343" spans="1:8" x14ac:dyDescent="0.3">
      <c r="A343">
        <v>1003</v>
      </c>
      <c r="B343">
        <v>341</v>
      </c>
      <c r="C343">
        <v>1</v>
      </c>
      <c r="D343">
        <v>1</v>
      </c>
      <c r="E343" s="1">
        <v>44576.166666666664</v>
      </c>
      <c r="F343" s="4" t="str">
        <f t="shared" si="10"/>
        <v>2026/01/16</v>
      </c>
      <c r="G343" s="4">
        <f>DATEVALUE(Sales[[#This Row],[Date]])</f>
        <v>44576</v>
      </c>
      <c r="H343" s="6" t="str">
        <f t="shared" si="11"/>
        <v>04:00</v>
      </c>
    </row>
    <row r="344" spans="1:8" x14ac:dyDescent="0.3">
      <c r="A344">
        <v>680</v>
      </c>
      <c r="B344">
        <v>342</v>
      </c>
      <c r="C344">
        <v>90</v>
      </c>
      <c r="D344">
        <v>9</v>
      </c>
      <c r="E344" s="1">
        <v>44576.208333333336</v>
      </c>
      <c r="F344" s="4" t="str">
        <f t="shared" si="10"/>
        <v>2026/01/16</v>
      </c>
      <c r="G344" s="4">
        <f>DATEVALUE(Sales[[#This Row],[Date]])</f>
        <v>44576</v>
      </c>
      <c r="H344" s="6" t="str">
        <f t="shared" si="11"/>
        <v>05:00</v>
      </c>
    </row>
    <row r="345" spans="1:8" x14ac:dyDescent="0.3">
      <c r="A345">
        <v>1248</v>
      </c>
      <c r="B345">
        <v>343</v>
      </c>
      <c r="C345">
        <v>51</v>
      </c>
      <c r="D345">
        <v>8</v>
      </c>
      <c r="E345" s="1">
        <v>44576.25</v>
      </c>
      <c r="F345" s="4" t="str">
        <f t="shared" si="10"/>
        <v>2026/01/16</v>
      </c>
      <c r="G345" s="4">
        <f>DATEVALUE(Sales[[#This Row],[Date]])</f>
        <v>44576</v>
      </c>
      <c r="H345" s="6" t="str">
        <f t="shared" si="11"/>
        <v>06:00</v>
      </c>
    </row>
    <row r="346" spans="1:8" x14ac:dyDescent="0.3">
      <c r="A346">
        <v>276</v>
      </c>
      <c r="B346">
        <v>344</v>
      </c>
      <c r="C346">
        <v>84</v>
      </c>
      <c r="D346">
        <v>7</v>
      </c>
      <c r="E346" s="1">
        <v>44576.291666666664</v>
      </c>
      <c r="F346" s="4" t="str">
        <f t="shared" si="10"/>
        <v>2026/01/16</v>
      </c>
      <c r="G346" s="4">
        <f>DATEVALUE(Sales[[#This Row],[Date]])</f>
        <v>44576</v>
      </c>
      <c r="H346" s="6" t="str">
        <f t="shared" si="11"/>
        <v>07:00</v>
      </c>
    </row>
    <row r="347" spans="1:8" x14ac:dyDescent="0.3">
      <c r="A347">
        <v>988</v>
      </c>
      <c r="B347">
        <v>345</v>
      </c>
      <c r="C347">
        <v>65</v>
      </c>
      <c r="D347">
        <v>5</v>
      </c>
      <c r="E347" s="1">
        <v>44576.333333333336</v>
      </c>
      <c r="F347" s="4" t="str">
        <f t="shared" si="10"/>
        <v>2026/01/16</v>
      </c>
      <c r="G347" s="4">
        <f>DATEVALUE(Sales[[#This Row],[Date]])</f>
        <v>44576</v>
      </c>
      <c r="H347" s="6" t="str">
        <f t="shared" si="11"/>
        <v>08:00</v>
      </c>
    </row>
    <row r="348" spans="1:8" x14ac:dyDescent="0.3">
      <c r="A348">
        <v>1117</v>
      </c>
      <c r="B348">
        <v>346</v>
      </c>
      <c r="C348">
        <v>46</v>
      </c>
      <c r="D348">
        <v>7</v>
      </c>
      <c r="E348" s="1">
        <v>44576.375</v>
      </c>
      <c r="F348" s="4" t="str">
        <f t="shared" si="10"/>
        <v>2026/01/16</v>
      </c>
      <c r="G348" s="4">
        <f>DATEVALUE(Sales[[#This Row],[Date]])</f>
        <v>44576</v>
      </c>
      <c r="H348" s="6" t="str">
        <f t="shared" si="11"/>
        <v>09:00</v>
      </c>
    </row>
    <row r="349" spans="1:8" x14ac:dyDescent="0.3">
      <c r="A349">
        <v>1171</v>
      </c>
      <c r="B349">
        <v>347</v>
      </c>
      <c r="C349">
        <v>83</v>
      </c>
      <c r="D349">
        <v>8</v>
      </c>
      <c r="E349" s="1">
        <v>44576.416666666664</v>
      </c>
      <c r="F349" s="4" t="str">
        <f t="shared" si="10"/>
        <v>2026/01/16</v>
      </c>
      <c r="G349" s="4">
        <f>DATEVALUE(Sales[[#This Row],[Date]])</f>
        <v>44576</v>
      </c>
      <c r="H349" s="6" t="str">
        <f t="shared" si="11"/>
        <v>10:00</v>
      </c>
    </row>
    <row r="350" spans="1:8" x14ac:dyDescent="0.3">
      <c r="A350">
        <v>1137</v>
      </c>
      <c r="B350">
        <v>348</v>
      </c>
      <c r="C350">
        <v>76</v>
      </c>
      <c r="D350">
        <v>3</v>
      </c>
      <c r="E350" s="1">
        <v>44576.458333333336</v>
      </c>
      <c r="F350" s="4" t="str">
        <f t="shared" si="10"/>
        <v>2026/01/16</v>
      </c>
      <c r="G350" s="4">
        <f>DATEVALUE(Sales[[#This Row],[Date]])</f>
        <v>44576</v>
      </c>
      <c r="H350" s="6" t="str">
        <f t="shared" si="11"/>
        <v>11:00</v>
      </c>
    </row>
    <row r="351" spans="1:8" x14ac:dyDescent="0.3">
      <c r="A351">
        <v>411</v>
      </c>
      <c r="B351">
        <v>349</v>
      </c>
      <c r="C351">
        <v>69</v>
      </c>
      <c r="D351">
        <v>5</v>
      </c>
      <c r="E351" s="1">
        <v>44576.5</v>
      </c>
      <c r="F351" s="4" t="str">
        <f t="shared" si="10"/>
        <v>2026/01/16</v>
      </c>
      <c r="G351" s="4">
        <f>DATEVALUE(Sales[[#This Row],[Date]])</f>
        <v>44576</v>
      </c>
      <c r="H351" s="6" t="str">
        <f t="shared" si="11"/>
        <v>12:00</v>
      </c>
    </row>
    <row r="352" spans="1:8" x14ac:dyDescent="0.3">
      <c r="A352">
        <v>1460</v>
      </c>
      <c r="B352">
        <v>350</v>
      </c>
      <c r="C352">
        <v>99</v>
      </c>
      <c r="D352">
        <v>8</v>
      </c>
      <c r="E352" s="1">
        <v>44576.541666666664</v>
      </c>
      <c r="F352" s="4" t="str">
        <f t="shared" si="10"/>
        <v>2026/01/16</v>
      </c>
      <c r="G352" s="4">
        <f>DATEVALUE(Sales[[#This Row],[Date]])</f>
        <v>44576</v>
      </c>
      <c r="H352" s="6" t="str">
        <f t="shared" si="11"/>
        <v>13:00</v>
      </c>
    </row>
    <row r="353" spans="1:8" x14ac:dyDescent="0.3">
      <c r="A353">
        <v>687</v>
      </c>
      <c r="B353">
        <v>351</v>
      </c>
      <c r="C353">
        <v>3</v>
      </c>
      <c r="D353">
        <v>3</v>
      </c>
      <c r="E353" s="1">
        <v>44576.583333333336</v>
      </c>
      <c r="F353" s="4" t="str">
        <f t="shared" si="10"/>
        <v>2026/01/16</v>
      </c>
      <c r="G353" s="4">
        <f>DATEVALUE(Sales[[#This Row],[Date]])</f>
        <v>44576</v>
      </c>
      <c r="H353" s="6" t="str">
        <f t="shared" si="11"/>
        <v>14:00</v>
      </c>
    </row>
    <row r="354" spans="1:8" x14ac:dyDescent="0.3">
      <c r="A354">
        <v>1167</v>
      </c>
      <c r="B354">
        <v>352</v>
      </c>
      <c r="C354">
        <v>11</v>
      </c>
      <c r="D354">
        <v>2</v>
      </c>
      <c r="E354" s="1">
        <v>44576.625</v>
      </c>
      <c r="F354" s="4" t="str">
        <f t="shared" si="10"/>
        <v>2026/01/16</v>
      </c>
      <c r="G354" s="4">
        <f>DATEVALUE(Sales[[#This Row],[Date]])</f>
        <v>44576</v>
      </c>
      <c r="H354" s="6" t="str">
        <f t="shared" si="11"/>
        <v>15:00</v>
      </c>
    </row>
    <row r="355" spans="1:8" x14ac:dyDescent="0.3">
      <c r="A355">
        <v>304</v>
      </c>
      <c r="B355">
        <v>353</v>
      </c>
      <c r="C355">
        <v>89</v>
      </c>
      <c r="D355">
        <v>4</v>
      </c>
      <c r="E355" s="1">
        <v>44576.666666666664</v>
      </c>
      <c r="F355" s="4" t="str">
        <f t="shared" si="10"/>
        <v>2026/01/16</v>
      </c>
      <c r="G355" s="4">
        <f>DATEVALUE(Sales[[#This Row],[Date]])</f>
        <v>44576</v>
      </c>
      <c r="H355" s="6" t="str">
        <f t="shared" si="11"/>
        <v>16:00</v>
      </c>
    </row>
    <row r="356" spans="1:8" x14ac:dyDescent="0.3">
      <c r="A356">
        <v>1469</v>
      </c>
      <c r="B356">
        <v>354</v>
      </c>
      <c r="C356">
        <v>66</v>
      </c>
      <c r="D356">
        <v>1</v>
      </c>
      <c r="E356" s="1">
        <v>44576.708333333336</v>
      </c>
      <c r="F356" s="4" t="str">
        <f t="shared" si="10"/>
        <v>2026/01/16</v>
      </c>
      <c r="G356" s="4">
        <f>DATEVALUE(Sales[[#This Row],[Date]])</f>
        <v>44576</v>
      </c>
      <c r="H356" s="6" t="str">
        <f t="shared" si="11"/>
        <v>17:00</v>
      </c>
    </row>
    <row r="357" spans="1:8" x14ac:dyDescent="0.3">
      <c r="A357">
        <v>1314</v>
      </c>
      <c r="B357">
        <v>355</v>
      </c>
      <c r="C357">
        <v>91</v>
      </c>
      <c r="D357">
        <v>8</v>
      </c>
      <c r="E357" s="1">
        <v>44576.75</v>
      </c>
      <c r="F357" s="4" t="str">
        <f t="shared" si="10"/>
        <v>2026/01/16</v>
      </c>
      <c r="G357" s="4">
        <f>DATEVALUE(Sales[[#This Row],[Date]])</f>
        <v>44576</v>
      </c>
      <c r="H357" s="6" t="str">
        <f t="shared" si="11"/>
        <v>18:00</v>
      </c>
    </row>
    <row r="358" spans="1:8" x14ac:dyDescent="0.3">
      <c r="A358">
        <v>204</v>
      </c>
      <c r="B358">
        <v>356</v>
      </c>
      <c r="C358">
        <v>69</v>
      </c>
      <c r="D358">
        <v>3</v>
      </c>
      <c r="E358" s="1">
        <v>44576.791666666664</v>
      </c>
      <c r="F358" s="4" t="str">
        <f t="shared" si="10"/>
        <v>2026/01/16</v>
      </c>
      <c r="G358" s="4">
        <f>DATEVALUE(Sales[[#This Row],[Date]])</f>
        <v>44576</v>
      </c>
      <c r="H358" s="6" t="str">
        <f t="shared" si="11"/>
        <v>19:00</v>
      </c>
    </row>
    <row r="359" spans="1:8" x14ac:dyDescent="0.3">
      <c r="A359">
        <v>1300</v>
      </c>
      <c r="B359">
        <v>357</v>
      </c>
      <c r="C359">
        <v>7</v>
      </c>
      <c r="D359">
        <v>5</v>
      </c>
      <c r="E359" s="1">
        <v>44576.833333333336</v>
      </c>
      <c r="F359" s="4" t="str">
        <f t="shared" si="10"/>
        <v>2026/01/16</v>
      </c>
      <c r="G359" s="4">
        <f>DATEVALUE(Sales[[#This Row],[Date]])</f>
        <v>44576</v>
      </c>
      <c r="H359" s="6" t="str">
        <f t="shared" si="11"/>
        <v>20:00</v>
      </c>
    </row>
    <row r="360" spans="1:8" x14ac:dyDescent="0.3">
      <c r="A360">
        <v>161</v>
      </c>
      <c r="B360">
        <v>358</v>
      </c>
      <c r="C360">
        <v>8</v>
      </c>
      <c r="D360">
        <v>5</v>
      </c>
      <c r="E360" s="1">
        <v>44576.875</v>
      </c>
      <c r="F360" s="4" t="str">
        <f t="shared" si="10"/>
        <v>2026/01/16</v>
      </c>
      <c r="G360" s="4">
        <f>DATEVALUE(Sales[[#This Row],[Date]])</f>
        <v>44576</v>
      </c>
      <c r="H360" s="6" t="str">
        <f t="shared" si="11"/>
        <v>21:00</v>
      </c>
    </row>
    <row r="361" spans="1:8" x14ac:dyDescent="0.3">
      <c r="A361">
        <v>306</v>
      </c>
      <c r="B361">
        <v>359</v>
      </c>
      <c r="C361">
        <v>64</v>
      </c>
      <c r="D361">
        <v>4</v>
      </c>
      <c r="E361" s="1">
        <v>44576.916666666664</v>
      </c>
      <c r="F361" s="4" t="str">
        <f t="shared" si="10"/>
        <v>2026/01/16</v>
      </c>
      <c r="G361" s="4">
        <f>DATEVALUE(Sales[[#This Row],[Date]])</f>
        <v>44576</v>
      </c>
      <c r="H361" s="6" t="str">
        <f t="shared" si="11"/>
        <v>22:00</v>
      </c>
    </row>
    <row r="362" spans="1:8" x14ac:dyDescent="0.3">
      <c r="A362">
        <v>1103</v>
      </c>
      <c r="B362">
        <v>360</v>
      </c>
      <c r="C362">
        <v>81</v>
      </c>
      <c r="D362">
        <v>8</v>
      </c>
      <c r="E362" s="1">
        <v>44576.958333333336</v>
      </c>
      <c r="F362" s="4" t="str">
        <f t="shared" si="10"/>
        <v>2026/01/16</v>
      </c>
      <c r="G362" s="4">
        <f>DATEVALUE(Sales[[#This Row],[Date]])</f>
        <v>44576</v>
      </c>
      <c r="H362" s="6" t="str">
        <f t="shared" si="11"/>
        <v>23:00</v>
      </c>
    </row>
    <row r="363" spans="1:8" x14ac:dyDescent="0.3">
      <c r="A363">
        <v>190</v>
      </c>
      <c r="B363">
        <v>361</v>
      </c>
      <c r="C363">
        <v>10</v>
      </c>
      <c r="D363">
        <v>2</v>
      </c>
      <c r="E363" s="1">
        <v>44577</v>
      </c>
      <c r="F363" s="4" t="str">
        <f t="shared" si="10"/>
        <v>2026/01/17</v>
      </c>
      <c r="G363" s="4">
        <f>DATEVALUE(Sales[[#This Row],[Date]])</f>
        <v>44577</v>
      </c>
      <c r="H363" s="6" t="str">
        <f t="shared" si="11"/>
        <v>00:00</v>
      </c>
    </row>
    <row r="364" spans="1:8" x14ac:dyDescent="0.3">
      <c r="A364">
        <v>1195</v>
      </c>
      <c r="B364">
        <v>362</v>
      </c>
      <c r="C364">
        <v>1</v>
      </c>
      <c r="D364">
        <v>6</v>
      </c>
      <c r="E364" s="1">
        <v>44577.041666666664</v>
      </c>
      <c r="F364" s="4" t="str">
        <f t="shared" si="10"/>
        <v>2026/01/17</v>
      </c>
      <c r="G364" s="4">
        <f>DATEVALUE(Sales[[#This Row],[Date]])</f>
        <v>44577</v>
      </c>
      <c r="H364" s="6" t="str">
        <f t="shared" si="11"/>
        <v>01:00</v>
      </c>
    </row>
    <row r="365" spans="1:8" x14ac:dyDescent="0.3">
      <c r="A365">
        <v>157</v>
      </c>
      <c r="B365">
        <v>363</v>
      </c>
      <c r="C365">
        <v>23</v>
      </c>
      <c r="D365">
        <v>1</v>
      </c>
      <c r="E365" s="1">
        <v>44577.083333333336</v>
      </c>
      <c r="F365" s="4" t="str">
        <f t="shared" si="10"/>
        <v>2026/01/17</v>
      </c>
      <c r="G365" s="4">
        <f>DATEVALUE(Sales[[#This Row],[Date]])</f>
        <v>44577</v>
      </c>
      <c r="H365" s="6" t="str">
        <f t="shared" si="11"/>
        <v>02:00</v>
      </c>
    </row>
    <row r="366" spans="1:8" x14ac:dyDescent="0.3">
      <c r="A366">
        <v>553</v>
      </c>
      <c r="B366">
        <v>364</v>
      </c>
      <c r="C366">
        <v>78</v>
      </c>
      <c r="D366">
        <v>9</v>
      </c>
      <c r="E366" s="1">
        <v>44577.125</v>
      </c>
      <c r="F366" s="4" t="str">
        <f t="shared" si="10"/>
        <v>2026/01/17</v>
      </c>
      <c r="G366" s="4">
        <f>DATEVALUE(Sales[[#This Row],[Date]])</f>
        <v>44577</v>
      </c>
      <c r="H366" s="6" t="str">
        <f t="shared" si="11"/>
        <v>03:00</v>
      </c>
    </row>
    <row r="367" spans="1:8" x14ac:dyDescent="0.3">
      <c r="A367">
        <v>152</v>
      </c>
      <c r="B367">
        <v>365</v>
      </c>
      <c r="C367">
        <v>8</v>
      </c>
      <c r="D367">
        <v>4</v>
      </c>
      <c r="E367" s="1">
        <v>44577.166666666664</v>
      </c>
      <c r="F367" s="4" t="str">
        <f t="shared" si="10"/>
        <v>2026/01/17</v>
      </c>
      <c r="G367" s="4">
        <f>DATEVALUE(Sales[[#This Row],[Date]])</f>
        <v>44577</v>
      </c>
      <c r="H367" s="6" t="str">
        <f t="shared" si="11"/>
        <v>04:00</v>
      </c>
    </row>
    <row r="368" spans="1:8" x14ac:dyDescent="0.3">
      <c r="A368">
        <v>641</v>
      </c>
      <c r="B368">
        <v>366</v>
      </c>
      <c r="C368">
        <v>77</v>
      </c>
      <c r="D368">
        <v>4</v>
      </c>
      <c r="E368" s="1">
        <v>44577.208333333336</v>
      </c>
      <c r="F368" s="4" t="str">
        <f t="shared" si="10"/>
        <v>2026/01/17</v>
      </c>
      <c r="G368" s="4">
        <f>DATEVALUE(Sales[[#This Row],[Date]])</f>
        <v>44577</v>
      </c>
      <c r="H368" s="6" t="str">
        <f t="shared" si="11"/>
        <v>05:00</v>
      </c>
    </row>
    <row r="369" spans="1:8" x14ac:dyDescent="0.3">
      <c r="A369">
        <v>877</v>
      </c>
      <c r="B369">
        <v>367</v>
      </c>
      <c r="C369">
        <v>59</v>
      </c>
      <c r="D369">
        <v>2</v>
      </c>
      <c r="E369" s="1">
        <v>44577.25</v>
      </c>
      <c r="F369" s="4" t="str">
        <f t="shared" si="10"/>
        <v>2026/01/17</v>
      </c>
      <c r="G369" s="4">
        <f>DATEVALUE(Sales[[#This Row],[Date]])</f>
        <v>44577</v>
      </c>
      <c r="H369" s="6" t="str">
        <f t="shared" si="11"/>
        <v>06:00</v>
      </c>
    </row>
    <row r="370" spans="1:8" x14ac:dyDescent="0.3">
      <c r="A370">
        <v>596</v>
      </c>
      <c r="B370">
        <v>368</v>
      </c>
      <c r="C370">
        <v>37</v>
      </c>
      <c r="D370">
        <v>4</v>
      </c>
      <c r="E370" s="1">
        <v>44577.291666666664</v>
      </c>
      <c r="F370" s="4" t="str">
        <f t="shared" si="10"/>
        <v>2026/01/17</v>
      </c>
      <c r="G370" s="4">
        <f>DATEVALUE(Sales[[#This Row],[Date]])</f>
        <v>44577</v>
      </c>
      <c r="H370" s="6" t="str">
        <f t="shared" si="11"/>
        <v>07:00</v>
      </c>
    </row>
    <row r="371" spans="1:8" x14ac:dyDescent="0.3">
      <c r="A371">
        <v>473</v>
      </c>
      <c r="B371">
        <v>369</v>
      </c>
      <c r="C371">
        <v>85</v>
      </c>
      <c r="D371">
        <v>9</v>
      </c>
      <c r="E371" s="1">
        <v>44577.333333333336</v>
      </c>
      <c r="F371" s="4" t="str">
        <f t="shared" si="10"/>
        <v>2026/01/17</v>
      </c>
      <c r="G371" s="4">
        <f>DATEVALUE(Sales[[#This Row],[Date]])</f>
        <v>44577</v>
      </c>
      <c r="H371" s="6" t="str">
        <f t="shared" si="11"/>
        <v>08:00</v>
      </c>
    </row>
    <row r="372" spans="1:8" x14ac:dyDescent="0.3">
      <c r="A372">
        <v>1460</v>
      </c>
      <c r="B372">
        <v>370</v>
      </c>
      <c r="C372">
        <v>44</v>
      </c>
      <c r="D372">
        <v>9</v>
      </c>
      <c r="E372" s="1">
        <v>44577.375</v>
      </c>
      <c r="F372" s="4" t="str">
        <f t="shared" si="10"/>
        <v>2026/01/17</v>
      </c>
      <c r="G372" s="4">
        <f>DATEVALUE(Sales[[#This Row],[Date]])</f>
        <v>44577</v>
      </c>
      <c r="H372" s="6" t="str">
        <f t="shared" si="11"/>
        <v>09:00</v>
      </c>
    </row>
    <row r="373" spans="1:8" x14ac:dyDescent="0.3">
      <c r="A373">
        <v>938</v>
      </c>
      <c r="B373">
        <v>371</v>
      </c>
      <c r="C373">
        <v>99</v>
      </c>
      <c r="D373">
        <v>9</v>
      </c>
      <c r="E373" s="1">
        <v>44577.416666666664</v>
      </c>
      <c r="F373" s="4" t="str">
        <f t="shared" si="10"/>
        <v>2026/01/17</v>
      </c>
      <c r="G373" s="4">
        <f>DATEVALUE(Sales[[#This Row],[Date]])</f>
        <v>44577</v>
      </c>
      <c r="H373" s="6" t="str">
        <f t="shared" si="11"/>
        <v>10:00</v>
      </c>
    </row>
    <row r="374" spans="1:8" x14ac:dyDescent="0.3">
      <c r="A374">
        <v>1181</v>
      </c>
      <c r="B374">
        <v>372</v>
      </c>
      <c r="C374">
        <v>67</v>
      </c>
      <c r="D374">
        <v>8</v>
      </c>
      <c r="E374" s="1">
        <v>44577.458333333336</v>
      </c>
      <c r="F374" s="4" t="str">
        <f t="shared" si="10"/>
        <v>2026/01/17</v>
      </c>
      <c r="G374" s="4">
        <f>DATEVALUE(Sales[[#This Row],[Date]])</f>
        <v>44577</v>
      </c>
      <c r="H374" s="6" t="str">
        <f t="shared" si="11"/>
        <v>11:00</v>
      </c>
    </row>
    <row r="375" spans="1:8" x14ac:dyDescent="0.3">
      <c r="A375">
        <v>242</v>
      </c>
      <c r="B375">
        <v>373</v>
      </c>
      <c r="C375">
        <v>67</v>
      </c>
      <c r="D375">
        <v>1</v>
      </c>
      <c r="E375" s="1">
        <v>44577.5</v>
      </c>
      <c r="F375" s="4" t="str">
        <f t="shared" si="10"/>
        <v>2026/01/17</v>
      </c>
      <c r="G375" s="4">
        <f>DATEVALUE(Sales[[#This Row],[Date]])</f>
        <v>44577</v>
      </c>
      <c r="H375" s="6" t="str">
        <f t="shared" si="11"/>
        <v>12:00</v>
      </c>
    </row>
    <row r="376" spans="1:8" x14ac:dyDescent="0.3">
      <c r="A376">
        <v>1468</v>
      </c>
      <c r="B376">
        <v>374</v>
      </c>
      <c r="C376">
        <v>46</v>
      </c>
      <c r="D376">
        <v>5</v>
      </c>
      <c r="E376" s="1">
        <v>44577.541666666664</v>
      </c>
      <c r="F376" s="4" t="str">
        <f t="shared" si="10"/>
        <v>2026/01/17</v>
      </c>
      <c r="G376" s="4">
        <f>DATEVALUE(Sales[[#This Row],[Date]])</f>
        <v>44577</v>
      </c>
      <c r="H376" s="6" t="str">
        <f t="shared" si="11"/>
        <v>13:00</v>
      </c>
    </row>
    <row r="377" spans="1:8" x14ac:dyDescent="0.3">
      <c r="A377">
        <v>1411</v>
      </c>
      <c r="B377">
        <v>375</v>
      </c>
      <c r="C377">
        <v>13</v>
      </c>
      <c r="D377">
        <v>1</v>
      </c>
      <c r="E377" s="1">
        <v>44577.583333333336</v>
      </c>
      <c r="F377" s="4" t="str">
        <f t="shared" si="10"/>
        <v>2026/01/17</v>
      </c>
      <c r="G377" s="4">
        <f>DATEVALUE(Sales[[#This Row],[Date]])</f>
        <v>44577</v>
      </c>
      <c r="H377" s="6" t="str">
        <f t="shared" si="11"/>
        <v>14:00</v>
      </c>
    </row>
    <row r="378" spans="1:8" x14ac:dyDescent="0.3">
      <c r="A378">
        <v>473</v>
      </c>
      <c r="B378">
        <v>376</v>
      </c>
      <c r="C378">
        <v>39</v>
      </c>
      <c r="D378">
        <v>8</v>
      </c>
      <c r="E378" s="1">
        <v>44577.625</v>
      </c>
      <c r="F378" s="4" t="str">
        <f t="shared" si="10"/>
        <v>2026/01/17</v>
      </c>
      <c r="G378" s="4">
        <f>DATEVALUE(Sales[[#This Row],[Date]])</f>
        <v>44577</v>
      </c>
      <c r="H378" s="6" t="str">
        <f t="shared" si="11"/>
        <v>15:00</v>
      </c>
    </row>
    <row r="379" spans="1:8" x14ac:dyDescent="0.3">
      <c r="A379">
        <v>483</v>
      </c>
      <c r="B379">
        <v>377</v>
      </c>
      <c r="C379">
        <v>68</v>
      </c>
      <c r="D379">
        <v>1</v>
      </c>
      <c r="E379" s="1">
        <v>44577.666666666664</v>
      </c>
      <c r="F379" s="4" t="str">
        <f t="shared" si="10"/>
        <v>2026/01/17</v>
      </c>
      <c r="G379" s="4">
        <f>DATEVALUE(Sales[[#This Row],[Date]])</f>
        <v>44577</v>
      </c>
      <c r="H379" s="6" t="str">
        <f t="shared" si="11"/>
        <v>16:00</v>
      </c>
    </row>
    <row r="380" spans="1:8" x14ac:dyDescent="0.3">
      <c r="A380">
        <v>68</v>
      </c>
      <c r="B380">
        <v>378</v>
      </c>
      <c r="C380">
        <v>66</v>
      </c>
      <c r="D380">
        <v>8</v>
      </c>
      <c r="E380" s="1">
        <v>44577.708333333336</v>
      </c>
      <c r="F380" s="4" t="str">
        <f t="shared" si="10"/>
        <v>2026/01/17</v>
      </c>
      <c r="G380" s="4">
        <f>DATEVALUE(Sales[[#This Row],[Date]])</f>
        <v>44577</v>
      </c>
      <c r="H380" s="6" t="str">
        <f t="shared" si="11"/>
        <v>17:00</v>
      </c>
    </row>
    <row r="381" spans="1:8" x14ac:dyDescent="0.3">
      <c r="A381">
        <v>1272</v>
      </c>
      <c r="B381">
        <v>379</v>
      </c>
      <c r="C381">
        <v>21</v>
      </c>
      <c r="D381">
        <v>4</v>
      </c>
      <c r="E381" s="1">
        <v>44577.75</v>
      </c>
      <c r="F381" s="4" t="str">
        <f t="shared" si="10"/>
        <v>2026/01/17</v>
      </c>
      <c r="G381" s="4">
        <f>DATEVALUE(Sales[[#This Row],[Date]])</f>
        <v>44577</v>
      </c>
      <c r="H381" s="6" t="str">
        <f t="shared" si="11"/>
        <v>18:00</v>
      </c>
    </row>
    <row r="382" spans="1:8" x14ac:dyDescent="0.3">
      <c r="A382">
        <v>858</v>
      </c>
      <c r="B382">
        <v>380</v>
      </c>
      <c r="C382">
        <v>68</v>
      </c>
      <c r="D382">
        <v>7</v>
      </c>
      <c r="E382" s="1">
        <v>44577.791666666664</v>
      </c>
      <c r="F382" s="4" t="str">
        <f t="shared" si="10"/>
        <v>2026/01/17</v>
      </c>
      <c r="G382" s="4">
        <f>DATEVALUE(Sales[[#This Row],[Date]])</f>
        <v>44577</v>
      </c>
      <c r="H382" s="6" t="str">
        <f t="shared" si="11"/>
        <v>19:00</v>
      </c>
    </row>
    <row r="383" spans="1:8" x14ac:dyDescent="0.3">
      <c r="A383">
        <v>813</v>
      </c>
      <c r="B383">
        <v>381</v>
      </c>
      <c r="C383">
        <v>69</v>
      </c>
      <c r="D383">
        <v>6</v>
      </c>
      <c r="E383" s="1">
        <v>44577.833333333336</v>
      </c>
      <c r="F383" s="4" t="str">
        <f t="shared" si="10"/>
        <v>2026/01/17</v>
      </c>
      <c r="G383" s="4">
        <f>DATEVALUE(Sales[[#This Row],[Date]])</f>
        <v>44577</v>
      </c>
      <c r="H383" s="6" t="str">
        <f t="shared" si="11"/>
        <v>20:00</v>
      </c>
    </row>
    <row r="384" spans="1:8" x14ac:dyDescent="0.3">
      <c r="A384">
        <v>289</v>
      </c>
      <c r="B384">
        <v>382</v>
      </c>
      <c r="C384">
        <v>85</v>
      </c>
      <c r="D384">
        <v>8</v>
      </c>
      <c r="E384" s="1">
        <v>44577.875</v>
      </c>
      <c r="F384" s="4" t="str">
        <f t="shared" si="10"/>
        <v>2026/01/17</v>
      </c>
      <c r="G384" s="4">
        <f>DATEVALUE(Sales[[#This Row],[Date]])</f>
        <v>44577</v>
      </c>
      <c r="H384" s="6" t="str">
        <f t="shared" si="11"/>
        <v>21:00</v>
      </c>
    </row>
    <row r="385" spans="1:8" x14ac:dyDescent="0.3">
      <c r="A385">
        <v>210</v>
      </c>
      <c r="B385">
        <v>383</v>
      </c>
      <c r="C385">
        <v>1</v>
      </c>
      <c r="D385">
        <v>9</v>
      </c>
      <c r="E385" s="1">
        <v>44577.916666666664</v>
      </c>
      <c r="F385" s="4" t="str">
        <f t="shared" si="10"/>
        <v>2026/01/17</v>
      </c>
      <c r="G385" s="4">
        <f>DATEVALUE(Sales[[#This Row],[Date]])</f>
        <v>44577</v>
      </c>
      <c r="H385" s="6" t="str">
        <f t="shared" si="11"/>
        <v>22:00</v>
      </c>
    </row>
    <row r="386" spans="1:8" x14ac:dyDescent="0.3">
      <c r="A386">
        <v>530</v>
      </c>
      <c r="B386">
        <v>384</v>
      </c>
      <c r="C386">
        <v>82</v>
      </c>
      <c r="D386">
        <v>3</v>
      </c>
      <c r="E386" s="1">
        <v>44577.958333333336</v>
      </c>
      <c r="F386" s="4" t="str">
        <f t="shared" si="10"/>
        <v>2026/01/17</v>
      </c>
      <c r="G386" s="4">
        <f>DATEVALUE(Sales[[#This Row],[Date]])</f>
        <v>44577</v>
      </c>
      <c r="H386" s="6" t="str">
        <f t="shared" si="11"/>
        <v>23:00</v>
      </c>
    </row>
    <row r="387" spans="1:8" x14ac:dyDescent="0.3">
      <c r="A387">
        <v>639</v>
      </c>
      <c r="B387">
        <v>385</v>
      </c>
      <c r="C387">
        <v>25</v>
      </c>
      <c r="D387">
        <v>7</v>
      </c>
      <c r="E387" s="1">
        <v>44578</v>
      </c>
      <c r="F387" s="4" t="str">
        <f t="shared" si="10"/>
        <v>2026/01/18</v>
      </c>
      <c r="G387" s="4">
        <f>DATEVALUE(Sales[[#This Row],[Date]])</f>
        <v>44578</v>
      </c>
      <c r="H387" s="6" t="str">
        <f t="shared" si="11"/>
        <v>00:00</v>
      </c>
    </row>
    <row r="388" spans="1:8" x14ac:dyDescent="0.3">
      <c r="A388">
        <v>1179</v>
      </c>
      <c r="B388">
        <v>386</v>
      </c>
      <c r="C388">
        <v>3</v>
      </c>
      <c r="D388">
        <v>6</v>
      </c>
      <c r="E388" s="1">
        <v>44578.041666666664</v>
      </c>
      <c r="F388" s="4" t="str">
        <f t="shared" ref="F388:F451" si="12">TEXT(E388, "YYYY/MM/DD")</f>
        <v>2026/01/18</v>
      </c>
      <c r="G388" s="4">
        <f>DATEVALUE(Sales[[#This Row],[Date]])</f>
        <v>44578</v>
      </c>
      <c r="H388" s="6" t="str">
        <f t="shared" ref="H388:H451" si="13">TEXT(E388,"HH:mm")</f>
        <v>01:00</v>
      </c>
    </row>
    <row r="389" spans="1:8" x14ac:dyDescent="0.3">
      <c r="A389">
        <v>1093</v>
      </c>
      <c r="B389">
        <v>387</v>
      </c>
      <c r="C389">
        <v>22</v>
      </c>
      <c r="D389">
        <v>4</v>
      </c>
      <c r="E389" s="1">
        <v>44578.083333333336</v>
      </c>
      <c r="F389" s="4" t="str">
        <f t="shared" si="12"/>
        <v>2026/01/18</v>
      </c>
      <c r="G389" s="4">
        <f>DATEVALUE(Sales[[#This Row],[Date]])</f>
        <v>44578</v>
      </c>
      <c r="H389" s="6" t="str">
        <f t="shared" si="13"/>
        <v>02:00</v>
      </c>
    </row>
    <row r="390" spans="1:8" x14ac:dyDescent="0.3">
      <c r="A390">
        <v>1209</v>
      </c>
      <c r="B390">
        <v>388</v>
      </c>
      <c r="C390">
        <v>68</v>
      </c>
      <c r="D390">
        <v>4</v>
      </c>
      <c r="E390" s="1">
        <v>44578.125</v>
      </c>
      <c r="F390" s="4" t="str">
        <f t="shared" si="12"/>
        <v>2026/01/18</v>
      </c>
      <c r="G390" s="4">
        <f>DATEVALUE(Sales[[#This Row],[Date]])</f>
        <v>44578</v>
      </c>
      <c r="H390" s="6" t="str">
        <f t="shared" si="13"/>
        <v>03:00</v>
      </c>
    </row>
    <row r="391" spans="1:8" x14ac:dyDescent="0.3">
      <c r="A391">
        <v>567</v>
      </c>
      <c r="B391">
        <v>389</v>
      </c>
      <c r="C391">
        <v>42</v>
      </c>
      <c r="D391">
        <v>6</v>
      </c>
      <c r="E391" s="1">
        <v>44578.166666666664</v>
      </c>
      <c r="F391" s="4" t="str">
        <f t="shared" si="12"/>
        <v>2026/01/18</v>
      </c>
      <c r="G391" s="4">
        <f>DATEVALUE(Sales[[#This Row],[Date]])</f>
        <v>44578</v>
      </c>
      <c r="H391" s="6" t="str">
        <f t="shared" si="13"/>
        <v>04:00</v>
      </c>
    </row>
    <row r="392" spans="1:8" x14ac:dyDescent="0.3">
      <c r="A392">
        <v>423</v>
      </c>
      <c r="B392">
        <v>390</v>
      </c>
      <c r="C392">
        <v>35</v>
      </c>
      <c r="D392">
        <v>5</v>
      </c>
      <c r="E392" s="1">
        <v>44578.208333333336</v>
      </c>
      <c r="F392" s="4" t="str">
        <f t="shared" si="12"/>
        <v>2026/01/18</v>
      </c>
      <c r="G392" s="4">
        <f>DATEVALUE(Sales[[#This Row],[Date]])</f>
        <v>44578</v>
      </c>
      <c r="H392" s="6" t="str">
        <f t="shared" si="13"/>
        <v>05:00</v>
      </c>
    </row>
    <row r="393" spans="1:8" x14ac:dyDescent="0.3">
      <c r="A393">
        <v>101</v>
      </c>
      <c r="B393">
        <v>391</v>
      </c>
      <c r="C393">
        <v>91</v>
      </c>
      <c r="D393">
        <v>2</v>
      </c>
      <c r="E393" s="1">
        <v>44578.25</v>
      </c>
      <c r="F393" s="4" t="str">
        <f t="shared" si="12"/>
        <v>2026/01/18</v>
      </c>
      <c r="G393" s="4">
        <f>DATEVALUE(Sales[[#This Row],[Date]])</f>
        <v>44578</v>
      </c>
      <c r="H393" s="6" t="str">
        <f t="shared" si="13"/>
        <v>06:00</v>
      </c>
    </row>
    <row r="394" spans="1:8" x14ac:dyDescent="0.3">
      <c r="A394">
        <v>496</v>
      </c>
      <c r="B394">
        <v>392</v>
      </c>
      <c r="C394">
        <v>54</v>
      </c>
      <c r="D394">
        <v>6</v>
      </c>
      <c r="E394" s="1">
        <v>44578.291666666664</v>
      </c>
      <c r="F394" s="4" t="str">
        <f t="shared" si="12"/>
        <v>2026/01/18</v>
      </c>
      <c r="G394" s="4">
        <f>DATEVALUE(Sales[[#This Row],[Date]])</f>
        <v>44578</v>
      </c>
      <c r="H394" s="6" t="str">
        <f t="shared" si="13"/>
        <v>07:00</v>
      </c>
    </row>
    <row r="395" spans="1:8" x14ac:dyDescent="0.3">
      <c r="A395">
        <v>973</v>
      </c>
      <c r="B395">
        <v>393</v>
      </c>
      <c r="C395">
        <v>51</v>
      </c>
      <c r="D395">
        <v>4</v>
      </c>
      <c r="E395" s="1">
        <v>44578.333333333336</v>
      </c>
      <c r="F395" s="4" t="str">
        <f t="shared" si="12"/>
        <v>2026/01/18</v>
      </c>
      <c r="G395" s="4">
        <f>DATEVALUE(Sales[[#This Row],[Date]])</f>
        <v>44578</v>
      </c>
      <c r="H395" s="6" t="str">
        <f t="shared" si="13"/>
        <v>08:00</v>
      </c>
    </row>
    <row r="396" spans="1:8" x14ac:dyDescent="0.3">
      <c r="A396">
        <v>1160</v>
      </c>
      <c r="B396">
        <v>394</v>
      </c>
      <c r="C396">
        <v>91</v>
      </c>
      <c r="D396">
        <v>6</v>
      </c>
      <c r="E396" s="1">
        <v>44578.375</v>
      </c>
      <c r="F396" s="4" t="str">
        <f t="shared" si="12"/>
        <v>2026/01/18</v>
      </c>
      <c r="G396" s="4">
        <f>DATEVALUE(Sales[[#This Row],[Date]])</f>
        <v>44578</v>
      </c>
      <c r="H396" s="6" t="str">
        <f t="shared" si="13"/>
        <v>09:00</v>
      </c>
    </row>
    <row r="397" spans="1:8" x14ac:dyDescent="0.3">
      <c r="A397">
        <v>899</v>
      </c>
      <c r="B397">
        <v>395</v>
      </c>
      <c r="C397">
        <v>47</v>
      </c>
      <c r="D397">
        <v>9</v>
      </c>
      <c r="E397" s="1">
        <v>44578.416666666664</v>
      </c>
      <c r="F397" s="4" t="str">
        <f t="shared" si="12"/>
        <v>2026/01/18</v>
      </c>
      <c r="G397" s="4">
        <f>DATEVALUE(Sales[[#This Row],[Date]])</f>
        <v>44578</v>
      </c>
      <c r="H397" s="6" t="str">
        <f t="shared" si="13"/>
        <v>10:00</v>
      </c>
    </row>
    <row r="398" spans="1:8" x14ac:dyDescent="0.3">
      <c r="A398">
        <v>877</v>
      </c>
      <c r="B398">
        <v>396</v>
      </c>
      <c r="C398">
        <v>91</v>
      </c>
      <c r="D398">
        <v>7</v>
      </c>
      <c r="E398" s="1">
        <v>44578.458333333336</v>
      </c>
      <c r="F398" s="4" t="str">
        <f t="shared" si="12"/>
        <v>2026/01/18</v>
      </c>
      <c r="G398" s="4">
        <f>DATEVALUE(Sales[[#This Row],[Date]])</f>
        <v>44578</v>
      </c>
      <c r="H398" s="6" t="str">
        <f t="shared" si="13"/>
        <v>11:00</v>
      </c>
    </row>
    <row r="399" spans="1:8" x14ac:dyDescent="0.3">
      <c r="A399">
        <v>171</v>
      </c>
      <c r="B399">
        <v>397</v>
      </c>
      <c r="C399">
        <v>46</v>
      </c>
      <c r="D399">
        <v>7</v>
      </c>
      <c r="E399" s="1">
        <v>44578.5</v>
      </c>
      <c r="F399" s="4" t="str">
        <f t="shared" si="12"/>
        <v>2026/01/18</v>
      </c>
      <c r="G399" s="4">
        <f>DATEVALUE(Sales[[#This Row],[Date]])</f>
        <v>44578</v>
      </c>
      <c r="H399" s="6" t="str">
        <f t="shared" si="13"/>
        <v>12:00</v>
      </c>
    </row>
    <row r="400" spans="1:8" x14ac:dyDescent="0.3">
      <c r="A400">
        <v>854</v>
      </c>
      <c r="B400">
        <v>398</v>
      </c>
      <c r="C400">
        <v>36</v>
      </c>
      <c r="D400">
        <v>6</v>
      </c>
      <c r="E400" s="1">
        <v>44578.541666666664</v>
      </c>
      <c r="F400" s="4" t="str">
        <f t="shared" si="12"/>
        <v>2026/01/18</v>
      </c>
      <c r="G400" s="4">
        <f>DATEVALUE(Sales[[#This Row],[Date]])</f>
        <v>44578</v>
      </c>
      <c r="H400" s="6" t="str">
        <f t="shared" si="13"/>
        <v>13:00</v>
      </c>
    </row>
    <row r="401" spans="1:8" x14ac:dyDescent="0.3">
      <c r="A401">
        <v>403</v>
      </c>
      <c r="B401">
        <v>399</v>
      </c>
      <c r="C401">
        <v>57</v>
      </c>
      <c r="D401">
        <v>3</v>
      </c>
      <c r="E401" s="1">
        <v>44578.583333333336</v>
      </c>
      <c r="F401" s="4" t="str">
        <f t="shared" si="12"/>
        <v>2026/01/18</v>
      </c>
      <c r="G401" s="4">
        <f>DATEVALUE(Sales[[#This Row],[Date]])</f>
        <v>44578</v>
      </c>
      <c r="H401" s="6" t="str">
        <f t="shared" si="13"/>
        <v>14:00</v>
      </c>
    </row>
    <row r="402" spans="1:8" x14ac:dyDescent="0.3">
      <c r="A402">
        <v>1070</v>
      </c>
      <c r="B402">
        <v>400</v>
      </c>
      <c r="C402">
        <v>31</v>
      </c>
      <c r="D402">
        <v>5</v>
      </c>
      <c r="E402" s="1">
        <v>44578.625</v>
      </c>
      <c r="F402" s="4" t="str">
        <f t="shared" si="12"/>
        <v>2026/01/18</v>
      </c>
      <c r="G402" s="4">
        <f>DATEVALUE(Sales[[#This Row],[Date]])</f>
        <v>44578</v>
      </c>
      <c r="H402" s="6" t="str">
        <f t="shared" si="13"/>
        <v>15:00</v>
      </c>
    </row>
    <row r="403" spans="1:8" x14ac:dyDescent="0.3">
      <c r="A403">
        <v>85</v>
      </c>
      <c r="B403">
        <v>401</v>
      </c>
      <c r="C403">
        <v>26</v>
      </c>
      <c r="D403">
        <v>7</v>
      </c>
      <c r="E403" s="1">
        <v>44578.666666666664</v>
      </c>
      <c r="F403" s="4" t="str">
        <f t="shared" si="12"/>
        <v>2026/01/18</v>
      </c>
      <c r="G403" s="4">
        <f>DATEVALUE(Sales[[#This Row],[Date]])</f>
        <v>44578</v>
      </c>
      <c r="H403" s="6" t="str">
        <f t="shared" si="13"/>
        <v>16:00</v>
      </c>
    </row>
    <row r="404" spans="1:8" x14ac:dyDescent="0.3">
      <c r="A404">
        <v>110</v>
      </c>
      <c r="B404">
        <v>402</v>
      </c>
      <c r="C404">
        <v>90</v>
      </c>
      <c r="D404">
        <v>3</v>
      </c>
      <c r="E404" s="1">
        <v>44578.708333333336</v>
      </c>
      <c r="F404" s="4" t="str">
        <f t="shared" si="12"/>
        <v>2026/01/18</v>
      </c>
      <c r="G404" s="4">
        <f>DATEVALUE(Sales[[#This Row],[Date]])</f>
        <v>44578</v>
      </c>
      <c r="H404" s="6" t="str">
        <f t="shared" si="13"/>
        <v>17:00</v>
      </c>
    </row>
    <row r="405" spans="1:8" x14ac:dyDescent="0.3">
      <c r="A405">
        <v>176</v>
      </c>
      <c r="B405">
        <v>403</v>
      </c>
      <c r="C405">
        <v>47</v>
      </c>
      <c r="D405">
        <v>1</v>
      </c>
      <c r="E405" s="1">
        <v>44578.75</v>
      </c>
      <c r="F405" s="4" t="str">
        <f t="shared" si="12"/>
        <v>2026/01/18</v>
      </c>
      <c r="G405" s="4">
        <f>DATEVALUE(Sales[[#This Row],[Date]])</f>
        <v>44578</v>
      </c>
      <c r="H405" s="6" t="str">
        <f t="shared" si="13"/>
        <v>18:00</v>
      </c>
    </row>
    <row r="406" spans="1:8" x14ac:dyDescent="0.3">
      <c r="A406">
        <v>445</v>
      </c>
      <c r="B406">
        <v>404</v>
      </c>
      <c r="C406">
        <v>2</v>
      </c>
      <c r="D406">
        <v>6</v>
      </c>
      <c r="E406" s="1">
        <v>44578.791666666664</v>
      </c>
      <c r="F406" s="4" t="str">
        <f t="shared" si="12"/>
        <v>2026/01/18</v>
      </c>
      <c r="G406" s="4">
        <f>DATEVALUE(Sales[[#This Row],[Date]])</f>
        <v>44578</v>
      </c>
      <c r="H406" s="6" t="str">
        <f t="shared" si="13"/>
        <v>19:00</v>
      </c>
    </row>
    <row r="407" spans="1:8" x14ac:dyDescent="0.3">
      <c r="A407">
        <v>1</v>
      </c>
      <c r="B407">
        <v>405</v>
      </c>
      <c r="C407">
        <v>33</v>
      </c>
      <c r="D407">
        <v>3</v>
      </c>
      <c r="E407" s="1">
        <v>44578.833333333336</v>
      </c>
      <c r="F407" s="4" t="str">
        <f t="shared" si="12"/>
        <v>2026/01/18</v>
      </c>
      <c r="G407" s="4">
        <f>DATEVALUE(Sales[[#This Row],[Date]])</f>
        <v>44578</v>
      </c>
      <c r="H407" s="6" t="str">
        <f t="shared" si="13"/>
        <v>20:00</v>
      </c>
    </row>
    <row r="408" spans="1:8" x14ac:dyDescent="0.3">
      <c r="A408">
        <v>601</v>
      </c>
      <c r="B408">
        <v>406</v>
      </c>
      <c r="C408">
        <v>26</v>
      </c>
      <c r="D408">
        <v>9</v>
      </c>
      <c r="E408" s="1">
        <v>44578.875</v>
      </c>
      <c r="F408" s="4" t="str">
        <f t="shared" si="12"/>
        <v>2026/01/18</v>
      </c>
      <c r="G408" s="4">
        <f>DATEVALUE(Sales[[#This Row],[Date]])</f>
        <v>44578</v>
      </c>
      <c r="H408" s="6" t="str">
        <f t="shared" si="13"/>
        <v>21:00</v>
      </c>
    </row>
    <row r="409" spans="1:8" x14ac:dyDescent="0.3">
      <c r="A409">
        <v>965</v>
      </c>
      <c r="B409">
        <v>407</v>
      </c>
      <c r="C409">
        <v>8</v>
      </c>
      <c r="D409">
        <v>7</v>
      </c>
      <c r="E409" s="1">
        <v>44578.916666666664</v>
      </c>
      <c r="F409" s="4" t="str">
        <f t="shared" si="12"/>
        <v>2026/01/18</v>
      </c>
      <c r="G409" s="4">
        <f>DATEVALUE(Sales[[#This Row],[Date]])</f>
        <v>44578</v>
      </c>
      <c r="H409" s="6" t="str">
        <f t="shared" si="13"/>
        <v>22:00</v>
      </c>
    </row>
    <row r="410" spans="1:8" x14ac:dyDescent="0.3">
      <c r="A410">
        <v>359</v>
      </c>
      <c r="B410">
        <v>408</v>
      </c>
      <c r="C410">
        <v>21</v>
      </c>
      <c r="D410">
        <v>9</v>
      </c>
      <c r="E410" s="1">
        <v>44578.958333333336</v>
      </c>
      <c r="F410" s="4" t="str">
        <f t="shared" si="12"/>
        <v>2026/01/18</v>
      </c>
      <c r="G410" s="4">
        <f>DATEVALUE(Sales[[#This Row],[Date]])</f>
        <v>44578</v>
      </c>
      <c r="H410" s="6" t="str">
        <f t="shared" si="13"/>
        <v>23:00</v>
      </c>
    </row>
    <row r="411" spans="1:8" x14ac:dyDescent="0.3">
      <c r="A411">
        <v>424</v>
      </c>
      <c r="B411">
        <v>409</v>
      </c>
      <c r="C411">
        <v>90</v>
      </c>
      <c r="D411">
        <v>6</v>
      </c>
      <c r="E411" s="1">
        <v>44579</v>
      </c>
      <c r="F411" s="4" t="str">
        <f t="shared" si="12"/>
        <v>2026/01/19</v>
      </c>
      <c r="G411" s="4">
        <f>DATEVALUE(Sales[[#This Row],[Date]])</f>
        <v>44579</v>
      </c>
      <c r="H411" s="6" t="str">
        <f t="shared" si="13"/>
        <v>00:00</v>
      </c>
    </row>
    <row r="412" spans="1:8" x14ac:dyDescent="0.3">
      <c r="A412">
        <v>1333</v>
      </c>
      <c r="B412">
        <v>410</v>
      </c>
      <c r="C412">
        <v>2</v>
      </c>
      <c r="D412">
        <v>9</v>
      </c>
      <c r="E412" s="1">
        <v>44579.041666666664</v>
      </c>
      <c r="F412" s="4" t="str">
        <f t="shared" si="12"/>
        <v>2026/01/19</v>
      </c>
      <c r="G412" s="4">
        <f>DATEVALUE(Sales[[#This Row],[Date]])</f>
        <v>44579</v>
      </c>
      <c r="H412" s="6" t="str">
        <f t="shared" si="13"/>
        <v>01:00</v>
      </c>
    </row>
    <row r="413" spans="1:8" x14ac:dyDescent="0.3">
      <c r="A413">
        <v>1301</v>
      </c>
      <c r="B413">
        <v>411</v>
      </c>
      <c r="C413">
        <v>77</v>
      </c>
      <c r="D413">
        <v>6</v>
      </c>
      <c r="E413" s="1">
        <v>44579.083333333336</v>
      </c>
      <c r="F413" s="4" t="str">
        <f t="shared" si="12"/>
        <v>2026/01/19</v>
      </c>
      <c r="G413" s="4">
        <f>DATEVALUE(Sales[[#This Row],[Date]])</f>
        <v>44579</v>
      </c>
      <c r="H413" s="6" t="str">
        <f t="shared" si="13"/>
        <v>02:00</v>
      </c>
    </row>
    <row r="414" spans="1:8" x14ac:dyDescent="0.3">
      <c r="A414">
        <v>1090</v>
      </c>
      <c r="B414">
        <v>412</v>
      </c>
      <c r="C414">
        <v>90</v>
      </c>
      <c r="D414">
        <v>6</v>
      </c>
      <c r="E414" s="1">
        <v>44579.125</v>
      </c>
      <c r="F414" s="4" t="str">
        <f t="shared" si="12"/>
        <v>2026/01/19</v>
      </c>
      <c r="G414" s="4">
        <f>DATEVALUE(Sales[[#This Row],[Date]])</f>
        <v>44579</v>
      </c>
      <c r="H414" s="6" t="str">
        <f t="shared" si="13"/>
        <v>03:00</v>
      </c>
    </row>
    <row r="415" spans="1:8" x14ac:dyDescent="0.3">
      <c r="A415">
        <v>952</v>
      </c>
      <c r="B415">
        <v>413</v>
      </c>
      <c r="C415">
        <v>49</v>
      </c>
      <c r="D415">
        <v>8</v>
      </c>
      <c r="E415" s="1">
        <v>44579.166666666664</v>
      </c>
      <c r="F415" s="4" t="str">
        <f t="shared" si="12"/>
        <v>2026/01/19</v>
      </c>
      <c r="G415" s="4">
        <f>DATEVALUE(Sales[[#This Row],[Date]])</f>
        <v>44579</v>
      </c>
      <c r="H415" s="6" t="str">
        <f t="shared" si="13"/>
        <v>04:00</v>
      </c>
    </row>
    <row r="416" spans="1:8" x14ac:dyDescent="0.3">
      <c r="A416">
        <v>740</v>
      </c>
      <c r="B416">
        <v>414</v>
      </c>
      <c r="C416">
        <v>67</v>
      </c>
      <c r="D416">
        <v>7</v>
      </c>
      <c r="E416" s="1">
        <v>44579.208333333336</v>
      </c>
      <c r="F416" s="4" t="str">
        <f t="shared" si="12"/>
        <v>2026/01/19</v>
      </c>
      <c r="G416" s="4">
        <f>DATEVALUE(Sales[[#This Row],[Date]])</f>
        <v>44579</v>
      </c>
      <c r="H416" s="6" t="str">
        <f t="shared" si="13"/>
        <v>05:00</v>
      </c>
    </row>
    <row r="417" spans="1:8" x14ac:dyDescent="0.3">
      <c r="A417">
        <v>1252</v>
      </c>
      <c r="B417">
        <v>415</v>
      </c>
      <c r="C417">
        <v>17</v>
      </c>
      <c r="D417">
        <v>9</v>
      </c>
      <c r="E417" s="1">
        <v>44579.25</v>
      </c>
      <c r="F417" s="4" t="str">
        <f t="shared" si="12"/>
        <v>2026/01/19</v>
      </c>
      <c r="G417" s="4">
        <f>DATEVALUE(Sales[[#This Row],[Date]])</f>
        <v>44579</v>
      </c>
      <c r="H417" s="6" t="str">
        <f t="shared" si="13"/>
        <v>06:00</v>
      </c>
    </row>
    <row r="418" spans="1:8" x14ac:dyDescent="0.3">
      <c r="A418">
        <v>632</v>
      </c>
      <c r="B418">
        <v>416</v>
      </c>
      <c r="C418">
        <v>81</v>
      </c>
      <c r="D418">
        <v>2</v>
      </c>
      <c r="E418" s="1">
        <v>44579.291666666664</v>
      </c>
      <c r="F418" s="4" t="str">
        <f t="shared" si="12"/>
        <v>2026/01/19</v>
      </c>
      <c r="G418" s="4">
        <f>DATEVALUE(Sales[[#This Row],[Date]])</f>
        <v>44579</v>
      </c>
      <c r="H418" s="6" t="str">
        <f t="shared" si="13"/>
        <v>07:00</v>
      </c>
    </row>
    <row r="419" spans="1:8" x14ac:dyDescent="0.3">
      <c r="A419">
        <v>9</v>
      </c>
      <c r="B419">
        <v>417</v>
      </c>
      <c r="C419">
        <v>29</v>
      </c>
      <c r="D419">
        <v>8</v>
      </c>
      <c r="E419" s="1">
        <v>44579.333333333336</v>
      </c>
      <c r="F419" s="4" t="str">
        <f t="shared" si="12"/>
        <v>2026/01/19</v>
      </c>
      <c r="G419" s="4">
        <f>DATEVALUE(Sales[[#This Row],[Date]])</f>
        <v>44579</v>
      </c>
      <c r="H419" s="6" t="str">
        <f t="shared" si="13"/>
        <v>08:00</v>
      </c>
    </row>
    <row r="420" spans="1:8" x14ac:dyDescent="0.3">
      <c r="A420">
        <v>1378</v>
      </c>
      <c r="B420">
        <v>418</v>
      </c>
      <c r="C420">
        <v>12</v>
      </c>
      <c r="D420">
        <v>9</v>
      </c>
      <c r="E420" s="1">
        <v>44579.375</v>
      </c>
      <c r="F420" s="4" t="str">
        <f t="shared" si="12"/>
        <v>2026/01/19</v>
      </c>
      <c r="G420" s="4">
        <f>DATEVALUE(Sales[[#This Row],[Date]])</f>
        <v>44579</v>
      </c>
      <c r="H420" s="6" t="str">
        <f t="shared" si="13"/>
        <v>09:00</v>
      </c>
    </row>
    <row r="421" spans="1:8" x14ac:dyDescent="0.3">
      <c r="A421">
        <v>328</v>
      </c>
      <c r="B421">
        <v>419</v>
      </c>
      <c r="C421">
        <v>22</v>
      </c>
      <c r="D421">
        <v>1</v>
      </c>
      <c r="E421" s="1">
        <v>44579.416666666664</v>
      </c>
      <c r="F421" s="4" t="str">
        <f t="shared" si="12"/>
        <v>2026/01/19</v>
      </c>
      <c r="G421" s="4">
        <f>DATEVALUE(Sales[[#This Row],[Date]])</f>
        <v>44579</v>
      </c>
      <c r="H421" s="6" t="str">
        <f t="shared" si="13"/>
        <v>10:00</v>
      </c>
    </row>
    <row r="422" spans="1:8" x14ac:dyDescent="0.3">
      <c r="A422">
        <v>743</v>
      </c>
      <c r="B422">
        <v>420</v>
      </c>
      <c r="C422">
        <v>70</v>
      </c>
      <c r="D422">
        <v>7</v>
      </c>
      <c r="E422" s="1">
        <v>44579.458333333336</v>
      </c>
      <c r="F422" s="4" t="str">
        <f t="shared" si="12"/>
        <v>2026/01/19</v>
      </c>
      <c r="G422" s="4">
        <f>DATEVALUE(Sales[[#This Row],[Date]])</f>
        <v>44579</v>
      </c>
      <c r="H422" s="6" t="str">
        <f t="shared" si="13"/>
        <v>11:00</v>
      </c>
    </row>
    <row r="423" spans="1:8" x14ac:dyDescent="0.3">
      <c r="A423">
        <v>870</v>
      </c>
      <c r="B423">
        <v>421</v>
      </c>
      <c r="C423">
        <v>50</v>
      </c>
      <c r="D423">
        <v>1</v>
      </c>
      <c r="E423" s="1">
        <v>44579.5</v>
      </c>
      <c r="F423" s="4" t="str">
        <f t="shared" si="12"/>
        <v>2026/01/19</v>
      </c>
      <c r="G423" s="4">
        <f>DATEVALUE(Sales[[#This Row],[Date]])</f>
        <v>44579</v>
      </c>
      <c r="H423" s="6" t="str">
        <f t="shared" si="13"/>
        <v>12:00</v>
      </c>
    </row>
    <row r="424" spans="1:8" x14ac:dyDescent="0.3">
      <c r="A424">
        <v>513</v>
      </c>
      <c r="B424">
        <v>422</v>
      </c>
      <c r="C424">
        <v>42</v>
      </c>
      <c r="D424">
        <v>2</v>
      </c>
      <c r="E424" s="1">
        <v>44579.541666666664</v>
      </c>
      <c r="F424" s="4" t="str">
        <f t="shared" si="12"/>
        <v>2026/01/19</v>
      </c>
      <c r="G424" s="4">
        <f>DATEVALUE(Sales[[#This Row],[Date]])</f>
        <v>44579</v>
      </c>
      <c r="H424" s="6" t="str">
        <f t="shared" si="13"/>
        <v>13:00</v>
      </c>
    </row>
    <row r="425" spans="1:8" x14ac:dyDescent="0.3">
      <c r="A425">
        <v>1452</v>
      </c>
      <c r="B425">
        <v>423</v>
      </c>
      <c r="C425">
        <v>32</v>
      </c>
      <c r="D425">
        <v>6</v>
      </c>
      <c r="E425" s="1">
        <v>44579.583333333336</v>
      </c>
      <c r="F425" s="4" t="str">
        <f t="shared" si="12"/>
        <v>2026/01/19</v>
      </c>
      <c r="G425" s="4">
        <f>DATEVALUE(Sales[[#This Row],[Date]])</f>
        <v>44579</v>
      </c>
      <c r="H425" s="6" t="str">
        <f t="shared" si="13"/>
        <v>14:00</v>
      </c>
    </row>
    <row r="426" spans="1:8" x14ac:dyDescent="0.3">
      <c r="A426">
        <v>1169</v>
      </c>
      <c r="B426">
        <v>424</v>
      </c>
      <c r="C426">
        <v>40</v>
      </c>
      <c r="D426">
        <v>4</v>
      </c>
      <c r="E426" s="1">
        <v>44579.625</v>
      </c>
      <c r="F426" s="4" t="str">
        <f t="shared" si="12"/>
        <v>2026/01/19</v>
      </c>
      <c r="G426" s="4">
        <f>DATEVALUE(Sales[[#This Row],[Date]])</f>
        <v>44579</v>
      </c>
      <c r="H426" s="6" t="str">
        <f t="shared" si="13"/>
        <v>15:00</v>
      </c>
    </row>
    <row r="427" spans="1:8" x14ac:dyDescent="0.3">
      <c r="A427">
        <v>1106</v>
      </c>
      <c r="B427">
        <v>425</v>
      </c>
      <c r="C427">
        <v>33</v>
      </c>
      <c r="D427">
        <v>1</v>
      </c>
      <c r="E427" s="1">
        <v>44579.666666666664</v>
      </c>
      <c r="F427" s="4" t="str">
        <f t="shared" si="12"/>
        <v>2026/01/19</v>
      </c>
      <c r="G427" s="4">
        <f>DATEVALUE(Sales[[#This Row],[Date]])</f>
        <v>44579</v>
      </c>
      <c r="H427" s="6" t="str">
        <f t="shared" si="13"/>
        <v>16:00</v>
      </c>
    </row>
    <row r="428" spans="1:8" x14ac:dyDescent="0.3">
      <c r="A428">
        <v>438</v>
      </c>
      <c r="B428">
        <v>426</v>
      </c>
      <c r="C428">
        <v>61</v>
      </c>
      <c r="D428">
        <v>2</v>
      </c>
      <c r="E428" s="1">
        <v>44579.708333333336</v>
      </c>
      <c r="F428" s="4" t="str">
        <f t="shared" si="12"/>
        <v>2026/01/19</v>
      </c>
      <c r="G428" s="4">
        <f>DATEVALUE(Sales[[#This Row],[Date]])</f>
        <v>44579</v>
      </c>
      <c r="H428" s="6" t="str">
        <f t="shared" si="13"/>
        <v>17:00</v>
      </c>
    </row>
    <row r="429" spans="1:8" x14ac:dyDescent="0.3">
      <c r="A429">
        <v>359</v>
      </c>
      <c r="B429">
        <v>427</v>
      </c>
      <c r="C429">
        <v>74</v>
      </c>
      <c r="D429">
        <v>4</v>
      </c>
      <c r="E429" s="1">
        <v>44579.75</v>
      </c>
      <c r="F429" s="4" t="str">
        <f t="shared" si="12"/>
        <v>2026/01/19</v>
      </c>
      <c r="G429" s="4">
        <f>DATEVALUE(Sales[[#This Row],[Date]])</f>
        <v>44579</v>
      </c>
      <c r="H429" s="6" t="str">
        <f t="shared" si="13"/>
        <v>18:00</v>
      </c>
    </row>
    <row r="430" spans="1:8" x14ac:dyDescent="0.3">
      <c r="A430">
        <v>65</v>
      </c>
      <c r="B430">
        <v>428</v>
      </c>
      <c r="C430">
        <v>31</v>
      </c>
      <c r="D430">
        <v>7</v>
      </c>
      <c r="E430" s="1">
        <v>44579.791666666664</v>
      </c>
      <c r="F430" s="4" t="str">
        <f t="shared" si="12"/>
        <v>2026/01/19</v>
      </c>
      <c r="G430" s="4">
        <f>DATEVALUE(Sales[[#This Row],[Date]])</f>
        <v>44579</v>
      </c>
      <c r="H430" s="6" t="str">
        <f t="shared" si="13"/>
        <v>19:00</v>
      </c>
    </row>
    <row r="431" spans="1:8" x14ac:dyDescent="0.3">
      <c r="A431">
        <v>268</v>
      </c>
      <c r="B431">
        <v>429</v>
      </c>
      <c r="C431">
        <v>70</v>
      </c>
      <c r="D431">
        <v>1</v>
      </c>
      <c r="E431" s="1">
        <v>44579.833333333336</v>
      </c>
      <c r="F431" s="4" t="str">
        <f t="shared" si="12"/>
        <v>2026/01/19</v>
      </c>
      <c r="G431" s="4">
        <f>DATEVALUE(Sales[[#This Row],[Date]])</f>
        <v>44579</v>
      </c>
      <c r="H431" s="6" t="str">
        <f t="shared" si="13"/>
        <v>20:00</v>
      </c>
    </row>
    <row r="432" spans="1:8" x14ac:dyDescent="0.3">
      <c r="A432">
        <v>419</v>
      </c>
      <c r="B432">
        <v>430</v>
      </c>
      <c r="C432">
        <v>17</v>
      </c>
      <c r="D432">
        <v>3</v>
      </c>
      <c r="E432" s="1">
        <v>44579.875</v>
      </c>
      <c r="F432" s="4" t="str">
        <f t="shared" si="12"/>
        <v>2026/01/19</v>
      </c>
      <c r="G432" s="4">
        <f>DATEVALUE(Sales[[#This Row],[Date]])</f>
        <v>44579</v>
      </c>
      <c r="H432" s="6" t="str">
        <f t="shared" si="13"/>
        <v>21:00</v>
      </c>
    </row>
    <row r="433" spans="1:8" x14ac:dyDescent="0.3">
      <c r="A433">
        <v>704</v>
      </c>
      <c r="B433">
        <v>431</v>
      </c>
      <c r="C433">
        <v>13</v>
      </c>
      <c r="D433">
        <v>2</v>
      </c>
      <c r="E433" s="1">
        <v>44579.916666666664</v>
      </c>
      <c r="F433" s="4" t="str">
        <f t="shared" si="12"/>
        <v>2026/01/19</v>
      </c>
      <c r="G433" s="4">
        <f>DATEVALUE(Sales[[#This Row],[Date]])</f>
        <v>44579</v>
      </c>
      <c r="H433" s="6" t="str">
        <f t="shared" si="13"/>
        <v>22:00</v>
      </c>
    </row>
    <row r="434" spans="1:8" x14ac:dyDescent="0.3">
      <c r="A434">
        <v>689</v>
      </c>
      <c r="B434">
        <v>432</v>
      </c>
      <c r="C434">
        <v>52</v>
      </c>
      <c r="D434">
        <v>4</v>
      </c>
      <c r="E434" s="1">
        <v>44579.958333333336</v>
      </c>
      <c r="F434" s="4" t="str">
        <f t="shared" si="12"/>
        <v>2026/01/19</v>
      </c>
      <c r="G434" s="4">
        <f>DATEVALUE(Sales[[#This Row],[Date]])</f>
        <v>44579</v>
      </c>
      <c r="H434" s="6" t="str">
        <f t="shared" si="13"/>
        <v>23:00</v>
      </c>
    </row>
    <row r="435" spans="1:8" x14ac:dyDescent="0.3">
      <c r="A435">
        <v>685</v>
      </c>
      <c r="B435">
        <v>433</v>
      </c>
      <c r="C435">
        <v>7</v>
      </c>
      <c r="D435">
        <v>5</v>
      </c>
      <c r="E435" s="1">
        <v>44580</v>
      </c>
      <c r="F435" s="4" t="str">
        <f t="shared" si="12"/>
        <v>2026/01/20</v>
      </c>
      <c r="G435" s="4">
        <f>DATEVALUE(Sales[[#This Row],[Date]])</f>
        <v>44580</v>
      </c>
      <c r="H435" s="6" t="str">
        <f t="shared" si="13"/>
        <v>00:00</v>
      </c>
    </row>
    <row r="436" spans="1:8" x14ac:dyDescent="0.3">
      <c r="A436">
        <v>605</v>
      </c>
      <c r="B436">
        <v>434</v>
      </c>
      <c r="C436">
        <v>95</v>
      </c>
      <c r="D436">
        <v>1</v>
      </c>
      <c r="E436" s="1">
        <v>44580.041666666664</v>
      </c>
      <c r="F436" s="4" t="str">
        <f t="shared" si="12"/>
        <v>2026/01/20</v>
      </c>
      <c r="G436" s="4">
        <f>DATEVALUE(Sales[[#This Row],[Date]])</f>
        <v>44580</v>
      </c>
      <c r="H436" s="6" t="str">
        <f t="shared" si="13"/>
        <v>01:00</v>
      </c>
    </row>
    <row r="437" spans="1:8" x14ac:dyDescent="0.3">
      <c r="A437">
        <v>511</v>
      </c>
      <c r="B437">
        <v>435</v>
      </c>
      <c r="C437">
        <v>12</v>
      </c>
      <c r="D437">
        <v>4</v>
      </c>
      <c r="E437" s="1">
        <v>44580.083333333336</v>
      </c>
      <c r="F437" s="4" t="str">
        <f t="shared" si="12"/>
        <v>2026/01/20</v>
      </c>
      <c r="G437" s="4">
        <f>DATEVALUE(Sales[[#This Row],[Date]])</f>
        <v>44580</v>
      </c>
      <c r="H437" s="6" t="str">
        <f t="shared" si="13"/>
        <v>02:00</v>
      </c>
    </row>
    <row r="438" spans="1:8" x14ac:dyDescent="0.3">
      <c r="A438">
        <v>553</v>
      </c>
      <c r="B438">
        <v>436</v>
      </c>
      <c r="C438">
        <v>26</v>
      </c>
      <c r="D438">
        <v>1</v>
      </c>
      <c r="E438" s="1">
        <v>44580.125</v>
      </c>
      <c r="F438" s="4" t="str">
        <f t="shared" si="12"/>
        <v>2026/01/20</v>
      </c>
      <c r="G438" s="4">
        <f>DATEVALUE(Sales[[#This Row],[Date]])</f>
        <v>44580</v>
      </c>
      <c r="H438" s="6" t="str">
        <f t="shared" si="13"/>
        <v>03:00</v>
      </c>
    </row>
    <row r="439" spans="1:8" x14ac:dyDescent="0.3">
      <c r="A439">
        <v>1181</v>
      </c>
      <c r="B439">
        <v>437</v>
      </c>
      <c r="C439">
        <v>76</v>
      </c>
      <c r="D439">
        <v>8</v>
      </c>
      <c r="E439" s="1">
        <v>44580.166666666664</v>
      </c>
      <c r="F439" s="4" t="str">
        <f t="shared" si="12"/>
        <v>2026/01/20</v>
      </c>
      <c r="G439" s="4">
        <f>DATEVALUE(Sales[[#This Row],[Date]])</f>
        <v>44580</v>
      </c>
      <c r="H439" s="6" t="str">
        <f t="shared" si="13"/>
        <v>04:00</v>
      </c>
    </row>
    <row r="440" spans="1:8" x14ac:dyDescent="0.3">
      <c r="A440">
        <v>1100</v>
      </c>
      <c r="B440">
        <v>438</v>
      </c>
      <c r="C440">
        <v>85</v>
      </c>
      <c r="D440">
        <v>3</v>
      </c>
      <c r="E440" s="1">
        <v>44580.208333333336</v>
      </c>
      <c r="F440" s="4" t="str">
        <f t="shared" si="12"/>
        <v>2026/01/20</v>
      </c>
      <c r="G440" s="4">
        <f>DATEVALUE(Sales[[#This Row],[Date]])</f>
        <v>44580</v>
      </c>
      <c r="H440" s="6" t="str">
        <f t="shared" si="13"/>
        <v>05:00</v>
      </c>
    </row>
    <row r="441" spans="1:8" x14ac:dyDescent="0.3">
      <c r="A441">
        <v>1040</v>
      </c>
      <c r="B441">
        <v>439</v>
      </c>
      <c r="C441">
        <v>20</v>
      </c>
      <c r="D441">
        <v>6</v>
      </c>
      <c r="E441" s="1">
        <v>44580.25</v>
      </c>
      <c r="F441" s="4" t="str">
        <f t="shared" si="12"/>
        <v>2026/01/20</v>
      </c>
      <c r="G441" s="4">
        <f>DATEVALUE(Sales[[#This Row],[Date]])</f>
        <v>44580</v>
      </c>
      <c r="H441" s="6" t="str">
        <f t="shared" si="13"/>
        <v>06:00</v>
      </c>
    </row>
    <row r="442" spans="1:8" x14ac:dyDescent="0.3">
      <c r="A442">
        <v>1459</v>
      </c>
      <c r="B442">
        <v>440</v>
      </c>
      <c r="C442">
        <v>68</v>
      </c>
      <c r="D442">
        <v>6</v>
      </c>
      <c r="E442" s="1">
        <v>44580.291666666664</v>
      </c>
      <c r="F442" s="4" t="str">
        <f t="shared" si="12"/>
        <v>2026/01/20</v>
      </c>
      <c r="G442" s="4">
        <f>DATEVALUE(Sales[[#This Row],[Date]])</f>
        <v>44580</v>
      </c>
      <c r="H442" s="6" t="str">
        <f t="shared" si="13"/>
        <v>07:00</v>
      </c>
    </row>
    <row r="443" spans="1:8" x14ac:dyDescent="0.3">
      <c r="A443">
        <v>515</v>
      </c>
      <c r="B443">
        <v>441</v>
      </c>
      <c r="C443">
        <v>79</v>
      </c>
      <c r="D443">
        <v>9</v>
      </c>
      <c r="E443" s="1">
        <v>44580.333333333336</v>
      </c>
      <c r="F443" s="4" t="str">
        <f t="shared" si="12"/>
        <v>2026/01/20</v>
      </c>
      <c r="G443" s="4">
        <f>DATEVALUE(Sales[[#This Row],[Date]])</f>
        <v>44580</v>
      </c>
      <c r="H443" s="6" t="str">
        <f t="shared" si="13"/>
        <v>08:00</v>
      </c>
    </row>
    <row r="444" spans="1:8" x14ac:dyDescent="0.3">
      <c r="A444">
        <v>277</v>
      </c>
      <c r="B444">
        <v>442</v>
      </c>
      <c r="C444">
        <v>69</v>
      </c>
      <c r="D444">
        <v>2</v>
      </c>
      <c r="E444" s="1">
        <v>44580.375</v>
      </c>
      <c r="F444" s="4" t="str">
        <f t="shared" si="12"/>
        <v>2026/01/20</v>
      </c>
      <c r="G444" s="4">
        <f>DATEVALUE(Sales[[#This Row],[Date]])</f>
        <v>44580</v>
      </c>
      <c r="H444" s="6" t="str">
        <f t="shared" si="13"/>
        <v>09:00</v>
      </c>
    </row>
    <row r="445" spans="1:8" x14ac:dyDescent="0.3">
      <c r="A445">
        <v>1218</v>
      </c>
      <c r="B445">
        <v>443</v>
      </c>
      <c r="C445">
        <v>72</v>
      </c>
      <c r="D445">
        <v>8</v>
      </c>
      <c r="E445" s="1">
        <v>44580.416666666664</v>
      </c>
      <c r="F445" s="4" t="str">
        <f t="shared" si="12"/>
        <v>2026/01/20</v>
      </c>
      <c r="G445" s="4">
        <f>DATEVALUE(Sales[[#This Row],[Date]])</f>
        <v>44580</v>
      </c>
      <c r="H445" s="6" t="str">
        <f t="shared" si="13"/>
        <v>10:00</v>
      </c>
    </row>
    <row r="446" spans="1:8" x14ac:dyDescent="0.3">
      <c r="A446">
        <v>945</v>
      </c>
      <c r="B446">
        <v>444</v>
      </c>
      <c r="C446">
        <v>14</v>
      </c>
      <c r="D446">
        <v>9</v>
      </c>
      <c r="E446" s="1">
        <v>44580.458333333336</v>
      </c>
      <c r="F446" s="4" t="str">
        <f t="shared" si="12"/>
        <v>2026/01/20</v>
      </c>
      <c r="G446" s="4">
        <f>DATEVALUE(Sales[[#This Row],[Date]])</f>
        <v>44580</v>
      </c>
      <c r="H446" s="6" t="str">
        <f t="shared" si="13"/>
        <v>11:00</v>
      </c>
    </row>
    <row r="447" spans="1:8" x14ac:dyDescent="0.3">
      <c r="A447">
        <v>116</v>
      </c>
      <c r="B447">
        <v>445</v>
      </c>
      <c r="C447">
        <v>90</v>
      </c>
      <c r="D447">
        <v>2</v>
      </c>
      <c r="E447" s="1">
        <v>44580.5</v>
      </c>
      <c r="F447" s="4" t="str">
        <f t="shared" si="12"/>
        <v>2026/01/20</v>
      </c>
      <c r="G447" s="4">
        <f>DATEVALUE(Sales[[#This Row],[Date]])</f>
        <v>44580</v>
      </c>
      <c r="H447" s="6" t="str">
        <f t="shared" si="13"/>
        <v>12:00</v>
      </c>
    </row>
    <row r="448" spans="1:8" x14ac:dyDescent="0.3">
      <c r="A448">
        <v>401</v>
      </c>
      <c r="B448">
        <v>446</v>
      </c>
      <c r="C448">
        <v>25</v>
      </c>
      <c r="D448">
        <v>8</v>
      </c>
      <c r="E448" s="1">
        <v>44580.541666666664</v>
      </c>
      <c r="F448" s="4" t="str">
        <f t="shared" si="12"/>
        <v>2026/01/20</v>
      </c>
      <c r="G448" s="4">
        <f>DATEVALUE(Sales[[#This Row],[Date]])</f>
        <v>44580</v>
      </c>
      <c r="H448" s="6" t="str">
        <f t="shared" si="13"/>
        <v>13:00</v>
      </c>
    </row>
    <row r="449" spans="1:8" x14ac:dyDescent="0.3">
      <c r="A449">
        <v>413</v>
      </c>
      <c r="B449">
        <v>447</v>
      </c>
      <c r="C449">
        <v>45</v>
      </c>
      <c r="D449">
        <v>1</v>
      </c>
      <c r="E449" s="1">
        <v>44580.583333333336</v>
      </c>
      <c r="F449" s="4" t="str">
        <f t="shared" si="12"/>
        <v>2026/01/20</v>
      </c>
      <c r="G449" s="4">
        <f>DATEVALUE(Sales[[#This Row],[Date]])</f>
        <v>44580</v>
      </c>
      <c r="H449" s="6" t="str">
        <f t="shared" si="13"/>
        <v>14:00</v>
      </c>
    </row>
    <row r="450" spans="1:8" x14ac:dyDescent="0.3">
      <c r="A450">
        <v>437</v>
      </c>
      <c r="B450">
        <v>448</v>
      </c>
      <c r="C450">
        <v>79</v>
      </c>
      <c r="D450">
        <v>4</v>
      </c>
      <c r="E450" s="1">
        <v>44580.625</v>
      </c>
      <c r="F450" s="4" t="str">
        <f t="shared" si="12"/>
        <v>2026/01/20</v>
      </c>
      <c r="G450" s="4">
        <f>DATEVALUE(Sales[[#This Row],[Date]])</f>
        <v>44580</v>
      </c>
      <c r="H450" s="6" t="str">
        <f t="shared" si="13"/>
        <v>15:00</v>
      </c>
    </row>
    <row r="451" spans="1:8" x14ac:dyDescent="0.3">
      <c r="A451">
        <v>698</v>
      </c>
      <c r="B451">
        <v>449</v>
      </c>
      <c r="C451">
        <v>93</v>
      </c>
      <c r="D451">
        <v>3</v>
      </c>
      <c r="E451" s="1">
        <v>44580.666666666664</v>
      </c>
      <c r="F451" s="4" t="str">
        <f t="shared" si="12"/>
        <v>2026/01/20</v>
      </c>
      <c r="G451" s="4">
        <f>DATEVALUE(Sales[[#This Row],[Date]])</f>
        <v>44580</v>
      </c>
      <c r="H451" s="6" t="str">
        <f t="shared" si="13"/>
        <v>16:00</v>
      </c>
    </row>
    <row r="452" spans="1:8" x14ac:dyDescent="0.3">
      <c r="A452">
        <v>1452</v>
      </c>
      <c r="B452">
        <v>450</v>
      </c>
      <c r="C452">
        <v>19</v>
      </c>
      <c r="D452">
        <v>7</v>
      </c>
      <c r="E452" s="1">
        <v>44580.708333333336</v>
      </c>
      <c r="F452" s="4" t="str">
        <f t="shared" ref="F452:F515" si="14">TEXT(E452, "YYYY/MM/DD")</f>
        <v>2026/01/20</v>
      </c>
      <c r="G452" s="4">
        <f>DATEVALUE(Sales[[#This Row],[Date]])</f>
        <v>44580</v>
      </c>
      <c r="H452" s="6" t="str">
        <f t="shared" ref="H452:H515" si="15">TEXT(E452,"HH:mm")</f>
        <v>17:00</v>
      </c>
    </row>
    <row r="453" spans="1:8" x14ac:dyDescent="0.3">
      <c r="A453">
        <v>1394</v>
      </c>
      <c r="B453">
        <v>451</v>
      </c>
      <c r="C453">
        <v>34</v>
      </c>
      <c r="D453">
        <v>5</v>
      </c>
      <c r="E453" s="1">
        <v>44580.75</v>
      </c>
      <c r="F453" s="4" t="str">
        <f t="shared" si="14"/>
        <v>2026/01/20</v>
      </c>
      <c r="G453" s="4">
        <f>DATEVALUE(Sales[[#This Row],[Date]])</f>
        <v>44580</v>
      </c>
      <c r="H453" s="6" t="str">
        <f t="shared" si="15"/>
        <v>18:00</v>
      </c>
    </row>
    <row r="454" spans="1:8" x14ac:dyDescent="0.3">
      <c r="A454">
        <v>1334</v>
      </c>
      <c r="B454">
        <v>452</v>
      </c>
      <c r="C454">
        <v>56</v>
      </c>
      <c r="D454">
        <v>3</v>
      </c>
      <c r="E454" s="1">
        <v>44580.791666666664</v>
      </c>
      <c r="F454" s="4" t="str">
        <f t="shared" si="14"/>
        <v>2026/01/20</v>
      </c>
      <c r="G454" s="4">
        <f>DATEVALUE(Sales[[#This Row],[Date]])</f>
        <v>44580</v>
      </c>
      <c r="H454" s="6" t="str">
        <f t="shared" si="15"/>
        <v>19:00</v>
      </c>
    </row>
    <row r="455" spans="1:8" x14ac:dyDescent="0.3">
      <c r="A455">
        <v>604</v>
      </c>
      <c r="B455">
        <v>453</v>
      </c>
      <c r="C455">
        <v>72</v>
      </c>
      <c r="D455">
        <v>3</v>
      </c>
      <c r="E455" s="1">
        <v>44580.833333333336</v>
      </c>
      <c r="F455" s="4" t="str">
        <f t="shared" si="14"/>
        <v>2026/01/20</v>
      </c>
      <c r="G455" s="4">
        <f>DATEVALUE(Sales[[#This Row],[Date]])</f>
        <v>44580</v>
      </c>
      <c r="H455" s="6" t="str">
        <f t="shared" si="15"/>
        <v>20:00</v>
      </c>
    </row>
    <row r="456" spans="1:8" x14ac:dyDescent="0.3">
      <c r="A456">
        <v>622</v>
      </c>
      <c r="B456">
        <v>454</v>
      </c>
      <c r="C456">
        <v>90</v>
      </c>
      <c r="D456">
        <v>7</v>
      </c>
      <c r="E456" s="1">
        <v>44580.875</v>
      </c>
      <c r="F456" s="4" t="str">
        <f t="shared" si="14"/>
        <v>2026/01/20</v>
      </c>
      <c r="G456" s="4">
        <f>DATEVALUE(Sales[[#This Row],[Date]])</f>
        <v>44580</v>
      </c>
      <c r="H456" s="6" t="str">
        <f t="shared" si="15"/>
        <v>21:00</v>
      </c>
    </row>
    <row r="457" spans="1:8" x14ac:dyDescent="0.3">
      <c r="A457">
        <v>1208</v>
      </c>
      <c r="B457">
        <v>455</v>
      </c>
      <c r="C457">
        <v>25</v>
      </c>
      <c r="D457">
        <v>5</v>
      </c>
      <c r="E457" s="1">
        <v>44580.916666666664</v>
      </c>
      <c r="F457" s="4" t="str">
        <f t="shared" si="14"/>
        <v>2026/01/20</v>
      </c>
      <c r="G457" s="4">
        <f>DATEVALUE(Sales[[#This Row],[Date]])</f>
        <v>44580</v>
      </c>
      <c r="H457" s="6" t="str">
        <f t="shared" si="15"/>
        <v>22:00</v>
      </c>
    </row>
    <row r="458" spans="1:8" x14ac:dyDescent="0.3">
      <c r="A458">
        <v>168</v>
      </c>
      <c r="B458">
        <v>456</v>
      </c>
      <c r="C458">
        <v>35</v>
      </c>
      <c r="D458">
        <v>2</v>
      </c>
      <c r="E458" s="1">
        <v>44580.958333333336</v>
      </c>
      <c r="F458" s="4" t="str">
        <f t="shared" si="14"/>
        <v>2026/01/20</v>
      </c>
      <c r="G458" s="4">
        <f>DATEVALUE(Sales[[#This Row],[Date]])</f>
        <v>44580</v>
      </c>
      <c r="H458" s="6" t="str">
        <f t="shared" si="15"/>
        <v>23:00</v>
      </c>
    </row>
    <row r="459" spans="1:8" x14ac:dyDescent="0.3">
      <c r="A459">
        <v>986</v>
      </c>
      <c r="B459">
        <v>457</v>
      </c>
      <c r="C459">
        <v>49</v>
      </c>
      <c r="D459">
        <v>7</v>
      </c>
      <c r="E459" s="1">
        <v>44581</v>
      </c>
      <c r="F459" s="4" t="str">
        <f t="shared" si="14"/>
        <v>2026/01/21</v>
      </c>
      <c r="G459" s="4">
        <f>DATEVALUE(Sales[[#This Row],[Date]])</f>
        <v>44581</v>
      </c>
      <c r="H459" s="6" t="str">
        <f t="shared" si="15"/>
        <v>00:00</v>
      </c>
    </row>
    <row r="460" spans="1:8" x14ac:dyDescent="0.3">
      <c r="A460">
        <v>998</v>
      </c>
      <c r="B460">
        <v>458</v>
      </c>
      <c r="C460">
        <v>53</v>
      </c>
      <c r="D460">
        <v>7</v>
      </c>
      <c r="E460" s="1">
        <v>44581.041666666664</v>
      </c>
      <c r="F460" s="4" t="str">
        <f t="shared" si="14"/>
        <v>2026/01/21</v>
      </c>
      <c r="G460" s="4">
        <f>DATEVALUE(Sales[[#This Row],[Date]])</f>
        <v>44581</v>
      </c>
      <c r="H460" s="6" t="str">
        <f t="shared" si="15"/>
        <v>01:00</v>
      </c>
    </row>
    <row r="461" spans="1:8" x14ac:dyDescent="0.3">
      <c r="A461">
        <v>701</v>
      </c>
      <c r="B461">
        <v>459</v>
      </c>
      <c r="C461">
        <v>43</v>
      </c>
      <c r="D461">
        <v>3</v>
      </c>
      <c r="E461" s="1">
        <v>44581.083333333336</v>
      </c>
      <c r="F461" s="4" t="str">
        <f t="shared" si="14"/>
        <v>2026/01/21</v>
      </c>
      <c r="G461" s="4">
        <f>DATEVALUE(Sales[[#This Row],[Date]])</f>
        <v>44581</v>
      </c>
      <c r="H461" s="6" t="str">
        <f t="shared" si="15"/>
        <v>02:00</v>
      </c>
    </row>
    <row r="462" spans="1:8" x14ac:dyDescent="0.3">
      <c r="A462">
        <v>1453</v>
      </c>
      <c r="B462">
        <v>460</v>
      </c>
      <c r="C462">
        <v>55</v>
      </c>
      <c r="D462">
        <v>2</v>
      </c>
      <c r="E462" s="1">
        <v>44581.125</v>
      </c>
      <c r="F462" s="4" t="str">
        <f t="shared" si="14"/>
        <v>2026/01/21</v>
      </c>
      <c r="G462" s="4">
        <f>DATEVALUE(Sales[[#This Row],[Date]])</f>
        <v>44581</v>
      </c>
      <c r="H462" s="6" t="str">
        <f t="shared" si="15"/>
        <v>03:00</v>
      </c>
    </row>
    <row r="463" spans="1:8" x14ac:dyDescent="0.3">
      <c r="A463">
        <v>502</v>
      </c>
      <c r="B463">
        <v>461</v>
      </c>
      <c r="C463">
        <v>47</v>
      </c>
      <c r="D463">
        <v>6</v>
      </c>
      <c r="E463" s="1">
        <v>44581.166666666664</v>
      </c>
      <c r="F463" s="4" t="str">
        <f t="shared" si="14"/>
        <v>2026/01/21</v>
      </c>
      <c r="G463" s="4">
        <f>DATEVALUE(Sales[[#This Row],[Date]])</f>
        <v>44581</v>
      </c>
      <c r="H463" s="6" t="str">
        <f t="shared" si="15"/>
        <v>04:00</v>
      </c>
    </row>
    <row r="464" spans="1:8" x14ac:dyDescent="0.3">
      <c r="A464">
        <v>803</v>
      </c>
      <c r="B464">
        <v>462</v>
      </c>
      <c r="C464">
        <v>7</v>
      </c>
      <c r="D464">
        <v>6</v>
      </c>
      <c r="E464" s="1">
        <v>44581.208333333336</v>
      </c>
      <c r="F464" s="4" t="str">
        <f t="shared" si="14"/>
        <v>2026/01/21</v>
      </c>
      <c r="G464" s="4">
        <f>DATEVALUE(Sales[[#This Row],[Date]])</f>
        <v>44581</v>
      </c>
      <c r="H464" s="6" t="str">
        <f t="shared" si="15"/>
        <v>05:00</v>
      </c>
    </row>
    <row r="465" spans="1:8" x14ac:dyDescent="0.3">
      <c r="A465">
        <v>720</v>
      </c>
      <c r="B465">
        <v>463</v>
      </c>
      <c r="C465">
        <v>65</v>
      </c>
      <c r="D465">
        <v>2</v>
      </c>
      <c r="E465" s="1">
        <v>44581.25</v>
      </c>
      <c r="F465" s="4" t="str">
        <f t="shared" si="14"/>
        <v>2026/01/21</v>
      </c>
      <c r="G465" s="4">
        <f>DATEVALUE(Sales[[#This Row],[Date]])</f>
        <v>44581</v>
      </c>
      <c r="H465" s="6" t="str">
        <f t="shared" si="15"/>
        <v>06:00</v>
      </c>
    </row>
    <row r="466" spans="1:8" x14ac:dyDescent="0.3">
      <c r="A466">
        <v>1438</v>
      </c>
      <c r="B466">
        <v>464</v>
      </c>
      <c r="C466">
        <v>78</v>
      </c>
      <c r="D466">
        <v>7</v>
      </c>
      <c r="E466" s="1">
        <v>44581.291666666664</v>
      </c>
      <c r="F466" s="4" t="str">
        <f t="shared" si="14"/>
        <v>2026/01/21</v>
      </c>
      <c r="G466" s="4">
        <f>DATEVALUE(Sales[[#This Row],[Date]])</f>
        <v>44581</v>
      </c>
      <c r="H466" s="6" t="str">
        <f t="shared" si="15"/>
        <v>07:00</v>
      </c>
    </row>
    <row r="467" spans="1:8" x14ac:dyDescent="0.3">
      <c r="A467">
        <v>836</v>
      </c>
      <c r="B467">
        <v>465</v>
      </c>
      <c r="C467">
        <v>11</v>
      </c>
      <c r="D467">
        <v>7</v>
      </c>
      <c r="E467" s="1">
        <v>44581.333333333336</v>
      </c>
      <c r="F467" s="4" t="str">
        <f t="shared" si="14"/>
        <v>2026/01/21</v>
      </c>
      <c r="G467" s="4">
        <f>DATEVALUE(Sales[[#This Row],[Date]])</f>
        <v>44581</v>
      </c>
      <c r="H467" s="6" t="str">
        <f t="shared" si="15"/>
        <v>08:00</v>
      </c>
    </row>
    <row r="468" spans="1:8" x14ac:dyDescent="0.3">
      <c r="A468">
        <v>1166</v>
      </c>
      <c r="B468">
        <v>466</v>
      </c>
      <c r="C468">
        <v>79</v>
      </c>
      <c r="D468">
        <v>3</v>
      </c>
      <c r="E468" s="1">
        <v>44581.375</v>
      </c>
      <c r="F468" s="4" t="str">
        <f t="shared" si="14"/>
        <v>2026/01/21</v>
      </c>
      <c r="G468" s="4">
        <f>DATEVALUE(Sales[[#This Row],[Date]])</f>
        <v>44581</v>
      </c>
      <c r="H468" s="6" t="str">
        <f t="shared" si="15"/>
        <v>09:00</v>
      </c>
    </row>
    <row r="469" spans="1:8" x14ac:dyDescent="0.3">
      <c r="A469">
        <v>1490</v>
      </c>
      <c r="B469">
        <v>467</v>
      </c>
      <c r="C469">
        <v>92</v>
      </c>
      <c r="D469">
        <v>1</v>
      </c>
      <c r="E469" s="1">
        <v>44581.416666666664</v>
      </c>
      <c r="F469" s="4" t="str">
        <f t="shared" si="14"/>
        <v>2026/01/21</v>
      </c>
      <c r="G469" s="4">
        <f>DATEVALUE(Sales[[#This Row],[Date]])</f>
        <v>44581</v>
      </c>
      <c r="H469" s="6" t="str">
        <f t="shared" si="15"/>
        <v>10:00</v>
      </c>
    </row>
    <row r="470" spans="1:8" x14ac:dyDescent="0.3">
      <c r="A470">
        <v>228</v>
      </c>
      <c r="B470">
        <v>468</v>
      </c>
      <c r="C470">
        <v>21</v>
      </c>
      <c r="D470">
        <v>4</v>
      </c>
      <c r="E470" s="1">
        <v>44581.458333333336</v>
      </c>
      <c r="F470" s="4" t="str">
        <f t="shared" si="14"/>
        <v>2026/01/21</v>
      </c>
      <c r="G470" s="4">
        <f>DATEVALUE(Sales[[#This Row],[Date]])</f>
        <v>44581</v>
      </c>
      <c r="H470" s="6" t="str">
        <f t="shared" si="15"/>
        <v>11:00</v>
      </c>
    </row>
    <row r="471" spans="1:8" x14ac:dyDescent="0.3">
      <c r="A471">
        <v>376</v>
      </c>
      <c r="B471">
        <v>469</v>
      </c>
      <c r="C471">
        <v>83</v>
      </c>
      <c r="D471">
        <v>4</v>
      </c>
      <c r="E471" s="1">
        <v>44581.5</v>
      </c>
      <c r="F471" s="4" t="str">
        <f t="shared" si="14"/>
        <v>2026/01/21</v>
      </c>
      <c r="G471" s="4">
        <f>DATEVALUE(Sales[[#This Row],[Date]])</f>
        <v>44581</v>
      </c>
      <c r="H471" s="6" t="str">
        <f t="shared" si="15"/>
        <v>12:00</v>
      </c>
    </row>
    <row r="472" spans="1:8" x14ac:dyDescent="0.3">
      <c r="A472">
        <v>811</v>
      </c>
      <c r="B472">
        <v>470</v>
      </c>
      <c r="C472">
        <v>11</v>
      </c>
      <c r="D472">
        <v>2</v>
      </c>
      <c r="E472" s="1">
        <v>44581.541666666664</v>
      </c>
      <c r="F472" s="4" t="str">
        <f t="shared" si="14"/>
        <v>2026/01/21</v>
      </c>
      <c r="G472" s="4">
        <f>DATEVALUE(Sales[[#This Row],[Date]])</f>
        <v>44581</v>
      </c>
      <c r="H472" s="6" t="str">
        <f t="shared" si="15"/>
        <v>13:00</v>
      </c>
    </row>
    <row r="473" spans="1:8" x14ac:dyDescent="0.3">
      <c r="A473">
        <v>287</v>
      </c>
      <c r="B473">
        <v>471</v>
      </c>
      <c r="C473">
        <v>81</v>
      </c>
      <c r="D473">
        <v>1</v>
      </c>
      <c r="E473" s="1">
        <v>44581.583333333336</v>
      </c>
      <c r="F473" s="4" t="str">
        <f t="shared" si="14"/>
        <v>2026/01/21</v>
      </c>
      <c r="G473" s="4">
        <f>DATEVALUE(Sales[[#This Row],[Date]])</f>
        <v>44581</v>
      </c>
      <c r="H473" s="6" t="str">
        <f t="shared" si="15"/>
        <v>14:00</v>
      </c>
    </row>
    <row r="474" spans="1:8" x14ac:dyDescent="0.3">
      <c r="A474">
        <v>1436</v>
      </c>
      <c r="B474">
        <v>472</v>
      </c>
      <c r="C474">
        <v>85</v>
      </c>
      <c r="D474">
        <v>4</v>
      </c>
      <c r="E474" s="1">
        <v>44581.625</v>
      </c>
      <c r="F474" s="4" t="str">
        <f t="shared" si="14"/>
        <v>2026/01/21</v>
      </c>
      <c r="G474" s="4">
        <f>DATEVALUE(Sales[[#This Row],[Date]])</f>
        <v>44581</v>
      </c>
      <c r="H474" s="6" t="str">
        <f t="shared" si="15"/>
        <v>15:00</v>
      </c>
    </row>
    <row r="475" spans="1:8" x14ac:dyDescent="0.3">
      <c r="A475">
        <v>43</v>
      </c>
      <c r="B475">
        <v>473</v>
      </c>
      <c r="C475">
        <v>77</v>
      </c>
      <c r="D475">
        <v>5</v>
      </c>
      <c r="E475" s="1">
        <v>44581.666666666664</v>
      </c>
      <c r="F475" s="4" t="str">
        <f t="shared" si="14"/>
        <v>2026/01/21</v>
      </c>
      <c r="G475" s="4">
        <f>DATEVALUE(Sales[[#This Row],[Date]])</f>
        <v>44581</v>
      </c>
      <c r="H475" s="6" t="str">
        <f t="shared" si="15"/>
        <v>16:00</v>
      </c>
    </row>
    <row r="476" spans="1:8" x14ac:dyDescent="0.3">
      <c r="A476">
        <v>886</v>
      </c>
      <c r="B476">
        <v>474</v>
      </c>
      <c r="C476">
        <v>34</v>
      </c>
      <c r="D476">
        <v>7</v>
      </c>
      <c r="E476" s="1">
        <v>44581.708333333336</v>
      </c>
      <c r="F476" s="4" t="str">
        <f t="shared" si="14"/>
        <v>2026/01/21</v>
      </c>
      <c r="G476" s="4">
        <f>DATEVALUE(Sales[[#This Row],[Date]])</f>
        <v>44581</v>
      </c>
      <c r="H476" s="6" t="str">
        <f t="shared" si="15"/>
        <v>17:00</v>
      </c>
    </row>
    <row r="477" spans="1:8" x14ac:dyDescent="0.3">
      <c r="A477">
        <v>585</v>
      </c>
      <c r="B477">
        <v>475</v>
      </c>
      <c r="C477">
        <v>97</v>
      </c>
      <c r="D477">
        <v>5</v>
      </c>
      <c r="E477" s="1">
        <v>44581.75</v>
      </c>
      <c r="F477" s="4" t="str">
        <f t="shared" si="14"/>
        <v>2026/01/21</v>
      </c>
      <c r="G477" s="4">
        <f>DATEVALUE(Sales[[#This Row],[Date]])</f>
        <v>44581</v>
      </c>
      <c r="H477" s="6" t="str">
        <f t="shared" si="15"/>
        <v>18:00</v>
      </c>
    </row>
    <row r="478" spans="1:8" x14ac:dyDescent="0.3">
      <c r="A478">
        <v>300</v>
      </c>
      <c r="B478">
        <v>476</v>
      </c>
      <c r="C478">
        <v>17</v>
      </c>
      <c r="D478">
        <v>8</v>
      </c>
      <c r="E478" s="1">
        <v>44581.791666666664</v>
      </c>
      <c r="F478" s="4" t="str">
        <f t="shared" si="14"/>
        <v>2026/01/21</v>
      </c>
      <c r="G478" s="4">
        <f>DATEVALUE(Sales[[#This Row],[Date]])</f>
        <v>44581</v>
      </c>
      <c r="H478" s="6" t="str">
        <f t="shared" si="15"/>
        <v>19:00</v>
      </c>
    </row>
    <row r="479" spans="1:8" x14ac:dyDescent="0.3">
      <c r="A479">
        <v>652</v>
      </c>
      <c r="B479">
        <v>477</v>
      </c>
      <c r="C479">
        <v>47</v>
      </c>
      <c r="D479">
        <v>9</v>
      </c>
      <c r="E479" s="1">
        <v>44581.833333333336</v>
      </c>
      <c r="F479" s="4" t="str">
        <f t="shared" si="14"/>
        <v>2026/01/21</v>
      </c>
      <c r="G479" s="4">
        <f>DATEVALUE(Sales[[#This Row],[Date]])</f>
        <v>44581</v>
      </c>
      <c r="H479" s="6" t="str">
        <f t="shared" si="15"/>
        <v>20:00</v>
      </c>
    </row>
    <row r="480" spans="1:8" x14ac:dyDescent="0.3">
      <c r="A480">
        <v>1064</v>
      </c>
      <c r="B480">
        <v>478</v>
      </c>
      <c r="C480">
        <v>32</v>
      </c>
      <c r="D480">
        <v>6</v>
      </c>
      <c r="E480" s="1">
        <v>44581.875</v>
      </c>
      <c r="F480" s="4" t="str">
        <f t="shared" si="14"/>
        <v>2026/01/21</v>
      </c>
      <c r="G480" s="4">
        <f>DATEVALUE(Sales[[#This Row],[Date]])</f>
        <v>44581</v>
      </c>
      <c r="H480" s="6" t="str">
        <f t="shared" si="15"/>
        <v>21:00</v>
      </c>
    </row>
    <row r="481" spans="1:8" x14ac:dyDescent="0.3">
      <c r="A481">
        <v>956</v>
      </c>
      <c r="B481">
        <v>479</v>
      </c>
      <c r="C481">
        <v>41</v>
      </c>
      <c r="D481">
        <v>5</v>
      </c>
      <c r="E481" s="1">
        <v>44581.916666666664</v>
      </c>
      <c r="F481" s="4" t="str">
        <f t="shared" si="14"/>
        <v>2026/01/21</v>
      </c>
      <c r="G481" s="4">
        <f>DATEVALUE(Sales[[#This Row],[Date]])</f>
        <v>44581</v>
      </c>
      <c r="H481" s="6" t="str">
        <f t="shared" si="15"/>
        <v>22:00</v>
      </c>
    </row>
    <row r="482" spans="1:8" x14ac:dyDescent="0.3">
      <c r="A482">
        <v>798</v>
      </c>
      <c r="B482">
        <v>480</v>
      </c>
      <c r="C482">
        <v>69</v>
      </c>
      <c r="D482">
        <v>8</v>
      </c>
      <c r="E482" s="1">
        <v>44581.958333333336</v>
      </c>
      <c r="F482" s="4" t="str">
        <f t="shared" si="14"/>
        <v>2026/01/21</v>
      </c>
      <c r="G482" s="4">
        <f>DATEVALUE(Sales[[#This Row],[Date]])</f>
        <v>44581</v>
      </c>
      <c r="H482" s="6" t="str">
        <f t="shared" si="15"/>
        <v>23:00</v>
      </c>
    </row>
    <row r="483" spans="1:8" x14ac:dyDescent="0.3">
      <c r="A483">
        <v>618</v>
      </c>
      <c r="B483">
        <v>481</v>
      </c>
      <c r="C483">
        <v>56</v>
      </c>
      <c r="D483">
        <v>3</v>
      </c>
      <c r="E483" s="1">
        <v>44582</v>
      </c>
      <c r="F483" s="4" t="str">
        <f t="shared" si="14"/>
        <v>2026/01/22</v>
      </c>
      <c r="G483" s="4">
        <f>DATEVALUE(Sales[[#This Row],[Date]])</f>
        <v>44582</v>
      </c>
      <c r="H483" s="6" t="str">
        <f t="shared" si="15"/>
        <v>00:00</v>
      </c>
    </row>
    <row r="484" spans="1:8" x14ac:dyDescent="0.3">
      <c r="A484">
        <v>258</v>
      </c>
      <c r="B484">
        <v>482</v>
      </c>
      <c r="C484">
        <v>23</v>
      </c>
      <c r="D484">
        <v>7</v>
      </c>
      <c r="E484" s="1">
        <v>44582.041666666664</v>
      </c>
      <c r="F484" s="4" t="str">
        <f t="shared" si="14"/>
        <v>2026/01/22</v>
      </c>
      <c r="G484" s="4">
        <f>DATEVALUE(Sales[[#This Row],[Date]])</f>
        <v>44582</v>
      </c>
      <c r="H484" s="6" t="str">
        <f t="shared" si="15"/>
        <v>01:00</v>
      </c>
    </row>
    <row r="485" spans="1:8" x14ac:dyDescent="0.3">
      <c r="A485">
        <v>666</v>
      </c>
      <c r="B485">
        <v>483</v>
      </c>
      <c r="C485">
        <v>6</v>
      </c>
      <c r="D485">
        <v>3</v>
      </c>
      <c r="E485" s="1">
        <v>44582.083333333336</v>
      </c>
      <c r="F485" s="4" t="str">
        <f t="shared" si="14"/>
        <v>2026/01/22</v>
      </c>
      <c r="G485" s="4">
        <f>DATEVALUE(Sales[[#This Row],[Date]])</f>
        <v>44582</v>
      </c>
      <c r="H485" s="6" t="str">
        <f t="shared" si="15"/>
        <v>02:00</v>
      </c>
    </row>
    <row r="486" spans="1:8" x14ac:dyDescent="0.3">
      <c r="A486">
        <v>384</v>
      </c>
      <c r="B486">
        <v>484</v>
      </c>
      <c r="C486">
        <v>46</v>
      </c>
      <c r="D486">
        <v>1</v>
      </c>
      <c r="E486" s="1">
        <v>44582.125</v>
      </c>
      <c r="F486" s="4" t="str">
        <f t="shared" si="14"/>
        <v>2026/01/22</v>
      </c>
      <c r="G486" s="4">
        <f>DATEVALUE(Sales[[#This Row],[Date]])</f>
        <v>44582</v>
      </c>
      <c r="H486" s="6" t="str">
        <f t="shared" si="15"/>
        <v>03:00</v>
      </c>
    </row>
    <row r="487" spans="1:8" x14ac:dyDescent="0.3">
      <c r="A487">
        <v>586</v>
      </c>
      <c r="B487">
        <v>485</v>
      </c>
      <c r="C487">
        <v>77</v>
      </c>
      <c r="D487">
        <v>4</v>
      </c>
      <c r="E487" s="1">
        <v>44582.166666666664</v>
      </c>
      <c r="F487" s="4" t="str">
        <f t="shared" si="14"/>
        <v>2026/01/22</v>
      </c>
      <c r="G487" s="4">
        <f>DATEVALUE(Sales[[#This Row],[Date]])</f>
        <v>44582</v>
      </c>
      <c r="H487" s="6" t="str">
        <f t="shared" si="15"/>
        <v>04:00</v>
      </c>
    </row>
    <row r="488" spans="1:8" x14ac:dyDescent="0.3">
      <c r="A488">
        <v>53</v>
      </c>
      <c r="B488">
        <v>486</v>
      </c>
      <c r="C488">
        <v>94</v>
      </c>
      <c r="D488">
        <v>9</v>
      </c>
      <c r="E488" s="1">
        <v>44582.208333333336</v>
      </c>
      <c r="F488" s="4" t="str">
        <f t="shared" si="14"/>
        <v>2026/01/22</v>
      </c>
      <c r="G488" s="4">
        <f>DATEVALUE(Sales[[#This Row],[Date]])</f>
        <v>44582</v>
      </c>
      <c r="H488" s="6" t="str">
        <f t="shared" si="15"/>
        <v>05:00</v>
      </c>
    </row>
    <row r="489" spans="1:8" x14ac:dyDescent="0.3">
      <c r="A489">
        <v>18</v>
      </c>
      <c r="B489">
        <v>487</v>
      </c>
      <c r="C489">
        <v>57</v>
      </c>
      <c r="D489">
        <v>5</v>
      </c>
      <c r="E489" s="1">
        <v>44582.25</v>
      </c>
      <c r="F489" s="4" t="str">
        <f t="shared" si="14"/>
        <v>2026/01/22</v>
      </c>
      <c r="G489" s="4">
        <f>DATEVALUE(Sales[[#This Row],[Date]])</f>
        <v>44582</v>
      </c>
      <c r="H489" s="6" t="str">
        <f t="shared" si="15"/>
        <v>06:00</v>
      </c>
    </row>
    <row r="490" spans="1:8" x14ac:dyDescent="0.3">
      <c r="A490">
        <v>507</v>
      </c>
      <c r="B490">
        <v>488</v>
      </c>
      <c r="C490">
        <v>68</v>
      </c>
      <c r="D490">
        <v>9</v>
      </c>
      <c r="E490" s="1">
        <v>44582.291666666664</v>
      </c>
      <c r="F490" s="4" t="str">
        <f t="shared" si="14"/>
        <v>2026/01/22</v>
      </c>
      <c r="G490" s="4">
        <f>DATEVALUE(Sales[[#This Row],[Date]])</f>
        <v>44582</v>
      </c>
      <c r="H490" s="6" t="str">
        <f t="shared" si="15"/>
        <v>07:00</v>
      </c>
    </row>
    <row r="491" spans="1:8" x14ac:dyDescent="0.3">
      <c r="A491">
        <v>1467</v>
      </c>
      <c r="B491">
        <v>489</v>
      </c>
      <c r="C491">
        <v>6</v>
      </c>
      <c r="D491">
        <v>1</v>
      </c>
      <c r="E491" s="1">
        <v>44582.333333333336</v>
      </c>
      <c r="F491" s="4" t="str">
        <f t="shared" si="14"/>
        <v>2026/01/22</v>
      </c>
      <c r="G491" s="4">
        <f>DATEVALUE(Sales[[#This Row],[Date]])</f>
        <v>44582</v>
      </c>
      <c r="H491" s="6" t="str">
        <f t="shared" si="15"/>
        <v>08:00</v>
      </c>
    </row>
    <row r="492" spans="1:8" x14ac:dyDescent="0.3">
      <c r="A492">
        <v>744</v>
      </c>
      <c r="B492">
        <v>490</v>
      </c>
      <c r="C492">
        <v>10</v>
      </c>
      <c r="D492">
        <v>5</v>
      </c>
      <c r="E492" s="1">
        <v>44582.375</v>
      </c>
      <c r="F492" s="4" t="str">
        <f t="shared" si="14"/>
        <v>2026/01/22</v>
      </c>
      <c r="G492" s="4">
        <f>DATEVALUE(Sales[[#This Row],[Date]])</f>
        <v>44582</v>
      </c>
      <c r="H492" s="6" t="str">
        <f t="shared" si="15"/>
        <v>09:00</v>
      </c>
    </row>
    <row r="493" spans="1:8" x14ac:dyDescent="0.3">
      <c r="A493">
        <v>643</v>
      </c>
      <c r="B493">
        <v>491</v>
      </c>
      <c r="C493">
        <v>51</v>
      </c>
      <c r="D493">
        <v>4</v>
      </c>
      <c r="E493" s="1">
        <v>44582.416666666664</v>
      </c>
      <c r="F493" s="4" t="str">
        <f t="shared" si="14"/>
        <v>2026/01/22</v>
      </c>
      <c r="G493" s="4">
        <f>DATEVALUE(Sales[[#This Row],[Date]])</f>
        <v>44582</v>
      </c>
      <c r="H493" s="6" t="str">
        <f t="shared" si="15"/>
        <v>10:00</v>
      </c>
    </row>
    <row r="494" spans="1:8" x14ac:dyDescent="0.3">
      <c r="A494">
        <v>1265</v>
      </c>
      <c r="B494">
        <v>492</v>
      </c>
      <c r="C494">
        <v>15</v>
      </c>
      <c r="D494">
        <v>8</v>
      </c>
      <c r="E494" s="1">
        <v>44582.458333333336</v>
      </c>
      <c r="F494" s="4" t="str">
        <f t="shared" si="14"/>
        <v>2026/01/22</v>
      </c>
      <c r="G494" s="4">
        <f>DATEVALUE(Sales[[#This Row],[Date]])</f>
        <v>44582</v>
      </c>
      <c r="H494" s="6" t="str">
        <f t="shared" si="15"/>
        <v>11:00</v>
      </c>
    </row>
    <row r="495" spans="1:8" x14ac:dyDescent="0.3">
      <c r="A495">
        <v>235</v>
      </c>
      <c r="B495">
        <v>493</v>
      </c>
      <c r="C495">
        <v>11</v>
      </c>
      <c r="D495">
        <v>3</v>
      </c>
      <c r="E495" s="1">
        <v>44582.5</v>
      </c>
      <c r="F495" s="4" t="str">
        <f t="shared" si="14"/>
        <v>2026/01/22</v>
      </c>
      <c r="G495" s="4">
        <f>DATEVALUE(Sales[[#This Row],[Date]])</f>
        <v>44582</v>
      </c>
      <c r="H495" s="6" t="str">
        <f t="shared" si="15"/>
        <v>12:00</v>
      </c>
    </row>
    <row r="496" spans="1:8" x14ac:dyDescent="0.3">
      <c r="A496">
        <v>368</v>
      </c>
      <c r="B496">
        <v>494</v>
      </c>
      <c r="C496">
        <v>53</v>
      </c>
      <c r="D496">
        <v>9</v>
      </c>
      <c r="E496" s="1">
        <v>44582.541666666664</v>
      </c>
      <c r="F496" s="4" t="str">
        <f t="shared" si="14"/>
        <v>2026/01/22</v>
      </c>
      <c r="G496" s="4">
        <f>DATEVALUE(Sales[[#This Row],[Date]])</f>
        <v>44582</v>
      </c>
      <c r="H496" s="6" t="str">
        <f t="shared" si="15"/>
        <v>13:00</v>
      </c>
    </row>
    <row r="497" spans="1:8" x14ac:dyDescent="0.3">
      <c r="A497">
        <v>1316</v>
      </c>
      <c r="B497">
        <v>495</v>
      </c>
      <c r="C497">
        <v>61</v>
      </c>
      <c r="D497">
        <v>2</v>
      </c>
      <c r="E497" s="1">
        <v>44582.583333333336</v>
      </c>
      <c r="F497" s="4" t="str">
        <f t="shared" si="14"/>
        <v>2026/01/22</v>
      </c>
      <c r="G497" s="4">
        <f>DATEVALUE(Sales[[#This Row],[Date]])</f>
        <v>44582</v>
      </c>
      <c r="H497" s="6" t="str">
        <f t="shared" si="15"/>
        <v>14:00</v>
      </c>
    </row>
    <row r="498" spans="1:8" x14ac:dyDescent="0.3">
      <c r="A498">
        <v>28</v>
      </c>
      <c r="B498">
        <v>496</v>
      </c>
      <c r="C498">
        <v>96</v>
      </c>
      <c r="D498">
        <v>7</v>
      </c>
      <c r="E498" s="1">
        <v>44582.625</v>
      </c>
      <c r="F498" s="4" t="str">
        <f t="shared" si="14"/>
        <v>2026/01/22</v>
      </c>
      <c r="G498" s="4">
        <f>DATEVALUE(Sales[[#This Row],[Date]])</f>
        <v>44582</v>
      </c>
      <c r="H498" s="6" t="str">
        <f t="shared" si="15"/>
        <v>15:00</v>
      </c>
    </row>
    <row r="499" spans="1:8" x14ac:dyDescent="0.3">
      <c r="A499">
        <v>740</v>
      </c>
      <c r="B499">
        <v>497</v>
      </c>
      <c r="C499">
        <v>90</v>
      </c>
      <c r="D499">
        <v>3</v>
      </c>
      <c r="E499" s="1">
        <v>44582.666666666664</v>
      </c>
      <c r="F499" s="4" t="str">
        <f t="shared" si="14"/>
        <v>2026/01/22</v>
      </c>
      <c r="G499" s="4">
        <f>DATEVALUE(Sales[[#This Row],[Date]])</f>
        <v>44582</v>
      </c>
      <c r="H499" s="6" t="str">
        <f t="shared" si="15"/>
        <v>16:00</v>
      </c>
    </row>
    <row r="500" spans="1:8" x14ac:dyDescent="0.3">
      <c r="A500">
        <v>952</v>
      </c>
      <c r="B500">
        <v>498</v>
      </c>
      <c r="C500">
        <v>53</v>
      </c>
      <c r="D500">
        <v>5</v>
      </c>
      <c r="E500" s="1">
        <v>44582.708333333336</v>
      </c>
      <c r="F500" s="4" t="str">
        <f t="shared" si="14"/>
        <v>2026/01/22</v>
      </c>
      <c r="G500" s="4">
        <f>DATEVALUE(Sales[[#This Row],[Date]])</f>
        <v>44582</v>
      </c>
      <c r="H500" s="6" t="str">
        <f t="shared" si="15"/>
        <v>17:00</v>
      </c>
    </row>
    <row r="501" spans="1:8" x14ac:dyDescent="0.3">
      <c r="A501">
        <v>377</v>
      </c>
      <c r="B501">
        <v>499</v>
      </c>
      <c r="C501">
        <v>68</v>
      </c>
      <c r="D501">
        <v>7</v>
      </c>
      <c r="E501" s="1">
        <v>44582.75</v>
      </c>
      <c r="F501" s="4" t="str">
        <f t="shared" si="14"/>
        <v>2026/01/22</v>
      </c>
      <c r="G501" s="4">
        <f>DATEVALUE(Sales[[#This Row],[Date]])</f>
        <v>44582</v>
      </c>
      <c r="H501" s="6" t="str">
        <f t="shared" si="15"/>
        <v>18:00</v>
      </c>
    </row>
    <row r="502" spans="1:8" x14ac:dyDescent="0.3">
      <c r="A502">
        <v>955</v>
      </c>
      <c r="B502">
        <v>500</v>
      </c>
      <c r="C502">
        <v>38</v>
      </c>
      <c r="D502">
        <v>6</v>
      </c>
      <c r="E502" s="1">
        <v>44582.791666666664</v>
      </c>
      <c r="F502" s="4" t="str">
        <f t="shared" si="14"/>
        <v>2026/01/22</v>
      </c>
      <c r="G502" s="4">
        <f>DATEVALUE(Sales[[#This Row],[Date]])</f>
        <v>44582</v>
      </c>
      <c r="H502" s="6" t="str">
        <f t="shared" si="15"/>
        <v>19:00</v>
      </c>
    </row>
    <row r="503" spans="1:8" x14ac:dyDescent="0.3">
      <c r="A503">
        <v>425</v>
      </c>
      <c r="B503">
        <v>501</v>
      </c>
      <c r="C503">
        <v>78</v>
      </c>
      <c r="D503">
        <v>4</v>
      </c>
      <c r="E503" s="1">
        <v>44582.833333333336</v>
      </c>
      <c r="F503" s="4" t="str">
        <f t="shared" si="14"/>
        <v>2026/01/22</v>
      </c>
      <c r="G503" s="4">
        <f>DATEVALUE(Sales[[#This Row],[Date]])</f>
        <v>44582</v>
      </c>
      <c r="H503" s="6" t="str">
        <f t="shared" si="15"/>
        <v>20:00</v>
      </c>
    </row>
    <row r="504" spans="1:8" x14ac:dyDescent="0.3">
      <c r="A504">
        <v>1240</v>
      </c>
      <c r="B504">
        <v>502</v>
      </c>
      <c r="C504">
        <v>15</v>
      </c>
      <c r="D504">
        <v>7</v>
      </c>
      <c r="E504" s="1">
        <v>44582.875</v>
      </c>
      <c r="F504" s="4" t="str">
        <f t="shared" si="14"/>
        <v>2026/01/22</v>
      </c>
      <c r="G504" s="4">
        <f>DATEVALUE(Sales[[#This Row],[Date]])</f>
        <v>44582</v>
      </c>
      <c r="H504" s="6" t="str">
        <f t="shared" si="15"/>
        <v>21:00</v>
      </c>
    </row>
    <row r="505" spans="1:8" x14ac:dyDescent="0.3">
      <c r="A505">
        <v>86</v>
      </c>
      <c r="B505">
        <v>503</v>
      </c>
      <c r="C505">
        <v>97</v>
      </c>
      <c r="D505">
        <v>6</v>
      </c>
      <c r="E505" s="1">
        <v>44582.916666666664</v>
      </c>
      <c r="F505" s="4" t="str">
        <f t="shared" si="14"/>
        <v>2026/01/22</v>
      </c>
      <c r="G505" s="4">
        <f>DATEVALUE(Sales[[#This Row],[Date]])</f>
        <v>44582</v>
      </c>
      <c r="H505" s="6" t="str">
        <f t="shared" si="15"/>
        <v>22:00</v>
      </c>
    </row>
    <row r="506" spans="1:8" x14ac:dyDescent="0.3">
      <c r="A506">
        <v>731</v>
      </c>
      <c r="B506">
        <v>504</v>
      </c>
      <c r="C506">
        <v>47</v>
      </c>
      <c r="D506">
        <v>1</v>
      </c>
      <c r="E506" s="1">
        <v>44582.958333333336</v>
      </c>
      <c r="F506" s="4" t="str">
        <f t="shared" si="14"/>
        <v>2026/01/22</v>
      </c>
      <c r="G506" s="4">
        <f>DATEVALUE(Sales[[#This Row],[Date]])</f>
        <v>44582</v>
      </c>
      <c r="H506" s="6" t="str">
        <f t="shared" si="15"/>
        <v>23:00</v>
      </c>
    </row>
    <row r="507" spans="1:8" x14ac:dyDescent="0.3">
      <c r="A507">
        <v>617</v>
      </c>
      <c r="B507">
        <v>505</v>
      </c>
      <c r="C507">
        <v>59</v>
      </c>
      <c r="D507">
        <v>3</v>
      </c>
      <c r="E507" s="1">
        <v>44583</v>
      </c>
      <c r="F507" s="4" t="str">
        <f t="shared" si="14"/>
        <v>2026/01/23</v>
      </c>
      <c r="G507" s="4">
        <f>DATEVALUE(Sales[[#This Row],[Date]])</f>
        <v>44583</v>
      </c>
      <c r="H507" s="6" t="str">
        <f t="shared" si="15"/>
        <v>00:00</v>
      </c>
    </row>
    <row r="508" spans="1:8" x14ac:dyDescent="0.3">
      <c r="A508">
        <v>159</v>
      </c>
      <c r="B508">
        <v>506</v>
      </c>
      <c r="C508">
        <v>88</v>
      </c>
      <c r="D508">
        <v>3</v>
      </c>
      <c r="E508" s="1">
        <v>44583.041666666664</v>
      </c>
      <c r="F508" s="4" t="str">
        <f t="shared" si="14"/>
        <v>2026/01/23</v>
      </c>
      <c r="G508" s="4">
        <f>DATEVALUE(Sales[[#This Row],[Date]])</f>
        <v>44583</v>
      </c>
      <c r="H508" s="6" t="str">
        <f t="shared" si="15"/>
        <v>01:00</v>
      </c>
    </row>
    <row r="509" spans="1:8" x14ac:dyDescent="0.3">
      <c r="A509">
        <v>663</v>
      </c>
      <c r="B509">
        <v>507</v>
      </c>
      <c r="C509">
        <v>19</v>
      </c>
      <c r="D509">
        <v>4</v>
      </c>
      <c r="E509" s="1">
        <v>44583.083333333336</v>
      </c>
      <c r="F509" s="4" t="str">
        <f t="shared" si="14"/>
        <v>2026/01/23</v>
      </c>
      <c r="G509" s="4">
        <f>DATEVALUE(Sales[[#This Row],[Date]])</f>
        <v>44583</v>
      </c>
      <c r="H509" s="6" t="str">
        <f t="shared" si="15"/>
        <v>02:00</v>
      </c>
    </row>
    <row r="510" spans="1:8" x14ac:dyDescent="0.3">
      <c r="A510">
        <v>1446</v>
      </c>
      <c r="B510">
        <v>508</v>
      </c>
      <c r="C510">
        <v>93</v>
      </c>
      <c r="D510">
        <v>8</v>
      </c>
      <c r="E510" s="1">
        <v>44583.125</v>
      </c>
      <c r="F510" s="4" t="str">
        <f t="shared" si="14"/>
        <v>2026/01/23</v>
      </c>
      <c r="G510" s="4">
        <f>DATEVALUE(Sales[[#This Row],[Date]])</f>
        <v>44583</v>
      </c>
      <c r="H510" s="6" t="str">
        <f t="shared" si="15"/>
        <v>03:00</v>
      </c>
    </row>
    <row r="511" spans="1:8" x14ac:dyDescent="0.3">
      <c r="A511">
        <v>1184</v>
      </c>
      <c r="B511">
        <v>509</v>
      </c>
      <c r="C511">
        <v>68</v>
      </c>
      <c r="D511">
        <v>5</v>
      </c>
      <c r="E511" s="1">
        <v>44583.166666666664</v>
      </c>
      <c r="F511" s="4" t="str">
        <f t="shared" si="14"/>
        <v>2026/01/23</v>
      </c>
      <c r="G511" s="4">
        <f>DATEVALUE(Sales[[#This Row],[Date]])</f>
        <v>44583</v>
      </c>
      <c r="H511" s="6" t="str">
        <f t="shared" si="15"/>
        <v>04:00</v>
      </c>
    </row>
    <row r="512" spans="1:8" x14ac:dyDescent="0.3">
      <c r="A512">
        <v>1113</v>
      </c>
      <c r="B512">
        <v>510</v>
      </c>
      <c r="C512">
        <v>93</v>
      </c>
      <c r="D512">
        <v>3</v>
      </c>
      <c r="E512" s="1">
        <v>44583.208333333336</v>
      </c>
      <c r="F512" s="4" t="str">
        <f t="shared" si="14"/>
        <v>2026/01/23</v>
      </c>
      <c r="G512" s="4">
        <f>DATEVALUE(Sales[[#This Row],[Date]])</f>
        <v>44583</v>
      </c>
      <c r="H512" s="6" t="str">
        <f t="shared" si="15"/>
        <v>05:00</v>
      </c>
    </row>
    <row r="513" spans="1:8" x14ac:dyDescent="0.3">
      <c r="A513">
        <v>972</v>
      </c>
      <c r="B513">
        <v>511</v>
      </c>
      <c r="C513">
        <v>43</v>
      </c>
      <c r="D513">
        <v>6</v>
      </c>
      <c r="E513" s="1">
        <v>44583.25</v>
      </c>
      <c r="F513" s="4" t="str">
        <f t="shared" si="14"/>
        <v>2026/01/23</v>
      </c>
      <c r="G513" s="4">
        <f>DATEVALUE(Sales[[#This Row],[Date]])</f>
        <v>44583</v>
      </c>
      <c r="H513" s="6" t="str">
        <f t="shared" si="15"/>
        <v>06:00</v>
      </c>
    </row>
    <row r="514" spans="1:8" x14ac:dyDescent="0.3">
      <c r="A514">
        <v>1387</v>
      </c>
      <c r="B514">
        <v>512</v>
      </c>
      <c r="C514">
        <v>87</v>
      </c>
      <c r="D514">
        <v>2</v>
      </c>
      <c r="E514" s="1">
        <v>44583.291666666664</v>
      </c>
      <c r="F514" s="4" t="str">
        <f t="shared" si="14"/>
        <v>2026/01/23</v>
      </c>
      <c r="G514" s="4">
        <f>DATEVALUE(Sales[[#This Row],[Date]])</f>
        <v>44583</v>
      </c>
      <c r="H514" s="6" t="str">
        <f t="shared" si="15"/>
        <v>07:00</v>
      </c>
    </row>
    <row r="515" spans="1:8" x14ac:dyDescent="0.3">
      <c r="A515">
        <v>705</v>
      </c>
      <c r="B515">
        <v>513</v>
      </c>
      <c r="C515">
        <v>31</v>
      </c>
      <c r="D515">
        <v>2</v>
      </c>
      <c r="E515" s="1">
        <v>44583.333333333336</v>
      </c>
      <c r="F515" s="4" t="str">
        <f t="shared" si="14"/>
        <v>2026/01/23</v>
      </c>
      <c r="G515" s="4">
        <f>DATEVALUE(Sales[[#This Row],[Date]])</f>
        <v>44583</v>
      </c>
      <c r="H515" s="6" t="str">
        <f t="shared" si="15"/>
        <v>08:00</v>
      </c>
    </row>
    <row r="516" spans="1:8" x14ac:dyDescent="0.3">
      <c r="A516">
        <v>1031</v>
      </c>
      <c r="B516">
        <v>514</v>
      </c>
      <c r="C516">
        <v>75</v>
      </c>
      <c r="D516">
        <v>7</v>
      </c>
      <c r="E516" s="1">
        <v>44583.375</v>
      </c>
      <c r="F516" s="4" t="str">
        <f t="shared" ref="F516:F579" si="16">TEXT(E516, "YYYY/MM/DD")</f>
        <v>2026/01/23</v>
      </c>
      <c r="G516" s="4">
        <f>DATEVALUE(Sales[[#This Row],[Date]])</f>
        <v>44583</v>
      </c>
      <c r="H516" s="6" t="str">
        <f t="shared" ref="H516:H579" si="17">TEXT(E516,"HH:mm")</f>
        <v>09:00</v>
      </c>
    </row>
    <row r="517" spans="1:8" x14ac:dyDescent="0.3">
      <c r="A517">
        <v>475</v>
      </c>
      <c r="B517">
        <v>515</v>
      </c>
      <c r="C517">
        <v>65</v>
      </c>
      <c r="D517">
        <v>1</v>
      </c>
      <c r="E517" s="1">
        <v>44583.416666666664</v>
      </c>
      <c r="F517" s="4" t="str">
        <f t="shared" si="16"/>
        <v>2026/01/23</v>
      </c>
      <c r="G517" s="4">
        <f>DATEVALUE(Sales[[#This Row],[Date]])</f>
        <v>44583</v>
      </c>
      <c r="H517" s="6" t="str">
        <f t="shared" si="17"/>
        <v>10:00</v>
      </c>
    </row>
    <row r="518" spans="1:8" x14ac:dyDescent="0.3">
      <c r="A518">
        <v>777</v>
      </c>
      <c r="B518">
        <v>516</v>
      </c>
      <c r="C518">
        <v>61</v>
      </c>
      <c r="D518">
        <v>7</v>
      </c>
      <c r="E518" s="1">
        <v>44583.458333333336</v>
      </c>
      <c r="F518" s="4" t="str">
        <f t="shared" si="16"/>
        <v>2026/01/23</v>
      </c>
      <c r="G518" s="4">
        <f>DATEVALUE(Sales[[#This Row],[Date]])</f>
        <v>44583</v>
      </c>
      <c r="H518" s="6" t="str">
        <f t="shared" si="17"/>
        <v>11:00</v>
      </c>
    </row>
    <row r="519" spans="1:8" x14ac:dyDescent="0.3">
      <c r="A519">
        <v>791</v>
      </c>
      <c r="B519">
        <v>517</v>
      </c>
      <c r="C519">
        <v>51</v>
      </c>
      <c r="D519">
        <v>8</v>
      </c>
      <c r="E519" s="1">
        <v>44583.5</v>
      </c>
      <c r="F519" s="4" t="str">
        <f t="shared" si="16"/>
        <v>2026/01/23</v>
      </c>
      <c r="G519" s="4">
        <f>DATEVALUE(Sales[[#This Row],[Date]])</f>
        <v>44583</v>
      </c>
      <c r="H519" s="6" t="str">
        <f t="shared" si="17"/>
        <v>12:00</v>
      </c>
    </row>
    <row r="520" spans="1:8" x14ac:dyDescent="0.3">
      <c r="A520">
        <v>705</v>
      </c>
      <c r="B520">
        <v>518</v>
      </c>
      <c r="C520">
        <v>46</v>
      </c>
      <c r="D520">
        <v>3</v>
      </c>
      <c r="E520" s="1">
        <v>44583.541666666664</v>
      </c>
      <c r="F520" s="4" t="str">
        <f t="shared" si="16"/>
        <v>2026/01/23</v>
      </c>
      <c r="G520" s="4">
        <f>DATEVALUE(Sales[[#This Row],[Date]])</f>
        <v>44583</v>
      </c>
      <c r="H520" s="6" t="str">
        <f t="shared" si="17"/>
        <v>13:00</v>
      </c>
    </row>
    <row r="521" spans="1:8" x14ac:dyDescent="0.3">
      <c r="A521">
        <v>1496</v>
      </c>
      <c r="B521">
        <v>519</v>
      </c>
      <c r="C521">
        <v>69</v>
      </c>
      <c r="D521">
        <v>5</v>
      </c>
      <c r="E521" s="1">
        <v>44583.583333333336</v>
      </c>
      <c r="F521" s="4" t="str">
        <f t="shared" si="16"/>
        <v>2026/01/23</v>
      </c>
      <c r="G521" s="4">
        <f>DATEVALUE(Sales[[#This Row],[Date]])</f>
        <v>44583</v>
      </c>
      <c r="H521" s="6" t="str">
        <f t="shared" si="17"/>
        <v>14:00</v>
      </c>
    </row>
    <row r="522" spans="1:8" x14ac:dyDescent="0.3">
      <c r="A522">
        <v>781</v>
      </c>
      <c r="B522">
        <v>520</v>
      </c>
      <c r="C522">
        <v>14</v>
      </c>
      <c r="D522">
        <v>2</v>
      </c>
      <c r="E522" s="1">
        <v>44583.625</v>
      </c>
      <c r="F522" s="4" t="str">
        <f t="shared" si="16"/>
        <v>2026/01/23</v>
      </c>
      <c r="G522" s="4">
        <f>DATEVALUE(Sales[[#This Row],[Date]])</f>
        <v>44583</v>
      </c>
      <c r="H522" s="6" t="str">
        <f t="shared" si="17"/>
        <v>15:00</v>
      </c>
    </row>
    <row r="523" spans="1:8" x14ac:dyDescent="0.3">
      <c r="A523">
        <v>1150</v>
      </c>
      <c r="B523">
        <v>521</v>
      </c>
      <c r="C523">
        <v>47</v>
      </c>
      <c r="D523">
        <v>5</v>
      </c>
      <c r="E523" s="1">
        <v>44583.666666666664</v>
      </c>
      <c r="F523" s="4" t="str">
        <f t="shared" si="16"/>
        <v>2026/01/23</v>
      </c>
      <c r="G523" s="4">
        <f>DATEVALUE(Sales[[#This Row],[Date]])</f>
        <v>44583</v>
      </c>
      <c r="H523" s="6" t="str">
        <f t="shared" si="17"/>
        <v>16:00</v>
      </c>
    </row>
    <row r="524" spans="1:8" x14ac:dyDescent="0.3">
      <c r="A524">
        <v>43</v>
      </c>
      <c r="B524">
        <v>522</v>
      </c>
      <c r="C524">
        <v>8</v>
      </c>
      <c r="D524">
        <v>3</v>
      </c>
      <c r="E524" s="1">
        <v>44583.708333333336</v>
      </c>
      <c r="F524" s="4" t="str">
        <f t="shared" si="16"/>
        <v>2026/01/23</v>
      </c>
      <c r="G524" s="4">
        <f>DATEVALUE(Sales[[#This Row],[Date]])</f>
        <v>44583</v>
      </c>
      <c r="H524" s="6" t="str">
        <f t="shared" si="17"/>
        <v>17:00</v>
      </c>
    </row>
    <row r="525" spans="1:8" x14ac:dyDescent="0.3">
      <c r="A525">
        <v>1494</v>
      </c>
      <c r="B525">
        <v>523</v>
      </c>
      <c r="C525">
        <v>51</v>
      </c>
      <c r="D525">
        <v>4</v>
      </c>
      <c r="E525" s="1">
        <v>44583.75</v>
      </c>
      <c r="F525" s="4" t="str">
        <f t="shared" si="16"/>
        <v>2026/01/23</v>
      </c>
      <c r="G525" s="4">
        <f>DATEVALUE(Sales[[#This Row],[Date]])</f>
        <v>44583</v>
      </c>
      <c r="H525" s="6" t="str">
        <f t="shared" si="17"/>
        <v>18:00</v>
      </c>
    </row>
    <row r="526" spans="1:8" x14ac:dyDescent="0.3">
      <c r="A526">
        <v>83</v>
      </c>
      <c r="B526">
        <v>524</v>
      </c>
      <c r="C526">
        <v>26</v>
      </c>
      <c r="D526">
        <v>2</v>
      </c>
      <c r="E526" s="1">
        <v>44583.791666666664</v>
      </c>
      <c r="F526" s="4" t="str">
        <f t="shared" si="16"/>
        <v>2026/01/23</v>
      </c>
      <c r="G526" s="4">
        <f>DATEVALUE(Sales[[#This Row],[Date]])</f>
        <v>44583</v>
      </c>
      <c r="H526" s="6" t="str">
        <f t="shared" si="17"/>
        <v>19:00</v>
      </c>
    </row>
    <row r="527" spans="1:8" x14ac:dyDescent="0.3">
      <c r="A527">
        <v>1156</v>
      </c>
      <c r="B527">
        <v>525</v>
      </c>
      <c r="C527">
        <v>58</v>
      </c>
      <c r="D527">
        <v>8</v>
      </c>
      <c r="E527" s="1">
        <v>44583.833333333336</v>
      </c>
      <c r="F527" s="4" t="str">
        <f t="shared" si="16"/>
        <v>2026/01/23</v>
      </c>
      <c r="G527" s="4">
        <f>DATEVALUE(Sales[[#This Row],[Date]])</f>
        <v>44583</v>
      </c>
      <c r="H527" s="6" t="str">
        <f t="shared" si="17"/>
        <v>20:00</v>
      </c>
    </row>
    <row r="528" spans="1:8" x14ac:dyDescent="0.3">
      <c r="A528">
        <v>1327</v>
      </c>
      <c r="B528">
        <v>526</v>
      </c>
      <c r="C528">
        <v>82</v>
      </c>
      <c r="D528">
        <v>5</v>
      </c>
      <c r="E528" s="1">
        <v>44583.875</v>
      </c>
      <c r="F528" s="4" t="str">
        <f t="shared" si="16"/>
        <v>2026/01/23</v>
      </c>
      <c r="G528" s="4">
        <f>DATEVALUE(Sales[[#This Row],[Date]])</f>
        <v>44583</v>
      </c>
      <c r="H528" s="6" t="str">
        <f t="shared" si="17"/>
        <v>21:00</v>
      </c>
    </row>
    <row r="529" spans="1:8" x14ac:dyDescent="0.3">
      <c r="A529">
        <v>1395</v>
      </c>
      <c r="B529">
        <v>527</v>
      </c>
      <c r="C529">
        <v>83</v>
      </c>
      <c r="D529">
        <v>8</v>
      </c>
      <c r="E529" s="1">
        <v>44583.916666666664</v>
      </c>
      <c r="F529" s="4" t="str">
        <f t="shared" si="16"/>
        <v>2026/01/23</v>
      </c>
      <c r="G529" s="4">
        <f>DATEVALUE(Sales[[#This Row],[Date]])</f>
        <v>44583</v>
      </c>
      <c r="H529" s="6" t="str">
        <f t="shared" si="17"/>
        <v>22:00</v>
      </c>
    </row>
    <row r="530" spans="1:8" x14ac:dyDescent="0.3">
      <c r="A530">
        <v>991</v>
      </c>
      <c r="B530">
        <v>528</v>
      </c>
      <c r="C530">
        <v>63</v>
      </c>
      <c r="D530">
        <v>1</v>
      </c>
      <c r="E530" s="1">
        <v>44583.958333333336</v>
      </c>
      <c r="F530" s="4" t="str">
        <f t="shared" si="16"/>
        <v>2026/01/23</v>
      </c>
      <c r="G530" s="4">
        <f>DATEVALUE(Sales[[#This Row],[Date]])</f>
        <v>44583</v>
      </c>
      <c r="H530" s="6" t="str">
        <f t="shared" si="17"/>
        <v>23:00</v>
      </c>
    </row>
    <row r="531" spans="1:8" x14ac:dyDescent="0.3">
      <c r="A531">
        <v>1084</v>
      </c>
      <c r="B531">
        <v>529</v>
      </c>
      <c r="C531">
        <v>40</v>
      </c>
      <c r="D531">
        <v>6</v>
      </c>
      <c r="E531" s="1">
        <v>44584</v>
      </c>
      <c r="F531" s="4" t="str">
        <f t="shared" si="16"/>
        <v>2026/01/24</v>
      </c>
      <c r="G531" s="4">
        <f>DATEVALUE(Sales[[#This Row],[Date]])</f>
        <v>44584</v>
      </c>
      <c r="H531" s="6" t="str">
        <f t="shared" si="17"/>
        <v>00:00</v>
      </c>
    </row>
    <row r="532" spans="1:8" x14ac:dyDescent="0.3">
      <c r="A532">
        <v>358</v>
      </c>
      <c r="B532">
        <v>530</v>
      </c>
      <c r="C532">
        <v>11</v>
      </c>
      <c r="D532">
        <v>8</v>
      </c>
      <c r="E532" s="1">
        <v>44584.041666666664</v>
      </c>
      <c r="F532" s="4" t="str">
        <f t="shared" si="16"/>
        <v>2026/01/24</v>
      </c>
      <c r="G532" s="4">
        <f>DATEVALUE(Sales[[#This Row],[Date]])</f>
        <v>44584</v>
      </c>
      <c r="H532" s="6" t="str">
        <f t="shared" si="17"/>
        <v>01:00</v>
      </c>
    </row>
    <row r="533" spans="1:8" x14ac:dyDescent="0.3">
      <c r="A533">
        <v>301</v>
      </c>
      <c r="B533">
        <v>531</v>
      </c>
      <c r="C533">
        <v>11</v>
      </c>
      <c r="D533">
        <v>4</v>
      </c>
      <c r="E533" s="1">
        <v>44584.083333333336</v>
      </c>
      <c r="F533" s="4" t="str">
        <f t="shared" si="16"/>
        <v>2026/01/24</v>
      </c>
      <c r="G533" s="4">
        <f>DATEVALUE(Sales[[#This Row],[Date]])</f>
        <v>44584</v>
      </c>
      <c r="H533" s="6" t="str">
        <f t="shared" si="17"/>
        <v>02:00</v>
      </c>
    </row>
    <row r="534" spans="1:8" x14ac:dyDescent="0.3">
      <c r="A534">
        <v>345</v>
      </c>
      <c r="B534">
        <v>532</v>
      </c>
      <c r="C534">
        <v>98</v>
      </c>
      <c r="D534">
        <v>7</v>
      </c>
      <c r="E534" s="1">
        <v>44584.125</v>
      </c>
      <c r="F534" s="4" t="str">
        <f t="shared" si="16"/>
        <v>2026/01/24</v>
      </c>
      <c r="G534" s="4">
        <f>DATEVALUE(Sales[[#This Row],[Date]])</f>
        <v>44584</v>
      </c>
      <c r="H534" s="6" t="str">
        <f t="shared" si="17"/>
        <v>03:00</v>
      </c>
    </row>
    <row r="535" spans="1:8" x14ac:dyDescent="0.3">
      <c r="A535">
        <v>1023</v>
      </c>
      <c r="B535">
        <v>533</v>
      </c>
      <c r="C535">
        <v>15</v>
      </c>
      <c r="D535">
        <v>5</v>
      </c>
      <c r="E535" s="1">
        <v>44584.166666666664</v>
      </c>
      <c r="F535" s="4" t="str">
        <f t="shared" si="16"/>
        <v>2026/01/24</v>
      </c>
      <c r="G535" s="4">
        <f>DATEVALUE(Sales[[#This Row],[Date]])</f>
        <v>44584</v>
      </c>
      <c r="H535" s="6" t="str">
        <f t="shared" si="17"/>
        <v>04:00</v>
      </c>
    </row>
    <row r="536" spans="1:8" x14ac:dyDescent="0.3">
      <c r="A536">
        <v>576</v>
      </c>
      <c r="B536">
        <v>534</v>
      </c>
      <c r="C536">
        <v>42</v>
      </c>
      <c r="D536">
        <v>5</v>
      </c>
      <c r="E536" s="1">
        <v>44584.208333333336</v>
      </c>
      <c r="F536" s="4" t="str">
        <f t="shared" si="16"/>
        <v>2026/01/24</v>
      </c>
      <c r="G536" s="4">
        <f>DATEVALUE(Sales[[#This Row],[Date]])</f>
        <v>44584</v>
      </c>
      <c r="H536" s="6" t="str">
        <f t="shared" si="17"/>
        <v>05:00</v>
      </c>
    </row>
    <row r="537" spans="1:8" x14ac:dyDescent="0.3">
      <c r="A537">
        <v>784</v>
      </c>
      <c r="B537">
        <v>535</v>
      </c>
      <c r="C537">
        <v>88</v>
      </c>
      <c r="D537">
        <v>1</v>
      </c>
      <c r="E537" s="1">
        <v>44584.25</v>
      </c>
      <c r="F537" s="4" t="str">
        <f t="shared" si="16"/>
        <v>2026/01/24</v>
      </c>
      <c r="G537" s="4">
        <f>DATEVALUE(Sales[[#This Row],[Date]])</f>
        <v>44584</v>
      </c>
      <c r="H537" s="6" t="str">
        <f t="shared" si="17"/>
        <v>06:00</v>
      </c>
    </row>
    <row r="538" spans="1:8" x14ac:dyDescent="0.3">
      <c r="A538">
        <v>1296</v>
      </c>
      <c r="B538">
        <v>536</v>
      </c>
      <c r="C538">
        <v>83</v>
      </c>
      <c r="D538">
        <v>1</v>
      </c>
      <c r="E538" s="1">
        <v>44584.291666666664</v>
      </c>
      <c r="F538" s="4" t="str">
        <f t="shared" si="16"/>
        <v>2026/01/24</v>
      </c>
      <c r="G538" s="4">
        <f>DATEVALUE(Sales[[#This Row],[Date]])</f>
        <v>44584</v>
      </c>
      <c r="H538" s="6" t="str">
        <f t="shared" si="17"/>
        <v>07:00</v>
      </c>
    </row>
    <row r="539" spans="1:8" x14ac:dyDescent="0.3">
      <c r="A539">
        <v>742</v>
      </c>
      <c r="B539">
        <v>537</v>
      </c>
      <c r="C539">
        <v>79</v>
      </c>
      <c r="D539">
        <v>7</v>
      </c>
      <c r="E539" s="1">
        <v>44584.333333333336</v>
      </c>
      <c r="F539" s="4" t="str">
        <f t="shared" si="16"/>
        <v>2026/01/24</v>
      </c>
      <c r="G539" s="4">
        <f>DATEVALUE(Sales[[#This Row],[Date]])</f>
        <v>44584</v>
      </c>
      <c r="H539" s="6" t="str">
        <f t="shared" si="17"/>
        <v>08:00</v>
      </c>
    </row>
    <row r="540" spans="1:8" x14ac:dyDescent="0.3">
      <c r="A540">
        <v>946</v>
      </c>
      <c r="B540">
        <v>538</v>
      </c>
      <c r="C540">
        <v>40</v>
      </c>
      <c r="D540">
        <v>4</v>
      </c>
      <c r="E540" s="1">
        <v>44584.375</v>
      </c>
      <c r="F540" s="4" t="str">
        <f t="shared" si="16"/>
        <v>2026/01/24</v>
      </c>
      <c r="G540" s="4">
        <f>DATEVALUE(Sales[[#This Row],[Date]])</f>
        <v>44584</v>
      </c>
      <c r="H540" s="6" t="str">
        <f t="shared" si="17"/>
        <v>09:00</v>
      </c>
    </row>
    <row r="541" spans="1:8" x14ac:dyDescent="0.3">
      <c r="A541">
        <v>101</v>
      </c>
      <c r="B541">
        <v>539</v>
      </c>
      <c r="C541">
        <v>90</v>
      </c>
      <c r="D541">
        <v>1</v>
      </c>
      <c r="E541" s="1">
        <v>44584.416666666664</v>
      </c>
      <c r="F541" s="4" t="str">
        <f t="shared" si="16"/>
        <v>2026/01/24</v>
      </c>
      <c r="G541" s="4">
        <f>DATEVALUE(Sales[[#This Row],[Date]])</f>
        <v>44584</v>
      </c>
      <c r="H541" s="6" t="str">
        <f t="shared" si="17"/>
        <v>10:00</v>
      </c>
    </row>
    <row r="542" spans="1:8" x14ac:dyDescent="0.3">
      <c r="A542">
        <v>834</v>
      </c>
      <c r="B542">
        <v>540</v>
      </c>
      <c r="C542">
        <v>93</v>
      </c>
      <c r="D542">
        <v>5</v>
      </c>
      <c r="E542" s="1">
        <v>44584.458333333336</v>
      </c>
      <c r="F542" s="4" t="str">
        <f t="shared" si="16"/>
        <v>2026/01/24</v>
      </c>
      <c r="G542" s="4">
        <f>DATEVALUE(Sales[[#This Row],[Date]])</f>
        <v>44584</v>
      </c>
      <c r="H542" s="6" t="str">
        <f t="shared" si="17"/>
        <v>11:00</v>
      </c>
    </row>
    <row r="543" spans="1:8" x14ac:dyDescent="0.3">
      <c r="A543">
        <v>944</v>
      </c>
      <c r="B543">
        <v>541</v>
      </c>
      <c r="C543">
        <v>58</v>
      </c>
      <c r="D543">
        <v>7</v>
      </c>
      <c r="E543" s="1">
        <v>44584.5</v>
      </c>
      <c r="F543" s="4" t="str">
        <f t="shared" si="16"/>
        <v>2026/01/24</v>
      </c>
      <c r="G543" s="4">
        <f>DATEVALUE(Sales[[#This Row],[Date]])</f>
        <v>44584</v>
      </c>
      <c r="H543" s="6" t="str">
        <f t="shared" si="17"/>
        <v>12:00</v>
      </c>
    </row>
    <row r="544" spans="1:8" x14ac:dyDescent="0.3">
      <c r="A544">
        <v>333</v>
      </c>
      <c r="B544">
        <v>542</v>
      </c>
      <c r="C544">
        <v>81</v>
      </c>
      <c r="D544">
        <v>8</v>
      </c>
      <c r="E544" s="1">
        <v>44584.541666666664</v>
      </c>
      <c r="F544" s="4" t="str">
        <f t="shared" si="16"/>
        <v>2026/01/24</v>
      </c>
      <c r="G544" s="4">
        <f>DATEVALUE(Sales[[#This Row],[Date]])</f>
        <v>44584</v>
      </c>
      <c r="H544" s="6" t="str">
        <f t="shared" si="17"/>
        <v>13:00</v>
      </c>
    </row>
    <row r="545" spans="1:8" x14ac:dyDescent="0.3">
      <c r="A545">
        <v>281</v>
      </c>
      <c r="B545">
        <v>543</v>
      </c>
      <c r="C545">
        <v>49</v>
      </c>
      <c r="D545">
        <v>1</v>
      </c>
      <c r="E545" s="1">
        <v>44584.583333333336</v>
      </c>
      <c r="F545" s="4" t="str">
        <f t="shared" si="16"/>
        <v>2026/01/24</v>
      </c>
      <c r="G545" s="4">
        <f>DATEVALUE(Sales[[#This Row],[Date]])</f>
        <v>44584</v>
      </c>
      <c r="H545" s="6" t="str">
        <f t="shared" si="17"/>
        <v>14:00</v>
      </c>
    </row>
    <row r="546" spans="1:8" x14ac:dyDescent="0.3">
      <c r="A546">
        <v>1028</v>
      </c>
      <c r="B546">
        <v>544</v>
      </c>
      <c r="C546">
        <v>74</v>
      </c>
      <c r="D546">
        <v>9</v>
      </c>
      <c r="E546" s="1">
        <v>44584.625</v>
      </c>
      <c r="F546" s="4" t="str">
        <f t="shared" si="16"/>
        <v>2026/01/24</v>
      </c>
      <c r="G546" s="4">
        <f>DATEVALUE(Sales[[#This Row],[Date]])</f>
        <v>44584</v>
      </c>
      <c r="H546" s="6" t="str">
        <f t="shared" si="17"/>
        <v>15:00</v>
      </c>
    </row>
    <row r="547" spans="1:8" x14ac:dyDescent="0.3">
      <c r="A547">
        <v>1187</v>
      </c>
      <c r="B547">
        <v>545</v>
      </c>
      <c r="C547">
        <v>48</v>
      </c>
      <c r="D547">
        <v>6</v>
      </c>
      <c r="E547" s="1">
        <v>44584.666666666664</v>
      </c>
      <c r="F547" s="4" t="str">
        <f t="shared" si="16"/>
        <v>2026/01/24</v>
      </c>
      <c r="G547" s="4">
        <f>DATEVALUE(Sales[[#This Row],[Date]])</f>
        <v>44584</v>
      </c>
      <c r="H547" s="6" t="str">
        <f t="shared" si="17"/>
        <v>16:00</v>
      </c>
    </row>
    <row r="548" spans="1:8" x14ac:dyDescent="0.3">
      <c r="A548">
        <v>934</v>
      </c>
      <c r="B548">
        <v>546</v>
      </c>
      <c r="C548">
        <v>41</v>
      </c>
      <c r="D548">
        <v>7</v>
      </c>
      <c r="E548" s="1">
        <v>44584.708333333336</v>
      </c>
      <c r="F548" s="4" t="str">
        <f t="shared" si="16"/>
        <v>2026/01/24</v>
      </c>
      <c r="G548" s="4">
        <f>DATEVALUE(Sales[[#This Row],[Date]])</f>
        <v>44584</v>
      </c>
      <c r="H548" s="6" t="str">
        <f t="shared" si="17"/>
        <v>17:00</v>
      </c>
    </row>
    <row r="549" spans="1:8" x14ac:dyDescent="0.3">
      <c r="A549">
        <v>105</v>
      </c>
      <c r="B549">
        <v>547</v>
      </c>
      <c r="C549">
        <v>86</v>
      </c>
      <c r="D549">
        <v>7</v>
      </c>
      <c r="E549" s="1">
        <v>44584.75</v>
      </c>
      <c r="F549" s="4" t="str">
        <f t="shared" si="16"/>
        <v>2026/01/24</v>
      </c>
      <c r="G549" s="4">
        <f>DATEVALUE(Sales[[#This Row],[Date]])</f>
        <v>44584</v>
      </c>
      <c r="H549" s="6" t="str">
        <f t="shared" si="17"/>
        <v>18:00</v>
      </c>
    </row>
    <row r="550" spans="1:8" x14ac:dyDescent="0.3">
      <c r="A550">
        <v>1071</v>
      </c>
      <c r="B550">
        <v>548</v>
      </c>
      <c r="C550">
        <v>59</v>
      </c>
      <c r="D550">
        <v>8</v>
      </c>
      <c r="E550" s="1">
        <v>44584.791666666664</v>
      </c>
      <c r="F550" s="4" t="str">
        <f t="shared" si="16"/>
        <v>2026/01/24</v>
      </c>
      <c r="G550" s="4">
        <f>DATEVALUE(Sales[[#This Row],[Date]])</f>
        <v>44584</v>
      </c>
      <c r="H550" s="6" t="str">
        <f t="shared" si="17"/>
        <v>19:00</v>
      </c>
    </row>
    <row r="551" spans="1:8" x14ac:dyDescent="0.3">
      <c r="A551">
        <v>560</v>
      </c>
      <c r="B551">
        <v>549</v>
      </c>
      <c r="C551">
        <v>7</v>
      </c>
      <c r="D551">
        <v>3</v>
      </c>
      <c r="E551" s="1">
        <v>44584.833333333336</v>
      </c>
      <c r="F551" s="4" t="str">
        <f t="shared" si="16"/>
        <v>2026/01/24</v>
      </c>
      <c r="G551" s="4">
        <f>DATEVALUE(Sales[[#This Row],[Date]])</f>
        <v>44584</v>
      </c>
      <c r="H551" s="6" t="str">
        <f t="shared" si="17"/>
        <v>20:00</v>
      </c>
    </row>
    <row r="552" spans="1:8" x14ac:dyDescent="0.3">
      <c r="A552">
        <v>1418</v>
      </c>
      <c r="B552">
        <v>550</v>
      </c>
      <c r="C552">
        <v>34</v>
      </c>
      <c r="D552">
        <v>9</v>
      </c>
      <c r="E552" s="1">
        <v>44584.875</v>
      </c>
      <c r="F552" s="4" t="str">
        <f t="shared" si="16"/>
        <v>2026/01/24</v>
      </c>
      <c r="G552" s="4">
        <f>DATEVALUE(Sales[[#This Row],[Date]])</f>
        <v>44584</v>
      </c>
      <c r="H552" s="6" t="str">
        <f t="shared" si="17"/>
        <v>21:00</v>
      </c>
    </row>
    <row r="553" spans="1:8" x14ac:dyDescent="0.3">
      <c r="A553">
        <v>1088</v>
      </c>
      <c r="B553">
        <v>551</v>
      </c>
      <c r="C553">
        <v>62</v>
      </c>
      <c r="D553">
        <v>4</v>
      </c>
      <c r="E553" s="1">
        <v>44584.916666666664</v>
      </c>
      <c r="F553" s="4" t="str">
        <f t="shared" si="16"/>
        <v>2026/01/24</v>
      </c>
      <c r="G553" s="4">
        <f>DATEVALUE(Sales[[#This Row],[Date]])</f>
        <v>44584</v>
      </c>
      <c r="H553" s="6" t="str">
        <f t="shared" si="17"/>
        <v>22:00</v>
      </c>
    </row>
    <row r="554" spans="1:8" x14ac:dyDescent="0.3">
      <c r="A554">
        <v>1394</v>
      </c>
      <c r="B554">
        <v>552</v>
      </c>
      <c r="C554">
        <v>9</v>
      </c>
      <c r="D554">
        <v>4</v>
      </c>
      <c r="E554" s="1">
        <v>44584.958333333336</v>
      </c>
      <c r="F554" s="4" t="str">
        <f t="shared" si="16"/>
        <v>2026/01/24</v>
      </c>
      <c r="G554" s="4">
        <f>DATEVALUE(Sales[[#This Row],[Date]])</f>
        <v>44584</v>
      </c>
      <c r="H554" s="6" t="str">
        <f t="shared" si="17"/>
        <v>23:00</v>
      </c>
    </row>
    <row r="555" spans="1:8" x14ac:dyDescent="0.3">
      <c r="A555">
        <v>1332</v>
      </c>
      <c r="B555">
        <v>553</v>
      </c>
      <c r="C555">
        <v>95</v>
      </c>
      <c r="D555">
        <v>4</v>
      </c>
      <c r="E555" s="1">
        <v>44585</v>
      </c>
      <c r="F555" s="4" t="str">
        <f t="shared" si="16"/>
        <v>2026/01/25</v>
      </c>
      <c r="G555" s="4">
        <f>DATEVALUE(Sales[[#This Row],[Date]])</f>
        <v>44585</v>
      </c>
      <c r="H555" s="6" t="str">
        <f t="shared" si="17"/>
        <v>00:00</v>
      </c>
    </row>
    <row r="556" spans="1:8" x14ac:dyDescent="0.3">
      <c r="A556">
        <v>277</v>
      </c>
      <c r="B556">
        <v>554</v>
      </c>
      <c r="C556">
        <v>44</v>
      </c>
      <c r="D556">
        <v>3</v>
      </c>
      <c r="E556" s="1">
        <v>44585.041666666664</v>
      </c>
      <c r="F556" s="4" t="str">
        <f t="shared" si="16"/>
        <v>2026/01/25</v>
      </c>
      <c r="G556" s="4">
        <f>DATEVALUE(Sales[[#This Row],[Date]])</f>
        <v>44585</v>
      </c>
      <c r="H556" s="6" t="str">
        <f t="shared" si="17"/>
        <v>01:00</v>
      </c>
    </row>
    <row r="557" spans="1:8" x14ac:dyDescent="0.3">
      <c r="A557">
        <v>1093</v>
      </c>
      <c r="B557">
        <v>555</v>
      </c>
      <c r="C557">
        <v>54</v>
      </c>
      <c r="D557">
        <v>8</v>
      </c>
      <c r="E557" s="1">
        <v>44585.083333333336</v>
      </c>
      <c r="F557" s="4" t="str">
        <f t="shared" si="16"/>
        <v>2026/01/25</v>
      </c>
      <c r="G557" s="4">
        <f>DATEVALUE(Sales[[#This Row],[Date]])</f>
        <v>44585</v>
      </c>
      <c r="H557" s="6" t="str">
        <f t="shared" si="17"/>
        <v>02:00</v>
      </c>
    </row>
    <row r="558" spans="1:8" x14ac:dyDescent="0.3">
      <c r="A558">
        <v>472</v>
      </c>
      <c r="B558">
        <v>556</v>
      </c>
      <c r="C558">
        <v>4</v>
      </c>
      <c r="D558">
        <v>3</v>
      </c>
      <c r="E558" s="1">
        <v>44585.125</v>
      </c>
      <c r="F558" s="4" t="str">
        <f t="shared" si="16"/>
        <v>2026/01/25</v>
      </c>
      <c r="G558" s="4">
        <f>DATEVALUE(Sales[[#This Row],[Date]])</f>
        <v>44585</v>
      </c>
      <c r="H558" s="6" t="str">
        <f t="shared" si="17"/>
        <v>03:00</v>
      </c>
    </row>
    <row r="559" spans="1:8" x14ac:dyDescent="0.3">
      <c r="A559">
        <v>494</v>
      </c>
      <c r="B559">
        <v>557</v>
      </c>
      <c r="C559">
        <v>15</v>
      </c>
      <c r="D559">
        <v>8</v>
      </c>
      <c r="E559" s="1">
        <v>44585.166666666664</v>
      </c>
      <c r="F559" s="4" t="str">
        <f t="shared" si="16"/>
        <v>2026/01/25</v>
      </c>
      <c r="G559" s="4">
        <f>DATEVALUE(Sales[[#This Row],[Date]])</f>
        <v>44585</v>
      </c>
      <c r="H559" s="6" t="str">
        <f t="shared" si="17"/>
        <v>04:00</v>
      </c>
    </row>
    <row r="560" spans="1:8" x14ac:dyDescent="0.3">
      <c r="A560">
        <v>690</v>
      </c>
      <c r="B560">
        <v>558</v>
      </c>
      <c r="C560">
        <v>79</v>
      </c>
      <c r="D560">
        <v>9</v>
      </c>
      <c r="E560" s="1">
        <v>44585.208333333336</v>
      </c>
      <c r="F560" s="4" t="str">
        <f t="shared" si="16"/>
        <v>2026/01/25</v>
      </c>
      <c r="G560" s="4">
        <f>DATEVALUE(Sales[[#This Row],[Date]])</f>
        <v>44585</v>
      </c>
      <c r="H560" s="6" t="str">
        <f t="shared" si="17"/>
        <v>05:00</v>
      </c>
    </row>
    <row r="561" spans="1:8" x14ac:dyDescent="0.3">
      <c r="A561">
        <v>1030</v>
      </c>
      <c r="B561">
        <v>559</v>
      </c>
      <c r="C561">
        <v>78</v>
      </c>
      <c r="D561">
        <v>9</v>
      </c>
      <c r="E561" s="1">
        <v>44585.25</v>
      </c>
      <c r="F561" s="4" t="str">
        <f t="shared" si="16"/>
        <v>2026/01/25</v>
      </c>
      <c r="G561" s="4">
        <f>DATEVALUE(Sales[[#This Row],[Date]])</f>
        <v>44585</v>
      </c>
      <c r="H561" s="6" t="str">
        <f t="shared" si="17"/>
        <v>06:00</v>
      </c>
    </row>
    <row r="562" spans="1:8" x14ac:dyDescent="0.3">
      <c r="A562">
        <v>573</v>
      </c>
      <c r="B562">
        <v>560</v>
      </c>
      <c r="C562">
        <v>88</v>
      </c>
      <c r="D562">
        <v>8</v>
      </c>
      <c r="E562" s="1">
        <v>44585.291666666664</v>
      </c>
      <c r="F562" s="4" t="str">
        <f t="shared" si="16"/>
        <v>2026/01/25</v>
      </c>
      <c r="G562" s="4">
        <f>DATEVALUE(Sales[[#This Row],[Date]])</f>
        <v>44585</v>
      </c>
      <c r="H562" s="6" t="str">
        <f t="shared" si="17"/>
        <v>07:00</v>
      </c>
    </row>
    <row r="563" spans="1:8" x14ac:dyDescent="0.3">
      <c r="A563">
        <v>180</v>
      </c>
      <c r="B563">
        <v>561</v>
      </c>
      <c r="C563">
        <v>95</v>
      </c>
      <c r="D563">
        <v>4</v>
      </c>
      <c r="E563" s="1">
        <v>44585.333333333336</v>
      </c>
      <c r="F563" s="4" t="str">
        <f t="shared" si="16"/>
        <v>2026/01/25</v>
      </c>
      <c r="G563" s="4">
        <f>DATEVALUE(Sales[[#This Row],[Date]])</f>
        <v>44585</v>
      </c>
      <c r="H563" s="6" t="str">
        <f t="shared" si="17"/>
        <v>08:00</v>
      </c>
    </row>
    <row r="564" spans="1:8" x14ac:dyDescent="0.3">
      <c r="A564">
        <v>782</v>
      </c>
      <c r="B564">
        <v>562</v>
      </c>
      <c r="C564">
        <v>45</v>
      </c>
      <c r="D564">
        <v>4</v>
      </c>
      <c r="E564" s="1">
        <v>44585.375</v>
      </c>
      <c r="F564" s="4" t="str">
        <f t="shared" si="16"/>
        <v>2026/01/25</v>
      </c>
      <c r="G564" s="4">
        <f>DATEVALUE(Sales[[#This Row],[Date]])</f>
        <v>44585</v>
      </c>
      <c r="H564" s="6" t="str">
        <f t="shared" si="17"/>
        <v>09:00</v>
      </c>
    </row>
    <row r="565" spans="1:8" x14ac:dyDescent="0.3">
      <c r="A565">
        <v>779</v>
      </c>
      <c r="B565">
        <v>563</v>
      </c>
      <c r="C565">
        <v>20</v>
      </c>
      <c r="D565">
        <v>5</v>
      </c>
      <c r="E565" s="1">
        <v>44585.416666666664</v>
      </c>
      <c r="F565" s="4" t="str">
        <f t="shared" si="16"/>
        <v>2026/01/25</v>
      </c>
      <c r="G565" s="4">
        <f>DATEVALUE(Sales[[#This Row],[Date]])</f>
        <v>44585</v>
      </c>
      <c r="H565" s="6" t="str">
        <f t="shared" si="17"/>
        <v>10:00</v>
      </c>
    </row>
    <row r="566" spans="1:8" x14ac:dyDescent="0.3">
      <c r="A566">
        <v>739</v>
      </c>
      <c r="B566">
        <v>564</v>
      </c>
      <c r="C566">
        <v>16</v>
      </c>
      <c r="D566">
        <v>3</v>
      </c>
      <c r="E566" s="1">
        <v>44585.458333333336</v>
      </c>
      <c r="F566" s="4" t="str">
        <f t="shared" si="16"/>
        <v>2026/01/25</v>
      </c>
      <c r="G566" s="4">
        <f>DATEVALUE(Sales[[#This Row],[Date]])</f>
        <v>44585</v>
      </c>
      <c r="H566" s="6" t="str">
        <f t="shared" si="17"/>
        <v>11:00</v>
      </c>
    </row>
    <row r="567" spans="1:8" x14ac:dyDescent="0.3">
      <c r="A567">
        <v>12</v>
      </c>
      <c r="B567">
        <v>565</v>
      </c>
      <c r="C567">
        <v>59</v>
      </c>
      <c r="D567">
        <v>5</v>
      </c>
      <c r="E567" s="1">
        <v>44585.5</v>
      </c>
      <c r="F567" s="4" t="str">
        <f t="shared" si="16"/>
        <v>2026/01/25</v>
      </c>
      <c r="G567" s="4">
        <f>DATEVALUE(Sales[[#This Row],[Date]])</f>
        <v>44585</v>
      </c>
      <c r="H567" s="6" t="str">
        <f t="shared" si="17"/>
        <v>12:00</v>
      </c>
    </row>
    <row r="568" spans="1:8" x14ac:dyDescent="0.3">
      <c r="A568">
        <v>48</v>
      </c>
      <c r="B568">
        <v>566</v>
      </c>
      <c r="C568">
        <v>30</v>
      </c>
      <c r="D568">
        <v>7</v>
      </c>
      <c r="E568" s="1">
        <v>44585.541666666664</v>
      </c>
      <c r="F568" s="4" t="str">
        <f t="shared" si="16"/>
        <v>2026/01/25</v>
      </c>
      <c r="G568" s="4">
        <f>DATEVALUE(Sales[[#This Row],[Date]])</f>
        <v>44585</v>
      </c>
      <c r="H568" s="6" t="str">
        <f t="shared" si="17"/>
        <v>13:00</v>
      </c>
    </row>
    <row r="569" spans="1:8" x14ac:dyDescent="0.3">
      <c r="A569">
        <v>1049</v>
      </c>
      <c r="B569">
        <v>567</v>
      </c>
      <c r="C569">
        <v>63</v>
      </c>
      <c r="D569">
        <v>9</v>
      </c>
      <c r="E569" s="1">
        <v>44585.583333333336</v>
      </c>
      <c r="F569" s="4" t="str">
        <f t="shared" si="16"/>
        <v>2026/01/25</v>
      </c>
      <c r="G569" s="4">
        <f>DATEVALUE(Sales[[#This Row],[Date]])</f>
        <v>44585</v>
      </c>
      <c r="H569" s="6" t="str">
        <f t="shared" si="17"/>
        <v>14:00</v>
      </c>
    </row>
    <row r="570" spans="1:8" x14ac:dyDescent="0.3">
      <c r="A570">
        <v>60</v>
      </c>
      <c r="B570">
        <v>568</v>
      </c>
      <c r="C570">
        <v>63</v>
      </c>
      <c r="D570">
        <v>5</v>
      </c>
      <c r="E570" s="1">
        <v>44585.625</v>
      </c>
      <c r="F570" s="4" t="str">
        <f t="shared" si="16"/>
        <v>2026/01/25</v>
      </c>
      <c r="G570" s="4">
        <f>DATEVALUE(Sales[[#This Row],[Date]])</f>
        <v>44585</v>
      </c>
      <c r="H570" s="6" t="str">
        <f t="shared" si="17"/>
        <v>15:00</v>
      </c>
    </row>
    <row r="571" spans="1:8" x14ac:dyDescent="0.3">
      <c r="A571">
        <v>1379</v>
      </c>
      <c r="B571">
        <v>569</v>
      </c>
      <c r="C571">
        <v>40</v>
      </c>
      <c r="D571">
        <v>1</v>
      </c>
      <c r="E571" s="1">
        <v>44585.666666666664</v>
      </c>
      <c r="F571" s="4" t="str">
        <f t="shared" si="16"/>
        <v>2026/01/25</v>
      </c>
      <c r="G571" s="4">
        <f>DATEVALUE(Sales[[#This Row],[Date]])</f>
        <v>44585</v>
      </c>
      <c r="H571" s="6" t="str">
        <f t="shared" si="17"/>
        <v>16:00</v>
      </c>
    </row>
    <row r="572" spans="1:8" x14ac:dyDescent="0.3">
      <c r="A572">
        <v>362</v>
      </c>
      <c r="B572">
        <v>570</v>
      </c>
      <c r="C572">
        <v>21</v>
      </c>
      <c r="D572">
        <v>3</v>
      </c>
      <c r="E572" s="1">
        <v>44585.708333333336</v>
      </c>
      <c r="F572" s="4" t="str">
        <f t="shared" si="16"/>
        <v>2026/01/25</v>
      </c>
      <c r="G572" s="4">
        <f>DATEVALUE(Sales[[#This Row],[Date]])</f>
        <v>44585</v>
      </c>
      <c r="H572" s="6" t="str">
        <f t="shared" si="17"/>
        <v>17:00</v>
      </c>
    </row>
    <row r="573" spans="1:8" x14ac:dyDescent="0.3">
      <c r="A573">
        <v>927</v>
      </c>
      <c r="B573">
        <v>571</v>
      </c>
      <c r="C573">
        <v>90</v>
      </c>
      <c r="D573">
        <v>2</v>
      </c>
      <c r="E573" s="1">
        <v>44585.75</v>
      </c>
      <c r="F573" s="4" t="str">
        <f t="shared" si="16"/>
        <v>2026/01/25</v>
      </c>
      <c r="G573" s="4">
        <f>DATEVALUE(Sales[[#This Row],[Date]])</f>
        <v>44585</v>
      </c>
      <c r="H573" s="6" t="str">
        <f t="shared" si="17"/>
        <v>18:00</v>
      </c>
    </row>
    <row r="574" spans="1:8" x14ac:dyDescent="0.3">
      <c r="A574">
        <v>597</v>
      </c>
      <c r="B574">
        <v>572</v>
      </c>
      <c r="C574">
        <v>92</v>
      </c>
      <c r="D574">
        <v>2</v>
      </c>
      <c r="E574" s="1">
        <v>44585.791666666664</v>
      </c>
      <c r="F574" s="4" t="str">
        <f t="shared" si="16"/>
        <v>2026/01/25</v>
      </c>
      <c r="G574" s="4">
        <f>DATEVALUE(Sales[[#This Row],[Date]])</f>
        <v>44585</v>
      </c>
      <c r="H574" s="6" t="str">
        <f t="shared" si="17"/>
        <v>19:00</v>
      </c>
    </row>
    <row r="575" spans="1:8" x14ac:dyDescent="0.3">
      <c r="A575">
        <v>282</v>
      </c>
      <c r="B575">
        <v>573</v>
      </c>
      <c r="C575">
        <v>7</v>
      </c>
      <c r="D575">
        <v>2</v>
      </c>
      <c r="E575" s="1">
        <v>44585.833333333336</v>
      </c>
      <c r="F575" s="4" t="str">
        <f t="shared" si="16"/>
        <v>2026/01/25</v>
      </c>
      <c r="G575" s="4">
        <f>DATEVALUE(Sales[[#This Row],[Date]])</f>
        <v>44585</v>
      </c>
      <c r="H575" s="6" t="str">
        <f t="shared" si="17"/>
        <v>20:00</v>
      </c>
    </row>
    <row r="576" spans="1:8" x14ac:dyDescent="0.3">
      <c r="A576">
        <v>1094</v>
      </c>
      <c r="B576">
        <v>574</v>
      </c>
      <c r="C576">
        <v>12</v>
      </c>
      <c r="D576">
        <v>6</v>
      </c>
      <c r="E576" s="1">
        <v>44585.875</v>
      </c>
      <c r="F576" s="4" t="str">
        <f t="shared" si="16"/>
        <v>2026/01/25</v>
      </c>
      <c r="G576" s="4">
        <f>DATEVALUE(Sales[[#This Row],[Date]])</f>
        <v>44585</v>
      </c>
      <c r="H576" s="6" t="str">
        <f t="shared" si="17"/>
        <v>21:00</v>
      </c>
    </row>
    <row r="577" spans="1:8" x14ac:dyDescent="0.3">
      <c r="A577">
        <v>249</v>
      </c>
      <c r="B577">
        <v>575</v>
      </c>
      <c r="C577">
        <v>40</v>
      </c>
      <c r="D577">
        <v>3</v>
      </c>
      <c r="E577" s="1">
        <v>44585.916666666664</v>
      </c>
      <c r="F577" s="4" t="str">
        <f t="shared" si="16"/>
        <v>2026/01/25</v>
      </c>
      <c r="G577" s="4">
        <f>DATEVALUE(Sales[[#This Row],[Date]])</f>
        <v>44585</v>
      </c>
      <c r="H577" s="6" t="str">
        <f t="shared" si="17"/>
        <v>22:00</v>
      </c>
    </row>
    <row r="578" spans="1:8" x14ac:dyDescent="0.3">
      <c r="A578">
        <v>266</v>
      </c>
      <c r="B578">
        <v>576</v>
      </c>
      <c r="C578">
        <v>47</v>
      </c>
      <c r="D578">
        <v>5</v>
      </c>
      <c r="E578" s="1">
        <v>44585.958333333336</v>
      </c>
      <c r="F578" s="4" t="str">
        <f t="shared" si="16"/>
        <v>2026/01/25</v>
      </c>
      <c r="G578" s="4">
        <f>DATEVALUE(Sales[[#This Row],[Date]])</f>
        <v>44585</v>
      </c>
      <c r="H578" s="6" t="str">
        <f t="shared" si="17"/>
        <v>23:00</v>
      </c>
    </row>
    <row r="579" spans="1:8" x14ac:dyDescent="0.3">
      <c r="A579">
        <v>1276</v>
      </c>
      <c r="B579">
        <v>577</v>
      </c>
      <c r="C579">
        <v>56</v>
      </c>
      <c r="D579">
        <v>8</v>
      </c>
      <c r="E579" s="1">
        <v>44586</v>
      </c>
      <c r="F579" s="4" t="str">
        <f t="shared" si="16"/>
        <v>2026/01/26</v>
      </c>
      <c r="G579" s="4">
        <f>DATEVALUE(Sales[[#This Row],[Date]])</f>
        <v>44586</v>
      </c>
      <c r="H579" s="6" t="str">
        <f t="shared" si="17"/>
        <v>00:00</v>
      </c>
    </row>
    <row r="580" spans="1:8" x14ac:dyDescent="0.3">
      <c r="A580">
        <v>149</v>
      </c>
      <c r="B580">
        <v>578</v>
      </c>
      <c r="C580">
        <v>8</v>
      </c>
      <c r="D580">
        <v>9</v>
      </c>
      <c r="E580" s="1">
        <v>44586.041666666664</v>
      </c>
      <c r="F580" s="4" t="str">
        <f t="shared" ref="F580:F643" si="18">TEXT(E580, "YYYY/MM/DD")</f>
        <v>2026/01/26</v>
      </c>
      <c r="G580" s="4">
        <f>DATEVALUE(Sales[[#This Row],[Date]])</f>
        <v>44586</v>
      </c>
      <c r="H580" s="6" t="str">
        <f t="shared" ref="H580:H643" si="19">TEXT(E580,"HH:mm")</f>
        <v>01:00</v>
      </c>
    </row>
    <row r="581" spans="1:8" x14ac:dyDescent="0.3">
      <c r="A581">
        <v>735</v>
      </c>
      <c r="B581">
        <v>579</v>
      </c>
      <c r="C581">
        <v>88</v>
      </c>
      <c r="D581">
        <v>2</v>
      </c>
      <c r="E581" s="1">
        <v>44586.083333333336</v>
      </c>
      <c r="F581" s="4" t="str">
        <f t="shared" si="18"/>
        <v>2026/01/26</v>
      </c>
      <c r="G581" s="4">
        <f>DATEVALUE(Sales[[#This Row],[Date]])</f>
        <v>44586</v>
      </c>
      <c r="H581" s="6" t="str">
        <f t="shared" si="19"/>
        <v>02:00</v>
      </c>
    </row>
    <row r="582" spans="1:8" x14ac:dyDescent="0.3">
      <c r="A582">
        <v>374</v>
      </c>
      <c r="B582">
        <v>580</v>
      </c>
      <c r="C582">
        <v>58</v>
      </c>
      <c r="D582">
        <v>2</v>
      </c>
      <c r="E582" s="1">
        <v>44586.125</v>
      </c>
      <c r="F582" s="4" t="str">
        <f t="shared" si="18"/>
        <v>2026/01/26</v>
      </c>
      <c r="G582" s="4">
        <f>DATEVALUE(Sales[[#This Row],[Date]])</f>
        <v>44586</v>
      </c>
      <c r="H582" s="6" t="str">
        <f t="shared" si="19"/>
        <v>03:00</v>
      </c>
    </row>
    <row r="583" spans="1:8" x14ac:dyDescent="0.3">
      <c r="A583">
        <v>1449</v>
      </c>
      <c r="B583">
        <v>581</v>
      </c>
      <c r="C583">
        <v>98</v>
      </c>
      <c r="D583">
        <v>4</v>
      </c>
      <c r="E583" s="1">
        <v>44586.166666666664</v>
      </c>
      <c r="F583" s="4" t="str">
        <f t="shared" si="18"/>
        <v>2026/01/26</v>
      </c>
      <c r="G583" s="4">
        <f>DATEVALUE(Sales[[#This Row],[Date]])</f>
        <v>44586</v>
      </c>
      <c r="H583" s="6" t="str">
        <f t="shared" si="19"/>
        <v>04:00</v>
      </c>
    </row>
    <row r="584" spans="1:8" x14ac:dyDescent="0.3">
      <c r="A584">
        <v>351</v>
      </c>
      <c r="B584">
        <v>582</v>
      </c>
      <c r="C584">
        <v>45</v>
      </c>
      <c r="D584">
        <v>7</v>
      </c>
      <c r="E584" s="1">
        <v>44586.208333333336</v>
      </c>
      <c r="F584" s="4" t="str">
        <f t="shared" si="18"/>
        <v>2026/01/26</v>
      </c>
      <c r="G584" s="4">
        <f>DATEVALUE(Sales[[#This Row],[Date]])</f>
        <v>44586</v>
      </c>
      <c r="H584" s="6" t="str">
        <f t="shared" si="19"/>
        <v>05:00</v>
      </c>
    </row>
    <row r="585" spans="1:8" x14ac:dyDescent="0.3">
      <c r="A585">
        <v>1299</v>
      </c>
      <c r="B585">
        <v>583</v>
      </c>
      <c r="C585">
        <v>43</v>
      </c>
      <c r="D585">
        <v>4</v>
      </c>
      <c r="E585" s="1">
        <v>44586.25</v>
      </c>
      <c r="F585" s="4" t="str">
        <f t="shared" si="18"/>
        <v>2026/01/26</v>
      </c>
      <c r="G585" s="4">
        <f>DATEVALUE(Sales[[#This Row],[Date]])</f>
        <v>44586</v>
      </c>
      <c r="H585" s="6" t="str">
        <f t="shared" si="19"/>
        <v>06:00</v>
      </c>
    </row>
    <row r="586" spans="1:8" x14ac:dyDescent="0.3">
      <c r="A586">
        <v>1360</v>
      </c>
      <c r="B586">
        <v>584</v>
      </c>
      <c r="C586">
        <v>97</v>
      </c>
      <c r="D586">
        <v>3</v>
      </c>
      <c r="E586" s="1">
        <v>44586.291666666664</v>
      </c>
      <c r="F586" s="4" t="str">
        <f t="shared" si="18"/>
        <v>2026/01/26</v>
      </c>
      <c r="G586" s="4">
        <f>DATEVALUE(Sales[[#This Row],[Date]])</f>
        <v>44586</v>
      </c>
      <c r="H586" s="6" t="str">
        <f t="shared" si="19"/>
        <v>07:00</v>
      </c>
    </row>
    <row r="587" spans="1:8" x14ac:dyDescent="0.3">
      <c r="A587">
        <v>1478</v>
      </c>
      <c r="B587">
        <v>585</v>
      </c>
      <c r="C587">
        <v>69</v>
      </c>
      <c r="D587">
        <v>6</v>
      </c>
      <c r="E587" s="1">
        <v>44586.333333333336</v>
      </c>
      <c r="F587" s="4" t="str">
        <f t="shared" si="18"/>
        <v>2026/01/26</v>
      </c>
      <c r="G587" s="4">
        <f>DATEVALUE(Sales[[#This Row],[Date]])</f>
        <v>44586</v>
      </c>
      <c r="H587" s="6" t="str">
        <f t="shared" si="19"/>
        <v>08:00</v>
      </c>
    </row>
    <row r="588" spans="1:8" x14ac:dyDescent="0.3">
      <c r="A588">
        <v>773</v>
      </c>
      <c r="B588">
        <v>586</v>
      </c>
      <c r="C588">
        <v>67</v>
      </c>
      <c r="D588">
        <v>3</v>
      </c>
      <c r="E588" s="1">
        <v>44586.375</v>
      </c>
      <c r="F588" s="4" t="str">
        <f t="shared" si="18"/>
        <v>2026/01/26</v>
      </c>
      <c r="G588" s="4">
        <f>DATEVALUE(Sales[[#This Row],[Date]])</f>
        <v>44586</v>
      </c>
      <c r="H588" s="6" t="str">
        <f t="shared" si="19"/>
        <v>09:00</v>
      </c>
    </row>
    <row r="589" spans="1:8" x14ac:dyDescent="0.3">
      <c r="A589">
        <v>75</v>
      </c>
      <c r="B589">
        <v>587</v>
      </c>
      <c r="C589">
        <v>88</v>
      </c>
      <c r="D589">
        <v>4</v>
      </c>
      <c r="E589" s="1">
        <v>44586.416666666664</v>
      </c>
      <c r="F589" s="4" t="str">
        <f t="shared" si="18"/>
        <v>2026/01/26</v>
      </c>
      <c r="G589" s="4">
        <f>DATEVALUE(Sales[[#This Row],[Date]])</f>
        <v>44586</v>
      </c>
      <c r="H589" s="6" t="str">
        <f t="shared" si="19"/>
        <v>10:00</v>
      </c>
    </row>
    <row r="590" spans="1:8" x14ac:dyDescent="0.3">
      <c r="A590">
        <v>1307</v>
      </c>
      <c r="B590">
        <v>588</v>
      </c>
      <c r="C590">
        <v>43</v>
      </c>
      <c r="D590">
        <v>7</v>
      </c>
      <c r="E590" s="1">
        <v>44586.458333333336</v>
      </c>
      <c r="F590" s="4" t="str">
        <f t="shared" si="18"/>
        <v>2026/01/26</v>
      </c>
      <c r="G590" s="4">
        <f>DATEVALUE(Sales[[#This Row],[Date]])</f>
        <v>44586</v>
      </c>
      <c r="H590" s="6" t="str">
        <f t="shared" si="19"/>
        <v>11:00</v>
      </c>
    </row>
    <row r="591" spans="1:8" x14ac:dyDescent="0.3">
      <c r="A591">
        <v>107</v>
      </c>
      <c r="B591">
        <v>589</v>
      </c>
      <c r="C591">
        <v>81</v>
      </c>
      <c r="D591">
        <v>3</v>
      </c>
      <c r="E591" s="1">
        <v>44586.5</v>
      </c>
      <c r="F591" s="4" t="str">
        <f t="shared" si="18"/>
        <v>2026/01/26</v>
      </c>
      <c r="G591" s="4">
        <f>DATEVALUE(Sales[[#This Row],[Date]])</f>
        <v>44586</v>
      </c>
      <c r="H591" s="6" t="str">
        <f t="shared" si="19"/>
        <v>12:00</v>
      </c>
    </row>
    <row r="592" spans="1:8" x14ac:dyDescent="0.3">
      <c r="A592">
        <v>276</v>
      </c>
      <c r="B592">
        <v>590</v>
      </c>
      <c r="C592">
        <v>79</v>
      </c>
      <c r="D592">
        <v>1</v>
      </c>
      <c r="E592" s="1">
        <v>44586.541666666664</v>
      </c>
      <c r="F592" s="4" t="str">
        <f t="shared" si="18"/>
        <v>2026/01/26</v>
      </c>
      <c r="G592" s="4">
        <f>DATEVALUE(Sales[[#This Row],[Date]])</f>
        <v>44586</v>
      </c>
      <c r="H592" s="6" t="str">
        <f t="shared" si="19"/>
        <v>13:00</v>
      </c>
    </row>
    <row r="593" spans="1:8" x14ac:dyDescent="0.3">
      <c r="A593">
        <v>1179</v>
      </c>
      <c r="B593">
        <v>591</v>
      </c>
      <c r="C593">
        <v>74</v>
      </c>
      <c r="D593">
        <v>9</v>
      </c>
      <c r="E593" s="1">
        <v>44586.583333333336</v>
      </c>
      <c r="F593" s="4" t="str">
        <f t="shared" si="18"/>
        <v>2026/01/26</v>
      </c>
      <c r="G593" s="4">
        <f>DATEVALUE(Sales[[#This Row],[Date]])</f>
        <v>44586</v>
      </c>
      <c r="H593" s="6" t="str">
        <f t="shared" si="19"/>
        <v>14:00</v>
      </c>
    </row>
    <row r="594" spans="1:8" x14ac:dyDescent="0.3">
      <c r="A594">
        <v>926</v>
      </c>
      <c r="B594">
        <v>592</v>
      </c>
      <c r="C594">
        <v>82</v>
      </c>
      <c r="D594">
        <v>8</v>
      </c>
      <c r="E594" s="1">
        <v>44586.625</v>
      </c>
      <c r="F594" s="4" t="str">
        <f t="shared" si="18"/>
        <v>2026/01/26</v>
      </c>
      <c r="G594" s="4">
        <f>DATEVALUE(Sales[[#This Row],[Date]])</f>
        <v>44586</v>
      </c>
      <c r="H594" s="6" t="str">
        <f t="shared" si="19"/>
        <v>15:00</v>
      </c>
    </row>
    <row r="595" spans="1:8" x14ac:dyDescent="0.3">
      <c r="A595">
        <v>1170</v>
      </c>
      <c r="B595">
        <v>593</v>
      </c>
      <c r="C595">
        <v>3</v>
      </c>
      <c r="D595">
        <v>1</v>
      </c>
      <c r="E595" s="1">
        <v>44586.666666666664</v>
      </c>
      <c r="F595" s="4" t="str">
        <f t="shared" si="18"/>
        <v>2026/01/26</v>
      </c>
      <c r="G595" s="4">
        <f>DATEVALUE(Sales[[#This Row],[Date]])</f>
        <v>44586</v>
      </c>
      <c r="H595" s="6" t="str">
        <f t="shared" si="19"/>
        <v>16:00</v>
      </c>
    </row>
    <row r="596" spans="1:8" x14ac:dyDescent="0.3">
      <c r="A596">
        <v>1070</v>
      </c>
      <c r="B596">
        <v>594</v>
      </c>
      <c r="C596">
        <v>4</v>
      </c>
      <c r="D596">
        <v>3</v>
      </c>
      <c r="E596" s="1">
        <v>44586.708333333336</v>
      </c>
      <c r="F596" s="4" t="str">
        <f t="shared" si="18"/>
        <v>2026/01/26</v>
      </c>
      <c r="G596" s="4">
        <f>DATEVALUE(Sales[[#This Row],[Date]])</f>
        <v>44586</v>
      </c>
      <c r="H596" s="6" t="str">
        <f t="shared" si="19"/>
        <v>17:00</v>
      </c>
    </row>
    <row r="597" spans="1:8" x14ac:dyDescent="0.3">
      <c r="A597">
        <v>1002</v>
      </c>
      <c r="B597">
        <v>595</v>
      </c>
      <c r="C597">
        <v>56</v>
      </c>
      <c r="D597">
        <v>2</v>
      </c>
      <c r="E597" s="1">
        <v>44586.75</v>
      </c>
      <c r="F597" s="4" t="str">
        <f t="shared" si="18"/>
        <v>2026/01/26</v>
      </c>
      <c r="G597" s="4">
        <f>DATEVALUE(Sales[[#This Row],[Date]])</f>
        <v>44586</v>
      </c>
      <c r="H597" s="6" t="str">
        <f t="shared" si="19"/>
        <v>18:00</v>
      </c>
    </row>
    <row r="598" spans="1:8" x14ac:dyDescent="0.3">
      <c r="A598">
        <v>486</v>
      </c>
      <c r="B598">
        <v>596</v>
      </c>
      <c r="C598">
        <v>1</v>
      </c>
      <c r="D598">
        <v>3</v>
      </c>
      <c r="E598" s="1">
        <v>44586.791666666664</v>
      </c>
      <c r="F598" s="4" t="str">
        <f t="shared" si="18"/>
        <v>2026/01/26</v>
      </c>
      <c r="G598" s="4">
        <f>DATEVALUE(Sales[[#This Row],[Date]])</f>
        <v>44586</v>
      </c>
      <c r="H598" s="6" t="str">
        <f t="shared" si="19"/>
        <v>19:00</v>
      </c>
    </row>
    <row r="599" spans="1:8" x14ac:dyDescent="0.3">
      <c r="A599">
        <v>309</v>
      </c>
      <c r="B599">
        <v>597</v>
      </c>
      <c r="C599">
        <v>86</v>
      </c>
      <c r="D599">
        <v>8</v>
      </c>
      <c r="E599" s="1">
        <v>44586.833333333336</v>
      </c>
      <c r="F599" s="4" t="str">
        <f t="shared" si="18"/>
        <v>2026/01/26</v>
      </c>
      <c r="G599" s="4">
        <f>DATEVALUE(Sales[[#This Row],[Date]])</f>
        <v>44586</v>
      </c>
      <c r="H599" s="6" t="str">
        <f t="shared" si="19"/>
        <v>20:00</v>
      </c>
    </row>
    <row r="600" spans="1:8" x14ac:dyDescent="0.3">
      <c r="A600">
        <v>604</v>
      </c>
      <c r="B600">
        <v>598</v>
      </c>
      <c r="C600">
        <v>24</v>
      </c>
      <c r="D600">
        <v>4</v>
      </c>
      <c r="E600" s="1">
        <v>44586.875</v>
      </c>
      <c r="F600" s="4" t="str">
        <f t="shared" si="18"/>
        <v>2026/01/26</v>
      </c>
      <c r="G600" s="4">
        <f>DATEVALUE(Sales[[#This Row],[Date]])</f>
        <v>44586</v>
      </c>
      <c r="H600" s="6" t="str">
        <f t="shared" si="19"/>
        <v>21:00</v>
      </c>
    </row>
    <row r="601" spans="1:8" x14ac:dyDescent="0.3">
      <c r="A601">
        <v>466</v>
      </c>
      <c r="B601">
        <v>599</v>
      </c>
      <c r="C601">
        <v>61</v>
      </c>
      <c r="D601">
        <v>3</v>
      </c>
      <c r="E601" s="1">
        <v>44586.916666666664</v>
      </c>
      <c r="F601" s="4" t="str">
        <f t="shared" si="18"/>
        <v>2026/01/26</v>
      </c>
      <c r="G601" s="4">
        <f>DATEVALUE(Sales[[#This Row],[Date]])</f>
        <v>44586</v>
      </c>
      <c r="H601" s="6" t="str">
        <f t="shared" si="19"/>
        <v>22:00</v>
      </c>
    </row>
    <row r="602" spans="1:8" x14ac:dyDescent="0.3">
      <c r="A602">
        <v>904</v>
      </c>
      <c r="B602">
        <v>600</v>
      </c>
      <c r="C602">
        <v>20</v>
      </c>
      <c r="D602">
        <v>4</v>
      </c>
      <c r="E602" s="1">
        <v>44586.958333333336</v>
      </c>
      <c r="F602" s="4" t="str">
        <f t="shared" si="18"/>
        <v>2026/01/26</v>
      </c>
      <c r="G602" s="4">
        <f>DATEVALUE(Sales[[#This Row],[Date]])</f>
        <v>44586</v>
      </c>
      <c r="H602" s="6" t="str">
        <f t="shared" si="19"/>
        <v>23:00</v>
      </c>
    </row>
    <row r="603" spans="1:8" x14ac:dyDescent="0.3">
      <c r="A603">
        <v>670</v>
      </c>
      <c r="B603">
        <v>601</v>
      </c>
      <c r="C603">
        <v>62</v>
      </c>
      <c r="D603">
        <v>8</v>
      </c>
      <c r="E603" s="1">
        <v>44587</v>
      </c>
      <c r="F603" s="4" t="str">
        <f t="shared" si="18"/>
        <v>2026/01/27</v>
      </c>
      <c r="G603" s="4">
        <f>DATEVALUE(Sales[[#This Row],[Date]])</f>
        <v>44587</v>
      </c>
      <c r="H603" s="6" t="str">
        <f t="shared" si="19"/>
        <v>00:00</v>
      </c>
    </row>
    <row r="604" spans="1:8" x14ac:dyDescent="0.3">
      <c r="A604">
        <v>64</v>
      </c>
      <c r="B604">
        <v>602</v>
      </c>
      <c r="C604">
        <v>97</v>
      </c>
      <c r="D604">
        <v>1</v>
      </c>
      <c r="E604" s="1">
        <v>44587.041666666664</v>
      </c>
      <c r="F604" s="4" t="str">
        <f t="shared" si="18"/>
        <v>2026/01/27</v>
      </c>
      <c r="G604" s="4">
        <f>DATEVALUE(Sales[[#This Row],[Date]])</f>
        <v>44587</v>
      </c>
      <c r="H604" s="6" t="str">
        <f t="shared" si="19"/>
        <v>01:00</v>
      </c>
    </row>
    <row r="605" spans="1:8" x14ac:dyDescent="0.3">
      <c r="A605">
        <v>864</v>
      </c>
      <c r="B605">
        <v>603</v>
      </c>
      <c r="C605">
        <v>98</v>
      </c>
      <c r="D605">
        <v>9</v>
      </c>
      <c r="E605" s="1">
        <v>44587.083333333336</v>
      </c>
      <c r="F605" s="4" t="str">
        <f t="shared" si="18"/>
        <v>2026/01/27</v>
      </c>
      <c r="G605" s="4">
        <f>DATEVALUE(Sales[[#This Row],[Date]])</f>
        <v>44587</v>
      </c>
      <c r="H605" s="6" t="str">
        <f t="shared" si="19"/>
        <v>02:00</v>
      </c>
    </row>
    <row r="606" spans="1:8" x14ac:dyDescent="0.3">
      <c r="A606">
        <v>695</v>
      </c>
      <c r="B606">
        <v>604</v>
      </c>
      <c r="C606">
        <v>9</v>
      </c>
      <c r="D606">
        <v>4</v>
      </c>
      <c r="E606" s="1">
        <v>44587.125</v>
      </c>
      <c r="F606" s="4" t="str">
        <f t="shared" si="18"/>
        <v>2026/01/27</v>
      </c>
      <c r="G606" s="4">
        <f>DATEVALUE(Sales[[#This Row],[Date]])</f>
        <v>44587</v>
      </c>
      <c r="H606" s="6" t="str">
        <f t="shared" si="19"/>
        <v>03:00</v>
      </c>
    </row>
    <row r="607" spans="1:8" x14ac:dyDescent="0.3">
      <c r="A607">
        <v>850</v>
      </c>
      <c r="B607">
        <v>605</v>
      </c>
      <c r="C607">
        <v>98</v>
      </c>
      <c r="D607">
        <v>8</v>
      </c>
      <c r="E607" s="1">
        <v>44587.166666666664</v>
      </c>
      <c r="F607" s="4" t="str">
        <f t="shared" si="18"/>
        <v>2026/01/27</v>
      </c>
      <c r="G607" s="4">
        <f>DATEVALUE(Sales[[#This Row],[Date]])</f>
        <v>44587</v>
      </c>
      <c r="H607" s="6" t="str">
        <f t="shared" si="19"/>
        <v>04:00</v>
      </c>
    </row>
    <row r="608" spans="1:8" x14ac:dyDescent="0.3">
      <c r="A608">
        <v>1315</v>
      </c>
      <c r="B608">
        <v>606</v>
      </c>
      <c r="C608">
        <v>99</v>
      </c>
      <c r="D608">
        <v>2</v>
      </c>
      <c r="E608" s="1">
        <v>44587.208333333336</v>
      </c>
      <c r="F608" s="4" t="str">
        <f t="shared" si="18"/>
        <v>2026/01/27</v>
      </c>
      <c r="G608" s="4">
        <f>DATEVALUE(Sales[[#This Row],[Date]])</f>
        <v>44587</v>
      </c>
      <c r="H608" s="6" t="str">
        <f t="shared" si="19"/>
        <v>05:00</v>
      </c>
    </row>
    <row r="609" spans="1:8" x14ac:dyDescent="0.3">
      <c r="A609">
        <v>1287</v>
      </c>
      <c r="B609">
        <v>607</v>
      </c>
      <c r="C609">
        <v>78</v>
      </c>
      <c r="D609">
        <v>4</v>
      </c>
      <c r="E609" s="1">
        <v>44587.25</v>
      </c>
      <c r="F609" s="4" t="str">
        <f t="shared" si="18"/>
        <v>2026/01/27</v>
      </c>
      <c r="G609" s="4">
        <f>DATEVALUE(Sales[[#This Row],[Date]])</f>
        <v>44587</v>
      </c>
      <c r="H609" s="6" t="str">
        <f t="shared" si="19"/>
        <v>06:00</v>
      </c>
    </row>
    <row r="610" spans="1:8" x14ac:dyDescent="0.3">
      <c r="A610">
        <v>952</v>
      </c>
      <c r="B610">
        <v>608</v>
      </c>
      <c r="C610">
        <v>29</v>
      </c>
      <c r="D610">
        <v>1</v>
      </c>
      <c r="E610" s="1">
        <v>44587.291666666664</v>
      </c>
      <c r="F610" s="4" t="str">
        <f t="shared" si="18"/>
        <v>2026/01/27</v>
      </c>
      <c r="G610" s="4">
        <f>DATEVALUE(Sales[[#This Row],[Date]])</f>
        <v>44587</v>
      </c>
      <c r="H610" s="6" t="str">
        <f t="shared" si="19"/>
        <v>07:00</v>
      </c>
    </row>
    <row r="611" spans="1:8" x14ac:dyDescent="0.3">
      <c r="A611">
        <v>725</v>
      </c>
      <c r="B611">
        <v>609</v>
      </c>
      <c r="C611">
        <v>20</v>
      </c>
      <c r="D611">
        <v>1</v>
      </c>
      <c r="E611" s="1">
        <v>44587.333333333336</v>
      </c>
      <c r="F611" s="4" t="str">
        <f t="shared" si="18"/>
        <v>2026/01/27</v>
      </c>
      <c r="G611" s="4">
        <f>DATEVALUE(Sales[[#This Row],[Date]])</f>
        <v>44587</v>
      </c>
      <c r="H611" s="6" t="str">
        <f t="shared" si="19"/>
        <v>08:00</v>
      </c>
    </row>
    <row r="612" spans="1:8" x14ac:dyDescent="0.3">
      <c r="A612">
        <v>979</v>
      </c>
      <c r="B612">
        <v>610</v>
      </c>
      <c r="C612">
        <v>85</v>
      </c>
      <c r="D612">
        <v>1</v>
      </c>
      <c r="E612" s="1">
        <v>44587.375</v>
      </c>
      <c r="F612" s="4" t="str">
        <f t="shared" si="18"/>
        <v>2026/01/27</v>
      </c>
      <c r="G612" s="4">
        <f>DATEVALUE(Sales[[#This Row],[Date]])</f>
        <v>44587</v>
      </c>
      <c r="H612" s="6" t="str">
        <f t="shared" si="19"/>
        <v>09:00</v>
      </c>
    </row>
    <row r="613" spans="1:8" x14ac:dyDescent="0.3">
      <c r="A613">
        <v>1473</v>
      </c>
      <c r="B613">
        <v>611</v>
      </c>
      <c r="C613">
        <v>6</v>
      </c>
      <c r="D613">
        <v>6</v>
      </c>
      <c r="E613" s="1">
        <v>44587.416666666664</v>
      </c>
      <c r="F613" s="4" t="str">
        <f t="shared" si="18"/>
        <v>2026/01/27</v>
      </c>
      <c r="G613" s="4">
        <f>DATEVALUE(Sales[[#This Row],[Date]])</f>
        <v>44587</v>
      </c>
      <c r="H613" s="6" t="str">
        <f t="shared" si="19"/>
        <v>10:00</v>
      </c>
    </row>
    <row r="614" spans="1:8" x14ac:dyDescent="0.3">
      <c r="A614">
        <v>1493</v>
      </c>
      <c r="B614">
        <v>612</v>
      </c>
      <c r="C614">
        <v>2</v>
      </c>
      <c r="D614">
        <v>6</v>
      </c>
      <c r="E614" s="1">
        <v>44587.458333333336</v>
      </c>
      <c r="F614" s="4" t="str">
        <f t="shared" si="18"/>
        <v>2026/01/27</v>
      </c>
      <c r="G614" s="4">
        <f>DATEVALUE(Sales[[#This Row],[Date]])</f>
        <v>44587</v>
      </c>
      <c r="H614" s="6" t="str">
        <f t="shared" si="19"/>
        <v>11:00</v>
      </c>
    </row>
    <row r="615" spans="1:8" x14ac:dyDescent="0.3">
      <c r="A615">
        <v>1118</v>
      </c>
      <c r="B615">
        <v>613</v>
      </c>
      <c r="C615">
        <v>65</v>
      </c>
      <c r="D615">
        <v>2</v>
      </c>
      <c r="E615" s="1">
        <v>44587.5</v>
      </c>
      <c r="F615" s="4" t="str">
        <f t="shared" si="18"/>
        <v>2026/01/27</v>
      </c>
      <c r="G615" s="4">
        <f>DATEVALUE(Sales[[#This Row],[Date]])</f>
        <v>44587</v>
      </c>
      <c r="H615" s="6" t="str">
        <f t="shared" si="19"/>
        <v>12:00</v>
      </c>
    </row>
    <row r="616" spans="1:8" x14ac:dyDescent="0.3">
      <c r="A616">
        <v>675</v>
      </c>
      <c r="B616">
        <v>614</v>
      </c>
      <c r="C616">
        <v>16</v>
      </c>
      <c r="D616">
        <v>6</v>
      </c>
      <c r="E616" s="1">
        <v>44587.541666666664</v>
      </c>
      <c r="F616" s="4" t="str">
        <f t="shared" si="18"/>
        <v>2026/01/27</v>
      </c>
      <c r="G616" s="4">
        <f>DATEVALUE(Sales[[#This Row],[Date]])</f>
        <v>44587</v>
      </c>
      <c r="H616" s="6" t="str">
        <f t="shared" si="19"/>
        <v>13:00</v>
      </c>
    </row>
    <row r="617" spans="1:8" x14ac:dyDescent="0.3">
      <c r="A617">
        <v>1066</v>
      </c>
      <c r="B617">
        <v>615</v>
      </c>
      <c r="C617">
        <v>14</v>
      </c>
      <c r="D617">
        <v>9</v>
      </c>
      <c r="E617" s="1">
        <v>44587.583333333336</v>
      </c>
      <c r="F617" s="4" t="str">
        <f t="shared" si="18"/>
        <v>2026/01/27</v>
      </c>
      <c r="G617" s="4">
        <f>DATEVALUE(Sales[[#This Row],[Date]])</f>
        <v>44587</v>
      </c>
      <c r="H617" s="6" t="str">
        <f t="shared" si="19"/>
        <v>14:00</v>
      </c>
    </row>
    <row r="618" spans="1:8" x14ac:dyDescent="0.3">
      <c r="A618">
        <v>103</v>
      </c>
      <c r="B618">
        <v>616</v>
      </c>
      <c r="C618">
        <v>68</v>
      </c>
      <c r="D618">
        <v>7</v>
      </c>
      <c r="E618" s="1">
        <v>44587.625</v>
      </c>
      <c r="F618" s="4" t="str">
        <f t="shared" si="18"/>
        <v>2026/01/27</v>
      </c>
      <c r="G618" s="4">
        <f>DATEVALUE(Sales[[#This Row],[Date]])</f>
        <v>44587</v>
      </c>
      <c r="H618" s="6" t="str">
        <f t="shared" si="19"/>
        <v>15:00</v>
      </c>
    </row>
    <row r="619" spans="1:8" x14ac:dyDescent="0.3">
      <c r="A619">
        <v>1028</v>
      </c>
      <c r="B619">
        <v>617</v>
      </c>
      <c r="C619">
        <v>71</v>
      </c>
      <c r="D619">
        <v>7</v>
      </c>
      <c r="E619" s="1">
        <v>44587.666666666664</v>
      </c>
      <c r="F619" s="4" t="str">
        <f t="shared" si="18"/>
        <v>2026/01/27</v>
      </c>
      <c r="G619" s="4">
        <f>DATEVALUE(Sales[[#This Row],[Date]])</f>
        <v>44587</v>
      </c>
      <c r="H619" s="6" t="str">
        <f t="shared" si="19"/>
        <v>16:00</v>
      </c>
    </row>
    <row r="620" spans="1:8" x14ac:dyDescent="0.3">
      <c r="A620">
        <v>434</v>
      </c>
      <c r="B620">
        <v>618</v>
      </c>
      <c r="C620">
        <v>11</v>
      </c>
      <c r="D620">
        <v>7</v>
      </c>
      <c r="E620" s="1">
        <v>44587.708333333336</v>
      </c>
      <c r="F620" s="4" t="str">
        <f t="shared" si="18"/>
        <v>2026/01/27</v>
      </c>
      <c r="G620" s="4">
        <f>DATEVALUE(Sales[[#This Row],[Date]])</f>
        <v>44587</v>
      </c>
      <c r="H620" s="6" t="str">
        <f t="shared" si="19"/>
        <v>17:00</v>
      </c>
    </row>
    <row r="621" spans="1:8" x14ac:dyDescent="0.3">
      <c r="A621">
        <v>251</v>
      </c>
      <c r="B621">
        <v>619</v>
      </c>
      <c r="C621">
        <v>6</v>
      </c>
      <c r="D621">
        <v>2</v>
      </c>
      <c r="E621" s="1">
        <v>44587.75</v>
      </c>
      <c r="F621" s="4" t="str">
        <f t="shared" si="18"/>
        <v>2026/01/27</v>
      </c>
      <c r="G621" s="4">
        <f>DATEVALUE(Sales[[#This Row],[Date]])</f>
        <v>44587</v>
      </c>
      <c r="H621" s="6" t="str">
        <f t="shared" si="19"/>
        <v>18:00</v>
      </c>
    </row>
    <row r="622" spans="1:8" x14ac:dyDescent="0.3">
      <c r="A622">
        <v>1399</v>
      </c>
      <c r="B622">
        <v>620</v>
      </c>
      <c r="C622">
        <v>94</v>
      </c>
      <c r="D622">
        <v>8</v>
      </c>
      <c r="E622" s="1">
        <v>44587.791666666664</v>
      </c>
      <c r="F622" s="4" t="str">
        <f t="shared" si="18"/>
        <v>2026/01/27</v>
      </c>
      <c r="G622" s="4">
        <f>DATEVALUE(Sales[[#This Row],[Date]])</f>
        <v>44587</v>
      </c>
      <c r="H622" s="6" t="str">
        <f t="shared" si="19"/>
        <v>19:00</v>
      </c>
    </row>
    <row r="623" spans="1:8" x14ac:dyDescent="0.3">
      <c r="A623">
        <v>331</v>
      </c>
      <c r="B623">
        <v>621</v>
      </c>
      <c r="C623">
        <v>63</v>
      </c>
      <c r="D623">
        <v>5</v>
      </c>
      <c r="E623" s="1">
        <v>44587.833333333336</v>
      </c>
      <c r="F623" s="4" t="str">
        <f t="shared" si="18"/>
        <v>2026/01/27</v>
      </c>
      <c r="G623" s="4">
        <f>DATEVALUE(Sales[[#This Row],[Date]])</f>
        <v>44587</v>
      </c>
      <c r="H623" s="6" t="str">
        <f t="shared" si="19"/>
        <v>20:00</v>
      </c>
    </row>
    <row r="624" spans="1:8" x14ac:dyDescent="0.3">
      <c r="A624">
        <v>403</v>
      </c>
      <c r="B624">
        <v>622</v>
      </c>
      <c r="C624">
        <v>45</v>
      </c>
      <c r="D624">
        <v>2</v>
      </c>
      <c r="E624" s="1">
        <v>44587.875</v>
      </c>
      <c r="F624" s="4" t="str">
        <f t="shared" si="18"/>
        <v>2026/01/27</v>
      </c>
      <c r="G624" s="4">
        <f>DATEVALUE(Sales[[#This Row],[Date]])</f>
        <v>44587</v>
      </c>
      <c r="H624" s="6" t="str">
        <f t="shared" si="19"/>
        <v>21:00</v>
      </c>
    </row>
    <row r="625" spans="1:8" x14ac:dyDescent="0.3">
      <c r="A625">
        <v>1263</v>
      </c>
      <c r="B625">
        <v>623</v>
      </c>
      <c r="C625">
        <v>22</v>
      </c>
      <c r="D625">
        <v>5</v>
      </c>
      <c r="E625" s="1">
        <v>44587.916666666664</v>
      </c>
      <c r="F625" s="4" t="str">
        <f t="shared" si="18"/>
        <v>2026/01/27</v>
      </c>
      <c r="G625" s="4">
        <f>DATEVALUE(Sales[[#This Row],[Date]])</f>
        <v>44587</v>
      </c>
      <c r="H625" s="6" t="str">
        <f t="shared" si="19"/>
        <v>22:00</v>
      </c>
    </row>
    <row r="626" spans="1:8" x14ac:dyDescent="0.3">
      <c r="A626">
        <v>881</v>
      </c>
      <c r="B626">
        <v>624</v>
      </c>
      <c r="C626">
        <v>56</v>
      </c>
      <c r="D626">
        <v>7</v>
      </c>
      <c r="E626" s="1">
        <v>44587.958333333336</v>
      </c>
      <c r="F626" s="4" t="str">
        <f t="shared" si="18"/>
        <v>2026/01/27</v>
      </c>
      <c r="G626" s="4">
        <f>DATEVALUE(Sales[[#This Row],[Date]])</f>
        <v>44587</v>
      </c>
      <c r="H626" s="6" t="str">
        <f t="shared" si="19"/>
        <v>23:00</v>
      </c>
    </row>
    <row r="627" spans="1:8" x14ac:dyDescent="0.3">
      <c r="A627">
        <v>1279</v>
      </c>
      <c r="B627">
        <v>625</v>
      </c>
      <c r="C627">
        <v>37</v>
      </c>
      <c r="D627">
        <v>6</v>
      </c>
      <c r="E627" s="1">
        <v>44588</v>
      </c>
      <c r="F627" s="4" t="str">
        <f t="shared" si="18"/>
        <v>2026/01/28</v>
      </c>
      <c r="G627" s="4">
        <f>DATEVALUE(Sales[[#This Row],[Date]])</f>
        <v>44588</v>
      </c>
      <c r="H627" s="6" t="str">
        <f t="shared" si="19"/>
        <v>00:00</v>
      </c>
    </row>
    <row r="628" spans="1:8" x14ac:dyDescent="0.3">
      <c r="A628">
        <v>1466</v>
      </c>
      <c r="B628">
        <v>626</v>
      </c>
      <c r="C628">
        <v>40</v>
      </c>
      <c r="D628">
        <v>1</v>
      </c>
      <c r="E628" s="1">
        <v>44588.041666666664</v>
      </c>
      <c r="F628" s="4" t="str">
        <f t="shared" si="18"/>
        <v>2026/01/28</v>
      </c>
      <c r="G628" s="4">
        <f>DATEVALUE(Sales[[#This Row],[Date]])</f>
        <v>44588</v>
      </c>
      <c r="H628" s="6" t="str">
        <f t="shared" si="19"/>
        <v>01:00</v>
      </c>
    </row>
    <row r="629" spans="1:8" x14ac:dyDescent="0.3">
      <c r="A629">
        <v>1043</v>
      </c>
      <c r="B629">
        <v>627</v>
      </c>
      <c r="C629">
        <v>79</v>
      </c>
      <c r="D629">
        <v>4</v>
      </c>
      <c r="E629" s="1">
        <v>44588.083333333336</v>
      </c>
      <c r="F629" s="4" t="str">
        <f t="shared" si="18"/>
        <v>2026/01/28</v>
      </c>
      <c r="G629" s="4">
        <f>DATEVALUE(Sales[[#This Row],[Date]])</f>
        <v>44588</v>
      </c>
      <c r="H629" s="6" t="str">
        <f t="shared" si="19"/>
        <v>02:00</v>
      </c>
    </row>
    <row r="630" spans="1:8" x14ac:dyDescent="0.3">
      <c r="A630">
        <v>826</v>
      </c>
      <c r="B630">
        <v>628</v>
      </c>
      <c r="C630">
        <v>68</v>
      </c>
      <c r="D630">
        <v>9</v>
      </c>
      <c r="E630" s="1">
        <v>44588.125</v>
      </c>
      <c r="F630" s="4" t="str">
        <f t="shared" si="18"/>
        <v>2026/01/28</v>
      </c>
      <c r="G630" s="4">
        <f>DATEVALUE(Sales[[#This Row],[Date]])</f>
        <v>44588</v>
      </c>
      <c r="H630" s="6" t="str">
        <f t="shared" si="19"/>
        <v>03:00</v>
      </c>
    </row>
    <row r="631" spans="1:8" x14ac:dyDescent="0.3">
      <c r="A631">
        <v>1299</v>
      </c>
      <c r="B631">
        <v>629</v>
      </c>
      <c r="C631">
        <v>91</v>
      </c>
      <c r="D631">
        <v>2</v>
      </c>
      <c r="E631" s="1">
        <v>44588.166666666664</v>
      </c>
      <c r="F631" s="4" t="str">
        <f t="shared" si="18"/>
        <v>2026/01/28</v>
      </c>
      <c r="G631" s="4">
        <f>DATEVALUE(Sales[[#This Row],[Date]])</f>
        <v>44588</v>
      </c>
      <c r="H631" s="6" t="str">
        <f t="shared" si="19"/>
        <v>04:00</v>
      </c>
    </row>
    <row r="632" spans="1:8" x14ac:dyDescent="0.3">
      <c r="A632">
        <v>1014</v>
      </c>
      <c r="B632">
        <v>630</v>
      </c>
      <c r="C632">
        <v>22</v>
      </c>
      <c r="D632">
        <v>4</v>
      </c>
      <c r="E632" s="1">
        <v>44588.208333333336</v>
      </c>
      <c r="F632" s="4" t="str">
        <f t="shared" si="18"/>
        <v>2026/01/28</v>
      </c>
      <c r="G632" s="4">
        <f>DATEVALUE(Sales[[#This Row],[Date]])</f>
        <v>44588</v>
      </c>
      <c r="H632" s="6" t="str">
        <f t="shared" si="19"/>
        <v>05:00</v>
      </c>
    </row>
    <row r="633" spans="1:8" x14ac:dyDescent="0.3">
      <c r="A633">
        <v>1077</v>
      </c>
      <c r="B633">
        <v>631</v>
      </c>
      <c r="C633">
        <v>9</v>
      </c>
      <c r="D633">
        <v>7</v>
      </c>
      <c r="E633" s="1">
        <v>44588.25</v>
      </c>
      <c r="F633" s="4" t="str">
        <f t="shared" si="18"/>
        <v>2026/01/28</v>
      </c>
      <c r="G633" s="4">
        <f>DATEVALUE(Sales[[#This Row],[Date]])</f>
        <v>44588</v>
      </c>
      <c r="H633" s="6" t="str">
        <f t="shared" si="19"/>
        <v>06:00</v>
      </c>
    </row>
    <row r="634" spans="1:8" x14ac:dyDescent="0.3">
      <c r="A634">
        <v>559</v>
      </c>
      <c r="B634">
        <v>632</v>
      </c>
      <c r="C634">
        <v>2</v>
      </c>
      <c r="D634">
        <v>9</v>
      </c>
      <c r="E634" s="1">
        <v>44588.291666666664</v>
      </c>
      <c r="F634" s="4" t="str">
        <f t="shared" si="18"/>
        <v>2026/01/28</v>
      </c>
      <c r="G634" s="4">
        <f>DATEVALUE(Sales[[#This Row],[Date]])</f>
        <v>44588</v>
      </c>
      <c r="H634" s="6" t="str">
        <f t="shared" si="19"/>
        <v>07:00</v>
      </c>
    </row>
    <row r="635" spans="1:8" x14ac:dyDescent="0.3">
      <c r="A635">
        <v>1485</v>
      </c>
      <c r="B635">
        <v>633</v>
      </c>
      <c r="C635">
        <v>83</v>
      </c>
      <c r="D635">
        <v>7</v>
      </c>
      <c r="E635" s="1">
        <v>44588.333333333336</v>
      </c>
      <c r="F635" s="4" t="str">
        <f t="shared" si="18"/>
        <v>2026/01/28</v>
      </c>
      <c r="G635" s="4">
        <f>DATEVALUE(Sales[[#This Row],[Date]])</f>
        <v>44588</v>
      </c>
      <c r="H635" s="6" t="str">
        <f t="shared" si="19"/>
        <v>08:00</v>
      </c>
    </row>
    <row r="636" spans="1:8" x14ac:dyDescent="0.3">
      <c r="A636">
        <v>521</v>
      </c>
      <c r="B636">
        <v>634</v>
      </c>
      <c r="C636">
        <v>81</v>
      </c>
      <c r="D636">
        <v>9</v>
      </c>
      <c r="E636" s="1">
        <v>44588.375</v>
      </c>
      <c r="F636" s="4" t="str">
        <f t="shared" si="18"/>
        <v>2026/01/28</v>
      </c>
      <c r="G636" s="4">
        <f>DATEVALUE(Sales[[#This Row],[Date]])</f>
        <v>44588</v>
      </c>
      <c r="H636" s="6" t="str">
        <f t="shared" si="19"/>
        <v>09:00</v>
      </c>
    </row>
    <row r="637" spans="1:8" x14ac:dyDescent="0.3">
      <c r="A637">
        <v>70</v>
      </c>
      <c r="B637">
        <v>635</v>
      </c>
      <c r="C637">
        <v>10</v>
      </c>
      <c r="D637">
        <v>1</v>
      </c>
      <c r="E637" s="1">
        <v>44588.416666666664</v>
      </c>
      <c r="F637" s="4" t="str">
        <f t="shared" si="18"/>
        <v>2026/01/28</v>
      </c>
      <c r="G637" s="4">
        <f>DATEVALUE(Sales[[#This Row],[Date]])</f>
        <v>44588</v>
      </c>
      <c r="H637" s="6" t="str">
        <f t="shared" si="19"/>
        <v>10:00</v>
      </c>
    </row>
    <row r="638" spans="1:8" x14ac:dyDescent="0.3">
      <c r="A638">
        <v>397</v>
      </c>
      <c r="B638">
        <v>636</v>
      </c>
      <c r="C638">
        <v>73</v>
      </c>
      <c r="D638">
        <v>7</v>
      </c>
      <c r="E638" s="1">
        <v>44588.458333333336</v>
      </c>
      <c r="F638" s="4" t="str">
        <f t="shared" si="18"/>
        <v>2026/01/28</v>
      </c>
      <c r="G638" s="4">
        <f>DATEVALUE(Sales[[#This Row],[Date]])</f>
        <v>44588</v>
      </c>
      <c r="H638" s="6" t="str">
        <f t="shared" si="19"/>
        <v>11:00</v>
      </c>
    </row>
    <row r="639" spans="1:8" x14ac:dyDescent="0.3">
      <c r="A639">
        <v>1293</v>
      </c>
      <c r="B639">
        <v>637</v>
      </c>
      <c r="C639">
        <v>43</v>
      </c>
      <c r="D639">
        <v>9</v>
      </c>
      <c r="E639" s="1">
        <v>44588.5</v>
      </c>
      <c r="F639" s="4" t="str">
        <f t="shared" si="18"/>
        <v>2026/01/28</v>
      </c>
      <c r="G639" s="4">
        <f>DATEVALUE(Sales[[#This Row],[Date]])</f>
        <v>44588</v>
      </c>
      <c r="H639" s="6" t="str">
        <f t="shared" si="19"/>
        <v>12:00</v>
      </c>
    </row>
    <row r="640" spans="1:8" x14ac:dyDescent="0.3">
      <c r="A640">
        <v>1304</v>
      </c>
      <c r="B640">
        <v>638</v>
      </c>
      <c r="C640">
        <v>44</v>
      </c>
      <c r="D640">
        <v>5</v>
      </c>
      <c r="E640" s="1">
        <v>44588.541666666664</v>
      </c>
      <c r="F640" s="4" t="str">
        <f t="shared" si="18"/>
        <v>2026/01/28</v>
      </c>
      <c r="G640" s="4">
        <f>DATEVALUE(Sales[[#This Row],[Date]])</f>
        <v>44588</v>
      </c>
      <c r="H640" s="6" t="str">
        <f t="shared" si="19"/>
        <v>13:00</v>
      </c>
    </row>
    <row r="641" spans="1:8" x14ac:dyDescent="0.3">
      <c r="A641">
        <v>331</v>
      </c>
      <c r="B641">
        <v>639</v>
      </c>
      <c r="C641">
        <v>87</v>
      </c>
      <c r="D641">
        <v>3</v>
      </c>
      <c r="E641" s="1">
        <v>44588.583333333336</v>
      </c>
      <c r="F641" s="4" t="str">
        <f t="shared" si="18"/>
        <v>2026/01/28</v>
      </c>
      <c r="G641" s="4">
        <f>DATEVALUE(Sales[[#This Row],[Date]])</f>
        <v>44588</v>
      </c>
      <c r="H641" s="6" t="str">
        <f t="shared" si="19"/>
        <v>14:00</v>
      </c>
    </row>
    <row r="642" spans="1:8" x14ac:dyDescent="0.3">
      <c r="A642">
        <v>768</v>
      </c>
      <c r="B642">
        <v>640</v>
      </c>
      <c r="C642">
        <v>32</v>
      </c>
      <c r="D642">
        <v>7</v>
      </c>
      <c r="E642" s="1">
        <v>44588.625</v>
      </c>
      <c r="F642" s="4" t="str">
        <f t="shared" si="18"/>
        <v>2026/01/28</v>
      </c>
      <c r="G642" s="4">
        <f>DATEVALUE(Sales[[#This Row],[Date]])</f>
        <v>44588</v>
      </c>
      <c r="H642" s="6" t="str">
        <f t="shared" si="19"/>
        <v>15:00</v>
      </c>
    </row>
    <row r="643" spans="1:8" x14ac:dyDescent="0.3">
      <c r="A643">
        <v>81</v>
      </c>
      <c r="B643">
        <v>641</v>
      </c>
      <c r="C643">
        <v>2</v>
      </c>
      <c r="D643">
        <v>8</v>
      </c>
      <c r="E643" s="1">
        <v>44588.666666666664</v>
      </c>
      <c r="F643" s="4" t="str">
        <f t="shared" si="18"/>
        <v>2026/01/28</v>
      </c>
      <c r="G643" s="4">
        <f>DATEVALUE(Sales[[#This Row],[Date]])</f>
        <v>44588</v>
      </c>
      <c r="H643" s="6" t="str">
        <f t="shared" si="19"/>
        <v>16:00</v>
      </c>
    </row>
    <row r="644" spans="1:8" x14ac:dyDescent="0.3">
      <c r="A644">
        <v>675</v>
      </c>
      <c r="B644">
        <v>642</v>
      </c>
      <c r="C644">
        <v>2</v>
      </c>
      <c r="D644">
        <v>1</v>
      </c>
      <c r="E644" s="1">
        <v>44588.708333333336</v>
      </c>
      <c r="F644" s="4" t="str">
        <f t="shared" ref="F644:F707" si="20">TEXT(E644, "YYYY/MM/DD")</f>
        <v>2026/01/28</v>
      </c>
      <c r="G644" s="4">
        <f>DATEVALUE(Sales[[#This Row],[Date]])</f>
        <v>44588</v>
      </c>
      <c r="H644" s="6" t="str">
        <f t="shared" ref="H644:H707" si="21">TEXT(E644,"HH:mm")</f>
        <v>17:00</v>
      </c>
    </row>
    <row r="645" spans="1:8" x14ac:dyDescent="0.3">
      <c r="A645">
        <v>308</v>
      </c>
      <c r="B645">
        <v>643</v>
      </c>
      <c r="C645">
        <v>78</v>
      </c>
      <c r="D645">
        <v>3</v>
      </c>
      <c r="E645" s="1">
        <v>44588.75</v>
      </c>
      <c r="F645" s="4" t="str">
        <f t="shared" si="20"/>
        <v>2026/01/28</v>
      </c>
      <c r="G645" s="4">
        <f>DATEVALUE(Sales[[#This Row],[Date]])</f>
        <v>44588</v>
      </c>
      <c r="H645" s="6" t="str">
        <f t="shared" si="21"/>
        <v>18:00</v>
      </c>
    </row>
    <row r="646" spans="1:8" x14ac:dyDescent="0.3">
      <c r="A646">
        <v>959</v>
      </c>
      <c r="B646">
        <v>644</v>
      </c>
      <c r="C646">
        <v>77</v>
      </c>
      <c r="D646">
        <v>1</v>
      </c>
      <c r="E646" s="1">
        <v>44588.791666666664</v>
      </c>
      <c r="F646" s="4" t="str">
        <f t="shared" si="20"/>
        <v>2026/01/28</v>
      </c>
      <c r="G646" s="4">
        <f>DATEVALUE(Sales[[#This Row],[Date]])</f>
        <v>44588</v>
      </c>
      <c r="H646" s="6" t="str">
        <f t="shared" si="21"/>
        <v>19:00</v>
      </c>
    </row>
    <row r="647" spans="1:8" x14ac:dyDescent="0.3">
      <c r="A647">
        <v>431</v>
      </c>
      <c r="B647">
        <v>645</v>
      </c>
      <c r="C647">
        <v>81</v>
      </c>
      <c r="D647">
        <v>4</v>
      </c>
      <c r="E647" s="1">
        <v>44588.833333333336</v>
      </c>
      <c r="F647" s="4" t="str">
        <f t="shared" si="20"/>
        <v>2026/01/28</v>
      </c>
      <c r="G647" s="4">
        <f>DATEVALUE(Sales[[#This Row],[Date]])</f>
        <v>44588</v>
      </c>
      <c r="H647" s="6" t="str">
        <f t="shared" si="21"/>
        <v>20:00</v>
      </c>
    </row>
    <row r="648" spans="1:8" x14ac:dyDescent="0.3">
      <c r="A648">
        <v>771</v>
      </c>
      <c r="B648">
        <v>646</v>
      </c>
      <c r="C648">
        <v>39</v>
      </c>
      <c r="D648">
        <v>3</v>
      </c>
      <c r="E648" s="1">
        <v>44588.875</v>
      </c>
      <c r="F648" s="4" t="str">
        <f t="shared" si="20"/>
        <v>2026/01/28</v>
      </c>
      <c r="G648" s="4">
        <f>DATEVALUE(Sales[[#This Row],[Date]])</f>
        <v>44588</v>
      </c>
      <c r="H648" s="6" t="str">
        <f t="shared" si="21"/>
        <v>21:00</v>
      </c>
    </row>
    <row r="649" spans="1:8" x14ac:dyDescent="0.3">
      <c r="A649">
        <v>521</v>
      </c>
      <c r="B649">
        <v>647</v>
      </c>
      <c r="C649">
        <v>33</v>
      </c>
      <c r="D649">
        <v>4</v>
      </c>
      <c r="E649" s="1">
        <v>44588.916666666664</v>
      </c>
      <c r="F649" s="4" t="str">
        <f t="shared" si="20"/>
        <v>2026/01/28</v>
      </c>
      <c r="G649" s="4">
        <f>DATEVALUE(Sales[[#This Row],[Date]])</f>
        <v>44588</v>
      </c>
      <c r="H649" s="6" t="str">
        <f t="shared" si="21"/>
        <v>22:00</v>
      </c>
    </row>
    <row r="650" spans="1:8" x14ac:dyDescent="0.3">
      <c r="A650">
        <v>828</v>
      </c>
      <c r="B650">
        <v>648</v>
      </c>
      <c r="C650">
        <v>85</v>
      </c>
      <c r="D650">
        <v>2</v>
      </c>
      <c r="E650" s="1">
        <v>44588.958333333336</v>
      </c>
      <c r="F650" s="4" t="str">
        <f t="shared" si="20"/>
        <v>2026/01/28</v>
      </c>
      <c r="G650" s="4">
        <f>DATEVALUE(Sales[[#This Row],[Date]])</f>
        <v>44588</v>
      </c>
      <c r="H650" s="6" t="str">
        <f t="shared" si="21"/>
        <v>23:00</v>
      </c>
    </row>
    <row r="651" spans="1:8" x14ac:dyDescent="0.3">
      <c r="A651">
        <v>952</v>
      </c>
      <c r="B651">
        <v>649</v>
      </c>
      <c r="C651">
        <v>9</v>
      </c>
      <c r="D651">
        <v>3</v>
      </c>
      <c r="E651" s="1">
        <v>44589</v>
      </c>
      <c r="F651" s="4" t="str">
        <f t="shared" si="20"/>
        <v>2026/01/29</v>
      </c>
      <c r="G651" s="4">
        <f>DATEVALUE(Sales[[#This Row],[Date]])</f>
        <v>44589</v>
      </c>
      <c r="H651" s="6" t="str">
        <f t="shared" si="21"/>
        <v>00:00</v>
      </c>
    </row>
    <row r="652" spans="1:8" x14ac:dyDescent="0.3">
      <c r="A652">
        <v>426</v>
      </c>
      <c r="B652">
        <v>650</v>
      </c>
      <c r="C652">
        <v>44</v>
      </c>
      <c r="D652">
        <v>3</v>
      </c>
      <c r="E652" s="1">
        <v>44589.041666666664</v>
      </c>
      <c r="F652" s="4" t="str">
        <f t="shared" si="20"/>
        <v>2026/01/29</v>
      </c>
      <c r="G652" s="4">
        <f>DATEVALUE(Sales[[#This Row],[Date]])</f>
        <v>44589</v>
      </c>
      <c r="H652" s="6" t="str">
        <f t="shared" si="21"/>
        <v>01:00</v>
      </c>
    </row>
    <row r="653" spans="1:8" x14ac:dyDescent="0.3">
      <c r="A653">
        <v>1048</v>
      </c>
      <c r="B653">
        <v>651</v>
      </c>
      <c r="C653">
        <v>33</v>
      </c>
      <c r="D653">
        <v>4</v>
      </c>
      <c r="E653" s="1">
        <v>44589.083333333336</v>
      </c>
      <c r="F653" s="4" t="str">
        <f t="shared" si="20"/>
        <v>2026/01/29</v>
      </c>
      <c r="G653" s="4">
        <f>DATEVALUE(Sales[[#This Row],[Date]])</f>
        <v>44589</v>
      </c>
      <c r="H653" s="6" t="str">
        <f t="shared" si="21"/>
        <v>02:00</v>
      </c>
    </row>
    <row r="654" spans="1:8" x14ac:dyDescent="0.3">
      <c r="A654">
        <v>1227</v>
      </c>
      <c r="B654">
        <v>652</v>
      </c>
      <c r="C654">
        <v>53</v>
      </c>
      <c r="D654">
        <v>7</v>
      </c>
      <c r="E654" s="1">
        <v>44589.125</v>
      </c>
      <c r="F654" s="4" t="str">
        <f t="shared" si="20"/>
        <v>2026/01/29</v>
      </c>
      <c r="G654" s="4">
        <f>DATEVALUE(Sales[[#This Row],[Date]])</f>
        <v>44589</v>
      </c>
      <c r="H654" s="6" t="str">
        <f t="shared" si="21"/>
        <v>03:00</v>
      </c>
    </row>
    <row r="655" spans="1:8" x14ac:dyDescent="0.3">
      <c r="A655">
        <v>1097</v>
      </c>
      <c r="B655">
        <v>653</v>
      </c>
      <c r="C655">
        <v>92</v>
      </c>
      <c r="D655">
        <v>8</v>
      </c>
      <c r="E655" s="1">
        <v>44589.166666666664</v>
      </c>
      <c r="F655" s="4" t="str">
        <f t="shared" si="20"/>
        <v>2026/01/29</v>
      </c>
      <c r="G655" s="4">
        <f>DATEVALUE(Sales[[#This Row],[Date]])</f>
        <v>44589</v>
      </c>
      <c r="H655" s="6" t="str">
        <f t="shared" si="21"/>
        <v>04:00</v>
      </c>
    </row>
    <row r="656" spans="1:8" x14ac:dyDescent="0.3">
      <c r="A656">
        <v>1498</v>
      </c>
      <c r="B656">
        <v>654</v>
      </c>
      <c r="C656">
        <v>1</v>
      </c>
      <c r="D656">
        <v>8</v>
      </c>
      <c r="E656" s="1">
        <v>44589.208333333336</v>
      </c>
      <c r="F656" s="4" t="str">
        <f t="shared" si="20"/>
        <v>2026/01/29</v>
      </c>
      <c r="G656" s="4">
        <f>DATEVALUE(Sales[[#This Row],[Date]])</f>
        <v>44589</v>
      </c>
      <c r="H656" s="6" t="str">
        <f t="shared" si="21"/>
        <v>05:00</v>
      </c>
    </row>
    <row r="657" spans="1:8" x14ac:dyDescent="0.3">
      <c r="A657">
        <v>502</v>
      </c>
      <c r="B657">
        <v>655</v>
      </c>
      <c r="C657">
        <v>13</v>
      </c>
      <c r="D657">
        <v>2</v>
      </c>
      <c r="E657" s="1">
        <v>44589.25</v>
      </c>
      <c r="F657" s="4" t="str">
        <f t="shared" si="20"/>
        <v>2026/01/29</v>
      </c>
      <c r="G657" s="4">
        <f>DATEVALUE(Sales[[#This Row],[Date]])</f>
        <v>44589</v>
      </c>
      <c r="H657" s="6" t="str">
        <f t="shared" si="21"/>
        <v>06:00</v>
      </c>
    </row>
    <row r="658" spans="1:8" x14ac:dyDescent="0.3">
      <c r="A658">
        <v>596</v>
      </c>
      <c r="B658">
        <v>656</v>
      </c>
      <c r="C658">
        <v>86</v>
      </c>
      <c r="D658">
        <v>6</v>
      </c>
      <c r="E658" s="1">
        <v>44589.291666666664</v>
      </c>
      <c r="F658" s="4" t="str">
        <f t="shared" si="20"/>
        <v>2026/01/29</v>
      </c>
      <c r="G658" s="4">
        <f>DATEVALUE(Sales[[#This Row],[Date]])</f>
        <v>44589</v>
      </c>
      <c r="H658" s="6" t="str">
        <f t="shared" si="21"/>
        <v>07:00</v>
      </c>
    </row>
    <row r="659" spans="1:8" x14ac:dyDescent="0.3">
      <c r="A659">
        <v>1129</v>
      </c>
      <c r="B659">
        <v>657</v>
      </c>
      <c r="C659">
        <v>52</v>
      </c>
      <c r="D659">
        <v>3</v>
      </c>
      <c r="E659" s="1">
        <v>44589.333333333336</v>
      </c>
      <c r="F659" s="4" t="str">
        <f t="shared" si="20"/>
        <v>2026/01/29</v>
      </c>
      <c r="G659" s="4">
        <f>DATEVALUE(Sales[[#This Row],[Date]])</f>
        <v>44589</v>
      </c>
      <c r="H659" s="6" t="str">
        <f t="shared" si="21"/>
        <v>08:00</v>
      </c>
    </row>
    <row r="660" spans="1:8" x14ac:dyDescent="0.3">
      <c r="A660">
        <v>596</v>
      </c>
      <c r="B660">
        <v>658</v>
      </c>
      <c r="C660">
        <v>85</v>
      </c>
      <c r="D660">
        <v>1</v>
      </c>
      <c r="E660" s="1">
        <v>44589.375</v>
      </c>
      <c r="F660" s="4" t="str">
        <f t="shared" si="20"/>
        <v>2026/01/29</v>
      </c>
      <c r="G660" s="4">
        <f>DATEVALUE(Sales[[#This Row],[Date]])</f>
        <v>44589</v>
      </c>
      <c r="H660" s="6" t="str">
        <f t="shared" si="21"/>
        <v>09:00</v>
      </c>
    </row>
    <row r="661" spans="1:8" x14ac:dyDescent="0.3">
      <c r="A661">
        <v>159</v>
      </c>
      <c r="B661">
        <v>659</v>
      </c>
      <c r="C661">
        <v>13</v>
      </c>
      <c r="D661">
        <v>3</v>
      </c>
      <c r="E661" s="1">
        <v>44589.416666666664</v>
      </c>
      <c r="F661" s="4" t="str">
        <f t="shared" si="20"/>
        <v>2026/01/29</v>
      </c>
      <c r="G661" s="4">
        <f>DATEVALUE(Sales[[#This Row],[Date]])</f>
        <v>44589</v>
      </c>
      <c r="H661" s="6" t="str">
        <f t="shared" si="21"/>
        <v>10:00</v>
      </c>
    </row>
    <row r="662" spans="1:8" x14ac:dyDescent="0.3">
      <c r="A662">
        <v>1094</v>
      </c>
      <c r="B662">
        <v>660</v>
      </c>
      <c r="C662">
        <v>71</v>
      </c>
      <c r="D662">
        <v>4</v>
      </c>
      <c r="E662" s="1">
        <v>44589.458333333336</v>
      </c>
      <c r="F662" s="4" t="str">
        <f t="shared" si="20"/>
        <v>2026/01/29</v>
      </c>
      <c r="G662" s="4">
        <f>DATEVALUE(Sales[[#This Row],[Date]])</f>
        <v>44589</v>
      </c>
      <c r="H662" s="6" t="str">
        <f t="shared" si="21"/>
        <v>11:00</v>
      </c>
    </row>
    <row r="663" spans="1:8" x14ac:dyDescent="0.3">
      <c r="A663">
        <v>986</v>
      </c>
      <c r="B663">
        <v>661</v>
      </c>
      <c r="C663">
        <v>21</v>
      </c>
      <c r="D663">
        <v>1</v>
      </c>
      <c r="E663" s="1">
        <v>44589.5</v>
      </c>
      <c r="F663" s="4" t="str">
        <f t="shared" si="20"/>
        <v>2026/01/29</v>
      </c>
      <c r="G663" s="4">
        <f>DATEVALUE(Sales[[#This Row],[Date]])</f>
        <v>44589</v>
      </c>
      <c r="H663" s="6" t="str">
        <f t="shared" si="21"/>
        <v>12:00</v>
      </c>
    </row>
    <row r="664" spans="1:8" x14ac:dyDescent="0.3">
      <c r="A664">
        <v>1320</v>
      </c>
      <c r="B664">
        <v>662</v>
      </c>
      <c r="C664">
        <v>37</v>
      </c>
      <c r="D664">
        <v>2</v>
      </c>
      <c r="E664" s="1">
        <v>44589.541666666664</v>
      </c>
      <c r="F664" s="4" t="str">
        <f t="shared" si="20"/>
        <v>2026/01/29</v>
      </c>
      <c r="G664" s="4">
        <f>DATEVALUE(Sales[[#This Row],[Date]])</f>
        <v>44589</v>
      </c>
      <c r="H664" s="6" t="str">
        <f t="shared" si="21"/>
        <v>13:00</v>
      </c>
    </row>
    <row r="665" spans="1:8" x14ac:dyDescent="0.3">
      <c r="A665">
        <v>1286</v>
      </c>
      <c r="B665">
        <v>663</v>
      </c>
      <c r="C665">
        <v>56</v>
      </c>
      <c r="D665">
        <v>7</v>
      </c>
      <c r="E665" s="1">
        <v>44589.583333333336</v>
      </c>
      <c r="F665" s="4" t="str">
        <f t="shared" si="20"/>
        <v>2026/01/29</v>
      </c>
      <c r="G665" s="4">
        <f>DATEVALUE(Sales[[#This Row],[Date]])</f>
        <v>44589</v>
      </c>
      <c r="H665" s="6" t="str">
        <f t="shared" si="21"/>
        <v>14:00</v>
      </c>
    </row>
    <row r="666" spans="1:8" x14ac:dyDescent="0.3">
      <c r="A666">
        <v>1002</v>
      </c>
      <c r="B666">
        <v>664</v>
      </c>
      <c r="C666">
        <v>36</v>
      </c>
      <c r="D666">
        <v>8</v>
      </c>
      <c r="E666" s="1">
        <v>44589.625</v>
      </c>
      <c r="F666" s="4" t="str">
        <f t="shared" si="20"/>
        <v>2026/01/29</v>
      </c>
      <c r="G666" s="4">
        <f>DATEVALUE(Sales[[#This Row],[Date]])</f>
        <v>44589</v>
      </c>
      <c r="H666" s="6" t="str">
        <f t="shared" si="21"/>
        <v>15:00</v>
      </c>
    </row>
    <row r="667" spans="1:8" x14ac:dyDescent="0.3">
      <c r="A667">
        <v>574</v>
      </c>
      <c r="B667">
        <v>665</v>
      </c>
      <c r="C667">
        <v>60</v>
      </c>
      <c r="D667">
        <v>9</v>
      </c>
      <c r="E667" s="1">
        <v>44589.666666666664</v>
      </c>
      <c r="F667" s="4" t="str">
        <f t="shared" si="20"/>
        <v>2026/01/29</v>
      </c>
      <c r="G667" s="4">
        <f>DATEVALUE(Sales[[#This Row],[Date]])</f>
        <v>44589</v>
      </c>
      <c r="H667" s="6" t="str">
        <f t="shared" si="21"/>
        <v>16:00</v>
      </c>
    </row>
    <row r="668" spans="1:8" x14ac:dyDescent="0.3">
      <c r="A668">
        <v>1472</v>
      </c>
      <c r="B668">
        <v>666</v>
      </c>
      <c r="C668">
        <v>30</v>
      </c>
      <c r="D668">
        <v>2</v>
      </c>
      <c r="E668" s="1">
        <v>44589.708333333336</v>
      </c>
      <c r="F668" s="4" t="str">
        <f t="shared" si="20"/>
        <v>2026/01/29</v>
      </c>
      <c r="G668" s="4">
        <f>DATEVALUE(Sales[[#This Row],[Date]])</f>
        <v>44589</v>
      </c>
      <c r="H668" s="6" t="str">
        <f t="shared" si="21"/>
        <v>17:00</v>
      </c>
    </row>
    <row r="669" spans="1:8" x14ac:dyDescent="0.3">
      <c r="A669">
        <v>1283</v>
      </c>
      <c r="B669">
        <v>667</v>
      </c>
      <c r="C669">
        <v>35</v>
      </c>
      <c r="D669">
        <v>5</v>
      </c>
      <c r="E669" s="1">
        <v>44589.75</v>
      </c>
      <c r="F669" s="4" t="str">
        <f t="shared" si="20"/>
        <v>2026/01/29</v>
      </c>
      <c r="G669" s="4">
        <f>DATEVALUE(Sales[[#This Row],[Date]])</f>
        <v>44589</v>
      </c>
      <c r="H669" s="6" t="str">
        <f t="shared" si="21"/>
        <v>18:00</v>
      </c>
    </row>
    <row r="670" spans="1:8" x14ac:dyDescent="0.3">
      <c r="A670">
        <v>971</v>
      </c>
      <c r="B670">
        <v>668</v>
      </c>
      <c r="C670">
        <v>55</v>
      </c>
      <c r="D670">
        <v>2</v>
      </c>
      <c r="E670" s="1">
        <v>44589.791666666664</v>
      </c>
      <c r="F670" s="4" t="str">
        <f t="shared" si="20"/>
        <v>2026/01/29</v>
      </c>
      <c r="G670" s="4">
        <f>DATEVALUE(Sales[[#This Row],[Date]])</f>
        <v>44589</v>
      </c>
      <c r="H670" s="6" t="str">
        <f t="shared" si="21"/>
        <v>19:00</v>
      </c>
    </row>
    <row r="671" spans="1:8" x14ac:dyDescent="0.3">
      <c r="A671">
        <v>1275</v>
      </c>
      <c r="B671">
        <v>669</v>
      </c>
      <c r="C671">
        <v>73</v>
      </c>
      <c r="D671">
        <v>3</v>
      </c>
      <c r="E671" s="1">
        <v>44589.833333333336</v>
      </c>
      <c r="F671" s="4" t="str">
        <f t="shared" si="20"/>
        <v>2026/01/29</v>
      </c>
      <c r="G671" s="4">
        <f>DATEVALUE(Sales[[#This Row],[Date]])</f>
        <v>44589</v>
      </c>
      <c r="H671" s="6" t="str">
        <f t="shared" si="21"/>
        <v>20:00</v>
      </c>
    </row>
    <row r="672" spans="1:8" x14ac:dyDescent="0.3">
      <c r="A672">
        <v>913</v>
      </c>
      <c r="B672">
        <v>670</v>
      </c>
      <c r="C672">
        <v>87</v>
      </c>
      <c r="D672">
        <v>3</v>
      </c>
      <c r="E672" s="1">
        <v>44589.875</v>
      </c>
      <c r="F672" s="4" t="str">
        <f t="shared" si="20"/>
        <v>2026/01/29</v>
      </c>
      <c r="G672" s="4">
        <f>DATEVALUE(Sales[[#This Row],[Date]])</f>
        <v>44589</v>
      </c>
      <c r="H672" s="6" t="str">
        <f t="shared" si="21"/>
        <v>21:00</v>
      </c>
    </row>
    <row r="673" spans="1:8" x14ac:dyDescent="0.3">
      <c r="A673">
        <v>1251</v>
      </c>
      <c r="B673">
        <v>671</v>
      </c>
      <c r="C673">
        <v>30</v>
      </c>
      <c r="D673">
        <v>5</v>
      </c>
      <c r="E673" s="1">
        <v>44589.916666666664</v>
      </c>
      <c r="F673" s="4" t="str">
        <f t="shared" si="20"/>
        <v>2026/01/29</v>
      </c>
      <c r="G673" s="4">
        <f>DATEVALUE(Sales[[#This Row],[Date]])</f>
        <v>44589</v>
      </c>
      <c r="H673" s="6" t="str">
        <f t="shared" si="21"/>
        <v>22:00</v>
      </c>
    </row>
    <row r="674" spans="1:8" x14ac:dyDescent="0.3">
      <c r="A674">
        <v>104</v>
      </c>
      <c r="B674">
        <v>672</v>
      </c>
      <c r="C674">
        <v>92</v>
      </c>
      <c r="D674">
        <v>8</v>
      </c>
      <c r="E674" s="1">
        <v>44589.958333333336</v>
      </c>
      <c r="F674" s="4" t="str">
        <f t="shared" si="20"/>
        <v>2026/01/29</v>
      </c>
      <c r="G674" s="4">
        <f>DATEVALUE(Sales[[#This Row],[Date]])</f>
        <v>44589</v>
      </c>
      <c r="H674" s="6" t="str">
        <f t="shared" si="21"/>
        <v>23:00</v>
      </c>
    </row>
    <row r="675" spans="1:8" x14ac:dyDescent="0.3">
      <c r="A675">
        <v>738</v>
      </c>
      <c r="B675">
        <v>673</v>
      </c>
      <c r="C675">
        <v>21</v>
      </c>
      <c r="D675">
        <v>6</v>
      </c>
      <c r="E675" s="1">
        <v>44590</v>
      </c>
      <c r="F675" s="4" t="str">
        <f t="shared" si="20"/>
        <v>2026/01/30</v>
      </c>
      <c r="G675" s="4">
        <f>DATEVALUE(Sales[[#This Row],[Date]])</f>
        <v>44590</v>
      </c>
      <c r="H675" s="6" t="str">
        <f t="shared" si="21"/>
        <v>00:00</v>
      </c>
    </row>
    <row r="676" spans="1:8" x14ac:dyDescent="0.3">
      <c r="A676">
        <v>1058</v>
      </c>
      <c r="B676">
        <v>674</v>
      </c>
      <c r="C676">
        <v>80</v>
      </c>
      <c r="D676">
        <v>1</v>
      </c>
      <c r="E676" s="1">
        <v>44590.041666666664</v>
      </c>
      <c r="F676" s="4" t="str">
        <f t="shared" si="20"/>
        <v>2026/01/30</v>
      </c>
      <c r="G676" s="4">
        <f>DATEVALUE(Sales[[#This Row],[Date]])</f>
        <v>44590</v>
      </c>
      <c r="H676" s="6" t="str">
        <f t="shared" si="21"/>
        <v>01:00</v>
      </c>
    </row>
    <row r="677" spans="1:8" x14ac:dyDescent="0.3">
      <c r="A677">
        <v>63</v>
      </c>
      <c r="B677">
        <v>675</v>
      </c>
      <c r="C677">
        <v>32</v>
      </c>
      <c r="D677">
        <v>2</v>
      </c>
      <c r="E677" s="1">
        <v>44590.083333333336</v>
      </c>
      <c r="F677" s="4" t="str">
        <f t="shared" si="20"/>
        <v>2026/01/30</v>
      </c>
      <c r="G677" s="4">
        <f>DATEVALUE(Sales[[#This Row],[Date]])</f>
        <v>44590</v>
      </c>
      <c r="H677" s="6" t="str">
        <f t="shared" si="21"/>
        <v>02:00</v>
      </c>
    </row>
    <row r="678" spans="1:8" x14ac:dyDescent="0.3">
      <c r="A678">
        <v>908</v>
      </c>
      <c r="B678">
        <v>676</v>
      </c>
      <c r="C678">
        <v>52</v>
      </c>
      <c r="D678">
        <v>2</v>
      </c>
      <c r="E678" s="1">
        <v>44590.125</v>
      </c>
      <c r="F678" s="4" t="str">
        <f t="shared" si="20"/>
        <v>2026/01/30</v>
      </c>
      <c r="G678" s="4">
        <f>DATEVALUE(Sales[[#This Row],[Date]])</f>
        <v>44590</v>
      </c>
      <c r="H678" s="6" t="str">
        <f t="shared" si="21"/>
        <v>03:00</v>
      </c>
    </row>
    <row r="679" spans="1:8" x14ac:dyDescent="0.3">
      <c r="A679">
        <v>563</v>
      </c>
      <c r="B679">
        <v>677</v>
      </c>
      <c r="C679">
        <v>67</v>
      </c>
      <c r="D679">
        <v>5</v>
      </c>
      <c r="E679" s="1">
        <v>44590.166666666664</v>
      </c>
      <c r="F679" s="4" t="str">
        <f t="shared" si="20"/>
        <v>2026/01/30</v>
      </c>
      <c r="G679" s="4">
        <f>DATEVALUE(Sales[[#This Row],[Date]])</f>
        <v>44590</v>
      </c>
      <c r="H679" s="6" t="str">
        <f t="shared" si="21"/>
        <v>04:00</v>
      </c>
    </row>
    <row r="680" spans="1:8" x14ac:dyDescent="0.3">
      <c r="A680">
        <v>1378</v>
      </c>
      <c r="B680">
        <v>678</v>
      </c>
      <c r="C680">
        <v>1</v>
      </c>
      <c r="D680">
        <v>7</v>
      </c>
      <c r="E680" s="1">
        <v>44590.208333333336</v>
      </c>
      <c r="F680" s="4" t="str">
        <f t="shared" si="20"/>
        <v>2026/01/30</v>
      </c>
      <c r="G680" s="4">
        <f>DATEVALUE(Sales[[#This Row],[Date]])</f>
        <v>44590</v>
      </c>
      <c r="H680" s="6" t="str">
        <f t="shared" si="21"/>
        <v>05:00</v>
      </c>
    </row>
    <row r="681" spans="1:8" x14ac:dyDescent="0.3">
      <c r="A681">
        <v>739</v>
      </c>
      <c r="B681">
        <v>679</v>
      </c>
      <c r="C681">
        <v>36</v>
      </c>
      <c r="D681">
        <v>1</v>
      </c>
      <c r="E681" s="1">
        <v>44590.25</v>
      </c>
      <c r="F681" s="4" t="str">
        <f t="shared" si="20"/>
        <v>2026/01/30</v>
      </c>
      <c r="G681" s="4">
        <f>DATEVALUE(Sales[[#This Row],[Date]])</f>
        <v>44590</v>
      </c>
      <c r="H681" s="6" t="str">
        <f t="shared" si="21"/>
        <v>06:00</v>
      </c>
    </row>
    <row r="682" spans="1:8" x14ac:dyDescent="0.3">
      <c r="A682">
        <v>550</v>
      </c>
      <c r="B682">
        <v>680</v>
      </c>
      <c r="C682">
        <v>55</v>
      </c>
      <c r="D682">
        <v>3</v>
      </c>
      <c r="E682" s="1">
        <v>44590.291666666664</v>
      </c>
      <c r="F682" s="4" t="str">
        <f t="shared" si="20"/>
        <v>2026/01/30</v>
      </c>
      <c r="G682" s="4">
        <f>DATEVALUE(Sales[[#This Row],[Date]])</f>
        <v>44590</v>
      </c>
      <c r="H682" s="6" t="str">
        <f t="shared" si="21"/>
        <v>07:00</v>
      </c>
    </row>
    <row r="683" spans="1:8" x14ac:dyDescent="0.3">
      <c r="A683">
        <v>566</v>
      </c>
      <c r="B683">
        <v>681</v>
      </c>
      <c r="C683">
        <v>25</v>
      </c>
      <c r="D683">
        <v>2</v>
      </c>
      <c r="E683" s="1">
        <v>44590.333333333336</v>
      </c>
      <c r="F683" s="4" t="str">
        <f t="shared" si="20"/>
        <v>2026/01/30</v>
      </c>
      <c r="G683" s="4">
        <f>DATEVALUE(Sales[[#This Row],[Date]])</f>
        <v>44590</v>
      </c>
      <c r="H683" s="6" t="str">
        <f t="shared" si="21"/>
        <v>08:00</v>
      </c>
    </row>
    <row r="684" spans="1:8" x14ac:dyDescent="0.3">
      <c r="A684">
        <v>252</v>
      </c>
      <c r="B684">
        <v>682</v>
      </c>
      <c r="C684">
        <v>3</v>
      </c>
      <c r="D684">
        <v>5</v>
      </c>
      <c r="E684" s="1">
        <v>44590.375</v>
      </c>
      <c r="F684" s="4" t="str">
        <f t="shared" si="20"/>
        <v>2026/01/30</v>
      </c>
      <c r="G684" s="4">
        <f>DATEVALUE(Sales[[#This Row],[Date]])</f>
        <v>44590</v>
      </c>
      <c r="H684" s="6" t="str">
        <f t="shared" si="21"/>
        <v>09:00</v>
      </c>
    </row>
    <row r="685" spans="1:8" x14ac:dyDescent="0.3">
      <c r="A685">
        <v>509</v>
      </c>
      <c r="B685">
        <v>683</v>
      </c>
      <c r="C685">
        <v>26</v>
      </c>
      <c r="D685">
        <v>7</v>
      </c>
      <c r="E685" s="1">
        <v>44590.416666666664</v>
      </c>
      <c r="F685" s="4" t="str">
        <f t="shared" si="20"/>
        <v>2026/01/30</v>
      </c>
      <c r="G685" s="4">
        <f>DATEVALUE(Sales[[#This Row],[Date]])</f>
        <v>44590</v>
      </c>
      <c r="H685" s="6" t="str">
        <f t="shared" si="21"/>
        <v>10:00</v>
      </c>
    </row>
    <row r="686" spans="1:8" x14ac:dyDescent="0.3">
      <c r="A686">
        <v>1055</v>
      </c>
      <c r="B686">
        <v>684</v>
      </c>
      <c r="C686">
        <v>21</v>
      </c>
      <c r="D686">
        <v>3</v>
      </c>
      <c r="E686" s="1">
        <v>44590.458333333336</v>
      </c>
      <c r="F686" s="4" t="str">
        <f t="shared" si="20"/>
        <v>2026/01/30</v>
      </c>
      <c r="G686" s="4">
        <f>DATEVALUE(Sales[[#This Row],[Date]])</f>
        <v>44590</v>
      </c>
      <c r="H686" s="6" t="str">
        <f t="shared" si="21"/>
        <v>11:00</v>
      </c>
    </row>
    <row r="687" spans="1:8" x14ac:dyDescent="0.3">
      <c r="A687">
        <v>1124</v>
      </c>
      <c r="B687">
        <v>685</v>
      </c>
      <c r="C687">
        <v>68</v>
      </c>
      <c r="D687">
        <v>7</v>
      </c>
      <c r="E687" s="1">
        <v>44590.5</v>
      </c>
      <c r="F687" s="4" t="str">
        <f t="shared" si="20"/>
        <v>2026/01/30</v>
      </c>
      <c r="G687" s="4">
        <f>DATEVALUE(Sales[[#This Row],[Date]])</f>
        <v>44590</v>
      </c>
      <c r="H687" s="6" t="str">
        <f t="shared" si="21"/>
        <v>12:00</v>
      </c>
    </row>
    <row r="688" spans="1:8" x14ac:dyDescent="0.3">
      <c r="A688">
        <v>657</v>
      </c>
      <c r="B688">
        <v>686</v>
      </c>
      <c r="C688">
        <v>10</v>
      </c>
      <c r="D688">
        <v>5</v>
      </c>
      <c r="E688" s="1">
        <v>44590.541666666664</v>
      </c>
      <c r="F688" s="4" t="str">
        <f t="shared" si="20"/>
        <v>2026/01/30</v>
      </c>
      <c r="G688" s="4">
        <f>DATEVALUE(Sales[[#This Row],[Date]])</f>
        <v>44590</v>
      </c>
      <c r="H688" s="6" t="str">
        <f t="shared" si="21"/>
        <v>13:00</v>
      </c>
    </row>
    <row r="689" spans="1:8" x14ac:dyDescent="0.3">
      <c r="A689">
        <v>865</v>
      </c>
      <c r="B689">
        <v>687</v>
      </c>
      <c r="C689">
        <v>64</v>
      </c>
      <c r="D689">
        <v>4</v>
      </c>
      <c r="E689" s="1">
        <v>44590.583333333336</v>
      </c>
      <c r="F689" s="4" t="str">
        <f t="shared" si="20"/>
        <v>2026/01/30</v>
      </c>
      <c r="G689" s="4">
        <f>DATEVALUE(Sales[[#This Row],[Date]])</f>
        <v>44590</v>
      </c>
      <c r="H689" s="6" t="str">
        <f t="shared" si="21"/>
        <v>14:00</v>
      </c>
    </row>
    <row r="690" spans="1:8" x14ac:dyDescent="0.3">
      <c r="A690">
        <v>1322</v>
      </c>
      <c r="B690">
        <v>688</v>
      </c>
      <c r="C690">
        <v>88</v>
      </c>
      <c r="D690">
        <v>9</v>
      </c>
      <c r="E690" s="1">
        <v>44590.625</v>
      </c>
      <c r="F690" s="4" t="str">
        <f t="shared" si="20"/>
        <v>2026/01/30</v>
      </c>
      <c r="G690" s="4">
        <f>DATEVALUE(Sales[[#This Row],[Date]])</f>
        <v>44590</v>
      </c>
      <c r="H690" s="6" t="str">
        <f t="shared" si="21"/>
        <v>15:00</v>
      </c>
    </row>
    <row r="691" spans="1:8" x14ac:dyDescent="0.3">
      <c r="A691">
        <v>1112</v>
      </c>
      <c r="B691">
        <v>689</v>
      </c>
      <c r="C691">
        <v>9</v>
      </c>
      <c r="D691">
        <v>2</v>
      </c>
      <c r="E691" s="1">
        <v>44590.666666666664</v>
      </c>
      <c r="F691" s="4" t="str">
        <f t="shared" si="20"/>
        <v>2026/01/30</v>
      </c>
      <c r="G691" s="4">
        <f>DATEVALUE(Sales[[#This Row],[Date]])</f>
        <v>44590</v>
      </c>
      <c r="H691" s="6" t="str">
        <f t="shared" si="21"/>
        <v>16:00</v>
      </c>
    </row>
    <row r="692" spans="1:8" x14ac:dyDescent="0.3">
      <c r="A692">
        <v>128</v>
      </c>
      <c r="B692">
        <v>690</v>
      </c>
      <c r="C692">
        <v>44</v>
      </c>
      <c r="D692">
        <v>9</v>
      </c>
      <c r="E692" s="1">
        <v>44590.708333333336</v>
      </c>
      <c r="F692" s="4" t="str">
        <f t="shared" si="20"/>
        <v>2026/01/30</v>
      </c>
      <c r="G692" s="4">
        <f>DATEVALUE(Sales[[#This Row],[Date]])</f>
        <v>44590</v>
      </c>
      <c r="H692" s="6" t="str">
        <f t="shared" si="21"/>
        <v>17:00</v>
      </c>
    </row>
    <row r="693" spans="1:8" x14ac:dyDescent="0.3">
      <c r="A693">
        <v>816</v>
      </c>
      <c r="B693">
        <v>691</v>
      </c>
      <c r="C693">
        <v>42</v>
      </c>
      <c r="D693">
        <v>3</v>
      </c>
      <c r="E693" s="1">
        <v>44590.75</v>
      </c>
      <c r="F693" s="4" t="str">
        <f t="shared" si="20"/>
        <v>2026/01/30</v>
      </c>
      <c r="G693" s="4">
        <f>DATEVALUE(Sales[[#This Row],[Date]])</f>
        <v>44590</v>
      </c>
      <c r="H693" s="6" t="str">
        <f t="shared" si="21"/>
        <v>18:00</v>
      </c>
    </row>
    <row r="694" spans="1:8" x14ac:dyDescent="0.3">
      <c r="A694">
        <v>897</v>
      </c>
      <c r="B694">
        <v>692</v>
      </c>
      <c r="C694">
        <v>17</v>
      </c>
      <c r="D694">
        <v>4</v>
      </c>
      <c r="E694" s="1">
        <v>44590.791666666664</v>
      </c>
      <c r="F694" s="4" t="str">
        <f t="shared" si="20"/>
        <v>2026/01/30</v>
      </c>
      <c r="G694" s="4">
        <f>DATEVALUE(Sales[[#This Row],[Date]])</f>
        <v>44590</v>
      </c>
      <c r="H694" s="6" t="str">
        <f t="shared" si="21"/>
        <v>19:00</v>
      </c>
    </row>
    <row r="695" spans="1:8" x14ac:dyDescent="0.3">
      <c r="A695">
        <v>716</v>
      </c>
      <c r="B695">
        <v>693</v>
      </c>
      <c r="C695">
        <v>71</v>
      </c>
      <c r="D695">
        <v>9</v>
      </c>
      <c r="E695" s="1">
        <v>44590.833333333336</v>
      </c>
      <c r="F695" s="4" t="str">
        <f t="shared" si="20"/>
        <v>2026/01/30</v>
      </c>
      <c r="G695" s="4">
        <f>DATEVALUE(Sales[[#This Row],[Date]])</f>
        <v>44590</v>
      </c>
      <c r="H695" s="6" t="str">
        <f t="shared" si="21"/>
        <v>20:00</v>
      </c>
    </row>
    <row r="696" spans="1:8" x14ac:dyDescent="0.3">
      <c r="A696">
        <v>1427</v>
      </c>
      <c r="B696">
        <v>694</v>
      </c>
      <c r="C696">
        <v>17</v>
      </c>
      <c r="D696">
        <v>8</v>
      </c>
      <c r="E696" s="1">
        <v>44590.875</v>
      </c>
      <c r="F696" s="4" t="str">
        <f t="shared" si="20"/>
        <v>2026/01/30</v>
      </c>
      <c r="G696" s="4">
        <f>DATEVALUE(Sales[[#This Row],[Date]])</f>
        <v>44590</v>
      </c>
      <c r="H696" s="6" t="str">
        <f t="shared" si="21"/>
        <v>21:00</v>
      </c>
    </row>
    <row r="697" spans="1:8" x14ac:dyDescent="0.3">
      <c r="A697">
        <v>509</v>
      </c>
      <c r="B697">
        <v>695</v>
      </c>
      <c r="C697">
        <v>97</v>
      </c>
      <c r="D697">
        <v>1</v>
      </c>
      <c r="E697" s="1">
        <v>44590.916666666664</v>
      </c>
      <c r="F697" s="4" t="str">
        <f t="shared" si="20"/>
        <v>2026/01/30</v>
      </c>
      <c r="G697" s="4">
        <f>DATEVALUE(Sales[[#This Row],[Date]])</f>
        <v>44590</v>
      </c>
      <c r="H697" s="6" t="str">
        <f t="shared" si="21"/>
        <v>22:00</v>
      </c>
    </row>
    <row r="698" spans="1:8" x14ac:dyDescent="0.3">
      <c r="A698">
        <v>559</v>
      </c>
      <c r="B698">
        <v>696</v>
      </c>
      <c r="C698">
        <v>47</v>
      </c>
      <c r="D698">
        <v>6</v>
      </c>
      <c r="E698" s="1">
        <v>44590.958333333336</v>
      </c>
      <c r="F698" s="4" t="str">
        <f t="shared" si="20"/>
        <v>2026/01/30</v>
      </c>
      <c r="G698" s="4">
        <f>DATEVALUE(Sales[[#This Row],[Date]])</f>
        <v>44590</v>
      </c>
      <c r="H698" s="6" t="str">
        <f t="shared" si="21"/>
        <v>23:00</v>
      </c>
    </row>
    <row r="699" spans="1:8" x14ac:dyDescent="0.3">
      <c r="A699">
        <v>622</v>
      </c>
      <c r="B699">
        <v>697</v>
      </c>
      <c r="C699">
        <v>13</v>
      </c>
      <c r="D699">
        <v>8</v>
      </c>
      <c r="E699" s="1">
        <v>44591</v>
      </c>
      <c r="F699" s="4" t="str">
        <f t="shared" si="20"/>
        <v>2026/01/31</v>
      </c>
      <c r="G699" s="4">
        <f>DATEVALUE(Sales[[#This Row],[Date]])</f>
        <v>44591</v>
      </c>
      <c r="H699" s="6" t="str">
        <f t="shared" si="21"/>
        <v>00:00</v>
      </c>
    </row>
    <row r="700" spans="1:8" x14ac:dyDescent="0.3">
      <c r="A700">
        <v>633</v>
      </c>
      <c r="B700">
        <v>698</v>
      </c>
      <c r="C700">
        <v>15</v>
      </c>
      <c r="D700">
        <v>3</v>
      </c>
      <c r="E700" s="1">
        <v>44591.041666666664</v>
      </c>
      <c r="F700" s="4" t="str">
        <f t="shared" si="20"/>
        <v>2026/01/31</v>
      </c>
      <c r="G700" s="4">
        <f>DATEVALUE(Sales[[#This Row],[Date]])</f>
        <v>44591</v>
      </c>
      <c r="H700" s="6" t="str">
        <f t="shared" si="21"/>
        <v>01:00</v>
      </c>
    </row>
    <row r="701" spans="1:8" x14ac:dyDescent="0.3">
      <c r="A701">
        <v>855</v>
      </c>
      <c r="B701">
        <v>699</v>
      </c>
      <c r="C701">
        <v>67</v>
      </c>
      <c r="D701">
        <v>4</v>
      </c>
      <c r="E701" s="1">
        <v>44591.083333333336</v>
      </c>
      <c r="F701" s="4" t="str">
        <f t="shared" si="20"/>
        <v>2026/01/31</v>
      </c>
      <c r="G701" s="4">
        <f>DATEVALUE(Sales[[#This Row],[Date]])</f>
        <v>44591</v>
      </c>
      <c r="H701" s="6" t="str">
        <f t="shared" si="21"/>
        <v>02:00</v>
      </c>
    </row>
    <row r="702" spans="1:8" x14ac:dyDescent="0.3">
      <c r="A702">
        <v>1449</v>
      </c>
      <c r="B702">
        <v>700</v>
      </c>
      <c r="C702">
        <v>84</v>
      </c>
      <c r="D702">
        <v>5</v>
      </c>
      <c r="E702" s="1">
        <v>44591.125</v>
      </c>
      <c r="F702" s="4" t="str">
        <f t="shared" si="20"/>
        <v>2026/01/31</v>
      </c>
      <c r="G702" s="4">
        <f>DATEVALUE(Sales[[#This Row],[Date]])</f>
        <v>44591</v>
      </c>
      <c r="H702" s="6" t="str">
        <f t="shared" si="21"/>
        <v>03:00</v>
      </c>
    </row>
    <row r="703" spans="1:8" x14ac:dyDescent="0.3">
      <c r="A703">
        <v>730</v>
      </c>
      <c r="B703">
        <v>701</v>
      </c>
      <c r="C703">
        <v>64</v>
      </c>
      <c r="D703">
        <v>9</v>
      </c>
      <c r="E703" s="1">
        <v>44591.166666666664</v>
      </c>
      <c r="F703" s="4" t="str">
        <f t="shared" si="20"/>
        <v>2026/01/31</v>
      </c>
      <c r="G703" s="4">
        <f>DATEVALUE(Sales[[#This Row],[Date]])</f>
        <v>44591</v>
      </c>
      <c r="H703" s="6" t="str">
        <f t="shared" si="21"/>
        <v>04:00</v>
      </c>
    </row>
    <row r="704" spans="1:8" x14ac:dyDescent="0.3">
      <c r="A704">
        <v>389</v>
      </c>
      <c r="B704">
        <v>702</v>
      </c>
      <c r="C704">
        <v>18</v>
      </c>
      <c r="D704">
        <v>2</v>
      </c>
      <c r="E704" s="1">
        <v>44591.208333333336</v>
      </c>
      <c r="F704" s="4" t="str">
        <f t="shared" si="20"/>
        <v>2026/01/31</v>
      </c>
      <c r="G704" s="4">
        <f>DATEVALUE(Sales[[#This Row],[Date]])</f>
        <v>44591</v>
      </c>
      <c r="H704" s="6" t="str">
        <f t="shared" si="21"/>
        <v>05:00</v>
      </c>
    </row>
    <row r="705" spans="1:8" x14ac:dyDescent="0.3">
      <c r="A705">
        <v>497</v>
      </c>
      <c r="B705">
        <v>703</v>
      </c>
      <c r="C705">
        <v>43</v>
      </c>
      <c r="D705">
        <v>6</v>
      </c>
      <c r="E705" s="1">
        <v>44591.25</v>
      </c>
      <c r="F705" s="4" t="str">
        <f t="shared" si="20"/>
        <v>2026/01/31</v>
      </c>
      <c r="G705" s="4">
        <f>DATEVALUE(Sales[[#This Row],[Date]])</f>
        <v>44591</v>
      </c>
      <c r="H705" s="6" t="str">
        <f t="shared" si="21"/>
        <v>06:00</v>
      </c>
    </row>
    <row r="706" spans="1:8" x14ac:dyDescent="0.3">
      <c r="A706">
        <v>1296</v>
      </c>
      <c r="B706">
        <v>704</v>
      </c>
      <c r="C706">
        <v>87</v>
      </c>
      <c r="D706">
        <v>9</v>
      </c>
      <c r="E706" s="1">
        <v>44591.291666666664</v>
      </c>
      <c r="F706" s="4" t="str">
        <f t="shared" si="20"/>
        <v>2026/01/31</v>
      </c>
      <c r="G706" s="4">
        <f>DATEVALUE(Sales[[#This Row],[Date]])</f>
        <v>44591</v>
      </c>
      <c r="H706" s="6" t="str">
        <f t="shared" si="21"/>
        <v>07:00</v>
      </c>
    </row>
    <row r="707" spans="1:8" x14ac:dyDescent="0.3">
      <c r="A707">
        <v>968</v>
      </c>
      <c r="B707">
        <v>705</v>
      </c>
      <c r="C707">
        <v>43</v>
      </c>
      <c r="D707">
        <v>4</v>
      </c>
      <c r="E707" s="1">
        <v>44591.333333333336</v>
      </c>
      <c r="F707" s="4" t="str">
        <f t="shared" si="20"/>
        <v>2026/01/31</v>
      </c>
      <c r="G707" s="4">
        <f>DATEVALUE(Sales[[#This Row],[Date]])</f>
        <v>44591</v>
      </c>
      <c r="H707" s="6" t="str">
        <f t="shared" si="21"/>
        <v>08:00</v>
      </c>
    </row>
    <row r="708" spans="1:8" x14ac:dyDescent="0.3">
      <c r="A708">
        <v>1083</v>
      </c>
      <c r="B708">
        <v>706</v>
      </c>
      <c r="C708">
        <v>56</v>
      </c>
      <c r="D708">
        <v>6</v>
      </c>
      <c r="E708" s="1">
        <v>44591.375</v>
      </c>
      <c r="F708" s="4" t="str">
        <f t="shared" ref="F708:F771" si="22">TEXT(E708, "YYYY/MM/DD")</f>
        <v>2026/01/31</v>
      </c>
      <c r="G708" s="4">
        <f>DATEVALUE(Sales[[#This Row],[Date]])</f>
        <v>44591</v>
      </c>
      <c r="H708" s="6" t="str">
        <f t="shared" ref="H708:H771" si="23">TEXT(E708,"HH:mm")</f>
        <v>09:00</v>
      </c>
    </row>
    <row r="709" spans="1:8" x14ac:dyDescent="0.3">
      <c r="A709">
        <v>1326</v>
      </c>
      <c r="B709">
        <v>707</v>
      </c>
      <c r="C709">
        <v>52</v>
      </c>
      <c r="D709">
        <v>4</v>
      </c>
      <c r="E709" s="1">
        <v>44591.416666666664</v>
      </c>
      <c r="F709" s="4" t="str">
        <f t="shared" si="22"/>
        <v>2026/01/31</v>
      </c>
      <c r="G709" s="4">
        <f>DATEVALUE(Sales[[#This Row],[Date]])</f>
        <v>44591</v>
      </c>
      <c r="H709" s="6" t="str">
        <f t="shared" si="23"/>
        <v>10:00</v>
      </c>
    </row>
    <row r="710" spans="1:8" x14ac:dyDescent="0.3">
      <c r="A710">
        <v>1481</v>
      </c>
      <c r="B710">
        <v>708</v>
      </c>
      <c r="C710">
        <v>45</v>
      </c>
      <c r="D710">
        <v>6</v>
      </c>
      <c r="E710" s="1">
        <v>44591.458333333336</v>
      </c>
      <c r="F710" s="4" t="str">
        <f t="shared" si="22"/>
        <v>2026/01/31</v>
      </c>
      <c r="G710" s="4">
        <f>DATEVALUE(Sales[[#This Row],[Date]])</f>
        <v>44591</v>
      </c>
      <c r="H710" s="6" t="str">
        <f t="shared" si="23"/>
        <v>11:00</v>
      </c>
    </row>
    <row r="711" spans="1:8" x14ac:dyDescent="0.3">
      <c r="A711">
        <v>1483</v>
      </c>
      <c r="B711">
        <v>709</v>
      </c>
      <c r="C711">
        <v>13</v>
      </c>
      <c r="D711">
        <v>2</v>
      </c>
      <c r="E711" s="1">
        <v>44591.5</v>
      </c>
      <c r="F711" s="4" t="str">
        <f t="shared" si="22"/>
        <v>2026/01/31</v>
      </c>
      <c r="G711" s="4">
        <f>DATEVALUE(Sales[[#This Row],[Date]])</f>
        <v>44591</v>
      </c>
      <c r="H711" s="6" t="str">
        <f t="shared" si="23"/>
        <v>12:00</v>
      </c>
    </row>
    <row r="712" spans="1:8" x14ac:dyDescent="0.3">
      <c r="A712">
        <v>893</v>
      </c>
      <c r="B712">
        <v>710</v>
      </c>
      <c r="C712">
        <v>46</v>
      </c>
      <c r="D712">
        <v>8</v>
      </c>
      <c r="E712" s="1">
        <v>44591.541666666664</v>
      </c>
      <c r="F712" s="4" t="str">
        <f t="shared" si="22"/>
        <v>2026/01/31</v>
      </c>
      <c r="G712" s="4">
        <f>DATEVALUE(Sales[[#This Row],[Date]])</f>
        <v>44591</v>
      </c>
      <c r="H712" s="6" t="str">
        <f t="shared" si="23"/>
        <v>13:00</v>
      </c>
    </row>
    <row r="713" spans="1:8" x14ac:dyDescent="0.3">
      <c r="A713">
        <v>527</v>
      </c>
      <c r="B713">
        <v>711</v>
      </c>
      <c r="C713">
        <v>13</v>
      </c>
      <c r="D713">
        <v>3</v>
      </c>
      <c r="E713" s="1">
        <v>44591.583333333336</v>
      </c>
      <c r="F713" s="4" t="str">
        <f t="shared" si="22"/>
        <v>2026/01/31</v>
      </c>
      <c r="G713" s="4">
        <f>DATEVALUE(Sales[[#This Row],[Date]])</f>
        <v>44591</v>
      </c>
      <c r="H713" s="6" t="str">
        <f t="shared" si="23"/>
        <v>14:00</v>
      </c>
    </row>
    <row r="714" spans="1:8" x14ac:dyDescent="0.3">
      <c r="A714">
        <v>101</v>
      </c>
      <c r="B714">
        <v>712</v>
      </c>
      <c r="C714">
        <v>40</v>
      </c>
      <c r="D714">
        <v>2</v>
      </c>
      <c r="E714" s="1">
        <v>44591.625</v>
      </c>
      <c r="F714" s="4" t="str">
        <f t="shared" si="22"/>
        <v>2026/01/31</v>
      </c>
      <c r="G714" s="4">
        <f>DATEVALUE(Sales[[#This Row],[Date]])</f>
        <v>44591</v>
      </c>
      <c r="H714" s="6" t="str">
        <f t="shared" si="23"/>
        <v>15:00</v>
      </c>
    </row>
    <row r="715" spans="1:8" x14ac:dyDescent="0.3">
      <c r="A715">
        <v>822</v>
      </c>
      <c r="B715">
        <v>713</v>
      </c>
      <c r="C715">
        <v>84</v>
      </c>
      <c r="D715">
        <v>4</v>
      </c>
      <c r="E715" s="1">
        <v>44591.666666666664</v>
      </c>
      <c r="F715" s="4" t="str">
        <f t="shared" si="22"/>
        <v>2026/01/31</v>
      </c>
      <c r="G715" s="4">
        <f>DATEVALUE(Sales[[#This Row],[Date]])</f>
        <v>44591</v>
      </c>
      <c r="H715" s="6" t="str">
        <f t="shared" si="23"/>
        <v>16:00</v>
      </c>
    </row>
    <row r="716" spans="1:8" x14ac:dyDescent="0.3">
      <c r="A716">
        <v>763</v>
      </c>
      <c r="B716">
        <v>714</v>
      </c>
      <c r="C716">
        <v>17</v>
      </c>
      <c r="D716">
        <v>7</v>
      </c>
      <c r="E716" s="1">
        <v>44591.708333333336</v>
      </c>
      <c r="F716" s="4" t="str">
        <f t="shared" si="22"/>
        <v>2026/01/31</v>
      </c>
      <c r="G716" s="4">
        <f>DATEVALUE(Sales[[#This Row],[Date]])</f>
        <v>44591</v>
      </c>
      <c r="H716" s="6" t="str">
        <f t="shared" si="23"/>
        <v>17:00</v>
      </c>
    </row>
    <row r="717" spans="1:8" x14ac:dyDescent="0.3">
      <c r="A717">
        <v>1427</v>
      </c>
      <c r="B717">
        <v>715</v>
      </c>
      <c r="C717">
        <v>73</v>
      </c>
      <c r="D717">
        <v>8</v>
      </c>
      <c r="E717" s="1">
        <v>44591.75</v>
      </c>
      <c r="F717" s="4" t="str">
        <f t="shared" si="22"/>
        <v>2026/01/31</v>
      </c>
      <c r="G717" s="4">
        <f>DATEVALUE(Sales[[#This Row],[Date]])</f>
        <v>44591</v>
      </c>
      <c r="H717" s="6" t="str">
        <f t="shared" si="23"/>
        <v>18:00</v>
      </c>
    </row>
    <row r="718" spans="1:8" x14ac:dyDescent="0.3">
      <c r="A718">
        <v>579</v>
      </c>
      <c r="B718">
        <v>716</v>
      </c>
      <c r="C718">
        <v>58</v>
      </c>
      <c r="D718">
        <v>7</v>
      </c>
      <c r="E718" s="1">
        <v>44591.791666666664</v>
      </c>
      <c r="F718" s="4" t="str">
        <f t="shared" si="22"/>
        <v>2026/01/31</v>
      </c>
      <c r="G718" s="4">
        <f>DATEVALUE(Sales[[#This Row],[Date]])</f>
        <v>44591</v>
      </c>
      <c r="H718" s="6" t="str">
        <f t="shared" si="23"/>
        <v>19:00</v>
      </c>
    </row>
    <row r="719" spans="1:8" x14ac:dyDescent="0.3">
      <c r="A719">
        <v>1134</v>
      </c>
      <c r="B719">
        <v>717</v>
      </c>
      <c r="C719">
        <v>34</v>
      </c>
      <c r="D719">
        <v>4</v>
      </c>
      <c r="E719" s="1">
        <v>44591.833333333336</v>
      </c>
      <c r="F719" s="4" t="str">
        <f t="shared" si="22"/>
        <v>2026/01/31</v>
      </c>
      <c r="G719" s="4">
        <f>DATEVALUE(Sales[[#This Row],[Date]])</f>
        <v>44591</v>
      </c>
      <c r="H719" s="6" t="str">
        <f t="shared" si="23"/>
        <v>20:00</v>
      </c>
    </row>
    <row r="720" spans="1:8" x14ac:dyDescent="0.3">
      <c r="A720">
        <v>564</v>
      </c>
      <c r="B720">
        <v>718</v>
      </c>
      <c r="C720">
        <v>68</v>
      </c>
      <c r="D720">
        <v>7</v>
      </c>
      <c r="E720" s="1">
        <v>44591.875</v>
      </c>
      <c r="F720" s="4" t="str">
        <f t="shared" si="22"/>
        <v>2026/01/31</v>
      </c>
      <c r="G720" s="4">
        <f>DATEVALUE(Sales[[#This Row],[Date]])</f>
        <v>44591</v>
      </c>
      <c r="H720" s="6" t="str">
        <f t="shared" si="23"/>
        <v>21:00</v>
      </c>
    </row>
    <row r="721" spans="1:8" x14ac:dyDescent="0.3">
      <c r="A721">
        <v>930</v>
      </c>
      <c r="B721">
        <v>719</v>
      </c>
      <c r="C721">
        <v>48</v>
      </c>
      <c r="D721">
        <v>8</v>
      </c>
      <c r="E721" s="1">
        <v>44591.916666666664</v>
      </c>
      <c r="F721" s="4" t="str">
        <f t="shared" si="22"/>
        <v>2026/01/31</v>
      </c>
      <c r="G721" s="4">
        <f>DATEVALUE(Sales[[#This Row],[Date]])</f>
        <v>44591</v>
      </c>
      <c r="H721" s="6" t="str">
        <f t="shared" si="23"/>
        <v>22:00</v>
      </c>
    </row>
    <row r="722" spans="1:8" x14ac:dyDescent="0.3">
      <c r="A722">
        <v>625</v>
      </c>
      <c r="B722">
        <v>720</v>
      </c>
      <c r="C722">
        <v>45</v>
      </c>
      <c r="D722">
        <v>3</v>
      </c>
      <c r="E722" s="1">
        <v>44591.958333333336</v>
      </c>
      <c r="F722" s="4" t="str">
        <f t="shared" si="22"/>
        <v>2026/01/31</v>
      </c>
      <c r="G722" s="4">
        <f>DATEVALUE(Sales[[#This Row],[Date]])</f>
        <v>44591</v>
      </c>
      <c r="H722" s="6" t="str">
        <f t="shared" si="23"/>
        <v>23:00</v>
      </c>
    </row>
    <row r="723" spans="1:8" x14ac:dyDescent="0.3">
      <c r="A723">
        <v>490</v>
      </c>
      <c r="B723">
        <v>721</v>
      </c>
      <c r="C723">
        <v>65</v>
      </c>
      <c r="D723">
        <v>1</v>
      </c>
      <c r="E723" s="1">
        <v>44592</v>
      </c>
      <c r="F723" s="4" t="str">
        <f t="shared" si="22"/>
        <v>2026/02/01</v>
      </c>
      <c r="G723" s="4">
        <f>DATEVALUE(Sales[[#This Row],[Date]])</f>
        <v>44592</v>
      </c>
      <c r="H723" s="6" t="str">
        <f t="shared" si="23"/>
        <v>00:00</v>
      </c>
    </row>
    <row r="724" spans="1:8" x14ac:dyDescent="0.3">
      <c r="A724">
        <v>52</v>
      </c>
      <c r="B724">
        <v>722</v>
      </c>
      <c r="C724">
        <v>93</v>
      </c>
      <c r="D724">
        <v>6</v>
      </c>
      <c r="E724" s="1">
        <v>44592.041666666664</v>
      </c>
      <c r="F724" s="4" t="str">
        <f t="shared" si="22"/>
        <v>2026/02/01</v>
      </c>
      <c r="G724" s="4">
        <f>DATEVALUE(Sales[[#This Row],[Date]])</f>
        <v>44592</v>
      </c>
      <c r="H724" s="6" t="str">
        <f t="shared" si="23"/>
        <v>01:00</v>
      </c>
    </row>
    <row r="725" spans="1:8" x14ac:dyDescent="0.3">
      <c r="A725">
        <v>260</v>
      </c>
      <c r="B725">
        <v>723</v>
      </c>
      <c r="C725">
        <v>51</v>
      </c>
      <c r="D725">
        <v>3</v>
      </c>
      <c r="E725" s="1">
        <v>44592.083333333336</v>
      </c>
      <c r="F725" s="4" t="str">
        <f t="shared" si="22"/>
        <v>2026/02/01</v>
      </c>
      <c r="G725" s="4">
        <f>DATEVALUE(Sales[[#This Row],[Date]])</f>
        <v>44592</v>
      </c>
      <c r="H725" s="6" t="str">
        <f t="shared" si="23"/>
        <v>02:00</v>
      </c>
    </row>
    <row r="726" spans="1:8" x14ac:dyDescent="0.3">
      <c r="A726">
        <v>1328</v>
      </c>
      <c r="B726">
        <v>724</v>
      </c>
      <c r="C726">
        <v>84</v>
      </c>
      <c r="D726">
        <v>2</v>
      </c>
      <c r="E726" s="1">
        <v>44592.125</v>
      </c>
      <c r="F726" s="4" t="str">
        <f t="shared" si="22"/>
        <v>2026/02/01</v>
      </c>
      <c r="G726" s="4">
        <f>DATEVALUE(Sales[[#This Row],[Date]])</f>
        <v>44592</v>
      </c>
      <c r="H726" s="6" t="str">
        <f t="shared" si="23"/>
        <v>03:00</v>
      </c>
    </row>
    <row r="727" spans="1:8" x14ac:dyDescent="0.3">
      <c r="A727">
        <v>1210</v>
      </c>
      <c r="B727">
        <v>725</v>
      </c>
      <c r="C727">
        <v>35</v>
      </c>
      <c r="D727">
        <v>4</v>
      </c>
      <c r="E727" s="1">
        <v>44592.166666666664</v>
      </c>
      <c r="F727" s="4" t="str">
        <f t="shared" si="22"/>
        <v>2026/02/01</v>
      </c>
      <c r="G727" s="4">
        <f>DATEVALUE(Sales[[#This Row],[Date]])</f>
        <v>44592</v>
      </c>
      <c r="H727" s="6" t="str">
        <f t="shared" si="23"/>
        <v>04:00</v>
      </c>
    </row>
    <row r="728" spans="1:8" x14ac:dyDescent="0.3">
      <c r="A728">
        <v>1481</v>
      </c>
      <c r="B728">
        <v>726</v>
      </c>
      <c r="C728">
        <v>24</v>
      </c>
      <c r="D728">
        <v>3</v>
      </c>
      <c r="E728" s="1">
        <v>44592.208333333336</v>
      </c>
      <c r="F728" s="4" t="str">
        <f t="shared" si="22"/>
        <v>2026/02/01</v>
      </c>
      <c r="G728" s="4">
        <f>DATEVALUE(Sales[[#This Row],[Date]])</f>
        <v>44592</v>
      </c>
      <c r="H728" s="6" t="str">
        <f t="shared" si="23"/>
        <v>05:00</v>
      </c>
    </row>
    <row r="729" spans="1:8" x14ac:dyDescent="0.3">
      <c r="A729">
        <v>785</v>
      </c>
      <c r="B729">
        <v>727</v>
      </c>
      <c r="C729">
        <v>32</v>
      </c>
      <c r="D729">
        <v>4</v>
      </c>
      <c r="E729" s="1">
        <v>44592.25</v>
      </c>
      <c r="F729" s="4" t="str">
        <f t="shared" si="22"/>
        <v>2026/02/01</v>
      </c>
      <c r="G729" s="4">
        <f>DATEVALUE(Sales[[#This Row],[Date]])</f>
        <v>44592</v>
      </c>
      <c r="H729" s="6" t="str">
        <f t="shared" si="23"/>
        <v>06:00</v>
      </c>
    </row>
    <row r="730" spans="1:8" x14ac:dyDescent="0.3">
      <c r="A730">
        <v>807</v>
      </c>
      <c r="B730">
        <v>728</v>
      </c>
      <c r="C730">
        <v>35</v>
      </c>
      <c r="D730">
        <v>6</v>
      </c>
      <c r="E730" s="1">
        <v>44592.291666666664</v>
      </c>
      <c r="F730" s="4" t="str">
        <f t="shared" si="22"/>
        <v>2026/02/01</v>
      </c>
      <c r="G730" s="4">
        <f>DATEVALUE(Sales[[#This Row],[Date]])</f>
        <v>44592</v>
      </c>
      <c r="H730" s="6" t="str">
        <f t="shared" si="23"/>
        <v>07:00</v>
      </c>
    </row>
    <row r="731" spans="1:8" x14ac:dyDescent="0.3">
      <c r="A731">
        <v>1188</v>
      </c>
      <c r="B731">
        <v>729</v>
      </c>
      <c r="C731">
        <v>71</v>
      </c>
      <c r="D731">
        <v>6</v>
      </c>
      <c r="E731" s="1">
        <v>44592.333333333336</v>
      </c>
      <c r="F731" s="4" t="str">
        <f t="shared" si="22"/>
        <v>2026/02/01</v>
      </c>
      <c r="G731" s="4">
        <f>DATEVALUE(Sales[[#This Row],[Date]])</f>
        <v>44592</v>
      </c>
      <c r="H731" s="6" t="str">
        <f t="shared" si="23"/>
        <v>08:00</v>
      </c>
    </row>
    <row r="732" spans="1:8" x14ac:dyDescent="0.3">
      <c r="A732">
        <v>400</v>
      </c>
      <c r="B732">
        <v>730</v>
      </c>
      <c r="C732">
        <v>86</v>
      </c>
      <c r="D732">
        <v>3</v>
      </c>
      <c r="E732" s="1">
        <v>44592.375</v>
      </c>
      <c r="F732" s="4" t="str">
        <f t="shared" si="22"/>
        <v>2026/02/01</v>
      </c>
      <c r="G732" s="4">
        <f>DATEVALUE(Sales[[#This Row],[Date]])</f>
        <v>44592</v>
      </c>
      <c r="H732" s="6" t="str">
        <f t="shared" si="23"/>
        <v>09:00</v>
      </c>
    </row>
    <row r="733" spans="1:8" x14ac:dyDescent="0.3">
      <c r="A733">
        <v>1326</v>
      </c>
      <c r="B733">
        <v>731</v>
      </c>
      <c r="C733">
        <v>7</v>
      </c>
      <c r="D733">
        <v>6</v>
      </c>
      <c r="E733" s="1">
        <v>44592.416666666664</v>
      </c>
      <c r="F733" s="4" t="str">
        <f t="shared" si="22"/>
        <v>2026/02/01</v>
      </c>
      <c r="G733" s="4">
        <f>DATEVALUE(Sales[[#This Row],[Date]])</f>
        <v>44592</v>
      </c>
      <c r="H733" s="6" t="str">
        <f t="shared" si="23"/>
        <v>10:00</v>
      </c>
    </row>
    <row r="734" spans="1:8" x14ac:dyDescent="0.3">
      <c r="A734">
        <v>1448</v>
      </c>
      <c r="B734">
        <v>732</v>
      </c>
      <c r="C734">
        <v>2</v>
      </c>
      <c r="D734">
        <v>2</v>
      </c>
      <c r="E734" s="1">
        <v>44592.458333333336</v>
      </c>
      <c r="F734" s="4" t="str">
        <f t="shared" si="22"/>
        <v>2026/02/01</v>
      </c>
      <c r="G734" s="4">
        <f>DATEVALUE(Sales[[#This Row],[Date]])</f>
        <v>44592</v>
      </c>
      <c r="H734" s="6" t="str">
        <f t="shared" si="23"/>
        <v>11:00</v>
      </c>
    </row>
    <row r="735" spans="1:8" x14ac:dyDescent="0.3">
      <c r="A735">
        <v>748</v>
      </c>
      <c r="B735">
        <v>733</v>
      </c>
      <c r="C735">
        <v>1</v>
      </c>
      <c r="D735">
        <v>2</v>
      </c>
      <c r="E735" s="1">
        <v>44592.5</v>
      </c>
      <c r="F735" s="4" t="str">
        <f t="shared" si="22"/>
        <v>2026/02/01</v>
      </c>
      <c r="G735" s="4">
        <f>DATEVALUE(Sales[[#This Row],[Date]])</f>
        <v>44592</v>
      </c>
      <c r="H735" s="6" t="str">
        <f t="shared" si="23"/>
        <v>12:00</v>
      </c>
    </row>
    <row r="736" spans="1:8" x14ac:dyDescent="0.3">
      <c r="A736">
        <v>1495</v>
      </c>
      <c r="B736">
        <v>734</v>
      </c>
      <c r="C736">
        <v>99</v>
      </c>
      <c r="D736">
        <v>8</v>
      </c>
      <c r="E736" s="1">
        <v>44592.541666666664</v>
      </c>
      <c r="F736" s="4" t="str">
        <f t="shared" si="22"/>
        <v>2026/02/01</v>
      </c>
      <c r="G736" s="4">
        <f>DATEVALUE(Sales[[#This Row],[Date]])</f>
        <v>44592</v>
      </c>
      <c r="H736" s="6" t="str">
        <f t="shared" si="23"/>
        <v>13:00</v>
      </c>
    </row>
    <row r="737" spans="1:8" x14ac:dyDescent="0.3">
      <c r="A737">
        <v>1141</v>
      </c>
      <c r="B737">
        <v>735</v>
      </c>
      <c r="C737">
        <v>99</v>
      </c>
      <c r="D737">
        <v>5</v>
      </c>
      <c r="E737" s="1">
        <v>44592.583333333336</v>
      </c>
      <c r="F737" s="4" t="str">
        <f t="shared" si="22"/>
        <v>2026/02/01</v>
      </c>
      <c r="G737" s="4">
        <f>DATEVALUE(Sales[[#This Row],[Date]])</f>
        <v>44592</v>
      </c>
      <c r="H737" s="6" t="str">
        <f t="shared" si="23"/>
        <v>14:00</v>
      </c>
    </row>
    <row r="738" spans="1:8" x14ac:dyDescent="0.3">
      <c r="A738">
        <v>23</v>
      </c>
      <c r="B738">
        <v>736</v>
      </c>
      <c r="C738">
        <v>52</v>
      </c>
      <c r="D738">
        <v>5</v>
      </c>
      <c r="E738" s="1">
        <v>44592.625</v>
      </c>
      <c r="F738" s="4" t="str">
        <f t="shared" si="22"/>
        <v>2026/02/01</v>
      </c>
      <c r="G738" s="4">
        <f>DATEVALUE(Sales[[#This Row],[Date]])</f>
        <v>44592</v>
      </c>
      <c r="H738" s="6" t="str">
        <f t="shared" si="23"/>
        <v>15:00</v>
      </c>
    </row>
    <row r="739" spans="1:8" x14ac:dyDescent="0.3">
      <c r="A739">
        <v>225</v>
      </c>
      <c r="B739">
        <v>737</v>
      </c>
      <c r="C739">
        <v>94</v>
      </c>
      <c r="D739">
        <v>8</v>
      </c>
      <c r="E739" s="1">
        <v>44592.666666666664</v>
      </c>
      <c r="F739" s="4" t="str">
        <f t="shared" si="22"/>
        <v>2026/02/01</v>
      </c>
      <c r="G739" s="4">
        <f>DATEVALUE(Sales[[#This Row],[Date]])</f>
        <v>44592</v>
      </c>
      <c r="H739" s="6" t="str">
        <f t="shared" si="23"/>
        <v>16:00</v>
      </c>
    </row>
    <row r="740" spans="1:8" x14ac:dyDescent="0.3">
      <c r="A740">
        <v>550</v>
      </c>
      <c r="B740">
        <v>738</v>
      </c>
      <c r="C740">
        <v>67</v>
      </c>
      <c r="D740">
        <v>6</v>
      </c>
      <c r="E740" s="1">
        <v>44592.708333333336</v>
      </c>
      <c r="F740" s="4" t="str">
        <f t="shared" si="22"/>
        <v>2026/02/01</v>
      </c>
      <c r="G740" s="4">
        <f>DATEVALUE(Sales[[#This Row],[Date]])</f>
        <v>44592</v>
      </c>
      <c r="H740" s="6" t="str">
        <f t="shared" si="23"/>
        <v>17:00</v>
      </c>
    </row>
    <row r="741" spans="1:8" x14ac:dyDescent="0.3">
      <c r="A741">
        <v>934</v>
      </c>
      <c r="B741">
        <v>739</v>
      </c>
      <c r="C741">
        <v>47</v>
      </c>
      <c r="D741">
        <v>4</v>
      </c>
      <c r="E741" s="1">
        <v>44592.75</v>
      </c>
      <c r="F741" s="4" t="str">
        <f t="shared" si="22"/>
        <v>2026/02/01</v>
      </c>
      <c r="G741" s="4">
        <f>DATEVALUE(Sales[[#This Row],[Date]])</f>
        <v>44592</v>
      </c>
      <c r="H741" s="6" t="str">
        <f t="shared" si="23"/>
        <v>18:00</v>
      </c>
    </row>
    <row r="742" spans="1:8" x14ac:dyDescent="0.3">
      <c r="A742">
        <v>1226</v>
      </c>
      <c r="B742">
        <v>740</v>
      </c>
      <c r="C742">
        <v>83</v>
      </c>
      <c r="D742">
        <v>8</v>
      </c>
      <c r="E742" s="1">
        <v>44592.791666666664</v>
      </c>
      <c r="F742" s="4" t="str">
        <f t="shared" si="22"/>
        <v>2026/02/01</v>
      </c>
      <c r="G742" s="4">
        <f>DATEVALUE(Sales[[#This Row],[Date]])</f>
        <v>44592</v>
      </c>
      <c r="H742" s="6" t="str">
        <f t="shared" si="23"/>
        <v>19:00</v>
      </c>
    </row>
    <row r="743" spans="1:8" x14ac:dyDescent="0.3">
      <c r="A743">
        <v>1031</v>
      </c>
      <c r="B743">
        <v>741</v>
      </c>
      <c r="C743">
        <v>10</v>
      </c>
      <c r="D743">
        <v>9</v>
      </c>
      <c r="E743" s="1">
        <v>44592.833333333336</v>
      </c>
      <c r="F743" s="4" t="str">
        <f t="shared" si="22"/>
        <v>2026/02/01</v>
      </c>
      <c r="G743" s="4">
        <f>DATEVALUE(Sales[[#This Row],[Date]])</f>
        <v>44592</v>
      </c>
      <c r="H743" s="6" t="str">
        <f t="shared" si="23"/>
        <v>20:00</v>
      </c>
    </row>
    <row r="744" spans="1:8" x14ac:dyDescent="0.3">
      <c r="A744">
        <v>807</v>
      </c>
      <c r="B744">
        <v>742</v>
      </c>
      <c r="C744">
        <v>32</v>
      </c>
      <c r="D744">
        <v>3</v>
      </c>
      <c r="E744" s="1">
        <v>44592.875</v>
      </c>
      <c r="F744" s="4" t="str">
        <f t="shared" si="22"/>
        <v>2026/02/01</v>
      </c>
      <c r="G744" s="4">
        <f>DATEVALUE(Sales[[#This Row],[Date]])</f>
        <v>44592</v>
      </c>
      <c r="H744" s="6" t="str">
        <f t="shared" si="23"/>
        <v>21:00</v>
      </c>
    </row>
    <row r="745" spans="1:8" x14ac:dyDescent="0.3">
      <c r="A745">
        <v>206</v>
      </c>
      <c r="B745">
        <v>743</v>
      </c>
      <c r="C745">
        <v>88</v>
      </c>
      <c r="D745">
        <v>1</v>
      </c>
      <c r="E745" s="1">
        <v>44592.916666666664</v>
      </c>
      <c r="F745" s="4" t="str">
        <f t="shared" si="22"/>
        <v>2026/02/01</v>
      </c>
      <c r="G745" s="4">
        <f>DATEVALUE(Sales[[#This Row],[Date]])</f>
        <v>44592</v>
      </c>
      <c r="H745" s="6" t="str">
        <f t="shared" si="23"/>
        <v>22:00</v>
      </c>
    </row>
    <row r="746" spans="1:8" x14ac:dyDescent="0.3">
      <c r="A746">
        <v>453</v>
      </c>
      <c r="B746">
        <v>744</v>
      </c>
      <c r="C746">
        <v>79</v>
      </c>
      <c r="D746">
        <v>1</v>
      </c>
      <c r="E746" s="1">
        <v>44592.958333333336</v>
      </c>
      <c r="F746" s="4" t="str">
        <f t="shared" si="22"/>
        <v>2026/02/01</v>
      </c>
      <c r="G746" s="4">
        <f>DATEVALUE(Sales[[#This Row],[Date]])</f>
        <v>44592</v>
      </c>
      <c r="H746" s="6" t="str">
        <f t="shared" si="23"/>
        <v>23:00</v>
      </c>
    </row>
    <row r="747" spans="1:8" x14ac:dyDescent="0.3">
      <c r="A747">
        <v>247</v>
      </c>
      <c r="B747">
        <v>745</v>
      </c>
      <c r="C747">
        <v>35</v>
      </c>
      <c r="D747">
        <v>7</v>
      </c>
      <c r="E747" s="1">
        <v>44593</v>
      </c>
      <c r="F747" s="4" t="str">
        <f t="shared" si="22"/>
        <v>2026/02/02</v>
      </c>
      <c r="G747" s="4">
        <f>DATEVALUE(Sales[[#This Row],[Date]])</f>
        <v>44593</v>
      </c>
      <c r="H747" s="6" t="str">
        <f t="shared" si="23"/>
        <v>00:00</v>
      </c>
    </row>
    <row r="748" spans="1:8" x14ac:dyDescent="0.3">
      <c r="A748">
        <v>942</v>
      </c>
      <c r="B748">
        <v>746</v>
      </c>
      <c r="C748">
        <v>17</v>
      </c>
      <c r="D748">
        <v>2</v>
      </c>
      <c r="E748" s="1">
        <v>44593.041666666664</v>
      </c>
      <c r="F748" s="4" t="str">
        <f t="shared" si="22"/>
        <v>2026/02/02</v>
      </c>
      <c r="G748" s="4">
        <f>DATEVALUE(Sales[[#This Row],[Date]])</f>
        <v>44593</v>
      </c>
      <c r="H748" s="6" t="str">
        <f t="shared" si="23"/>
        <v>01:00</v>
      </c>
    </row>
    <row r="749" spans="1:8" x14ac:dyDescent="0.3">
      <c r="A749">
        <v>1263</v>
      </c>
      <c r="B749">
        <v>747</v>
      </c>
      <c r="C749">
        <v>24</v>
      </c>
      <c r="D749">
        <v>3</v>
      </c>
      <c r="E749" s="1">
        <v>44593.083333333336</v>
      </c>
      <c r="F749" s="4" t="str">
        <f t="shared" si="22"/>
        <v>2026/02/02</v>
      </c>
      <c r="G749" s="4">
        <f>DATEVALUE(Sales[[#This Row],[Date]])</f>
        <v>44593</v>
      </c>
      <c r="H749" s="6" t="str">
        <f t="shared" si="23"/>
        <v>02:00</v>
      </c>
    </row>
    <row r="750" spans="1:8" x14ac:dyDescent="0.3">
      <c r="A750">
        <v>1223</v>
      </c>
      <c r="B750">
        <v>748</v>
      </c>
      <c r="C750">
        <v>86</v>
      </c>
      <c r="D750">
        <v>7</v>
      </c>
      <c r="E750" s="1">
        <v>44593.125</v>
      </c>
      <c r="F750" s="4" t="str">
        <f t="shared" si="22"/>
        <v>2026/02/02</v>
      </c>
      <c r="G750" s="4">
        <f>DATEVALUE(Sales[[#This Row],[Date]])</f>
        <v>44593</v>
      </c>
      <c r="H750" s="6" t="str">
        <f t="shared" si="23"/>
        <v>03:00</v>
      </c>
    </row>
    <row r="751" spans="1:8" x14ac:dyDescent="0.3">
      <c r="A751">
        <v>1468</v>
      </c>
      <c r="B751">
        <v>749</v>
      </c>
      <c r="C751">
        <v>55</v>
      </c>
      <c r="D751">
        <v>8</v>
      </c>
      <c r="E751" s="1">
        <v>44593.166666666664</v>
      </c>
      <c r="F751" s="4" t="str">
        <f t="shared" si="22"/>
        <v>2026/02/02</v>
      </c>
      <c r="G751" s="4">
        <f>DATEVALUE(Sales[[#This Row],[Date]])</f>
        <v>44593</v>
      </c>
      <c r="H751" s="6" t="str">
        <f t="shared" si="23"/>
        <v>04:00</v>
      </c>
    </row>
    <row r="752" spans="1:8" x14ac:dyDescent="0.3">
      <c r="A752">
        <v>1105</v>
      </c>
      <c r="B752">
        <v>750</v>
      </c>
      <c r="C752">
        <v>16</v>
      </c>
      <c r="D752">
        <v>6</v>
      </c>
      <c r="E752" s="1">
        <v>44593.208333333336</v>
      </c>
      <c r="F752" s="4" t="str">
        <f t="shared" si="22"/>
        <v>2026/02/02</v>
      </c>
      <c r="G752" s="4">
        <f>DATEVALUE(Sales[[#This Row],[Date]])</f>
        <v>44593</v>
      </c>
      <c r="H752" s="6" t="str">
        <f t="shared" si="23"/>
        <v>05:00</v>
      </c>
    </row>
    <row r="753" spans="1:8" x14ac:dyDescent="0.3">
      <c r="A753">
        <v>23</v>
      </c>
      <c r="B753">
        <v>751</v>
      </c>
      <c r="C753">
        <v>9</v>
      </c>
      <c r="D753">
        <v>2</v>
      </c>
      <c r="E753" s="1">
        <v>44593.25</v>
      </c>
      <c r="F753" s="4" t="str">
        <f t="shared" si="22"/>
        <v>2026/02/02</v>
      </c>
      <c r="G753" s="4">
        <f>DATEVALUE(Sales[[#This Row],[Date]])</f>
        <v>44593</v>
      </c>
      <c r="H753" s="6" t="str">
        <f t="shared" si="23"/>
        <v>06:00</v>
      </c>
    </row>
    <row r="754" spans="1:8" x14ac:dyDescent="0.3">
      <c r="A754">
        <v>303</v>
      </c>
      <c r="B754">
        <v>752</v>
      </c>
      <c r="C754">
        <v>33</v>
      </c>
      <c r="D754">
        <v>7</v>
      </c>
      <c r="E754" s="1">
        <v>44593.291666666664</v>
      </c>
      <c r="F754" s="4" t="str">
        <f t="shared" si="22"/>
        <v>2026/02/02</v>
      </c>
      <c r="G754" s="4">
        <f>DATEVALUE(Sales[[#This Row],[Date]])</f>
        <v>44593</v>
      </c>
      <c r="H754" s="6" t="str">
        <f t="shared" si="23"/>
        <v>07:00</v>
      </c>
    </row>
    <row r="755" spans="1:8" x14ac:dyDescent="0.3">
      <c r="A755">
        <v>619</v>
      </c>
      <c r="B755">
        <v>753</v>
      </c>
      <c r="C755">
        <v>27</v>
      </c>
      <c r="D755">
        <v>9</v>
      </c>
      <c r="E755" s="1">
        <v>44593.333333333336</v>
      </c>
      <c r="F755" s="4" t="str">
        <f t="shared" si="22"/>
        <v>2026/02/02</v>
      </c>
      <c r="G755" s="4">
        <f>DATEVALUE(Sales[[#This Row],[Date]])</f>
        <v>44593</v>
      </c>
      <c r="H755" s="6" t="str">
        <f t="shared" si="23"/>
        <v>08:00</v>
      </c>
    </row>
    <row r="756" spans="1:8" x14ac:dyDescent="0.3">
      <c r="A756">
        <v>777</v>
      </c>
      <c r="B756">
        <v>754</v>
      </c>
      <c r="C756">
        <v>95</v>
      </c>
      <c r="D756">
        <v>6</v>
      </c>
      <c r="E756" s="1">
        <v>44593.375</v>
      </c>
      <c r="F756" s="4" t="str">
        <f t="shared" si="22"/>
        <v>2026/02/02</v>
      </c>
      <c r="G756" s="4">
        <f>DATEVALUE(Sales[[#This Row],[Date]])</f>
        <v>44593</v>
      </c>
      <c r="H756" s="6" t="str">
        <f t="shared" si="23"/>
        <v>09:00</v>
      </c>
    </row>
    <row r="757" spans="1:8" x14ac:dyDescent="0.3">
      <c r="A757">
        <v>484</v>
      </c>
      <c r="B757">
        <v>755</v>
      </c>
      <c r="C757">
        <v>5</v>
      </c>
      <c r="D757">
        <v>8</v>
      </c>
      <c r="E757" s="1">
        <v>44593.416666666664</v>
      </c>
      <c r="F757" s="4" t="str">
        <f t="shared" si="22"/>
        <v>2026/02/02</v>
      </c>
      <c r="G757" s="4">
        <f>DATEVALUE(Sales[[#This Row],[Date]])</f>
        <v>44593</v>
      </c>
      <c r="H757" s="6" t="str">
        <f t="shared" si="23"/>
        <v>10:00</v>
      </c>
    </row>
    <row r="758" spans="1:8" x14ac:dyDescent="0.3">
      <c r="A758">
        <v>758</v>
      </c>
      <c r="B758">
        <v>756</v>
      </c>
      <c r="C758">
        <v>59</v>
      </c>
      <c r="D758">
        <v>5</v>
      </c>
      <c r="E758" s="1">
        <v>44593.458333333336</v>
      </c>
      <c r="F758" s="4" t="str">
        <f t="shared" si="22"/>
        <v>2026/02/02</v>
      </c>
      <c r="G758" s="4">
        <f>DATEVALUE(Sales[[#This Row],[Date]])</f>
        <v>44593</v>
      </c>
      <c r="H758" s="6" t="str">
        <f t="shared" si="23"/>
        <v>11:00</v>
      </c>
    </row>
    <row r="759" spans="1:8" x14ac:dyDescent="0.3">
      <c r="A759">
        <v>20</v>
      </c>
      <c r="B759">
        <v>757</v>
      </c>
      <c r="C759">
        <v>98</v>
      </c>
      <c r="D759">
        <v>7</v>
      </c>
      <c r="E759" s="1">
        <v>44593.5</v>
      </c>
      <c r="F759" s="4" t="str">
        <f t="shared" si="22"/>
        <v>2026/02/02</v>
      </c>
      <c r="G759" s="4">
        <f>DATEVALUE(Sales[[#This Row],[Date]])</f>
        <v>44593</v>
      </c>
      <c r="H759" s="6" t="str">
        <f t="shared" si="23"/>
        <v>12:00</v>
      </c>
    </row>
    <row r="760" spans="1:8" x14ac:dyDescent="0.3">
      <c r="A760">
        <v>803</v>
      </c>
      <c r="B760">
        <v>758</v>
      </c>
      <c r="C760">
        <v>35</v>
      </c>
      <c r="D760">
        <v>7</v>
      </c>
      <c r="E760" s="1">
        <v>44593.541666666664</v>
      </c>
      <c r="F760" s="4" t="str">
        <f t="shared" si="22"/>
        <v>2026/02/02</v>
      </c>
      <c r="G760" s="4">
        <f>DATEVALUE(Sales[[#This Row],[Date]])</f>
        <v>44593</v>
      </c>
      <c r="H760" s="6" t="str">
        <f t="shared" si="23"/>
        <v>13:00</v>
      </c>
    </row>
    <row r="761" spans="1:8" x14ac:dyDescent="0.3">
      <c r="A761">
        <v>602</v>
      </c>
      <c r="B761">
        <v>759</v>
      </c>
      <c r="C761">
        <v>84</v>
      </c>
      <c r="D761">
        <v>2</v>
      </c>
      <c r="E761" s="1">
        <v>44593.583333333336</v>
      </c>
      <c r="F761" s="4" t="str">
        <f t="shared" si="22"/>
        <v>2026/02/02</v>
      </c>
      <c r="G761" s="4">
        <f>DATEVALUE(Sales[[#This Row],[Date]])</f>
        <v>44593</v>
      </c>
      <c r="H761" s="6" t="str">
        <f t="shared" si="23"/>
        <v>14:00</v>
      </c>
    </row>
    <row r="762" spans="1:8" x14ac:dyDescent="0.3">
      <c r="A762">
        <v>1320</v>
      </c>
      <c r="B762">
        <v>760</v>
      </c>
      <c r="C762">
        <v>99</v>
      </c>
      <c r="D762">
        <v>7</v>
      </c>
      <c r="E762" s="1">
        <v>44593.625</v>
      </c>
      <c r="F762" s="4" t="str">
        <f t="shared" si="22"/>
        <v>2026/02/02</v>
      </c>
      <c r="G762" s="4">
        <f>DATEVALUE(Sales[[#This Row],[Date]])</f>
        <v>44593</v>
      </c>
      <c r="H762" s="6" t="str">
        <f t="shared" si="23"/>
        <v>15:00</v>
      </c>
    </row>
    <row r="763" spans="1:8" x14ac:dyDescent="0.3">
      <c r="A763">
        <v>1125</v>
      </c>
      <c r="B763">
        <v>761</v>
      </c>
      <c r="C763">
        <v>42</v>
      </c>
      <c r="D763">
        <v>1</v>
      </c>
      <c r="E763" s="1">
        <v>44593.666666666664</v>
      </c>
      <c r="F763" s="4" t="str">
        <f t="shared" si="22"/>
        <v>2026/02/02</v>
      </c>
      <c r="G763" s="4">
        <f>DATEVALUE(Sales[[#This Row],[Date]])</f>
        <v>44593</v>
      </c>
      <c r="H763" s="6" t="str">
        <f t="shared" si="23"/>
        <v>16:00</v>
      </c>
    </row>
    <row r="764" spans="1:8" x14ac:dyDescent="0.3">
      <c r="A764">
        <v>405</v>
      </c>
      <c r="B764">
        <v>762</v>
      </c>
      <c r="C764">
        <v>54</v>
      </c>
      <c r="D764">
        <v>9</v>
      </c>
      <c r="E764" s="1">
        <v>44593.708333333336</v>
      </c>
      <c r="F764" s="4" t="str">
        <f t="shared" si="22"/>
        <v>2026/02/02</v>
      </c>
      <c r="G764" s="4">
        <f>DATEVALUE(Sales[[#This Row],[Date]])</f>
        <v>44593</v>
      </c>
      <c r="H764" s="6" t="str">
        <f t="shared" si="23"/>
        <v>17:00</v>
      </c>
    </row>
    <row r="765" spans="1:8" x14ac:dyDescent="0.3">
      <c r="A765">
        <v>1399</v>
      </c>
      <c r="B765">
        <v>763</v>
      </c>
      <c r="C765">
        <v>19</v>
      </c>
      <c r="D765">
        <v>6</v>
      </c>
      <c r="E765" s="1">
        <v>44593.75</v>
      </c>
      <c r="F765" s="4" t="str">
        <f t="shared" si="22"/>
        <v>2026/02/02</v>
      </c>
      <c r="G765" s="4">
        <f>DATEVALUE(Sales[[#This Row],[Date]])</f>
        <v>44593</v>
      </c>
      <c r="H765" s="6" t="str">
        <f t="shared" si="23"/>
        <v>18:00</v>
      </c>
    </row>
    <row r="766" spans="1:8" x14ac:dyDescent="0.3">
      <c r="A766">
        <v>1286</v>
      </c>
      <c r="B766">
        <v>764</v>
      </c>
      <c r="C766">
        <v>27</v>
      </c>
      <c r="D766">
        <v>3</v>
      </c>
      <c r="E766" s="1">
        <v>44593.791666666664</v>
      </c>
      <c r="F766" s="4" t="str">
        <f t="shared" si="22"/>
        <v>2026/02/02</v>
      </c>
      <c r="G766" s="4">
        <f>DATEVALUE(Sales[[#This Row],[Date]])</f>
        <v>44593</v>
      </c>
      <c r="H766" s="6" t="str">
        <f t="shared" si="23"/>
        <v>19:00</v>
      </c>
    </row>
    <row r="767" spans="1:8" x14ac:dyDescent="0.3">
      <c r="A767">
        <v>192</v>
      </c>
      <c r="B767">
        <v>765</v>
      </c>
      <c r="C767">
        <v>85</v>
      </c>
      <c r="D767">
        <v>9</v>
      </c>
      <c r="E767" s="1">
        <v>44593.833333333336</v>
      </c>
      <c r="F767" s="4" t="str">
        <f t="shared" si="22"/>
        <v>2026/02/02</v>
      </c>
      <c r="G767" s="4">
        <f>DATEVALUE(Sales[[#This Row],[Date]])</f>
        <v>44593</v>
      </c>
      <c r="H767" s="6" t="str">
        <f t="shared" si="23"/>
        <v>20:00</v>
      </c>
    </row>
    <row r="768" spans="1:8" x14ac:dyDescent="0.3">
      <c r="A768">
        <v>584</v>
      </c>
      <c r="B768">
        <v>766</v>
      </c>
      <c r="C768">
        <v>46</v>
      </c>
      <c r="D768">
        <v>4</v>
      </c>
      <c r="E768" s="1">
        <v>44593.875</v>
      </c>
      <c r="F768" s="4" t="str">
        <f t="shared" si="22"/>
        <v>2026/02/02</v>
      </c>
      <c r="G768" s="4">
        <f>DATEVALUE(Sales[[#This Row],[Date]])</f>
        <v>44593</v>
      </c>
      <c r="H768" s="6" t="str">
        <f t="shared" si="23"/>
        <v>21:00</v>
      </c>
    </row>
    <row r="769" spans="1:8" x14ac:dyDescent="0.3">
      <c r="A769">
        <v>503</v>
      </c>
      <c r="B769">
        <v>767</v>
      </c>
      <c r="C769">
        <v>2</v>
      </c>
      <c r="D769">
        <v>3</v>
      </c>
      <c r="E769" s="1">
        <v>44593.916666666664</v>
      </c>
      <c r="F769" s="4" t="str">
        <f t="shared" si="22"/>
        <v>2026/02/02</v>
      </c>
      <c r="G769" s="4">
        <f>DATEVALUE(Sales[[#This Row],[Date]])</f>
        <v>44593</v>
      </c>
      <c r="H769" s="6" t="str">
        <f t="shared" si="23"/>
        <v>22:00</v>
      </c>
    </row>
    <row r="770" spans="1:8" x14ac:dyDescent="0.3">
      <c r="A770">
        <v>464</v>
      </c>
      <c r="B770">
        <v>768</v>
      </c>
      <c r="C770">
        <v>93</v>
      </c>
      <c r="D770">
        <v>4</v>
      </c>
      <c r="E770" s="1">
        <v>44593.958333333336</v>
      </c>
      <c r="F770" s="4" t="str">
        <f t="shared" si="22"/>
        <v>2026/02/02</v>
      </c>
      <c r="G770" s="4">
        <f>DATEVALUE(Sales[[#This Row],[Date]])</f>
        <v>44593</v>
      </c>
      <c r="H770" s="6" t="str">
        <f t="shared" si="23"/>
        <v>23:00</v>
      </c>
    </row>
    <row r="771" spans="1:8" x14ac:dyDescent="0.3">
      <c r="A771">
        <v>901</v>
      </c>
      <c r="B771">
        <v>769</v>
      </c>
      <c r="C771">
        <v>86</v>
      </c>
      <c r="D771">
        <v>4</v>
      </c>
      <c r="E771" s="1">
        <v>44594</v>
      </c>
      <c r="F771" s="4" t="str">
        <f t="shared" si="22"/>
        <v>2026/02/03</v>
      </c>
      <c r="G771" s="4">
        <f>DATEVALUE(Sales[[#This Row],[Date]])</f>
        <v>44594</v>
      </c>
      <c r="H771" s="6" t="str">
        <f t="shared" si="23"/>
        <v>00:00</v>
      </c>
    </row>
    <row r="772" spans="1:8" x14ac:dyDescent="0.3">
      <c r="A772">
        <v>112</v>
      </c>
      <c r="B772">
        <v>770</v>
      </c>
      <c r="C772">
        <v>85</v>
      </c>
      <c r="D772">
        <v>5</v>
      </c>
      <c r="E772" s="1">
        <v>44594.041666666664</v>
      </c>
      <c r="F772" s="4" t="str">
        <f t="shared" ref="F772:F835" si="24">TEXT(E772, "YYYY/MM/DD")</f>
        <v>2026/02/03</v>
      </c>
      <c r="G772" s="4">
        <f>DATEVALUE(Sales[[#This Row],[Date]])</f>
        <v>44594</v>
      </c>
      <c r="H772" s="6" t="str">
        <f t="shared" ref="H772:H835" si="25">TEXT(E772,"HH:mm")</f>
        <v>01:00</v>
      </c>
    </row>
    <row r="773" spans="1:8" x14ac:dyDescent="0.3">
      <c r="A773">
        <v>1154</v>
      </c>
      <c r="B773">
        <v>771</v>
      </c>
      <c r="C773">
        <v>95</v>
      </c>
      <c r="D773">
        <v>7</v>
      </c>
      <c r="E773" s="1">
        <v>44594.083333333336</v>
      </c>
      <c r="F773" s="4" t="str">
        <f t="shared" si="24"/>
        <v>2026/02/03</v>
      </c>
      <c r="G773" s="4">
        <f>DATEVALUE(Sales[[#This Row],[Date]])</f>
        <v>44594</v>
      </c>
      <c r="H773" s="6" t="str">
        <f t="shared" si="25"/>
        <v>02:00</v>
      </c>
    </row>
    <row r="774" spans="1:8" x14ac:dyDescent="0.3">
      <c r="A774">
        <v>837</v>
      </c>
      <c r="B774">
        <v>772</v>
      </c>
      <c r="C774">
        <v>23</v>
      </c>
      <c r="D774">
        <v>2</v>
      </c>
      <c r="E774" s="1">
        <v>44594.125</v>
      </c>
      <c r="F774" s="4" t="str">
        <f t="shared" si="24"/>
        <v>2026/02/03</v>
      </c>
      <c r="G774" s="4">
        <f>DATEVALUE(Sales[[#This Row],[Date]])</f>
        <v>44594</v>
      </c>
      <c r="H774" s="6" t="str">
        <f t="shared" si="25"/>
        <v>03:00</v>
      </c>
    </row>
    <row r="775" spans="1:8" x14ac:dyDescent="0.3">
      <c r="A775">
        <v>411</v>
      </c>
      <c r="B775">
        <v>773</v>
      </c>
      <c r="C775">
        <v>35</v>
      </c>
      <c r="D775">
        <v>1</v>
      </c>
      <c r="E775" s="1">
        <v>44594.166666666664</v>
      </c>
      <c r="F775" s="4" t="str">
        <f t="shared" si="24"/>
        <v>2026/02/03</v>
      </c>
      <c r="G775" s="4">
        <f>DATEVALUE(Sales[[#This Row],[Date]])</f>
        <v>44594</v>
      </c>
      <c r="H775" s="6" t="str">
        <f t="shared" si="25"/>
        <v>04:00</v>
      </c>
    </row>
    <row r="776" spans="1:8" x14ac:dyDescent="0.3">
      <c r="A776">
        <v>256</v>
      </c>
      <c r="B776">
        <v>774</v>
      </c>
      <c r="C776">
        <v>3</v>
      </c>
      <c r="D776">
        <v>5</v>
      </c>
      <c r="E776" s="1">
        <v>44594.208333333336</v>
      </c>
      <c r="F776" s="4" t="str">
        <f t="shared" si="24"/>
        <v>2026/02/03</v>
      </c>
      <c r="G776" s="4">
        <f>DATEVALUE(Sales[[#This Row],[Date]])</f>
        <v>44594</v>
      </c>
      <c r="H776" s="6" t="str">
        <f t="shared" si="25"/>
        <v>05:00</v>
      </c>
    </row>
    <row r="777" spans="1:8" x14ac:dyDescent="0.3">
      <c r="A777">
        <v>1004</v>
      </c>
      <c r="B777">
        <v>775</v>
      </c>
      <c r="C777">
        <v>44</v>
      </c>
      <c r="D777">
        <v>2</v>
      </c>
      <c r="E777" s="1">
        <v>44594.25</v>
      </c>
      <c r="F777" s="4" t="str">
        <f t="shared" si="24"/>
        <v>2026/02/03</v>
      </c>
      <c r="G777" s="4">
        <f>DATEVALUE(Sales[[#This Row],[Date]])</f>
        <v>44594</v>
      </c>
      <c r="H777" s="6" t="str">
        <f t="shared" si="25"/>
        <v>06:00</v>
      </c>
    </row>
    <row r="778" spans="1:8" x14ac:dyDescent="0.3">
      <c r="A778">
        <v>1246</v>
      </c>
      <c r="B778">
        <v>776</v>
      </c>
      <c r="C778">
        <v>84</v>
      </c>
      <c r="D778">
        <v>3</v>
      </c>
      <c r="E778" s="1">
        <v>44594.291666666664</v>
      </c>
      <c r="F778" s="4" t="str">
        <f t="shared" si="24"/>
        <v>2026/02/03</v>
      </c>
      <c r="G778" s="4">
        <f>DATEVALUE(Sales[[#This Row],[Date]])</f>
        <v>44594</v>
      </c>
      <c r="H778" s="6" t="str">
        <f t="shared" si="25"/>
        <v>07:00</v>
      </c>
    </row>
    <row r="779" spans="1:8" x14ac:dyDescent="0.3">
      <c r="A779">
        <v>552</v>
      </c>
      <c r="B779">
        <v>777</v>
      </c>
      <c r="C779">
        <v>99</v>
      </c>
      <c r="D779">
        <v>8</v>
      </c>
      <c r="E779" s="1">
        <v>44594.333333333336</v>
      </c>
      <c r="F779" s="4" t="str">
        <f t="shared" si="24"/>
        <v>2026/02/03</v>
      </c>
      <c r="G779" s="4">
        <f>DATEVALUE(Sales[[#This Row],[Date]])</f>
        <v>44594</v>
      </c>
      <c r="H779" s="6" t="str">
        <f t="shared" si="25"/>
        <v>08:00</v>
      </c>
    </row>
    <row r="780" spans="1:8" x14ac:dyDescent="0.3">
      <c r="A780">
        <v>1068</v>
      </c>
      <c r="B780">
        <v>778</v>
      </c>
      <c r="C780">
        <v>28</v>
      </c>
      <c r="D780">
        <v>7</v>
      </c>
      <c r="E780" s="1">
        <v>44594.375</v>
      </c>
      <c r="F780" s="4" t="str">
        <f t="shared" si="24"/>
        <v>2026/02/03</v>
      </c>
      <c r="G780" s="4">
        <f>DATEVALUE(Sales[[#This Row],[Date]])</f>
        <v>44594</v>
      </c>
      <c r="H780" s="6" t="str">
        <f t="shared" si="25"/>
        <v>09:00</v>
      </c>
    </row>
    <row r="781" spans="1:8" x14ac:dyDescent="0.3">
      <c r="A781">
        <v>52</v>
      </c>
      <c r="B781">
        <v>779</v>
      </c>
      <c r="C781">
        <v>21</v>
      </c>
      <c r="D781">
        <v>7</v>
      </c>
      <c r="E781" s="1">
        <v>44594.416666666664</v>
      </c>
      <c r="F781" s="4" t="str">
        <f t="shared" si="24"/>
        <v>2026/02/03</v>
      </c>
      <c r="G781" s="4">
        <f>DATEVALUE(Sales[[#This Row],[Date]])</f>
        <v>44594</v>
      </c>
      <c r="H781" s="6" t="str">
        <f t="shared" si="25"/>
        <v>10:00</v>
      </c>
    </row>
    <row r="782" spans="1:8" x14ac:dyDescent="0.3">
      <c r="A782">
        <v>689</v>
      </c>
      <c r="B782">
        <v>780</v>
      </c>
      <c r="C782">
        <v>95</v>
      </c>
      <c r="D782">
        <v>7</v>
      </c>
      <c r="E782" s="1">
        <v>44594.458333333336</v>
      </c>
      <c r="F782" s="4" t="str">
        <f t="shared" si="24"/>
        <v>2026/02/03</v>
      </c>
      <c r="G782" s="4">
        <f>DATEVALUE(Sales[[#This Row],[Date]])</f>
        <v>44594</v>
      </c>
      <c r="H782" s="6" t="str">
        <f t="shared" si="25"/>
        <v>11:00</v>
      </c>
    </row>
    <row r="783" spans="1:8" x14ac:dyDescent="0.3">
      <c r="A783">
        <v>1117</v>
      </c>
      <c r="B783">
        <v>781</v>
      </c>
      <c r="C783">
        <v>89</v>
      </c>
      <c r="D783">
        <v>5</v>
      </c>
      <c r="E783" s="1">
        <v>44594.5</v>
      </c>
      <c r="F783" s="4" t="str">
        <f t="shared" si="24"/>
        <v>2026/02/03</v>
      </c>
      <c r="G783" s="4">
        <f>DATEVALUE(Sales[[#This Row],[Date]])</f>
        <v>44594</v>
      </c>
      <c r="H783" s="6" t="str">
        <f t="shared" si="25"/>
        <v>12:00</v>
      </c>
    </row>
    <row r="784" spans="1:8" x14ac:dyDescent="0.3">
      <c r="A784">
        <v>867</v>
      </c>
      <c r="B784">
        <v>782</v>
      </c>
      <c r="C784">
        <v>80</v>
      </c>
      <c r="D784">
        <v>7</v>
      </c>
      <c r="E784" s="1">
        <v>44594.541666666664</v>
      </c>
      <c r="F784" s="4" t="str">
        <f t="shared" si="24"/>
        <v>2026/02/03</v>
      </c>
      <c r="G784" s="4">
        <f>DATEVALUE(Sales[[#This Row],[Date]])</f>
        <v>44594</v>
      </c>
      <c r="H784" s="6" t="str">
        <f t="shared" si="25"/>
        <v>13:00</v>
      </c>
    </row>
    <row r="785" spans="1:8" x14ac:dyDescent="0.3">
      <c r="A785">
        <v>751</v>
      </c>
      <c r="B785">
        <v>783</v>
      </c>
      <c r="C785">
        <v>84</v>
      </c>
      <c r="D785">
        <v>4</v>
      </c>
      <c r="E785" s="1">
        <v>44594.583333333336</v>
      </c>
      <c r="F785" s="4" t="str">
        <f t="shared" si="24"/>
        <v>2026/02/03</v>
      </c>
      <c r="G785" s="4">
        <f>DATEVALUE(Sales[[#This Row],[Date]])</f>
        <v>44594</v>
      </c>
      <c r="H785" s="6" t="str">
        <f t="shared" si="25"/>
        <v>14:00</v>
      </c>
    </row>
    <row r="786" spans="1:8" x14ac:dyDescent="0.3">
      <c r="A786">
        <v>1311</v>
      </c>
      <c r="B786">
        <v>784</v>
      </c>
      <c r="C786">
        <v>23</v>
      </c>
      <c r="D786">
        <v>2</v>
      </c>
      <c r="E786" s="1">
        <v>44594.625</v>
      </c>
      <c r="F786" s="4" t="str">
        <f t="shared" si="24"/>
        <v>2026/02/03</v>
      </c>
      <c r="G786" s="4">
        <f>DATEVALUE(Sales[[#This Row],[Date]])</f>
        <v>44594</v>
      </c>
      <c r="H786" s="6" t="str">
        <f t="shared" si="25"/>
        <v>15:00</v>
      </c>
    </row>
    <row r="787" spans="1:8" x14ac:dyDescent="0.3">
      <c r="A787">
        <v>198</v>
      </c>
      <c r="B787">
        <v>785</v>
      </c>
      <c r="C787">
        <v>98</v>
      </c>
      <c r="D787">
        <v>5</v>
      </c>
      <c r="E787" s="1">
        <v>44594.666666666664</v>
      </c>
      <c r="F787" s="4" t="str">
        <f t="shared" si="24"/>
        <v>2026/02/03</v>
      </c>
      <c r="G787" s="4">
        <f>DATEVALUE(Sales[[#This Row],[Date]])</f>
        <v>44594</v>
      </c>
      <c r="H787" s="6" t="str">
        <f t="shared" si="25"/>
        <v>16:00</v>
      </c>
    </row>
    <row r="788" spans="1:8" x14ac:dyDescent="0.3">
      <c r="A788">
        <v>30</v>
      </c>
      <c r="B788">
        <v>786</v>
      </c>
      <c r="C788">
        <v>51</v>
      </c>
      <c r="D788">
        <v>3</v>
      </c>
      <c r="E788" s="1">
        <v>44594.708333333336</v>
      </c>
      <c r="F788" s="4" t="str">
        <f t="shared" si="24"/>
        <v>2026/02/03</v>
      </c>
      <c r="G788" s="4">
        <f>DATEVALUE(Sales[[#This Row],[Date]])</f>
        <v>44594</v>
      </c>
      <c r="H788" s="6" t="str">
        <f t="shared" si="25"/>
        <v>17:00</v>
      </c>
    </row>
    <row r="789" spans="1:8" x14ac:dyDescent="0.3">
      <c r="A789">
        <v>1335</v>
      </c>
      <c r="B789">
        <v>787</v>
      </c>
      <c r="C789">
        <v>77</v>
      </c>
      <c r="D789">
        <v>2</v>
      </c>
      <c r="E789" s="1">
        <v>44594.75</v>
      </c>
      <c r="F789" s="4" t="str">
        <f t="shared" si="24"/>
        <v>2026/02/03</v>
      </c>
      <c r="G789" s="4">
        <f>DATEVALUE(Sales[[#This Row],[Date]])</f>
        <v>44594</v>
      </c>
      <c r="H789" s="6" t="str">
        <f t="shared" si="25"/>
        <v>18:00</v>
      </c>
    </row>
    <row r="790" spans="1:8" x14ac:dyDescent="0.3">
      <c r="A790">
        <v>784</v>
      </c>
      <c r="B790">
        <v>788</v>
      </c>
      <c r="C790">
        <v>35</v>
      </c>
      <c r="D790">
        <v>5</v>
      </c>
      <c r="E790" s="1">
        <v>44594.791666666664</v>
      </c>
      <c r="F790" s="4" t="str">
        <f t="shared" si="24"/>
        <v>2026/02/03</v>
      </c>
      <c r="G790" s="4">
        <f>DATEVALUE(Sales[[#This Row],[Date]])</f>
        <v>44594</v>
      </c>
      <c r="H790" s="6" t="str">
        <f t="shared" si="25"/>
        <v>19:00</v>
      </c>
    </row>
    <row r="791" spans="1:8" x14ac:dyDescent="0.3">
      <c r="A791">
        <v>1052</v>
      </c>
      <c r="B791">
        <v>789</v>
      </c>
      <c r="C791">
        <v>79</v>
      </c>
      <c r="D791">
        <v>4</v>
      </c>
      <c r="E791" s="1">
        <v>44594.833333333336</v>
      </c>
      <c r="F791" s="4" t="str">
        <f t="shared" si="24"/>
        <v>2026/02/03</v>
      </c>
      <c r="G791" s="4">
        <f>DATEVALUE(Sales[[#This Row],[Date]])</f>
        <v>44594</v>
      </c>
      <c r="H791" s="6" t="str">
        <f t="shared" si="25"/>
        <v>20:00</v>
      </c>
    </row>
    <row r="792" spans="1:8" x14ac:dyDescent="0.3">
      <c r="A792">
        <v>849</v>
      </c>
      <c r="B792">
        <v>790</v>
      </c>
      <c r="C792">
        <v>43</v>
      </c>
      <c r="D792">
        <v>3</v>
      </c>
      <c r="E792" s="1">
        <v>44594.875</v>
      </c>
      <c r="F792" s="4" t="str">
        <f t="shared" si="24"/>
        <v>2026/02/03</v>
      </c>
      <c r="G792" s="4">
        <f>DATEVALUE(Sales[[#This Row],[Date]])</f>
        <v>44594</v>
      </c>
      <c r="H792" s="6" t="str">
        <f t="shared" si="25"/>
        <v>21:00</v>
      </c>
    </row>
    <row r="793" spans="1:8" x14ac:dyDescent="0.3">
      <c r="A793">
        <v>1136</v>
      </c>
      <c r="B793">
        <v>791</v>
      </c>
      <c r="C793">
        <v>61</v>
      </c>
      <c r="D793">
        <v>9</v>
      </c>
      <c r="E793" s="1">
        <v>44594.916666666664</v>
      </c>
      <c r="F793" s="4" t="str">
        <f t="shared" si="24"/>
        <v>2026/02/03</v>
      </c>
      <c r="G793" s="4">
        <f>DATEVALUE(Sales[[#This Row],[Date]])</f>
        <v>44594</v>
      </c>
      <c r="H793" s="6" t="str">
        <f t="shared" si="25"/>
        <v>22:00</v>
      </c>
    </row>
    <row r="794" spans="1:8" x14ac:dyDescent="0.3">
      <c r="A794">
        <v>1253</v>
      </c>
      <c r="B794">
        <v>792</v>
      </c>
      <c r="C794">
        <v>54</v>
      </c>
      <c r="D794">
        <v>3</v>
      </c>
      <c r="E794" s="1">
        <v>44594.958333333336</v>
      </c>
      <c r="F794" s="4" t="str">
        <f t="shared" si="24"/>
        <v>2026/02/03</v>
      </c>
      <c r="G794" s="4">
        <f>DATEVALUE(Sales[[#This Row],[Date]])</f>
        <v>44594</v>
      </c>
      <c r="H794" s="6" t="str">
        <f t="shared" si="25"/>
        <v>23:00</v>
      </c>
    </row>
    <row r="795" spans="1:8" x14ac:dyDescent="0.3">
      <c r="A795">
        <v>1454</v>
      </c>
      <c r="B795">
        <v>793</v>
      </c>
      <c r="C795">
        <v>43</v>
      </c>
      <c r="D795">
        <v>9</v>
      </c>
      <c r="E795" s="1">
        <v>44595</v>
      </c>
      <c r="F795" s="4" t="str">
        <f t="shared" si="24"/>
        <v>2026/02/04</v>
      </c>
      <c r="G795" s="4">
        <f>DATEVALUE(Sales[[#This Row],[Date]])</f>
        <v>44595</v>
      </c>
      <c r="H795" s="6" t="str">
        <f t="shared" si="25"/>
        <v>00:00</v>
      </c>
    </row>
    <row r="796" spans="1:8" x14ac:dyDescent="0.3">
      <c r="A796">
        <v>1346</v>
      </c>
      <c r="B796">
        <v>794</v>
      </c>
      <c r="C796">
        <v>14</v>
      </c>
      <c r="D796">
        <v>3</v>
      </c>
      <c r="E796" s="1">
        <v>44595.041666666664</v>
      </c>
      <c r="F796" s="4" t="str">
        <f t="shared" si="24"/>
        <v>2026/02/04</v>
      </c>
      <c r="G796" s="4">
        <f>DATEVALUE(Sales[[#This Row],[Date]])</f>
        <v>44595</v>
      </c>
      <c r="H796" s="6" t="str">
        <f t="shared" si="25"/>
        <v>01:00</v>
      </c>
    </row>
    <row r="797" spans="1:8" x14ac:dyDescent="0.3">
      <c r="A797">
        <v>114</v>
      </c>
      <c r="B797">
        <v>795</v>
      </c>
      <c r="C797">
        <v>12</v>
      </c>
      <c r="D797">
        <v>4</v>
      </c>
      <c r="E797" s="1">
        <v>44595.083333333336</v>
      </c>
      <c r="F797" s="4" t="str">
        <f t="shared" si="24"/>
        <v>2026/02/04</v>
      </c>
      <c r="G797" s="4">
        <f>DATEVALUE(Sales[[#This Row],[Date]])</f>
        <v>44595</v>
      </c>
      <c r="H797" s="6" t="str">
        <f t="shared" si="25"/>
        <v>02:00</v>
      </c>
    </row>
    <row r="798" spans="1:8" x14ac:dyDescent="0.3">
      <c r="A798">
        <v>1464</v>
      </c>
      <c r="B798">
        <v>796</v>
      </c>
      <c r="C798">
        <v>79</v>
      </c>
      <c r="D798">
        <v>2</v>
      </c>
      <c r="E798" s="1">
        <v>44595.125</v>
      </c>
      <c r="F798" s="4" t="str">
        <f t="shared" si="24"/>
        <v>2026/02/04</v>
      </c>
      <c r="G798" s="4">
        <f>DATEVALUE(Sales[[#This Row],[Date]])</f>
        <v>44595</v>
      </c>
      <c r="H798" s="6" t="str">
        <f t="shared" si="25"/>
        <v>03:00</v>
      </c>
    </row>
    <row r="799" spans="1:8" x14ac:dyDescent="0.3">
      <c r="A799">
        <v>1478</v>
      </c>
      <c r="B799">
        <v>797</v>
      </c>
      <c r="C799">
        <v>7</v>
      </c>
      <c r="D799">
        <v>1</v>
      </c>
      <c r="E799" s="1">
        <v>44595.166666666664</v>
      </c>
      <c r="F799" s="4" t="str">
        <f t="shared" si="24"/>
        <v>2026/02/04</v>
      </c>
      <c r="G799" s="4">
        <f>DATEVALUE(Sales[[#This Row],[Date]])</f>
        <v>44595</v>
      </c>
      <c r="H799" s="6" t="str">
        <f t="shared" si="25"/>
        <v>04:00</v>
      </c>
    </row>
    <row r="800" spans="1:8" x14ac:dyDescent="0.3">
      <c r="A800">
        <v>37</v>
      </c>
      <c r="B800">
        <v>798</v>
      </c>
      <c r="C800">
        <v>97</v>
      </c>
      <c r="D800">
        <v>3</v>
      </c>
      <c r="E800" s="1">
        <v>44595.208333333336</v>
      </c>
      <c r="F800" s="4" t="str">
        <f t="shared" si="24"/>
        <v>2026/02/04</v>
      </c>
      <c r="G800" s="4">
        <f>DATEVALUE(Sales[[#This Row],[Date]])</f>
        <v>44595</v>
      </c>
      <c r="H800" s="6" t="str">
        <f t="shared" si="25"/>
        <v>05:00</v>
      </c>
    </row>
    <row r="801" spans="1:8" x14ac:dyDescent="0.3">
      <c r="A801">
        <v>1390</v>
      </c>
      <c r="B801">
        <v>799</v>
      </c>
      <c r="C801">
        <v>14</v>
      </c>
      <c r="D801">
        <v>6</v>
      </c>
      <c r="E801" s="1">
        <v>44595.25</v>
      </c>
      <c r="F801" s="4" t="str">
        <f t="shared" si="24"/>
        <v>2026/02/04</v>
      </c>
      <c r="G801" s="4">
        <f>DATEVALUE(Sales[[#This Row],[Date]])</f>
        <v>44595</v>
      </c>
      <c r="H801" s="6" t="str">
        <f t="shared" si="25"/>
        <v>06:00</v>
      </c>
    </row>
    <row r="802" spans="1:8" x14ac:dyDescent="0.3">
      <c r="A802">
        <v>985</v>
      </c>
      <c r="B802">
        <v>800</v>
      </c>
      <c r="C802">
        <v>9</v>
      </c>
      <c r="D802">
        <v>7</v>
      </c>
      <c r="E802" s="1">
        <v>44595.291666666664</v>
      </c>
      <c r="F802" s="4" t="str">
        <f t="shared" si="24"/>
        <v>2026/02/04</v>
      </c>
      <c r="G802" s="4">
        <f>DATEVALUE(Sales[[#This Row],[Date]])</f>
        <v>44595</v>
      </c>
      <c r="H802" s="6" t="str">
        <f t="shared" si="25"/>
        <v>07:00</v>
      </c>
    </row>
    <row r="803" spans="1:8" x14ac:dyDescent="0.3">
      <c r="A803">
        <v>1161</v>
      </c>
      <c r="B803">
        <v>801</v>
      </c>
      <c r="C803">
        <v>38</v>
      </c>
      <c r="D803">
        <v>9</v>
      </c>
      <c r="E803" s="1">
        <v>44595.333333333336</v>
      </c>
      <c r="F803" s="4" t="str">
        <f t="shared" si="24"/>
        <v>2026/02/04</v>
      </c>
      <c r="G803" s="4">
        <f>DATEVALUE(Sales[[#This Row],[Date]])</f>
        <v>44595</v>
      </c>
      <c r="H803" s="6" t="str">
        <f t="shared" si="25"/>
        <v>08:00</v>
      </c>
    </row>
    <row r="804" spans="1:8" x14ac:dyDescent="0.3">
      <c r="A804">
        <v>339</v>
      </c>
      <c r="B804">
        <v>802</v>
      </c>
      <c r="C804">
        <v>5</v>
      </c>
      <c r="D804">
        <v>2</v>
      </c>
      <c r="E804" s="1">
        <v>44595.375</v>
      </c>
      <c r="F804" s="4" t="str">
        <f t="shared" si="24"/>
        <v>2026/02/04</v>
      </c>
      <c r="G804" s="4">
        <f>DATEVALUE(Sales[[#This Row],[Date]])</f>
        <v>44595</v>
      </c>
      <c r="H804" s="6" t="str">
        <f t="shared" si="25"/>
        <v>09:00</v>
      </c>
    </row>
    <row r="805" spans="1:8" x14ac:dyDescent="0.3">
      <c r="A805">
        <v>147</v>
      </c>
      <c r="B805">
        <v>803</v>
      </c>
      <c r="C805">
        <v>91</v>
      </c>
      <c r="D805">
        <v>4</v>
      </c>
      <c r="E805" s="1">
        <v>44595.416666666664</v>
      </c>
      <c r="F805" s="4" t="str">
        <f t="shared" si="24"/>
        <v>2026/02/04</v>
      </c>
      <c r="G805" s="4">
        <f>DATEVALUE(Sales[[#This Row],[Date]])</f>
        <v>44595</v>
      </c>
      <c r="H805" s="6" t="str">
        <f t="shared" si="25"/>
        <v>10:00</v>
      </c>
    </row>
    <row r="806" spans="1:8" x14ac:dyDescent="0.3">
      <c r="A806">
        <v>338</v>
      </c>
      <c r="B806">
        <v>804</v>
      </c>
      <c r="C806">
        <v>15</v>
      </c>
      <c r="D806">
        <v>2</v>
      </c>
      <c r="E806" s="1">
        <v>44595.458333333336</v>
      </c>
      <c r="F806" s="4" t="str">
        <f t="shared" si="24"/>
        <v>2026/02/04</v>
      </c>
      <c r="G806" s="4">
        <f>DATEVALUE(Sales[[#This Row],[Date]])</f>
        <v>44595</v>
      </c>
      <c r="H806" s="6" t="str">
        <f t="shared" si="25"/>
        <v>11:00</v>
      </c>
    </row>
    <row r="807" spans="1:8" x14ac:dyDescent="0.3">
      <c r="A807">
        <v>717</v>
      </c>
      <c r="B807">
        <v>805</v>
      </c>
      <c r="C807">
        <v>26</v>
      </c>
      <c r="D807">
        <v>8</v>
      </c>
      <c r="E807" s="1">
        <v>44595.5</v>
      </c>
      <c r="F807" s="4" t="str">
        <f t="shared" si="24"/>
        <v>2026/02/04</v>
      </c>
      <c r="G807" s="4">
        <f>DATEVALUE(Sales[[#This Row],[Date]])</f>
        <v>44595</v>
      </c>
      <c r="H807" s="6" t="str">
        <f t="shared" si="25"/>
        <v>12:00</v>
      </c>
    </row>
    <row r="808" spans="1:8" x14ac:dyDescent="0.3">
      <c r="A808">
        <v>985</v>
      </c>
      <c r="B808">
        <v>806</v>
      </c>
      <c r="C808">
        <v>90</v>
      </c>
      <c r="D808">
        <v>6</v>
      </c>
      <c r="E808" s="1">
        <v>44595.541666666664</v>
      </c>
      <c r="F808" s="4" t="str">
        <f t="shared" si="24"/>
        <v>2026/02/04</v>
      </c>
      <c r="G808" s="4">
        <f>DATEVALUE(Sales[[#This Row],[Date]])</f>
        <v>44595</v>
      </c>
      <c r="H808" s="6" t="str">
        <f t="shared" si="25"/>
        <v>13:00</v>
      </c>
    </row>
    <row r="809" spans="1:8" x14ac:dyDescent="0.3">
      <c r="A809">
        <v>31</v>
      </c>
      <c r="B809">
        <v>807</v>
      </c>
      <c r="C809">
        <v>99</v>
      </c>
      <c r="D809">
        <v>5</v>
      </c>
      <c r="E809" s="1">
        <v>44595.583333333336</v>
      </c>
      <c r="F809" s="4" t="str">
        <f t="shared" si="24"/>
        <v>2026/02/04</v>
      </c>
      <c r="G809" s="4">
        <f>DATEVALUE(Sales[[#This Row],[Date]])</f>
        <v>44595</v>
      </c>
      <c r="H809" s="6" t="str">
        <f t="shared" si="25"/>
        <v>14:00</v>
      </c>
    </row>
    <row r="810" spans="1:8" x14ac:dyDescent="0.3">
      <c r="A810">
        <v>176</v>
      </c>
      <c r="B810">
        <v>808</v>
      </c>
      <c r="C810">
        <v>91</v>
      </c>
      <c r="D810">
        <v>2</v>
      </c>
      <c r="E810" s="1">
        <v>44595.625</v>
      </c>
      <c r="F810" s="4" t="str">
        <f t="shared" si="24"/>
        <v>2026/02/04</v>
      </c>
      <c r="G810" s="4">
        <f>DATEVALUE(Sales[[#This Row],[Date]])</f>
        <v>44595</v>
      </c>
      <c r="H810" s="6" t="str">
        <f t="shared" si="25"/>
        <v>15:00</v>
      </c>
    </row>
    <row r="811" spans="1:8" x14ac:dyDescent="0.3">
      <c r="A811">
        <v>526</v>
      </c>
      <c r="B811">
        <v>809</v>
      </c>
      <c r="C811">
        <v>19</v>
      </c>
      <c r="D811">
        <v>5</v>
      </c>
      <c r="E811" s="1">
        <v>44595.666666666664</v>
      </c>
      <c r="F811" s="4" t="str">
        <f t="shared" si="24"/>
        <v>2026/02/04</v>
      </c>
      <c r="G811" s="4">
        <f>DATEVALUE(Sales[[#This Row],[Date]])</f>
        <v>44595</v>
      </c>
      <c r="H811" s="6" t="str">
        <f t="shared" si="25"/>
        <v>16:00</v>
      </c>
    </row>
    <row r="812" spans="1:8" x14ac:dyDescent="0.3">
      <c r="A812">
        <v>1013</v>
      </c>
      <c r="B812">
        <v>810</v>
      </c>
      <c r="C812">
        <v>69</v>
      </c>
      <c r="D812">
        <v>7</v>
      </c>
      <c r="E812" s="1">
        <v>44595.708333333336</v>
      </c>
      <c r="F812" s="4" t="str">
        <f t="shared" si="24"/>
        <v>2026/02/04</v>
      </c>
      <c r="G812" s="4">
        <f>DATEVALUE(Sales[[#This Row],[Date]])</f>
        <v>44595</v>
      </c>
      <c r="H812" s="6" t="str">
        <f t="shared" si="25"/>
        <v>17:00</v>
      </c>
    </row>
    <row r="813" spans="1:8" x14ac:dyDescent="0.3">
      <c r="A813">
        <v>930</v>
      </c>
      <c r="B813">
        <v>811</v>
      </c>
      <c r="C813">
        <v>95</v>
      </c>
      <c r="D813">
        <v>5</v>
      </c>
      <c r="E813" s="1">
        <v>44595.75</v>
      </c>
      <c r="F813" s="4" t="str">
        <f t="shared" si="24"/>
        <v>2026/02/04</v>
      </c>
      <c r="G813" s="4">
        <f>DATEVALUE(Sales[[#This Row],[Date]])</f>
        <v>44595</v>
      </c>
      <c r="H813" s="6" t="str">
        <f t="shared" si="25"/>
        <v>18:00</v>
      </c>
    </row>
    <row r="814" spans="1:8" x14ac:dyDescent="0.3">
      <c r="A814">
        <v>1213</v>
      </c>
      <c r="B814">
        <v>812</v>
      </c>
      <c r="C814">
        <v>4</v>
      </c>
      <c r="D814">
        <v>5</v>
      </c>
      <c r="E814" s="1">
        <v>44595.791666666664</v>
      </c>
      <c r="F814" s="4" t="str">
        <f t="shared" si="24"/>
        <v>2026/02/04</v>
      </c>
      <c r="G814" s="4">
        <f>DATEVALUE(Sales[[#This Row],[Date]])</f>
        <v>44595</v>
      </c>
      <c r="H814" s="6" t="str">
        <f t="shared" si="25"/>
        <v>19:00</v>
      </c>
    </row>
    <row r="815" spans="1:8" x14ac:dyDescent="0.3">
      <c r="A815">
        <v>267</v>
      </c>
      <c r="B815">
        <v>813</v>
      </c>
      <c r="C815">
        <v>57</v>
      </c>
      <c r="D815">
        <v>1</v>
      </c>
      <c r="E815" s="1">
        <v>44595.833333333336</v>
      </c>
      <c r="F815" s="4" t="str">
        <f t="shared" si="24"/>
        <v>2026/02/04</v>
      </c>
      <c r="G815" s="4">
        <f>DATEVALUE(Sales[[#This Row],[Date]])</f>
        <v>44595</v>
      </c>
      <c r="H815" s="6" t="str">
        <f t="shared" si="25"/>
        <v>20:00</v>
      </c>
    </row>
    <row r="816" spans="1:8" x14ac:dyDescent="0.3">
      <c r="A816">
        <v>16</v>
      </c>
      <c r="B816">
        <v>814</v>
      </c>
      <c r="C816">
        <v>83</v>
      </c>
      <c r="D816">
        <v>7</v>
      </c>
      <c r="E816" s="1">
        <v>44595.875</v>
      </c>
      <c r="F816" s="4" t="str">
        <f t="shared" si="24"/>
        <v>2026/02/04</v>
      </c>
      <c r="G816" s="4">
        <f>DATEVALUE(Sales[[#This Row],[Date]])</f>
        <v>44595</v>
      </c>
      <c r="H816" s="6" t="str">
        <f t="shared" si="25"/>
        <v>21:00</v>
      </c>
    </row>
    <row r="817" spans="1:8" x14ac:dyDescent="0.3">
      <c r="A817">
        <v>42</v>
      </c>
      <c r="B817">
        <v>815</v>
      </c>
      <c r="C817">
        <v>87</v>
      </c>
      <c r="D817">
        <v>7</v>
      </c>
      <c r="E817" s="1">
        <v>44595.916666666664</v>
      </c>
      <c r="F817" s="4" t="str">
        <f t="shared" si="24"/>
        <v>2026/02/04</v>
      </c>
      <c r="G817" s="4">
        <f>DATEVALUE(Sales[[#This Row],[Date]])</f>
        <v>44595</v>
      </c>
      <c r="H817" s="6" t="str">
        <f t="shared" si="25"/>
        <v>22:00</v>
      </c>
    </row>
    <row r="818" spans="1:8" x14ac:dyDescent="0.3">
      <c r="A818">
        <v>142</v>
      </c>
      <c r="B818">
        <v>816</v>
      </c>
      <c r="C818">
        <v>85</v>
      </c>
      <c r="D818">
        <v>3</v>
      </c>
      <c r="E818" s="1">
        <v>44595.958333333336</v>
      </c>
      <c r="F818" s="4" t="str">
        <f t="shared" si="24"/>
        <v>2026/02/04</v>
      </c>
      <c r="G818" s="4">
        <f>DATEVALUE(Sales[[#This Row],[Date]])</f>
        <v>44595</v>
      </c>
      <c r="H818" s="6" t="str">
        <f t="shared" si="25"/>
        <v>23:00</v>
      </c>
    </row>
    <row r="819" spans="1:8" x14ac:dyDescent="0.3">
      <c r="A819">
        <v>641</v>
      </c>
      <c r="B819">
        <v>817</v>
      </c>
      <c r="C819">
        <v>81</v>
      </c>
      <c r="D819">
        <v>2</v>
      </c>
      <c r="E819" s="1">
        <v>44596</v>
      </c>
      <c r="F819" s="4" t="str">
        <f t="shared" si="24"/>
        <v>2026/02/05</v>
      </c>
      <c r="G819" s="4">
        <f>DATEVALUE(Sales[[#This Row],[Date]])</f>
        <v>44596</v>
      </c>
      <c r="H819" s="6" t="str">
        <f t="shared" si="25"/>
        <v>00:00</v>
      </c>
    </row>
    <row r="820" spans="1:8" x14ac:dyDescent="0.3">
      <c r="A820">
        <v>183</v>
      </c>
      <c r="B820">
        <v>818</v>
      </c>
      <c r="C820">
        <v>68</v>
      </c>
      <c r="D820">
        <v>3</v>
      </c>
      <c r="E820" s="1">
        <v>44596.041666666664</v>
      </c>
      <c r="F820" s="4" t="str">
        <f t="shared" si="24"/>
        <v>2026/02/05</v>
      </c>
      <c r="G820" s="4">
        <f>DATEVALUE(Sales[[#This Row],[Date]])</f>
        <v>44596</v>
      </c>
      <c r="H820" s="6" t="str">
        <f t="shared" si="25"/>
        <v>01:00</v>
      </c>
    </row>
    <row r="821" spans="1:8" x14ac:dyDescent="0.3">
      <c r="A821">
        <v>94</v>
      </c>
      <c r="B821">
        <v>819</v>
      </c>
      <c r="C821">
        <v>66</v>
      </c>
      <c r="D821">
        <v>2</v>
      </c>
      <c r="E821" s="1">
        <v>44596.083333333336</v>
      </c>
      <c r="F821" s="4" t="str">
        <f t="shared" si="24"/>
        <v>2026/02/05</v>
      </c>
      <c r="G821" s="4">
        <f>DATEVALUE(Sales[[#This Row],[Date]])</f>
        <v>44596</v>
      </c>
      <c r="H821" s="6" t="str">
        <f t="shared" si="25"/>
        <v>02:00</v>
      </c>
    </row>
    <row r="822" spans="1:8" x14ac:dyDescent="0.3">
      <c r="A822">
        <v>1372</v>
      </c>
      <c r="B822">
        <v>820</v>
      </c>
      <c r="C822">
        <v>24</v>
      </c>
      <c r="D822">
        <v>5</v>
      </c>
      <c r="E822" s="1">
        <v>44596.125</v>
      </c>
      <c r="F822" s="4" t="str">
        <f t="shared" si="24"/>
        <v>2026/02/05</v>
      </c>
      <c r="G822" s="4">
        <f>DATEVALUE(Sales[[#This Row],[Date]])</f>
        <v>44596</v>
      </c>
      <c r="H822" s="6" t="str">
        <f t="shared" si="25"/>
        <v>03:00</v>
      </c>
    </row>
    <row r="823" spans="1:8" x14ac:dyDescent="0.3">
      <c r="A823">
        <v>390</v>
      </c>
      <c r="B823">
        <v>821</v>
      </c>
      <c r="C823">
        <v>58</v>
      </c>
      <c r="D823">
        <v>1</v>
      </c>
      <c r="E823" s="1">
        <v>44596.166666666664</v>
      </c>
      <c r="F823" s="4" t="str">
        <f t="shared" si="24"/>
        <v>2026/02/05</v>
      </c>
      <c r="G823" s="4">
        <f>DATEVALUE(Sales[[#This Row],[Date]])</f>
        <v>44596</v>
      </c>
      <c r="H823" s="6" t="str">
        <f t="shared" si="25"/>
        <v>04:00</v>
      </c>
    </row>
    <row r="824" spans="1:8" x14ac:dyDescent="0.3">
      <c r="A824">
        <v>1425</v>
      </c>
      <c r="B824">
        <v>822</v>
      </c>
      <c r="C824">
        <v>86</v>
      </c>
      <c r="D824">
        <v>9</v>
      </c>
      <c r="E824" s="1">
        <v>44596.208333333336</v>
      </c>
      <c r="F824" s="4" t="str">
        <f t="shared" si="24"/>
        <v>2026/02/05</v>
      </c>
      <c r="G824" s="4">
        <f>DATEVALUE(Sales[[#This Row],[Date]])</f>
        <v>44596</v>
      </c>
      <c r="H824" s="6" t="str">
        <f t="shared" si="25"/>
        <v>05:00</v>
      </c>
    </row>
    <row r="825" spans="1:8" x14ac:dyDescent="0.3">
      <c r="A825">
        <v>808</v>
      </c>
      <c r="B825">
        <v>823</v>
      </c>
      <c r="C825">
        <v>80</v>
      </c>
      <c r="D825">
        <v>7</v>
      </c>
      <c r="E825" s="1">
        <v>44596.25</v>
      </c>
      <c r="F825" s="4" t="str">
        <f t="shared" si="24"/>
        <v>2026/02/05</v>
      </c>
      <c r="G825" s="4">
        <f>DATEVALUE(Sales[[#This Row],[Date]])</f>
        <v>44596</v>
      </c>
      <c r="H825" s="6" t="str">
        <f t="shared" si="25"/>
        <v>06:00</v>
      </c>
    </row>
    <row r="826" spans="1:8" x14ac:dyDescent="0.3">
      <c r="A826">
        <v>668</v>
      </c>
      <c r="B826">
        <v>824</v>
      </c>
      <c r="C826">
        <v>3</v>
      </c>
      <c r="D826">
        <v>8</v>
      </c>
      <c r="E826" s="1">
        <v>44596.291666666664</v>
      </c>
      <c r="F826" s="4" t="str">
        <f t="shared" si="24"/>
        <v>2026/02/05</v>
      </c>
      <c r="G826" s="4">
        <f>DATEVALUE(Sales[[#This Row],[Date]])</f>
        <v>44596</v>
      </c>
      <c r="H826" s="6" t="str">
        <f t="shared" si="25"/>
        <v>07:00</v>
      </c>
    </row>
    <row r="827" spans="1:8" x14ac:dyDescent="0.3">
      <c r="A827">
        <v>1121</v>
      </c>
      <c r="B827">
        <v>825</v>
      </c>
      <c r="C827">
        <v>50</v>
      </c>
      <c r="D827">
        <v>3</v>
      </c>
      <c r="E827" s="1">
        <v>44596.333333333336</v>
      </c>
      <c r="F827" s="4" t="str">
        <f t="shared" si="24"/>
        <v>2026/02/05</v>
      </c>
      <c r="G827" s="4">
        <f>DATEVALUE(Sales[[#This Row],[Date]])</f>
        <v>44596</v>
      </c>
      <c r="H827" s="6" t="str">
        <f t="shared" si="25"/>
        <v>08:00</v>
      </c>
    </row>
    <row r="828" spans="1:8" x14ac:dyDescent="0.3">
      <c r="A828">
        <v>1171</v>
      </c>
      <c r="B828">
        <v>826</v>
      </c>
      <c r="C828">
        <v>63</v>
      </c>
      <c r="D828">
        <v>9</v>
      </c>
      <c r="E828" s="1">
        <v>44596.375</v>
      </c>
      <c r="F828" s="4" t="str">
        <f t="shared" si="24"/>
        <v>2026/02/05</v>
      </c>
      <c r="G828" s="4">
        <f>DATEVALUE(Sales[[#This Row],[Date]])</f>
        <v>44596</v>
      </c>
      <c r="H828" s="6" t="str">
        <f t="shared" si="25"/>
        <v>09:00</v>
      </c>
    </row>
    <row r="829" spans="1:8" x14ac:dyDescent="0.3">
      <c r="A829">
        <v>20</v>
      </c>
      <c r="B829">
        <v>827</v>
      </c>
      <c r="C829">
        <v>12</v>
      </c>
      <c r="D829">
        <v>2</v>
      </c>
      <c r="E829" s="1">
        <v>44596.416666666664</v>
      </c>
      <c r="F829" s="4" t="str">
        <f t="shared" si="24"/>
        <v>2026/02/05</v>
      </c>
      <c r="G829" s="4">
        <f>DATEVALUE(Sales[[#This Row],[Date]])</f>
        <v>44596</v>
      </c>
      <c r="H829" s="6" t="str">
        <f t="shared" si="25"/>
        <v>10:00</v>
      </c>
    </row>
    <row r="830" spans="1:8" x14ac:dyDescent="0.3">
      <c r="A830">
        <v>916</v>
      </c>
      <c r="B830">
        <v>828</v>
      </c>
      <c r="C830">
        <v>93</v>
      </c>
      <c r="D830">
        <v>7</v>
      </c>
      <c r="E830" s="1">
        <v>44596.458333333336</v>
      </c>
      <c r="F830" s="4" t="str">
        <f t="shared" si="24"/>
        <v>2026/02/05</v>
      </c>
      <c r="G830" s="4">
        <f>DATEVALUE(Sales[[#This Row],[Date]])</f>
        <v>44596</v>
      </c>
      <c r="H830" s="6" t="str">
        <f t="shared" si="25"/>
        <v>11:00</v>
      </c>
    </row>
    <row r="831" spans="1:8" x14ac:dyDescent="0.3">
      <c r="A831">
        <v>913</v>
      </c>
      <c r="B831">
        <v>829</v>
      </c>
      <c r="C831">
        <v>1</v>
      </c>
      <c r="D831">
        <v>6</v>
      </c>
      <c r="E831" s="1">
        <v>44596.5</v>
      </c>
      <c r="F831" s="4" t="str">
        <f t="shared" si="24"/>
        <v>2026/02/05</v>
      </c>
      <c r="G831" s="4">
        <f>DATEVALUE(Sales[[#This Row],[Date]])</f>
        <v>44596</v>
      </c>
      <c r="H831" s="6" t="str">
        <f t="shared" si="25"/>
        <v>12:00</v>
      </c>
    </row>
    <row r="832" spans="1:8" x14ac:dyDescent="0.3">
      <c r="A832">
        <v>414</v>
      </c>
      <c r="B832">
        <v>830</v>
      </c>
      <c r="C832">
        <v>10</v>
      </c>
      <c r="D832">
        <v>8</v>
      </c>
      <c r="E832" s="1">
        <v>44596.541666666664</v>
      </c>
      <c r="F832" s="4" t="str">
        <f t="shared" si="24"/>
        <v>2026/02/05</v>
      </c>
      <c r="G832" s="4">
        <f>DATEVALUE(Sales[[#This Row],[Date]])</f>
        <v>44596</v>
      </c>
      <c r="H832" s="6" t="str">
        <f t="shared" si="25"/>
        <v>13:00</v>
      </c>
    </row>
    <row r="833" spans="1:8" x14ac:dyDescent="0.3">
      <c r="A833">
        <v>380</v>
      </c>
      <c r="B833">
        <v>831</v>
      </c>
      <c r="C833">
        <v>93</v>
      </c>
      <c r="D833">
        <v>3</v>
      </c>
      <c r="E833" s="1">
        <v>44596.583333333336</v>
      </c>
      <c r="F833" s="4" t="str">
        <f t="shared" si="24"/>
        <v>2026/02/05</v>
      </c>
      <c r="G833" s="4">
        <f>DATEVALUE(Sales[[#This Row],[Date]])</f>
        <v>44596</v>
      </c>
      <c r="H833" s="6" t="str">
        <f t="shared" si="25"/>
        <v>14:00</v>
      </c>
    </row>
    <row r="834" spans="1:8" x14ac:dyDescent="0.3">
      <c r="A834">
        <v>817</v>
      </c>
      <c r="B834">
        <v>832</v>
      </c>
      <c r="C834">
        <v>36</v>
      </c>
      <c r="D834">
        <v>5</v>
      </c>
      <c r="E834" s="1">
        <v>44596.625</v>
      </c>
      <c r="F834" s="4" t="str">
        <f t="shared" si="24"/>
        <v>2026/02/05</v>
      </c>
      <c r="G834" s="4">
        <f>DATEVALUE(Sales[[#This Row],[Date]])</f>
        <v>44596</v>
      </c>
      <c r="H834" s="6" t="str">
        <f t="shared" si="25"/>
        <v>15:00</v>
      </c>
    </row>
    <row r="835" spans="1:8" x14ac:dyDescent="0.3">
      <c r="A835">
        <v>1047</v>
      </c>
      <c r="B835">
        <v>833</v>
      </c>
      <c r="C835">
        <v>56</v>
      </c>
      <c r="D835">
        <v>3</v>
      </c>
      <c r="E835" s="1">
        <v>44596.666666666664</v>
      </c>
      <c r="F835" s="4" t="str">
        <f t="shared" si="24"/>
        <v>2026/02/05</v>
      </c>
      <c r="G835" s="4">
        <f>DATEVALUE(Sales[[#This Row],[Date]])</f>
        <v>44596</v>
      </c>
      <c r="H835" s="6" t="str">
        <f t="shared" si="25"/>
        <v>16:00</v>
      </c>
    </row>
    <row r="836" spans="1:8" x14ac:dyDescent="0.3">
      <c r="A836">
        <v>1240</v>
      </c>
      <c r="B836">
        <v>834</v>
      </c>
      <c r="C836">
        <v>86</v>
      </c>
      <c r="D836">
        <v>3</v>
      </c>
      <c r="E836" s="1">
        <v>44596.708333333336</v>
      </c>
      <c r="F836" s="4" t="str">
        <f t="shared" ref="F836:F899" si="26">TEXT(E836, "YYYY/MM/DD")</f>
        <v>2026/02/05</v>
      </c>
      <c r="G836" s="4">
        <f>DATEVALUE(Sales[[#This Row],[Date]])</f>
        <v>44596</v>
      </c>
      <c r="H836" s="6" t="str">
        <f t="shared" ref="H836:H899" si="27">TEXT(E836,"HH:mm")</f>
        <v>17:00</v>
      </c>
    </row>
    <row r="837" spans="1:8" x14ac:dyDescent="0.3">
      <c r="A837">
        <v>30</v>
      </c>
      <c r="B837">
        <v>835</v>
      </c>
      <c r="C837">
        <v>10</v>
      </c>
      <c r="D837">
        <v>1</v>
      </c>
      <c r="E837" s="1">
        <v>44596.75</v>
      </c>
      <c r="F837" s="4" t="str">
        <f t="shared" si="26"/>
        <v>2026/02/05</v>
      </c>
      <c r="G837" s="4">
        <f>DATEVALUE(Sales[[#This Row],[Date]])</f>
        <v>44596</v>
      </c>
      <c r="H837" s="6" t="str">
        <f t="shared" si="27"/>
        <v>18:00</v>
      </c>
    </row>
    <row r="838" spans="1:8" x14ac:dyDescent="0.3">
      <c r="A838">
        <v>598</v>
      </c>
      <c r="B838">
        <v>836</v>
      </c>
      <c r="C838">
        <v>82</v>
      </c>
      <c r="D838">
        <v>6</v>
      </c>
      <c r="E838" s="1">
        <v>44596.791666666664</v>
      </c>
      <c r="F838" s="4" t="str">
        <f t="shared" si="26"/>
        <v>2026/02/05</v>
      </c>
      <c r="G838" s="4">
        <f>DATEVALUE(Sales[[#This Row],[Date]])</f>
        <v>44596</v>
      </c>
      <c r="H838" s="6" t="str">
        <f t="shared" si="27"/>
        <v>19:00</v>
      </c>
    </row>
    <row r="839" spans="1:8" x14ac:dyDescent="0.3">
      <c r="A839">
        <v>965</v>
      </c>
      <c r="B839">
        <v>837</v>
      </c>
      <c r="C839">
        <v>91</v>
      </c>
      <c r="D839">
        <v>3</v>
      </c>
      <c r="E839" s="1">
        <v>44596.833333333336</v>
      </c>
      <c r="F839" s="4" t="str">
        <f t="shared" si="26"/>
        <v>2026/02/05</v>
      </c>
      <c r="G839" s="4">
        <f>DATEVALUE(Sales[[#This Row],[Date]])</f>
        <v>44596</v>
      </c>
      <c r="H839" s="6" t="str">
        <f t="shared" si="27"/>
        <v>20:00</v>
      </c>
    </row>
    <row r="840" spans="1:8" x14ac:dyDescent="0.3">
      <c r="A840">
        <v>627</v>
      </c>
      <c r="B840">
        <v>838</v>
      </c>
      <c r="C840">
        <v>56</v>
      </c>
      <c r="D840">
        <v>8</v>
      </c>
      <c r="E840" s="1">
        <v>44596.875</v>
      </c>
      <c r="F840" s="4" t="str">
        <f t="shared" si="26"/>
        <v>2026/02/05</v>
      </c>
      <c r="G840" s="4">
        <f>DATEVALUE(Sales[[#This Row],[Date]])</f>
        <v>44596</v>
      </c>
      <c r="H840" s="6" t="str">
        <f t="shared" si="27"/>
        <v>21:00</v>
      </c>
    </row>
    <row r="841" spans="1:8" x14ac:dyDescent="0.3">
      <c r="A841">
        <v>521</v>
      </c>
      <c r="B841">
        <v>839</v>
      </c>
      <c r="C841">
        <v>75</v>
      </c>
      <c r="D841">
        <v>5</v>
      </c>
      <c r="E841" s="1">
        <v>44596.916666666664</v>
      </c>
      <c r="F841" s="4" t="str">
        <f t="shared" si="26"/>
        <v>2026/02/05</v>
      </c>
      <c r="G841" s="4">
        <f>DATEVALUE(Sales[[#This Row],[Date]])</f>
        <v>44596</v>
      </c>
      <c r="H841" s="6" t="str">
        <f t="shared" si="27"/>
        <v>22:00</v>
      </c>
    </row>
    <row r="842" spans="1:8" x14ac:dyDescent="0.3">
      <c r="A842">
        <v>429</v>
      </c>
      <c r="B842">
        <v>840</v>
      </c>
      <c r="C842">
        <v>95</v>
      </c>
      <c r="D842">
        <v>6</v>
      </c>
      <c r="E842" s="1">
        <v>44596.958333333336</v>
      </c>
      <c r="F842" s="4" t="str">
        <f t="shared" si="26"/>
        <v>2026/02/05</v>
      </c>
      <c r="G842" s="4">
        <f>DATEVALUE(Sales[[#This Row],[Date]])</f>
        <v>44596</v>
      </c>
      <c r="H842" s="6" t="str">
        <f t="shared" si="27"/>
        <v>23:00</v>
      </c>
    </row>
    <row r="843" spans="1:8" x14ac:dyDescent="0.3">
      <c r="A843">
        <v>949</v>
      </c>
      <c r="B843">
        <v>841</v>
      </c>
      <c r="C843">
        <v>82</v>
      </c>
      <c r="D843">
        <v>4</v>
      </c>
      <c r="E843" s="1">
        <v>44597</v>
      </c>
      <c r="F843" s="4" t="str">
        <f t="shared" si="26"/>
        <v>2026/02/06</v>
      </c>
      <c r="G843" s="4">
        <f>DATEVALUE(Sales[[#This Row],[Date]])</f>
        <v>44597</v>
      </c>
      <c r="H843" s="6" t="str">
        <f t="shared" si="27"/>
        <v>00:00</v>
      </c>
    </row>
    <row r="844" spans="1:8" x14ac:dyDescent="0.3">
      <c r="A844">
        <v>477</v>
      </c>
      <c r="B844">
        <v>842</v>
      </c>
      <c r="C844">
        <v>6</v>
      </c>
      <c r="D844">
        <v>1</v>
      </c>
      <c r="E844" s="1">
        <v>44597.041666666664</v>
      </c>
      <c r="F844" s="4" t="str">
        <f t="shared" si="26"/>
        <v>2026/02/06</v>
      </c>
      <c r="G844" s="4">
        <f>DATEVALUE(Sales[[#This Row],[Date]])</f>
        <v>44597</v>
      </c>
      <c r="H844" s="6" t="str">
        <f t="shared" si="27"/>
        <v>01:00</v>
      </c>
    </row>
    <row r="845" spans="1:8" x14ac:dyDescent="0.3">
      <c r="A845">
        <v>1041</v>
      </c>
      <c r="B845">
        <v>843</v>
      </c>
      <c r="C845">
        <v>21</v>
      </c>
      <c r="D845">
        <v>6</v>
      </c>
      <c r="E845" s="1">
        <v>44597.083333333336</v>
      </c>
      <c r="F845" s="4" t="str">
        <f t="shared" si="26"/>
        <v>2026/02/06</v>
      </c>
      <c r="G845" s="4">
        <f>DATEVALUE(Sales[[#This Row],[Date]])</f>
        <v>44597</v>
      </c>
      <c r="H845" s="6" t="str">
        <f t="shared" si="27"/>
        <v>02:00</v>
      </c>
    </row>
    <row r="846" spans="1:8" x14ac:dyDescent="0.3">
      <c r="A846">
        <v>1474</v>
      </c>
      <c r="B846">
        <v>844</v>
      </c>
      <c r="C846">
        <v>54</v>
      </c>
      <c r="D846">
        <v>8</v>
      </c>
      <c r="E846" s="1">
        <v>44597.125</v>
      </c>
      <c r="F846" s="4" t="str">
        <f t="shared" si="26"/>
        <v>2026/02/06</v>
      </c>
      <c r="G846" s="4">
        <f>DATEVALUE(Sales[[#This Row],[Date]])</f>
        <v>44597</v>
      </c>
      <c r="H846" s="6" t="str">
        <f t="shared" si="27"/>
        <v>03:00</v>
      </c>
    </row>
    <row r="847" spans="1:8" x14ac:dyDescent="0.3">
      <c r="A847">
        <v>776</v>
      </c>
      <c r="B847">
        <v>845</v>
      </c>
      <c r="C847">
        <v>63</v>
      </c>
      <c r="D847">
        <v>1</v>
      </c>
      <c r="E847" s="1">
        <v>44597.166666666664</v>
      </c>
      <c r="F847" s="4" t="str">
        <f t="shared" si="26"/>
        <v>2026/02/06</v>
      </c>
      <c r="G847" s="4">
        <f>DATEVALUE(Sales[[#This Row],[Date]])</f>
        <v>44597</v>
      </c>
      <c r="H847" s="6" t="str">
        <f t="shared" si="27"/>
        <v>04:00</v>
      </c>
    </row>
    <row r="848" spans="1:8" x14ac:dyDescent="0.3">
      <c r="A848">
        <v>355</v>
      </c>
      <c r="B848">
        <v>846</v>
      </c>
      <c r="C848">
        <v>14</v>
      </c>
      <c r="D848">
        <v>8</v>
      </c>
      <c r="E848" s="1">
        <v>44597.208333333336</v>
      </c>
      <c r="F848" s="4" t="str">
        <f t="shared" si="26"/>
        <v>2026/02/06</v>
      </c>
      <c r="G848" s="4">
        <f>DATEVALUE(Sales[[#This Row],[Date]])</f>
        <v>44597</v>
      </c>
      <c r="H848" s="6" t="str">
        <f t="shared" si="27"/>
        <v>05:00</v>
      </c>
    </row>
    <row r="849" spans="1:8" x14ac:dyDescent="0.3">
      <c r="A849">
        <v>1060</v>
      </c>
      <c r="B849">
        <v>847</v>
      </c>
      <c r="C849">
        <v>84</v>
      </c>
      <c r="D849">
        <v>6</v>
      </c>
      <c r="E849" s="1">
        <v>44597.25</v>
      </c>
      <c r="F849" s="4" t="str">
        <f t="shared" si="26"/>
        <v>2026/02/06</v>
      </c>
      <c r="G849" s="4">
        <f>DATEVALUE(Sales[[#This Row],[Date]])</f>
        <v>44597</v>
      </c>
      <c r="H849" s="6" t="str">
        <f t="shared" si="27"/>
        <v>06:00</v>
      </c>
    </row>
    <row r="850" spans="1:8" x14ac:dyDescent="0.3">
      <c r="A850">
        <v>21</v>
      </c>
      <c r="B850">
        <v>848</v>
      </c>
      <c r="C850">
        <v>64</v>
      </c>
      <c r="D850">
        <v>9</v>
      </c>
      <c r="E850" s="1">
        <v>44597.291666666664</v>
      </c>
      <c r="F850" s="4" t="str">
        <f t="shared" si="26"/>
        <v>2026/02/06</v>
      </c>
      <c r="G850" s="4">
        <f>DATEVALUE(Sales[[#This Row],[Date]])</f>
        <v>44597</v>
      </c>
      <c r="H850" s="6" t="str">
        <f t="shared" si="27"/>
        <v>07:00</v>
      </c>
    </row>
    <row r="851" spans="1:8" x14ac:dyDescent="0.3">
      <c r="A851">
        <v>260</v>
      </c>
      <c r="B851">
        <v>849</v>
      </c>
      <c r="C851">
        <v>76</v>
      </c>
      <c r="D851">
        <v>1</v>
      </c>
      <c r="E851" s="1">
        <v>44597.333333333336</v>
      </c>
      <c r="F851" s="4" t="str">
        <f t="shared" si="26"/>
        <v>2026/02/06</v>
      </c>
      <c r="G851" s="4">
        <f>DATEVALUE(Sales[[#This Row],[Date]])</f>
        <v>44597</v>
      </c>
      <c r="H851" s="6" t="str">
        <f t="shared" si="27"/>
        <v>08:00</v>
      </c>
    </row>
    <row r="852" spans="1:8" x14ac:dyDescent="0.3">
      <c r="A852">
        <v>1242</v>
      </c>
      <c r="B852">
        <v>850</v>
      </c>
      <c r="C852">
        <v>68</v>
      </c>
      <c r="D852">
        <v>1</v>
      </c>
      <c r="E852" s="1">
        <v>44597.375</v>
      </c>
      <c r="F852" s="4" t="str">
        <f t="shared" si="26"/>
        <v>2026/02/06</v>
      </c>
      <c r="G852" s="4">
        <f>DATEVALUE(Sales[[#This Row],[Date]])</f>
        <v>44597</v>
      </c>
      <c r="H852" s="6" t="str">
        <f t="shared" si="27"/>
        <v>09:00</v>
      </c>
    </row>
    <row r="853" spans="1:8" x14ac:dyDescent="0.3">
      <c r="A853">
        <v>662</v>
      </c>
      <c r="B853">
        <v>851</v>
      </c>
      <c r="C853">
        <v>29</v>
      </c>
      <c r="D853">
        <v>8</v>
      </c>
      <c r="E853" s="1">
        <v>44597.416666666664</v>
      </c>
      <c r="F853" s="4" t="str">
        <f t="shared" si="26"/>
        <v>2026/02/06</v>
      </c>
      <c r="G853" s="4">
        <f>DATEVALUE(Sales[[#This Row],[Date]])</f>
        <v>44597</v>
      </c>
      <c r="H853" s="6" t="str">
        <f t="shared" si="27"/>
        <v>10:00</v>
      </c>
    </row>
    <row r="854" spans="1:8" x14ac:dyDescent="0.3">
      <c r="A854">
        <v>479</v>
      </c>
      <c r="B854">
        <v>852</v>
      </c>
      <c r="C854">
        <v>24</v>
      </c>
      <c r="D854">
        <v>4</v>
      </c>
      <c r="E854" s="1">
        <v>44597.458333333336</v>
      </c>
      <c r="F854" s="4" t="str">
        <f t="shared" si="26"/>
        <v>2026/02/06</v>
      </c>
      <c r="G854" s="4">
        <f>DATEVALUE(Sales[[#This Row],[Date]])</f>
        <v>44597</v>
      </c>
      <c r="H854" s="6" t="str">
        <f t="shared" si="27"/>
        <v>11:00</v>
      </c>
    </row>
    <row r="855" spans="1:8" x14ac:dyDescent="0.3">
      <c r="A855">
        <v>18</v>
      </c>
      <c r="B855">
        <v>853</v>
      </c>
      <c r="C855">
        <v>51</v>
      </c>
      <c r="D855">
        <v>7</v>
      </c>
      <c r="E855" s="1">
        <v>44597.5</v>
      </c>
      <c r="F855" s="4" t="str">
        <f t="shared" si="26"/>
        <v>2026/02/06</v>
      </c>
      <c r="G855" s="4">
        <f>DATEVALUE(Sales[[#This Row],[Date]])</f>
        <v>44597</v>
      </c>
      <c r="H855" s="6" t="str">
        <f t="shared" si="27"/>
        <v>12:00</v>
      </c>
    </row>
    <row r="856" spans="1:8" x14ac:dyDescent="0.3">
      <c r="A856">
        <v>1382</v>
      </c>
      <c r="B856">
        <v>854</v>
      </c>
      <c r="C856">
        <v>50</v>
      </c>
      <c r="D856">
        <v>7</v>
      </c>
      <c r="E856" s="1">
        <v>44597.541666666664</v>
      </c>
      <c r="F856" s="4" t="str">
        <f t="shared" si="26"/>
        <v>2026/02/06</v>
      </c>
      <c r="G856" s="4">
        <f>DATEVALUE(Sales[[#This Row],[Date]])</f>
        <v>44597</v>
      </c>
      <c r="H856" s="6" t="str">
        <f t="shared" si="27"/>
        <v>13:00</v>
      </c>
    </row>
    <row r="857" spans="1:8" x14ac:dyDescent="0.3">
      <c r="A857">
        <v>1480</v>
      </c>
      <c r="B857">
        <v>855</v>
      </c>
      <c r="C857">
        <v>99</v>
      </c>
      <c r="D857">
        <v>8</v>
      </c>
      <c r="E857" s="1">
        <v>44597.583333333336</v>
      </c>
      <c r="F857" s="4" t="str">
        <f t="shared" si="26"/>
        <v>2026/02/06</v>
      </c>
      <c r="G857" s="4">
        <f>DATEVALUE(Sales[[#This Row],[Date]])</f>
        <v>44597</v>
      </c>
      <c r="H857" s="6" t="str">
        <f t="shared" si="27"/>
        <v>14:00</v>
      </c>
    </row>
    <row r="858" spans="1:8" x14ac:dyDescent="0.3">
      <c r="A858">
        <v>1466</v>
      </c>
      <c r="B858">
        <v>856</v>
      </c>
      <c r="C858">
        <v>60</v>
      </c>
      <c r="D858">
        <v>2</v>
      </c>
      <c r="E858" s="1">
        <v>44597.625</v>
      </c>
      <c r="F858" s="4" t="str">
        <f t="shared" si="26"/>
        <v>2026/02/06</v>
      </c>
      <c r="G858" s="4">
        <f>DATEVALUE(Sales[[#This Row],[Date]])</f>
        <v>44597</v>
      </c>
      <c r="H858" s="6" t="str">
        <f t="shared" si="27"/>
        <v>15:00</v>
      </c>
    </row>
    <row r="859" spans="1:8" x14ac:dyDescent="0.3">
      <c r="A859">
        <v>765</v>
      </c>
      <c r="B859">
        <v>857</v>
      </c>
      <c r="C859">
        <v>46</v>
      </c>
      <c r="D859">
        <v>6</v>
      </c>
      <c r="E859" s="1">
        <v>44597.666666666664</v>
      </c>
      <c r="F859" s="4" t="str">
        <f t="shared" si="26"/>
        <v>2026/02/06</v>
      </c>
      <c r="G859" s="4">
        <f>DATEVALUE(Sales[[#This Row],[Date]])</f>
        <v>44597</v>
      </c>
      <c r="H859" s="6" t="str">
        <f t="shared" si="27"/>
        <v>16:00</v>
      </c>
    </row>
    <row r="860" spans="1:8" x14ac:dyDescent="0.3">
      <c r="A860">
        <v>1055</v>
      </c>
      <c r="B860">
        <v>858</v>
      </c>
      <c r="C860">
        <v>86</v>
      </c>
      <c r="D860">
        <v>4</v>
      </c>
      <c r="E860" s="1">
        <v>44597.708333333336</v>
      </c>
      <c r="F860" s="4" t="str">
        <f t="shared" si="26"/>
        <v>2026/02/06</v>
      </c>
      <c r="G860" s="4">
        <f>DATEVALUE(Sales[[#This Row],[Date]])</f>
        <v>44597</v>
      </c>
      <c r="H860" s="6" t="str">
        <f t="shared" si="27"/>
        <v>17:00</v>
      </c>
    </row>
    <row r="861" spans="1:8" x14ac:dyDescent="0.3">
      <c r="A861">
        <v>1237</v>
      </c>
      <c r="B861">
        <v>859</v>
      </c>
      <c r="C861">
        <v>85</v>
      </c>
      <c r="D861">
        <v>2</v>
      </c>
      <c r="E861" s="1">
        <v>44597.75</v>
      </c>
      <c r="F861" s="4" t="str">
        <f t="shared" si="26"/>
        <v>2026/02/06</v>
      </c>
      <c r="G861" s="4">
        <f>DATEVALUE(Sales[[#This Row],[Date]])</f>
        <v>44597</v>
      </c>
      <c r="H861" s="6" t="str">
        <f t="shared" si="27"/>
        <v>18:00</v>
      </c>
    </row>
    <row r="862" spans="1:8" x14ac:dyDescent="0.3">
      <c r="A862">
        <v>977</v>
      </c>
      <c r="B862">
        <v>860</v>
      </c>
      <c r="C862">
        <v>90</v>
      </c>
      <c r="D862">
        <v>8</v>
      </c>
      <c r="E862" s="1">
        <v>44597.791666666664</v>
      </c>
      <c r="F862" s="4" t="str">
        <f t="shared" si="26"/>
        <v>2026/02/06</v>
      </c>
      <c r="G862" s="4">
        <f>DATEVALUE(Sales[[#This Row],[Date]])</f>
        <v>44597</v>
      </c>
      <c r="H862" s="6" t="str">
        <f t="shared" si="27"/>
        <v>19:00</v>
      </c>
    </row>
    <row r="863" spans="1:8" x14ac:dyDescent="0.3">
      <c r="A863">
        <v>152</v>
      </c>
      <c r="B863">
        <v>861</v>
      </c>
      <c r="C863">
        <v>91</v>
      </c>
      <c r="D863">
        <v>1</v>
      </c>
      <c r="E863" s="1">
        <v>44597.833333333336</v>
      </c>
      <c r="F863" s="4" t="str">
        <f t="shared" si="26"/>
        <v>2026/02/06</v>
      </c>
      <c r="G863" s="4">
        <f>DATEVALUE(Sales[[#This Row],[Date]])</f>
        <v>44597</v>
      </c>
      <c r="H863" s="6" t="str">
        <f t="shared" si="27"/>
        <v>20:00</v>
      </c>
    </row>
    <row r="864" spans="1:8" x14ac:dyDescent="0.3">
      <c r="A864">
        <v>811</v>
      </c>
      <c r="B864">
        <v>862</v>
      </c>
      <c r="C864">
        <v>79</v>
      </c>
      <c r="D864">
        <v>8</v>
      </c>
      <c r="E864" s="1">
        <v>44597.875</v>
      </c>
      <c r="F864" s="4" t="str">
        <f t="shared" si="26"/>
        <v>2026/02/06</v>
      </c>
      <c r="G864" s="4">
        <f>DATEVALUE(Sales[[#This Row],[Date]])</f>
        <v>44597</v>
      </c>
      <c r="H864" s="6" t="str">
        <f t="shared" si="27"/>
        <v>21:00</v>
      </c>
    </row>
    <row r="865" spans="1:8" x14ac:dyDescent="0.3">
      <c r="A865">
        <v>594</v>
      </c>
      <c r="B865">
        <v>863</v>
      </c>
      <c r="C865">
        <v>85</v>
      </c>
      <c r="D865">
        <v>9</v>
      </c>
      <c r="E865" s="1">
        <v>44597.916666666664</v>
      </c>
      <c r="F865" s="4" t="str">
        <f t="shared" si="26"/>
        <v>2026/02/06</v>
      </c>
      <c r="G865" s="4">
        <f>DATEVALUE(Sales[[#This Row],[Date]])</f>
        <v>44597</v>
      </c>
      <c r="H865" s="6" t="str">
        <f t="shared" si="27"/>
        <v>22:00</v>
      </c>
    </row>
    <row r="866" spans="1:8" x14ac:dyDescent="0.3">
      <c r="A866">
        <v>24</v>
      </c>
      <c r="B866">
        <v>864</v>
      </c>
      <c r="C866">
        <v>95</v>
      </c>
      <c r="D866">
        <v>3</v>
      </c>
      <c r="E866" s="1">
        <v>44597.958333333336</v>
      </c>
      <c r="F866" s="4" t="str">
        <f t="shared" si="26"/>
        <v>2026/02/06</v>
      </c>
      <c r="G866" s="4">
        <f>DATEVALUE(Sales[[#This Row],[Date]])</f>
        <v>44597</v>
      </c>
      <c r="H866" s="6" t="str">
        <f t="shared" si="27"/>
        <v>23:00</v>
      </c>
    </row>
    <row r="867" spans="1:8" x14ac:dyDescent="0.3">
      <c r="A867">
        <v>814</v>
      </c>
      <c r="B867">
        <v>865</v>
      </c>
      <c r="C867">
        <v>5</v>
      </c>
      <c r="D867">
        <v>5</v>
      </c>
      <c r="E867" s="1">
        <v>44598</v>
      </c>
      <c r="F867" s="4" t="str">
        <f t="shared" si="26"/>
        <v>2026/02/07</v>
      </c>
      <c r="G867" s="4">
        <f>DATEVALUE(Sales[[#This Row],[Date]])</f>
        <v>44598</v>
      </c>
      <c r="H867" s="6" t="str">
        <f t="shared" si="27"/>
        <v>00:00</v>
      </c>
    </row>
    <row r="868" spans="1:8" x14ac:dyDescent="0.3">
      <c r="A868">
        <v>1261</v>
      </c>
      <c r="B868">
        <v>866</v>
      </c>
      <c r="C868">
        <v>80</v>
      </c>
      <c r="D868">
        <v>7</v>
      </c>
      <c r="E868" s="1">
        <v>44598.041666666664</v>
      </c>
      <c r="F868" s="4" t="str">
        <f t="shared" si="26"/>
        <v>2026/02/07</v>
      </c>
      <c r="G868" s="4">
        <f>DATEVALUE(Sales[[#This Row],[Date]])</f>
        <v>44598</v>
      </c>
      <c r="H868" s="6" t="str">
        <f t="shared" si="27"/>
        <v>01:00</v>
      </c>
    </row>
    <row r="869" spans="1:8" x14ac:dyDescent="0.3">
      <c r="A869">
        <v>817</v>
      </c>
      <c r="B869">
        <v>867</v>
      </c>
      <c r="C869">
        <v>49</v>
      </c>
      <c r="D869">
        <v>8</v>
      </c>
      <c r="E869" s="1">
        <v>44598.083333333336</v>
      </c>
      <c r="F869" s="4" t="str">
        <f t="shared" si="26"/>
        <v>2026/02/07</v>
      </c>
      <c r="G869" s="4">
        <f>DATEVALUE(Sales[[#This Row],[Date]])</f>
        <v>44598</v>
      </c>
      <c r="H869" s="6" t="str">
        <f t="shared" si="27"/>
        <v>02:00</v>
      </c>
    </row>
    <row r="870" spans="1:8" x14ac:dyDescent="0.3">
      <c r="A870">
        <v>1127</v>
      </c>
      <c r="B870">
        <v>868</v>
      </c>
      <c r="C870">
        <v>82</v>
      </c>
      <c r="D870">
        <v>3</v>
      </c>
      <c r="E870" s="1">
        <v>44598.125</v>
      </c>
      <c r="F870" s="4" t="str">
        <f t="shared" si="26"/>
        <v>2026/02/07</v>
      </c>
      <c r="G870" s="4">
        <f>DATEVALUE(Sales[[#This Row],[Date]])</f>
        <v>44598</v>
      </c>
      <c r="H870" s="6" t="str">
        <f t="shared" si="27"/>
        <v>03:00</v>
      </c>
    </row>
    <row r="871" spans="1:8" x14ac:dyDescent="0.3">
      <c r="A871">
        <v>668</v>
      </c>
      <c r="B871">
        <v>869</v>
      </c>
      <c r="C871">
        <v>47</v>
      </c>
      <c r="D871">
        <v>3</v>
      </c>
      <c r="E871" s="1">
        <v>44598.166666666664</v>
      </c>
      <c r="F871" s="4" t="str">
        <f t="shared" si="26"/>
        <v>2026/02/07</v>
      </c>
      <c r="G871" s="4">
        <f>DATEVALUE(Sales[[#This Row],[Date]])</f>
        <v>44598</v>
      </c>
      <c r="H871" s="6" t="str">
        <f t="shared" si="27"/>
        <v>04:00</v>
      </c>
    </row>
    <row r="872" spans="1:8" x14ac:dyDescent="0.3">
      <c r="A872">
        <v>1258</v>
      </c>
      <c r="B872">
        <v>870</v>
      </c>
      <c r="C872">
        <v>74</v>
      </c>
      <c r="D872">
        <v>6</v>
      </c>
      <c r="E872" s="1">
        <v>44598.208333333336</v>
      </c>
      <c r="F872" s="4" t="str">
        <f t="shared" si="26"/>
        <v>2026/02/07</v>
      </c>
      <c r="G872" s="4">
        <f>DATEVALUE(Sales[[#This Row],[Date]])</f>
        <v>44598</v>
      </c>
      <c r="H872" s="6" t="str">
        <f t="shared" si="27"/>
        <v>05:00</v>
      </c>
    </row>
    <row r="873" spans="1:8" x14ac:dyDescent="0.3">
      <c r="A873">
        <v>1224</v>
      </c>
      <c r="B873">
        <v>871</v>
      </c>
      <c r="C873">
        <v>97</v>
      </c>
      <c r="D873">
        <v>1</v>
      </c>
      <c r="E873" s="1">
        <v>44598.25</v>
      </c>
      <c r="F873" s="4" t="str">
        <f t="shared" si="26"/>
        <v>2026/02/07</v>
      </c>
      <c r="G873" s="4">
        <f>DATEVALUE(Sales[[#This Row],[Date]])</f>
        <v>44598</v>
      </c>
      <c r="H873" s="6" t="str">
        <f t="shared" si="27"/>
        <v>06:00</v>
      </c>
    </row>
    <row r="874" spans="1:8" x14ac:dyDescent="0.3">
      <c r="A874">
        <v>405</v>
      </c>
      <c r="B874">
        <v>872</v>
      </c>
      <c r="C874">
        <v>39</v>
      </c>
      <c r="D874">
        <v>3</v>
      </c>
      <c r="E874" s="1">
        <v>44598.291666666664</v>
      </c>
      <c r="F874" s="4" t="str">
        <f t="shared" si="26"/>
        <v>2026/02/07</v>
      </c>
      <c r="G874" s="4">
        <f>DATEVALUE(Sales[[#This Row],[Date]])</f>
        <v>44598</v>
      </c>
      <c r="H874" s="6" t="str">
        <f t="shared" si="27"/>
        <v>07:00</v>
      </c>
    </row>
    <row r="875" spans="1:8" x14ac:dyDescent="0.3">
      <c r="A875">
        <v>108</v>
      </c>
      <c r="B875">
        <v>873</v>
      </c>
      <c r="C875">
        <v>90</v>
      </c>
      <c r="D875">
        <v>8</v>
      </c>
      <c r="E875" s="1">
        <v>44598.333333333336</v>
      </c>
      <c r="F875" s="4" t="str">
        <f t="shared" si="26"/>
        <v>2026/02/07</v>
      </c>
      <c r="G875" s="4">
        <f>DATEVALUE(Sales[[#This Row],[Date]])</f>
        <v>44598</v>
      </c>
      <c r="H875" s="6" t="str">
        <f t="shared" si="27"/>
        <v>08:00</v>
      </c>
    </row>
    <row r="876" spans="1:8" x14ac:dyDescent="0.3">
      <c r="A876">
        <v>6</v>
      </c>
      <c r="B876">
        <v>874</v>
      </c>
      <c r="C876">
        <v>79</v>
      </c>
      <c r="D876">
        <v>7</v>
      </c>
      <c r="E876" s="1">
        <v>44598.375</v>
      </c>
      <c r="F876" s="4" t="str">
        <f t="shared" si="26"/>
        <v>2026/02/07</v>
      </c>
      <c r="G876" s="4">
        <f>DATEVALUE(Sales[[#This Row],[Date]])</f>
        <v>44598</v>
      </c>
      <c r="H876" s="6" t="str">
        <f t="shared" si="27"/>
        <v>09:00</v>
      </c>
    </row>
    <row r="877" spans="1:8" x14ac:dyDescent="0.3">
      <c r="A877">
        <v>1</v>
      </c>
      <c r="B877">
        <v>875</v>
      </c>
      <c r="C877">
        <v>97</v>
      </c>
      <c r="D877">
        <v>2</v>
      </c>
      <c r="E877" s="1">
        <v>44598.416666666664</v>
      </c>
      <c r="F877" s="4" t="str">
        <f t="shared" si="26"/>
        <v>2026/02/07</v>
      </c>
      <c r="G877" s="4">
        <f>DATEVALUE(Sales[[#This Row],[Date]])</f>
        <v>44598</v>
      </c>
      <c r="H877" s="6" t="str">
        <f t="shared" si="27"/>
        <v>10:00</v>
      </c>
    </row>
    <row r="878" spans="1:8" x14ac:dyDescent="0.3">
      <c r="A878">
        <v>583</v>
      </c>
      <c r="B878">
        <v>876</v>
      </c>
      <c r="C878">
        <v>2</v>
      </c>
      <c r="D878">
        <v>3</v>
      </c>
      <c r="E878" s="1">
        <v>44598.458333333336</v>
      </c>
      <c r="F878" s="4" t="str">
        <f t="shared" si="26"/>
        <v>2026/02/07</v>
      </c>
      <c r="G878" s="4">
        <f>DATEVALUE(Sales[[#This Row],[Date]])</f>
        <v>44598</v>
      </c>
      <c r="H878" s="6" t="str">
        <f t="shared" si="27"/>
        <v>11:00</v>
      </c>
    </row>
    <row r="879" spans="1:8" x14ac:dyDescent="0.3">
      <c r="A879">
        <v>728</v>
      </c>
      <c r="B879">
        <v>877</v>
      </c>
      <c r="C879">
        <v>35</v>
      </c>
      <c r="D879">
        <v>9</v>
      </c>
      <c r="E879" s="1">
        <v>44598.5</v>
      </c>
      <c r="F879" s="4" t="str">
        <f t="shared" si="26"/>
        <v>2026/02/07</v>
      </c>
      <c r="G879" s="4">
        <f>DATEVALUE(Sales[[#This Row],[Date]])</f>
        <v>44598</v>
      </c>
      <c r="H879" s="6" t="str">
        <f t="shared" si="27"/>
        <v>12:00</v>
      </c>
    </row>
    <row r="880" spans="1:8" x14ac:dyDescent="0.3">
      <c r="A880">
        <v>480</v>
      </c>
      <c r="B880">
        <v>878</v>
      </c>
      <c r="C880">
        <v>98</v>
      </c>
      <c r="D880">
        <v>7</v>
      </c>
      <c r="E880" s="1">
        <v>44598.541666666664</v>
      </c>
      <c r="F880" s="4" t="str">
        <f t="shared" si="26"/>
        <v>2026/02/07</v>
      </c>
      <c r="G880" s="4">
        <f>DATEVALUE(Sales[[#This Row],[Date]])</f>
        <v>44598</v>
      </c>
      <c r="H880" s="6" t="str">
        <f t="shared" si="27"/>
        <v>13:00</v>
      </c>
    </row>
    <row r="881" spans="1:8" x14ac:dyDescent="0.3">
      <c r="A881">
        <v>767</v>
      </c>
      <c r="B881">
        <v>879</v>
      </c>
      <c r="C881">
        <v>89</v>
      </c>
      <c r="D881">
        <v>7</v>
      </c>
      <c r="E881" s="1">
        <v>44598.583333333336</v>
      </c>
      <c r="F881" s="4" t="str">
        <f t="shared" si="26"/>
        <v>2026/02/07</v>
      </c>
      <c r="G881" s="4">
        <f>DATEVALUE(Sales[[#This Row],[Date]])</f>
        <v>44598</v>
      </c>
      <c r="H881" s="6" t="str">
        <f t="shared" si="27"/>
        <v>14:00</v>
      </c>
    </row>
    <row r="882" spans="1:8" x14ac:dyDescent="0.3">
      <c r="A882">
        <v>920</v>
      </c>
      <c r="B882">
        <v>880</v>
      </c>
      <c r="C882">
        <v>76</v>
      </c>
      <c r="D882">
        <v>3</v>
      </c>
      <c r="E882" s="1">
        <v>44598.625</v>
      </c>
      <c r="F882" s="4" t="str">
        <f t="shared" si="26"/>
        <v>2026/02/07</v>
      </c>
      <c r="G882" s="4">
        <f>DATEVALUE(Sales[[#This Row],[Date]])</f>
        <v>44598</v>
      </c>
      <c r="H882" s="6" t="str">
        <f t="shared" si="27"/>
        <v>15:00</v>
      </c>
    </row>
    <row r="883" spans="1:8" x14ac:dyDescent="0.3">
      <c r="A883">
        <v>507</v>
      </c>
      <c r="B883">
        <v>881</v>
      </c>
      <c r="C883">
        <v>52</v>
      </c>
      <c r="D883">
        <v>1</v>
      </c>
      <c r="E883" s="1">
        <v>44598.666666666664</v>
      </c>
      <c r="F883" s="4" t="str">
        <f t="shared" si="26"/>
        <v>2026/02/07</v>
      </c>
      <c r="G883" s="4">
        <f>DATEVALUE(Sales[[#This Row],[Date]])</f>
        <v>44598</v>
      </c>
      <c r="H883" s="6" t="str">
        <f t="shared" si="27"/>
        <v>16:00</v>
      </c>
    </row>
    <row r="884" spans="1:8" x14ac:dyDescent="0.3">
      <c r="A884">
        <v>915</v>
      </c>
      <c r="B884">
        <v>882</v>
      </c>
      <c r="C884">
        <v>70</v>
      </c>
      <c r="D884">
        <v>3</v>
      </c>
      <c r="E884" s="1">
        <v>44598.708333333336</v>
      </c>
      <c r="F884" s="4" t="str">
        <f t="shared" si="26"/>
        <v>2026/02/07</v>
      </c>
      <c r="G884" s="4">
        <f>DATEVALUE(Sales[[#This Row],[Date]])</f>
        <v>44598</v>
      </c>
      <c r="H884" s="6" t="str">
        <f t="shared" si="27"/>
        <v>17:00</v>
      </c>
    </row>
    <row r="885" spans="1:8" x14ac:dyDescent="0.3">
      <c r="A885">
        <v>1312</v>
      </c>
      <c r="B885">
        <v>883</v>
      </c>
      <c r="C885">
        <v>78</v>
      </c>
      <c r="D885">
        <v>9</v>
      </c>
      <c r="E885" s="1">
        <v>44598.75</v>
      </c>
      <c r="F885" s="4" t="str">
        <f t="shared" si="26"/>
        <v>2026/02/07</v>
      </c>
      <c r="G885" s="4">
        <f>DATEVALUE(Sales[[#This Row],[Date]])</f>
        <v>44598</v>
      </c>
      <c r="H885" s="6" t="str">
        <f t="shared" si="27"/>
        <v>18:00</v>
      </c>
    </row>
    <row r="886" spans="1:8" x14ac:dyDescent="0.3">
      <c r="A886">
        <v>48</v>
      </c>
      <c r="B886">
        <v>884</v>
      </c>
      <c r="C886">
        <v>44</v>
      </c>
      <c r="D886">
        <v>8</v>
      </c>
      <c r="E886" s="1">
        <v>44598.791666666664</v>
      </c>
      <c r="F886" s="4" t="str">
        <f t="shared" si="26"/>
        <v>2026/02/07</v>
      </c>
      <c r="G886" s="4">
        <f>DATEVALUE(Sales[[#This Row],[Date]])</f>
        <v>44598</v>
      </c>
      <c r="H886" s="6" t="str">
        <f t="shared" si="27"/>
        <v>19:00</v>
      </c>
    </row>
    <row r="887" spans="1:8" x14ac:dyDescent="0.3">
      <c r="A887">
        <v>1412</v>
      </c>
      <c r="B887">
        <v>885</v>
      </c>
      <c r="C887">
        <v>83</v>
      </c>
      <c r="D887">
        <v>2</v>
      </c>
      <c r="E887" s="1">
        <v>44598.833333333336</v>
      </c>
      <c r="F887" s="4" t="str">
        <f t="shared" si="26"/>
        <v>2026/02/07</v>
      </c>
      <c r="G887" s="4">
        <f>DATEVALUE(Sales[[#This Row],[Date]])</f>
        <v>44598</v>
      </c>
      <c r="H887" s="6" t="str">
        <f t="shared" si="27"/>
        <v>20:00</v>
      </c>
    </row>
    <row r="888" spans="1:8" x14ac:dyDescent="0.3">
      <c r="A888">
        <v>699</v>
      </c>
      <c r="B888">
        <v>886</v>
      </c>
      <c r="C888">
        <v>84</v>
      </c>
      <c r="D888">
        <v>2</v>
      </c>
      <c r="E888" s="1">
        <v>44598.875</v>
      </c>
      <c r="F888" s="4" t="str">
        <f t="shared" si="26"/>
        <v>2026/02/07</v>
      </c>
      <c r="G888" s="4">
        <f>DATEVALUE(Sales[[#This Row],[Date]])</f>
        <v>44598</v>
      </c>
      <c r="H888" s="6" t="str">
        <f t="shared" si="27"/>
        <v>21:00</v>
      </c>
    </row>
    <row r="889" spans="1:8" x14ac:dyDescent="0.3">
      <c r="A889">
        <v>602</v>
      </c>
      <c r="B889">
        <v>887</v>
      </c>
      <c r="C889">
        <v>32</v>
      </c>
      <c r="D889">
        <v>7</v>
      </c>
      <c r="E889" s="1">
        <v>44598.916666666664</v>
      </c>
      <c r="F889" s="4" t="str">
        <f t="shared" si="26"/>
        <v>2026/02/07</v>
      </c>
      <c r="G889" s="4">
        <f>DATEVALUE(Sales[[#This Row],[Date]])</f>
        <v>44598</v>
      </c>
      <c r="H889" s="6" t="str">
        <f t="shared" si="27"/>
        <v>22:00</v>
      </c>
    </row>
    <row r="890" spans="1:8" x14ac:dyDescent="0.3">
      <c r="A890">
        <v>562</v>
      </c>
      <c r="B890">
        <v>888</v>
      </c>
      <c r="C890">
        <v>91</v>
      </c>
      <c r="D890">
        <v>5</v>
      </c>
      <c r="E890" s="1">
        <v>44598.958333333336</v>
      </c>
      <c r="F890" s="4" t="str">
        <f t="shared" si="26"/>
        <v>2026/02/07</v>
      </c>
      <c r="G890" s="4">
        <f>DATEVALUE(Sales[[#This Row],[Date]])</f>
        <v>44598</v>
      </c>
      <c r="H890" s="6" t="str">
        <f t="shared" si="27"/>
        <v>23:00</v>
      </c>
    </row>
    <row r="891" spans="1:8" x14ac:dyDescent="0.3">
      <c r="A891">
        <v>265</v>
      </c>
      <c r="B891">
        <v>889</v>
      </c>
      <c r="C891">
        <v>60</v>
      </c>
      <c r="D891">
        <v>2</v>
      </c>
      <c r="E891" s="1">
        <v>44599</v>
      </c>
      <c r="F891" s="4" t="str">
        <f t="shared" si="26"/>
        <v>2026/02/08</v>
      </c>
      <c r="G891" s="4">
        <f>DATEVALUE(Sales[[#This Row],[Date]])</f>
        <v>44599</v>
      </c>
      <c r="H891" s="6" t="str">
        <f t="shared" si="27"/>
        <v>00:00</v>
      </c>
    </row>
    <row r="892" spans="1:8" x14ac:dyDescent="0.3">
      <c r="A892">
        <v>448</v>
      </c>
      <c r="B892">
        <v>890</v>
      </c>
      <c r="C892">
        <v>78</v>
      </c>
      <c r="D892">
        <v>8</v>
      </c>
      <c r="E892" s="1">
        <v>44599.041666666664</v>
      </c>
      <c r="F892" s="4" t="str">
        <f t="shared" si="26"/>
        <v>2026/02/08</v>
      </c>
      <c r="G892" s="4">
        <f>DATEVALUE(Sales[[#This Row],[Date]])</f>
        <v>44599</v>
      </c>
      <c r="H892" s="6" t="str">
        <f t="shared" si="27"/>
        <v>01:00</v>
      </c>
    </row>
    <row r="893" spans="1:8" x14ac:dyDescent="0.3">
      <c r="A893">
        <v>41</v>
      </c>
      <c r="B893">
        <v>891</v>
      </c>
      <c r="C893">
        <v>19</v>
      </c>
      <c r="D893">
        <v>5</v>
      </c>
      <c r="E893" s="1">
        <v>44599.083333333336</v>
      </c>
      <c r="F893" s="4" t="str">
        <f t="shared" si="26"/>
        <v>2026/02/08</v>
      </c>
      <c r="G893" s="4">
        <f>DATEVALUE(Sales[[#This Row],[Date]])</f>
        <v>44599</v>
      </c>
      <c r="H893" s="6" t="str">
        <f t="shared" si="27"/>
        <v>02:00</v>
      </c>
    </row>
    <row r="894" spans="1:8" x14ac:dyDescent="0.3">
      <c r="A894">
        <v>373</v>
      </c>
      <c r="B894">
        <v>892</v>
      </c>
      <c r="C894">
        <v>58</v>
      </c>
      <c r="D894">
        <v>2</v>
      </c>
      <c r="E894" s="1">
        <v>44599.125</v>
      </c>
      <c r="F894" s="4" t="str">
        <f t="shared" si="26"/>
        <v>2026/02/08</v>
      </c>
      <c r="G894" s="4">
        <f>DATEVALUE(Sales[[#This Row],[Date]])</f>
        <v>44599</v>
      </c>
      <c r="H894" s="6" t="str">
        <f t="shared" si="27"/>
        <v>03:00</v>
      </c>
    </row>
    <row r="895" spans="1:8" x14ac:dyDescent="0.3">
      <c r="A895">
        <v>1168</v>
      </c>
      <c r="B895">
        <v>893</v>
      </c>
      <c r="C895">
        <v>56</v>
      </c>
      <c r="D895">
        <v>4</v>
      </c>
      <c r="E895" s="1">
        <v>44599.166666666664</v>
      </c>
      <c r="F895" s="4" t="str">
        <f t="shared" si="26"/>
        <v>2026/02/08</v>
      </c>
      <c r="G895" s="4">
        <f>DATEVALUE(Sales[[#This Row],[Date]])</f>
        <v>44599</v>
      </c>
      <c r="H895" s="6" t="str">
        <f t="shared" si="27"/>
        <v>04:00</v>
      </c>
    </row>
    <row r="896" spans="1:8" x14ac:dyDescent="0.3">
      <c r="A896">
        <v>1334</v>
      </c>
      <c r="B896">
        <v>894</v>
      </c>
      <c r="C896">
        <v>60</v>
      </c>
      <c r="D896">
        <v>9</v>
      </c>
      <c r="E896" s="1">
        <v>44599.208333333336</v>
      </c>
      <c r="F896" s="4" t="str">
        <f t="shared" si="26"/>
        <v>2026/02/08</v>
      </c>
      <c r="G896" s="4">
        <f>DATEVALUE(Sales[[#This Row],[Date]])</f>
        <v>44599</v>
      </c>
      <c r="H896" s="6" t="str">
        <f t="shared" si="27"/>
        <v>05:00</v>
      </c>
    </row>
    <row r="897" spans="1:8" x14ac:dyDescent="0.3">
      <c r="A897">
        <v>1491</v>
      </c>
      <c r="B897">
        <v>895</v>
      </c>
      <c r="C897">
        <v>44</v>
      </c>
      <c r="D897">
        <v>5</v>
      </c>
      <c r="E897" s="1">
        <v>44599.25</v>
      </c>
      <c r="F897" s="4" t="str">
        <f t="shared" si="26"/>
        <v>2026/02/08</v>
      </c>
      <c r="G897" s="4">
        <f>DATEVALUE(Sales[[#This Row],[Date]])</f>
        <v>44599</v>
      </c>
      <c r="H897" s="6" t="str">
        <f t="shared" si="27"/>
        <v>06:00</v>
      </c>
    </row>
    <row r="898" spans="1:8" x14ac:dyDescent="0.3">
      <c r="A898">
        <v>1348</v>
      </c>
      <c r="B898">
        <v>896</v>
      </c>
      <c r="C898">
        <v>34</v>
      </c>
      <c r="D898">
        <v>8</v>
      </c>
      <c r="E898" s="1">
        <v>44599.291666666664</v>
      </c>
      <c r="F898" s="4" t="str">
        <f t="shared" si="26"/>
        <v>2026/02/08</v>
      </c>
      <c r="G898" s="4">
        <f>DATEVALUE(Sales[[#This Row],[Date]])</f>
        <v>44599</v>
      </c>
      <c r="H898" s="6" t="str">
        <f t="shared" si="27"/>
        <v>07:00</v>
      </c>
    </row>
    <row r="899" spans="1:8" x14ac:dyDescent="0.3">
      <c r="A899">
        <v>921</v>
      </c>
      <c r="B899">
        <v>897</v>
      </c>
      <c r="C899">
        <v>20</v>
      </c>
      <c r="D899">
        <v>4</v>
      </c>
      <c r="E899" s="1">
        <v>44599.333333333336</v>
      </c>
      <c r="F899" s="4" t="str">
        <f t="shared" si="26"/>
        <v>2026/02/08</v>
      </c>
      <c r="G899" s="4">
        <f>DATEVALUE(Sales[[#This Row],[Date]])</f>
        <v>44599</v>
      </c>
      <c r="H899" s="6" t="str">
        <f t="shared" si="27"/>
        <v>08:00</v>
      </c>
    </row>
    <row r="900" spans="1:8" x14ac:dyDescent="0.3">
      <c r="A900">
        <v>845</v>
      </c>
      <c r="B900">
        <v>898</v>
      </c>
      <c r="C900">
        <v>59</v>
      </c>
      <c r="D900">
        <v>4</v>
      </c>
      <c r="E900" s="1">
        <v>44599.375</v>
      </c>
      <c r="F900" s="4" t="str">
        <f t="shared" ref="F900:F963" si="28">TEXT(E900, "YYYY/MM/DD")</f>
        <v>2026/02/08</v>
      </c>
      <c r="G900" s="4">
        <f>DATEVALUE(Sales[[#This Row],[Date]])</f>
        <v>44599</v>
      </c>
      <c r="H900" s="6" t="str">
        <f t="shared" ref="H900:H963" si="29">TEXT(E900,"HH:mm")</f>
        <v>09:00</v>
      </c>
    </row>
    <row r="901" spans="1:8" x14ac:dyDescent="0.3">
      <c r="A901">
        <v>260</v>
      </c>
      <c r="B901">
        <v>899</v>
      </c>
      <c r="C901">
        <v>72</v>
      </c>
      <c r="D901">
        <v>1</v>
      </c>
      <c r="E901" s="1">
        <v>44599.416666666664</v>
      </c>
      <c r="F901" s="4" t="str">
        <f t="shared" si="28"/>
        <v>2026/02/08</v>
      </c>
      <c r="G901" s="4">
        <f>DATEVALUE(Sales[[#This Row],[Date]])</f>
        <v>44599</v>
      </c>
      <c r="H901" s="6" t="str">
        <f t="shared" si="29"/>
        <v>10:00</v>
      </c>
    </row>
    <row r="902" spans="1:8" x14ac:dyDescent="0.3">
      <c r="A902">
        <v>818</v>
      </c>
      <c r="B902">
        <v>900</v>
      </c>
      <c r="C902">
        <v>52</v>
      </c>
      <c r="D902">
        <v>6</v>
      </c>
      <c r="E902" s="1">
        <v>44599.458333333336</v>
      </c>
      <c r="F902" s="4" t="str">
        <f t="shared" si="28"/>
        <v>2026/02/08</v>
      </c>
      <c r="G902" s="4">
        <f>DATEVALUE(Sales[[#This Row],[Date]])</f>
        <v>44599</v>
      </c>
      <c r="H902" s="6" t="str">
        <f t="shared" si="29"/>
        <v>11:00</v>
      </c>
    </row>
    <row r="903" spans="1:8" x14ac:dyDescent="0.3">
      <c r="A903">
        <v>801</v>
      </c>
      <c r="B903">
        <v>901</v>
      </c>
      <c r="C903">
        <v>33</v>
      </c>
      <c r="D903">
        <v>4</v>
      </c>
      <c r="E903" s="1">
        <v>44599.5</v>
      </c>
      <c r="F903" s="4" t="str">
        <f t="shared" si="28"/>
        <v>2026/02/08</v>
      </c>
      <c r="G903" s="4">
        <f>DATEVALUE(Sales[[#This Row],[Date]])</f>
        <v>44599</v>
      </c>
      <c r="H903" s="6" t="str">
        <f t="shared" si="29"/>
        <v>12:00</v>
      </c>
    </row>
    <row r="904" spans="1:8" x14ac:dyDescent="0.3">
      <c r="A904">
        <v>224</v>
      </c>
      <c r="B904">
        <v>902</v>
      </c>
      <c r="C904">
        <v>58</v>
      </c>
      <c r="D904">
        <v>4</v>
      </c>
      <c r="E904" s="1">
        <v>44599.541666666664</v>
      </c>
      <c r="F904" s="4" t="str">
        <f t="shared" si="28"/>
        <v>2026/02/08</v>
      </c>
      <c r="G904" s="4">
        <f>DATEVALUE(Sales[[#This Row],[Date]])</f>
        <v>44599</v>
      </c>
      <c r="H904" s="6" t="str">
        <f t="shared" si="29"/>
        <v>13:00</v>
      </c>
    </row>
    <row r="905" spans="1:8" x14ac:dyDescent="0.3">
      <c r="A905">
        <v>718</v>
      </c>
      <c r="B905">
        <v>903</v>
      </c>
      <c r="C905">
        <v>8</v>
      </c>
      <c r="D905">
        <v>2</v>
      </c>
      <c r="E905" s="1">
        <v>44599.583333333336</v>
      </c>
      <c r="F905" s="4" t="str">
        <f t="shared" si="28"/>
        <v>2026/02/08</v>
      </c>
      <c r="G905" s="4">
        <f>DATEVALUE(Sales[[#This Row],[Date]])</f>
        <v>44599</v>
      </c>
      <c r="H905" s="6" t="str">
        <f t="shared" si="29"/>
        <v>14:00</v>
      </c>
    </row>
    <row r="906" spans="1:8" x14ac:dyDescent="0.3">
      <c r="A906">
        <v>909</v>
      </c>
      <c r="B906">
        <v>904</v>
      </c>
      <c r="C906">
        <v>1</v>
      </c>
      <c r="D906">
        <v>1</v>
      </c>
      <c r="E906" s="1">
        <v>44599.625</v>
      </c>
      <c r="F906" s="4" t="str">
        <f t="shared" si="28"/>
        <v>2026/02/08</v>
      </c>
      <c r="G906" s="4">
        <f>DATEVALUE(Sales[[#This Row],[Date]])</f>
        <v>44599</v>
      </c>
      <c r="H906" s="6" t="str">
        <f t="shared" si="29"/>
        <v>15:00</v>
      </c>
    </row>
    <row r="907" spans="1:8" x14ac:dyDescent="0.3">
      <c r="A907">
        <v>367</v>
      </c>
      <c r="B907">
        <v>905</v>
      </c>
      <c r="C907">
        <v>88</v>
      </c>
      <c r="D907">
        <v>3</v>
      </c>
      <c r="E907" s="1">
        <v>44599.666666666664</v>
      </c>
      <c r="F907" s="4" t="str">
        <f t="shared" si="28"/>
        <v>2026/02/08</v>
      </c>
      <c r="G907" s="4">
        <f>DATEVALUE(Sales[[#This Row],[Date]])</f>
        <v>44599</v>
      </c>
      <c r="H907" s="6" t="str">
        <f t="shared" si="29"/>
        <v>16:00</v>
      </c>
    </row>
    <row r="908" spans="1:8" x14ac:dyDescent="0.3">
      <c r="A908">
        <v>158</v>
      </c>
      <c r="B908">
        <v>906</v>
      </c>
      <c r="C908">
        <v>64</v>
      </c>
      <c r="D908">
        <v>5</v>
      </c>
      <c r="E908" s="1">
        <v>44599.708333333336</v>
      </c>
      <c r="F908" s="4" t="str">
        <f t="shared" si="28"/>
        <v>2026/02/08</v>
      </c>
      <c r="G908" s="4">
        <f>DATEVALUE(Sales[[#This Row],[Date]])</f>
        <v>44599</v>
      </c>
      <c r="H908" s="6" t="str">
        <f t="shared" si="29"/>
        <v>17:00</v>
      </c>
    </row>
    <row r="909" spans="1:8" x14ac:dyDescent="0.3">
      <c r="A909">
        <v>695</v>
      </c>
      <c r="B909">
        <v>907</v>
      </c>
      <c r="C909">
        <v>53</v>
      </c>
      <c r="D909">
        <v>4</v>
      </c>
      <c r="E909" s="1">
        <v>44599.75</v>
      </c>
      <c r="F909" s="4" t="str">
        <f t="shared" si="28"/>
        <v>2026/02/08</v>
      </c>
      <c r="G909" s="4">
        <f>DATEVALUE(Sales[[#This Row],[Date]])</f>
        <v>44599</v>
      </c>
      <c r="H909" s="6" t="str">
        <f t="shared" si="29"/>
        <v>18:00</v>
      </c>
    </row>
    <row r="910" spans="1:8" x14ac:dyDescent="0.3">
      <c r="A910">
        <v>1187</v>
      </c>
      <c r="B910">
        <v>908</v>
      </c>
      <c r="C910">
        <v>79</v>
      </c>
      <c r="D910">
        <v>6</v>
      </c>
      <c r="E910" s="1">
        <v>44599.791666666664</v>
      </c>
      <c r="F910" s="4" t="str">
        <f t="shared" si="28"/>
        <v>2026/02/08</v>
      </c>
      <c r="G910" s="4">
        <f>DATEVALUE(Sales[[#This Row],[Date]])</f>
        <v>44599</v>
      </c>
      <c r="H910" s="6" t="str">
        <f t="shared" si="29"/>
        <v>19:00</v>
      </c>
    </row>
    <row r="911" spans="1:8" x14ac:dyDescent="0.3">
      <c r="A911">
        <v>1386</v>
      </c>
      <c r="B911">
        <v>909</v>
      </c>
      <c r="C911">
        <v>92</v>
      </c>
      <c r="D911">
        <v>3</v>
      </c>
      <c r="E911" s="1">
        <v>44599.833333333336</v>
      </c>
      <c r="F911" s="4" t="str">
        <f t="shared" si="28"/>
        <v>2026/02/08</v>
      </c>
      <c r="G911" s="4">
        <f>DATEVALUE(Sales[[#This Row],[Date]])</f>
        <v>44599</v>
      </c>
      <c r="H911" s="6" t="str">
        <f t="shared" si="29"/>
        <v>20:00</v>
      </c>
    </row>
    <row r="912" spans="1:8" x14ac:dyDescent="0.3">
      <c r="A912">
        <v>451</v>
      </c>
      <c r="B912">
        <v>910</v>
      </c>
      <c r="C912">
        <v>28</v>
      </c>
      <c r="D912">
        <v>9</v>
      </c>
      <c r="E912" s="1">
        <v>44599.875</v>
      </c>
      <c r="F912" s="4" t="str">
        <f t="shared" si="28"/>
        <v>2026/02/08</v>
      </c>
      <c r="G912" s="4">
        <f>DATEVALUE(Sales[[#This Row],[Date]])</f>
        <v>44599</v>
      </c>
      <c r="H912" s="6" t="str">
        <f t="shared" si="29"/>
        <v>21:00</v>
      </c>
    </row>
    <row r="913" spans="1:8" x14ac:dyDescent="0.3">
      <c r="A913">
        <v>713</v>
      </c>
      <c r="B913">
        <v>911</v>
      </c>
      <c r="C913">
        <v>35</v>
      </c>
      <c r="D913">
        <v>2</v>
      </c>
      <c r="E913" s="1">
        <v>44599.916666666664</v>
      </c>
      <c r="F913" s="4" t="str">
        <f t="shared" si="28"/>
        <v>2026/02/08</v>
      </c>
      <c r="G913" s="4">
        <f>DATEVALUE(Sales[[#This Row],[Date]])</f>
        <v>44599</v>
      </c>
      <c r="H913" s="6" t="str">
        <f t="shared" si="29"/>
        <v>22:00</v>
      </c>
    </row>
    <row r="914" spans="1:8" x14ac:dyDescent="0.3">
      <c r="A914">
        <v>616</v>
      </c>
      <c r="B914">
        <v>912</v>
      </c>
      <c r="C914">
        <v>37</v>
      </c>
      <c r="D914">
        <v>2</v>
      </c>
      <c r="E914" s="1">
        <v>44599.958333333336</v>
      </c>
      <c r="F914" s="4" t="str">
        <f t="shared" si="28"/>
        <v>2026/02/08</v>
      </c>
      <c r="G914" s="4">
        <f>DATEVALUE(Sales[[#This Row],[Date]])</f>
        <v>44599</v>
      </c>
      <c r="H914" s="6" t="str">
        <f t="shared" si="29"/>
        <v>23:00</v>
      </c>
    </row>
    <row r="915" spans="1:8" x14ac:dyDescent="0.3">
      <c r="A915">
        <v>483</v>
      </c>
      <c r="B915">
        <v>913</v>
      </c>
      <c r="C915">
        <v>57</v>
      </c>
      <c r="D915">
        <v>2</v>
      </c>
      <c r="E915" s="1">
        <v>44600</v>
      </c>
      <c r="F915" s="4" t="str">
        <f t="shared" si="28"/>
        <v>2026/02/09</v>
      </c>
      <c r="G915" s="4">
        <f>DATEVALUE(Sales[[#This Row],[Date]])</f>
        <v>44600</v>
      </c>
      <c r="H915" s="6" t="str">
        <f t="shared" si="29"/>
        <v>00:00</v>
      </c>
    </row>
    <row r="916" spans="1:8" x14ac:dyDescent="0.3">
      <c r="A916">
        <v>555</v>
      </c>
      <c r="B916">
        <v>914</v>
      </c>
      <c r="C916">
        <v>11</v>
      </c>
      <c r="D916">
        <v>3</v>
      </c>
      <c r="E916" s="1">
        <v>44600.041666666664</v>
      </c>
      <c r="F916" s="4" t="str">
        <f t="shared" si="28"/>
        <v>2026/02/09</v>
      </c>
      <c r="G916" s="4">
        <f>DATEVALUE(Sales[[#This Row],[Date]])</f>
        <v>44600</v>
      </c>
      <c r="H916" s="6" t="str">
        <f t="shared" si="29"/>
        <v>01:00</v>
      </c>
    </row>
    <row r="917" spans="1:8" x14ac:dyDescent="0.3">
      <c r="A917">
        <v>1408</v>
      </c>
      <c r="B917">
        <v>915</v>
      </c>
      <c r="C917">
        <v>53</v>
      </c>
      <c r="D917">
        <v>5</v>
      </c>
      <c r="E917" s="1">
        <v>44600.083333333336</v>
      </c>
      <c r="F917" s="4" t="str">
        <f t="shared" si="28"/>
        <v>2026/02/09</v>
      </c>
      <c r="G917" s="4">
        <f>DATEVALUE(Sales[[#This Row],[Date]])</f>
        <v>44600</v>
      </c>
      <c r="H917" s="6" t="str">
        <f t="shared" si="29"/>
        <v>02:00</v>
      </c>
    </row>
    <row r="918" spans="1:8" x14ac:dyDescent="0.3">
      <c r="A918">
        <v>776</v>
      </c>
      <c r="B918">
        <v>916</v>
      </c>
      <c r="C918">
        <v>43</v>
      </c>
      <c r="D918">
        <v>6</v>
      </c>
      <c r="E918" s="1">
        <v>44600.125</v>
      </c>
      <c r="F918" s="4" t="str">
        <f t="shared" si="28"/>
        <v>2026/02/09</v>
      </c>
      <c r="G918" s="4">
        <f>DATEVALUE(Sales[[#This Row],[Date]])</f>
        <v>44600</v>
      </c>
      <c r="H918" s="6" t="str">
        <f t="shared" si="29"/>
        <v>03:00</v>
      </c>
    </row>
    <row r="919" spans="1:8" x14ac:dyDescent="0.3">
      <c r="A919">
        <v>121</v>
      </c>
      <c r="B919">
        <v>917</v>
      </c>
      <c r="C919">
        <v>96</v>
      </c>
      <c r="D919">
        <v>5</v>
      </c>
      <c r="E919" s="1">
        <v>44600.166666666664</v>
      </c>
      <c r="F919" s="4" t="str">
        <f t="shared" si="28"/>
        <v>2026/02/09</v>
      </c>
      <c r="G919" s="4">
        <f>DATEVALUE(Sales[[#This Row],[Date]])</f>
        <v>44600</v>
      </c>
      <c r="H919" s="6" t="str">
        <f t="shared" si="29"/>
        <v>04:00</v>
      </c>
    </row>
    <row r="920" spans="1:8" x14ac:dyDescent="0.3">
      <c r="A920">
        <v>1366</v>
      </c>
      <c r="B920">
        <v>918</v>
      </c>
      <c r="C920">
        <v>2</v>
      </c>
      <c r="D920">
        <v>1</v>
      </c>
      <c r="E920" s="1">
        <v>44600.208333333336</v>
      </c>
      <c r="F920" s="4" t="str">
        <f t="shared" si="28"/>
        <v>2026/02/09</v>
      </c>
      <c r="G920" s="4">
        <f>DATEVALUE(Sales[[#This Row],[Date]])</f>
        <v>44600</v>
      </c>
      <c r="H920" s="6" t="str">
        <f t="shared" si="29"/>
        <v>05:00</v>
      </c>
    </row>
    <row r="921" spans="1:8" x14ac:dyDescent="0.3">
      <c r="A921">
        <v>987</v>
      </c>
      <c r="B921">
        <v>919</v>
      </c>
      <c r="C921">
        <v>49</v>
      </c>
      <c r="D921">
        <v>7</v>
      </c>
      <c r="E921" s="1">
        <v>44600.25</v>
      </c>
      <c r="F921" s="4" t="str">
        <f t="shared" si="28"/>
        <v>2026/02/09</v>
      </c>
      <c r="G921" s="4">
        <f>DATEVALUE(Sales[[#This Row],[Date]])</f>
        <v>44600</v>
      </c>
      <c r="H921" s="6" t="str">
        <f t="shared" si="29"/>
        <v>06:00</v>
      </c>
    </row>
    <row r="922" spans="1:8" x14ac:dyDescent="0.3">
      <c r="A922">
        <v>1365</v>
      </c>
      <c r="B922">
        <v>920</v>
      </c>
      <c r="C922">
        <v>92</v>
      </c>
      <c r="D922">
        <v>4</v>
      </c>
      <c r="E922" s="1">
        <v>44600.291666666664</v>
      </c>
      <c r="F922" s="4" t="str">
        <f t="shared" si="28"/>
        <v>2026/02/09</v>
      </c>
      <c r="G922" s="4">
        <f>DATEVALUE(Sales[[#This Row],[Date]])</f>
        <v>44600</v>
      </c>
      <c r="H922" s="6" t="str">
        <f t="shared" si="29"/>
        <v>07:00</v>
      </c>
    </row>
    <row r="923" spans="1:8" x14ac:dyDescent="0.3">
      <c r="A923">
        <v>1422</v>
      </c>
      <c r="B923">
        <v>921</v>
      </c>
      <c r="C923">
        <v>59</v>
      </c>
      <c r="D923">
        <v>2</v>
      </c>
      <c r="E923" s="1">
        <v>44600.333333333336</v>
      </c>
      <c r="F923" s="4" t="str">
        <f t="shared" si="28"/>
        <v>2026/02/09</v>
      </c>
      <c r="G923" s="4">
        <f>DATEVALUE(Sales[[#This Row],[Date]])</f>
        <v>44600</v>
      </c>
      <c r="H923" s="6" t="str">
        <f t="shared" si="29"/>
        <v>08:00</v>
      </c>
    </row>
    <row r="924" spans="1:8" x14ac:dyDescent="0.3">
      <c r="A924">
        <v>1372</v>
      </c>
      <c r="B924">
        <v>922</v>
      </c>
      <c r="C924">
        <v>84</v>
      </c>
      <c r="D924">
        <v>1</v>
      </c>
      <c r="E924" s="1">
        <v>44600.375</v>
      </c>
      <c r="F924" s="4" t="str">
        <f t="shared" si="28"/>
        <v>2026/02/09</v>
      </c>
      <c r="G924" s="4">
        <f>DATEVALUE(Sales[[#This Row],[Date]])</f>
        <v>44600</v>
      </c>
      <c r="H924" s="6" t="str">
        <f t="shared" si="29"/>
        <v>09:00</v>
      </c>
    </row>
    <row r="925" spans="1:8" x14ac:dyDescent="0.3">
      <c r="A925">
        <v>1367</v>
      </c>
      <c r="B925">
        <v>923</v>
      </c>
      <c r="C925">
        <v>90</v>
      </c>
      <c r="D925">
        <v>8</v>
      </c>
      <c r="E925" s="1">
        <v>44600.416666666664</v>
      </c>
      <c r="F925" s="4" t="str">
        <f t="shared" si="28"/>
        <v>2026/02/09</v>
      </c>
      <c r="G925" s="4">
        <f>DATEVALUE(Sales[[#This Row],[Date]])</f>
        <v>44600</v>
      </c>
      <c r="H925" s="6" t="str">
        <f t="shared" si="29"/>
        <v>10:00</v>
      </c>
    </row>
    <row r="926" spans="1:8" x14ac:dyDescent="0.3">
      <c r="A926">
        <v>190</v>
      </c>
      <c r="B926">
        <v>924</v>
      </c>
      <c r="C926">
        <v>21</v>
      </c>
      <c r="D926">
        <v>5</v>
      </c>
      <c r="E926" s="1">
        <v>44600.458333333336</v>
      </c>
      <c r="F926" s="4" t="str">
        <f t="shared" si="28"/>
        <v>2026/02/09</v>
      </c>
      <c r="G926" s="4">
        <f>DATEVALUE(Sales[[#This Row],[Date]])</f>
        <v>44600</v>
      </c>
      <c r="H926" s="6" t="str">
        <f t="shared" si="29"/>
        <v>11:00</v>
      </c>
    </row>
    <row r="927" spans="1:8" x14ac:dyDescent="0.3">
      <c r="A927">
        <v>851</v>
      </c>
      <c r="B927">
        <v>925</v>
      </c>
      <c r="C927">
        <v>82</v>
      </c>
      <c r="D927">
        <v>7</v>
      </c>
      <c r="E927" s="1">
        <v>44600.5</v>
      </c>
      <c r="F927" s="4" t="str">
        <f t="shared" si="28"/>
        <v>2026/02/09</v>
      </c>
      <c r="G927" s="4">
        <f>DATEVALUE(Sales[[#This Row],[Date]])</f>
        <v>44600</v>
      </c>
      <c r="H927" s="6" t="str">
        <f t="shared" si="29"/>
        <v>12:00</v>
      </c>
    </row>
    <row r="928" spans="1:8" x14ac:dyDescent="0.3">
      <c r="A928">
        <v>92</v>
      </c>
      <c r="B928">
        <v>926</v>
      </c>
      <c r="C928">
        <v>79</v>
      </c>
      <c r="D928">
        <v>9</v>
      </c>
      <c r="E928" s="1">
        <v>44600.541666666664</v>
      </c>
      <c r="F928" s="4" t="str">
        <f t="shared" si="28"/>
        <v>2026/02/09</v>
      </c>
      <c r="G928" s="4">
        <f>DATEVALUE(Sales[[#This Row],[Date]])</f>
        <v>44600</v>
      </c>
      <c r="H928" s="6" t="str">
        <f t="shared" si="29"/>
        <v>13:00</v>
      </c>
    </row>
    <row r="929" spans="1:8" x14ac:dyDescent="0.3">
      <c r="A929">
        <v>1193</v>
      </c>
      <c r="B929">
        <v>927</v>
      </c>
      <c r="C929">
        <v>34</v>
      </c>
      <c r="D929">
        <v>2</v>
      </c>
      <c r="E929" s="1">
        <v>44600.583333333336</v>
      </c>
      <c r="F929" s="4" t="str">
        <f t="shared" si="28"/>
        <v>2026/02/09</v>
      </c>
      <c r="G929" s="4">
        <f>DATEVALUE(Sales[[#This Row],[Date]])</f>
        <v>44600</v>
      </c>
      <c r="H929" s="6" t="str">
        <f t="shared" si="29"/>
        <v>14:00</v>
      </c>
    </row>
    <row r="930" spans="1:8" x14ac:dyDescent="0.3">
      <c r="A930">
        <v>640</v>
      </c>
      <c r="B930">
        <v>928</v>
      </c>
      <c r="C930">
        <v>81</v>
      </c>
      <c r="D930">
        <v>7</v>
      </c>
      <c r="E930" s="1">
        <v>44600.625</v>
      </c>
      <c r="F930" s="4" t="str">
        <f t="shared" si="28"/>
        <v>2026/02/09</v>
      </c>
      <c r="G930" s="4">
        <f>DATEVALUE(Sales[[#This Row],[Date]])</f>
        <v>44600</v>
      </c>
      <c r="H930" s="6" t="str">
        <f t="shared" si="29"/>
        <v>15:00</v>
      </c>
    </row>
    <row r="931" spans="1:8" x14ac:dyDescent="0.3">
      <c r="A931">
        <v>1067</v>
      </c>
      <c r="B931">
        <v>929</v>
      </c>
      <c r="C931">
        <v>11</v>
      </c>
      <c r="D931">
        <v>8</v>
      </c>
      <c r="E931" s="1">
        <v>44600.666666666664</v>
      </c>
      <c r="F931" s="4" t="str">
        <f t="shared" si="28"/>
        <v>2026/02/09</v>
      </c>
      <c r="G931" s="4">
        <f>DATEVALUE(Sales[[#This Row],[Date]])</f>
        <v>44600</v>
      </c>
      <c r="H931" s="6" t="str">
        <f t="shared" si="29"/>
        <v>16:00</v>
      </c>
    </row>
    <row r="932" spans="1:8" x14ac:dyDescent="0.3">
      <c r="A932">
        <v>724</v>
      </c>
      <c r="B932">
        <v>930</v>
      </c>
      <c r="C932">
        <v>44</v>
      </c>
      <c r="D932">
        <v>6</v>
      </c>
      <c r="E932" s="1">
        <v>44600.708333333336</v>
      </c>
      <c r="F932" s="4" t="str">
        <f t="shared" si="28"/>
        <v>2026/02/09</v>
      </c>
      <c r="G932" s="4">
        <f>DATEVALUE(Sales[[#This Row],[Date]])</f>
        <v>44600</v>
      </c>
      <c r="H932" s="6" t="str">
        <f t="shared" si="29"/>
        <v>17:00</v>
      </c>
    </row>
    <row r="933" spans="1:8" x14ac:dyDescent="0.3">
      <c r="A933">
        <v>626</v>
      </c>
      <c r="B933">
        <v>931</v>
      </c>
      <c r="C933">
        <v>48</v>
      </c>
      <c r="D933">
        <v>3</v>
      </c>
      <c r="E933" s="1">
        <v>44600.75</v>
      </c>
      <c r="F933" s="4" t="str">
        <f t="shared" si="28"/>
        <v>2026/02/09</v>
      </c>
      <c r="G933" s="4">
        <f>DATEVALUE(Sales[[#This Row],[Date]])</f>
        <v>44600</v>
      </c>
      <c r="H933" s="6" t="str">
        <f t="shared" si="29"/>
        <v>18:00</v>
      </c>
    </row>
    <row r="934" spans="1:8" x14ac:dyDescent="0.3">
      <c r="A934">
        <v>633</v>
      </c>
      <c r="B934">
        <v>932</v>
      </c>
      <c r="C934">
        <v>65</v>
      </c>
      <c r="D934">
        <v>1</v>
      </c>
      <c r="E934" s="1">
        <v>44600.791666666664</v>
      </c>
      <c r="F934" s="4" t="str">
        <f t="shared" si="28"/>
        <v>2026/02/09</v>
      </c>
      <c r="G934" s="4">
        <f>DATEVALUE(Sales[[#This Row],[Date]])</f>
        <v>44600</v>
      </c>
      <c r="H934" s="6" t="str">
        <f t="shared" si="29"/>
        <v>19:00</v>
      </c>
    </row>
    <row r="935" spans="1:8" x14ac:dyDescent="0.3">
      <c r="A935">
        <v>948</v>
      </c>
      <c r="B935">
        <v>933</v>
      </c>
      <c r="C935">
        <v>30</v>
      </c>
      <c r="D935">
        <v>2</v>
      </c>
      <c r="E935" s="1">
        <v>44600.833333333336</v>
      </c>
      <c r="F935" s="4" t="str">
        <f t="shared" si="28"/>
        <v>2026/02/09</v>
      </c>
      <c r="G935" s="4">
        <f>DATEVALUE(Sales[[#This Row],[Date]])</f>
        <v>44600</v>
      </c>
      <c r="H935" s="6" t="str">
        <f t="shared" si="29"/>
        <v>20:00</v>
      </c>
    </row>
    <row r="936" spans="1:8" x14ac:dyDescent="0.3">
      <c r="A936">
        <v>810</v>
      </c>
      <c r="B936">
        <v>934</v>
      </c>
      <c r="C936">
        <v>67</v>
      </c>
      <c r="D936">
        <v>7</v>
      </c>
      <c r="E936" s="1">
        <v>44600.875</v>
      </c>
      <c r="F936" s="4" t="str">
        <f t="shared" si="28"/>
        <v>2026/02/09</v>
      </c>
      <c r="G936" s="4">
        <f>DATEVALUE(Sales[[#This Row],[Date]])</f>
        <v>44600</v>
      </c>
      <c r="H936" s="6" t="str">
        <f t="shared" si="29"/>
        <v>21:00</v>
      </c>
    </row>
    <row r="937" spans="1:8" x14ac:dyDescent="0.3">
      <c r="A937">
        <v>1171</v>
      </c>
      <c r="B937">
        <v>935</v>
      </c>
      <c r="C937">
        <v>41</v>
      </c>
      <c r="D937">
        <v>6</v>
      </c>
      <c r="E937" s="1">
        <v>44600.916666666664</v>
      </c>
      <c r="F937" s="4" t="str">
        <f t="shared" si="28"/>
        <v>2026/02/09</v>
      </c>
      <c r="G937" s="4">
        <f>DATEVALUE(Sales[[#This Row],[Date]])</f>
        <v>44600</v>
      </c>
      <c r="H937" s="6" t="str">
        <f t="shared" si="29"/>
        <v>22:00</v>
      </c>
    </row>
    <row r="938" spans="1:8" x14ac:dyDescent="0.3">
      <c r="A938">
        <v>422</v>
      </c>
      <c r="B938">
        <v>936</v>
      </c>
      <c r="C938">
        <v>83</v>
      </c>
      <c r="D938">
        <v>9</v>
      </c>
      <c r="E938" s="1">
        <v>44600.958333333336</v>
      </c>
      <c r="F938" s="4" t="str">
        <f t="shared" si="28"/>
        <v>2026/02/09</v>
      </c>
      <c r="G938" s="4">
        <f>DATEVALUE(Sales[[#This Row],[Date]])</f>
        <v>44600</v>
      </c>
      <c r="H938" s="6" t="str">
        <f t="shared" si="29"/>
        <v>23:00</v>
      </c>
    </row>
    <row r="939" spans="1:8" x14ac:dyDescent="0.3">
      <c r="A939">
        <v>1249</v>
      </c>
      <c r="B939">
        <v>937</v>
      </c>
      <c r="C939">
        <v>89</v>
      </c>
      <c r="D939">
        <v>5</v>
      </c>
      <c r="E939" s="1">
        <v>44601</v>
      </c>
      <c r="F939" s="4" t="str">
        <f t="shared" si="28"/>
        <v>2026/02/10</v>
      </c>
      <c r="G939" s="4">
        <f>DATEVALUE(Sales[[#This Row],[Date]])</f>
        <v>44601</v>
      </c>
      <c r="H939" s="6" t="str">
        <f t="shared" si="29"/>
        <v>00:00</v>
      </c>
    </row>
    <row r="940" spans="1:8" x14ac:dyDescent="0.3">
      <c r="A940">
        <v>254</v>
      </c>
      <c r="B940">
        <v>938</v>
      </c>
      <c r="C940">
        <v>85</v>
      </c>
      <c r="D940">
        <v>2</v>
      </c>
      <c r="E940" s="1">
        <v>44601.041666666664</v>
      </c>
      <c r="F940" s="4" t="str">
        <f t="shared" si="28"/>
        <v>2026/02/10</v>
      </c>
      <c r="G940" s="4">
        <f>DATEVALUE(Sales[[#This Row],[Date]])</f>
        <v>44601</v>
      </c>
      <c r="H940" s="6" t="str">
        <f t="shared" si="29"/>
        <v>01:00</v>
      </c>
    </row>
    <row r="941" spans="1:8" x14ac:dyDescent="0.3">
      <c r="A941">
        <v>1099</v>
      </c>
      <c r="B941">
        <v>939</v>
      </c>
      <c r="C941">
        <v>15</v>
      </c>
      <c r="D941">
        <v>7</v>
      </c>
      <c r="E941" s="1">
        <v>44601.083333333336</v>
      </c>
      <c r="F941" s="4" t="str">
        <f t="shared" si="28"/>
        <v>2026/02/10</v>
      </c>
      <c r="G941" s="4">
        <f>DATEVALUE(Sales[[#This Row],[Date]])</f>
        <v>44601</v>
      </c>
      <c r="H941" s="6" t="str">
        <f t="shared" si="29"/>
        <v>02:00</v>
      </c>
    </row>
    <row r="942" spans="1:8" x14ac:dyDescent="0.3">
      <c r="A942">
        <v>501</v>
      </c>
      <c r="B942">
        <v>940</v>
      </c>
      <c r="C942">
        <v>42</v>
      </c>
      <c r="D942">
        <v>5</v>
      </c>
      <c r="E942" s="1">
        <v>44601.125</v>
      </c>
      <c r="F942" s="4" t="str">
        <f t="shared" si="28"/>
        <v>2026/02/10</v>
      </c>
      <c r="G942" s="4">
        <f>DATEVALUE(Sales[[#This Row],[Date]])</f>
        <v>44601</v>
      </c>
      <c r="H942" s="6" t="str">
        <f t="shared" si="29"/>
        <v>03:00</v>
      </c>
    </row>
    <row r="943" spans="1:8" x14ac:dyDescent="0.3">
      <c r="A943">
        <v>744</v>
      </c>
      <c r="B943">
        <v>941</v>
      </c>
      <c r="C943">
        <v>25</v>
      </c>
      <c r="D943">
        <v>6</v>
      </c>
      <c r="E943" s="1">
        <v>44601.166666666664</v>
      </c>
      <c r="F943" s="4" t="str">
        <f t="shared" si="28"/>
        <v>2026/02/10</v>
      </c>
      <c r="G943" s="4">
        <f>DATEVALUE(Sales[[#This Row],[Date]])</f>
        <v>44601</v>
      </c>
      <c r="H943" s="6" t="str">
        <f t="shared" si="29"/>
        <v>04:00</v>
      </c>
    </row>
    <row r="944" spans="1:8" x14ac:dyDescent="0.3">
      <c r="A944">
        <v>1398</v>
      </c>
      <c r="B944">
        <v>942</v>
      </c>
      <c r="C944">
        <v>70</v>
      </c>
      <c r="D944">
        <v>1</v>
      </c>
      <c r="E944" s="1">
        <v>44601.208333333336</v>
      </c>
      <c r="F944" s="4" t="str">
        <f t="shared" si="28"/>
        <v>2026/02/10</v>
      </c>
      <c r="G944" s="4">
        <f>DATEVALUE(Sales[[#This Row],[Date]])</f>
        <v>44601</v>
      </c>
      <c r="H944" s="6" t="str">
        <f t="shared" si="29"/>
        <v>05:00</v>
      </c>
    </row>
    <row r="945" spans="1:8" x14ac:dyDescent="0.3">
      <c r="A945">
        <v>1298</v>
      </c>
      <c r="B945">
        <v>943</v>
      </c>
      <c r="C945">
        <v>34</v>
      </c>
      <c r="D945">
        <v>8</v>
      </c>
      <c r="E945" s="1">
        <v>44601.25</v>
      </c>
      <c r="F945" s="4" t="str">
        <f t="shared" si="28"/>
        <v>2026/02/10</v>
      </c>
      <c r="G945" s="4">
        <f>DATEVALUE(Sales[[#This Row],[Date]])</f>
        <v>44601</v>
      </c>
      <c r="H945" s="6" t="str">
        <f t="shared" si="29"/>
        <v>06:00</v>
      </c>
    </row>
    <row r="946" spans="1:8" x14ac:dyDescent="0.3">
      <c r="A946">
        <v>1214</v>
      </c>
      <c r="B946">
        <v>944</v>
      </c>
      <c r="C946">
        <v>2</v>
      </c>
      <c r="D946">
        <v>4</v>
      </c>
      <c r="E946" s="1">
        <v>44601.291666666664</v>
      </c>
      <c r="F946" s="4" t="str">
        <f t="shared" si="28"/>
        <v>2026/02/10</v>
      </c>
      <c r="G946" s="4">
        <f>DATEVALUE(Sales[[#This Row],[Date]])</f>
        <v>44601</v>
      </c>
      <c r="H946" s="6" t="str">
        <f t="shared" si="29"/>
        <v>07:00</v>
      </c>
    </row>
    <row r="947" spans="1:8" x14ac:dyDescent="0.3">
      <c r="A947">
        <v>301</v>
      </c>
      <c r="B947">
        <v>945</v>
      </c>
      <c r="C947">
        <v>85</v>
      </c>
      <c r="D947">
        <v>8</v>
      </c>
      <c r="E947" s="1">
        <v>44601.333333333336</v>
      </c>
      <c r="F947" s="4" t="str">
        <f t="shared" si="28"/>
        <v>2026/02/10</v>
      </c>
      <c r="G947" s="4">
        <f>DATEVALUE(Sales[[#This Row],[Date]])</f>
        <v>44601</v>
      </c>
      <c r="H947" s="6" t="str">
        <f t="shared" si="29"/>
        <v>08:00</v>
      </c>
    </row>
    <row r="948" spans="1:8" x14ac:dyDescent="0.3">
      <c r="A948">
        <v>1349</v>
      </c>
      <c r="B948">
        <v>946</v>
      </c>
      <c r="C948">
        <v>60</v>
      </c>
      <c r="D948">
        <v>7</v>
      </c>
      <c r="E948" s="1">
        <v>44601.375</v>
      </c>
      <c r="F948" s="4" t="str">
        <f t="shared" si="28"/>
        <v>2026/02/10</v>
      </c>
      <c r="G948" s="4">
        <f>DATEVALUE(Sales[[#This Row],[Date]])</f>
        <v>44601</v>
      </c>
      <c r="H948" s="6" t="str">
        <f t="shared" si="29"/>
        <v>09:00</v>
      </c>
    </row>
    <row r="949" spans="1:8" x14ac:dyDescent="0.3">
      <c r="A949">
        <v>967</v>
      </c>
      <c r="B949">
        <v>947</v>
      </c>
      <c r="C949">
        <v>89</v>
      </c>
      <c r="D949">
        <v>7</v>
      </c>
      <c r="E949" s="1">
        <v>44601.416666666664</v>
      </c>
      <c r="F949" s="4" t="str">
        <f t="shared" si="28"/>
        <v>2026/02/10</v>
      </c>
      <c r="G949" s="4">
        <f>DATEVALUE(Sales[[#This Row],[Date]])</f>
        <v>44601</v>
      </c>
      <c r="H949" s="6" t="str">
        <f t="shared" si="29"/>
        <v>10:00</v>
      </c>
    </row>
    <row r="950" spans="1:8" x14ac:dyDescent="0.3">
      <c r="A950">
        <v>1373</v>
      </c>
      <c r="B950">
        <v>948</v>
      </c>
      <c r="C950">
        <v>11</v>
      </c>
      <c r="D950">
        <v>7</v>
      </c>
      <c r="E950" s="1">
        <v>44601.458333333336</v>
      </c>
      <c r="F950" s="4" t="str">
        <f t="shared" si="28"/>
        <v>2026/02/10</v>
      </c>
      <c r="G950" s="4">
        <f>DATEVALUE(Sales[[#This Row],[Date]])</f>
        <v>44601</v>
      </c>
      <c r="H950" s="6" t="str">
        <f t="shared" si="29"/>
        <v>11:00</v>
      </c>
    </row>
    <row r="951" spans="1:8" x14ac:dyDescent="0.3">
      <c r="A951">
        <v>248</v>
      </c>
      <c r="B951">
        <v>949</v>
      </c>
      <c r="C951">
        <v>12</v>
      </c>
      <c r="D951">
        <v>7</v>
      </c>
      <c r="E951" s="1">
        <v>44601.5</v>
      </c>
      <c r="F951" s="4" t="str">
        <f t="shared" si="28"/>
        <v>2026/02/10</v>
      </c>
      <c r="G951" s="4">
        <f>DATEVALUE(Sales[[#This Row],[Date]])</f>
        <v>44601</v>
      </c>
      <c r="H951" s="6" t="str">
        <f t="shared" si="29"/>
        <v>12:00</v>
      </c>
    </row>
    <row r="952" spans="1:8" x14ac:dyDescent="0.3">
      <c r="A952">
        <v>566</v>
      </c>
      <c r="B952">
        <v>950</v>
      </c>
      <c r="C952">
        <v>17</v>
      </c>
      <c r="D952">
        <v>1</v>
      </c>
      <c r="E952" s="1">
        <v>44601.541666666664</v>
      </c>
      <c r="F952" s="4" t="str">
        <f t="shared" si="28"/>
        <v>2026/02/10</v>
      </c>
      <c r="G952" s="4">
        <f>DATEVALUE(Sales[[#This Row],[Date]])</f>
        <v>44601</v>
      </c>
      <c r="H952" s="6" t="str">
        <f t="shared" si="29"/>
        <v>13:00</v>
      </c>
    </row>
    <row r="953" spans="1:8" x14ac:dyDescent="0.3">
      <c r="A953">
        <v>408</v>
      </c>
      <c r="B953">
        <v>951</v>
      </c>
      <c r="C953">
        <v>20</v>
      </c>
      <c r="D953">
        <v>8</v>
      </c>
      <c r="E953" s="1">
        <v>44601.583333333336</v>
      </c>
      <c r="F953" s="4" t="str">
        <f t="shared" si="28"/>
        <v>2026/02/10</v>
      </c>
      <c r="G953" s="4">
        <f>DATEVALUE(Sales[[#This Row],[Date]])</f>
        <v>44601</v>
      </c>
      <c r="H953" s="6" t="str">
        <f t="shared" si="29"/>
        <v>14:00</v>
      </c>
    </row>
    <row r="954" spans="1:8" x14ac:dyDescent="0.3">
      <c r="A954">
        <v>1149</v>
      </c>
      <c r="B954">
        <v>952</v>
      </c>
      <c r="C954">
        <v>87</v>
      </c>
      <c r="D954">
        <v>6</v>
      </c>
      <c r="E954" s="1">
        <v>44601.625</v>
      </c>
      <c r="F954" s="4" t="str">
        <f t="shared" si="28"/>
        <v>2026/02/10</v>
      </c>
      <c r="G954" s="4">
        <f>DATEVALUE(Sales[[#This Row],[Date]])</f>
        <v>44601</v>
      </c>
      <c r="H954" s="6" t="str">
        <f t="shared" si="29"/>
        <v>15:00</v>
      </c>
    </row>
    <row r="955" spans="1:8" x14ac:dyDescent="0.3">
      <c r="A955">
        <v>770</v>
      </c>
      <c r="B955">
        <v>953</v>
      </c>
      <c r="C955">
        <v>46</v>
      </c>
      <c r="D955">
        <v>7</v>
      </c>
      <c r="E955" s="1">
        <v>44601.666666666664</v>
      </c>
      <c r="F955" s="4" t="str">
        <f t="shared" si="28"/>
        <v>2026/02/10</v>
      </c>
      <c r="G955" s="4">
        <f>DATEVALUE(Sales[[#This Row],[Date]])</f>
        <v>44601</v>
      </c>
      <c r="H955" s="6" t="str">
        <f t="shared" si="29"/>
        <v>16:00</v>
      </c>
    </row>
    <row r="956" spans="1:8" x14ac:dyDescent="0.3">
      <c r="A956">
        <v>237</v>
      </c>
      <c r="B956">
        <v>954</v>
      </c>
      <c r="C956">
        <v>33</v>
      </c>
      <c r="D956">
        <v>8</v>
      </c>
      <c r="E956" s="1">
        <v>44601.708333333336</v>
      </c>
      <c r="F956" s="4" t="str">
        <f t="shared" si="28"/>
        <v>2026/02/10</v>
      </c>
      <c r="G956" s="4">
        <f>DATEVALUE(Sales[[#This Row],[Date]])</f>
        <v>44601</v>
      </c>
      <c r="H956" s="6" t="str">
        <f t="shared" si="29"/>
        <v>17:00</v>
      </c>
    </row>
    <row r="957" spans="1:8" x14ac:dyDescent="0.3">
      <c r="A957">
        <v>568</v>
      </c>
      <c r="B957">
        <v>955</v>
      </c>
      <c r="C957">
        <v>36</v>
      </c>
      <c r="D957">
        <v>5</v>
      </c>
      <c r="E957" s="1">
        <v>44601.75</v>
      </c>
      <c r="F957" s="4" t="str">
        <f t="shared" si="28"/>
        <v>2026/02/10</v>
      </c>
      <c r="G957" s="4">
        <f>DATEVALUE(Sales[[#This Row],[Date]])</f>
        <v>44601</v>
      </c>
      <c r="H957" s="6" t="str">
        <f t="shared" si="29"/>
        <v>18:00</v>
      </c>
    </row>
    <row r="958" spans="1:8" x14ac:dyDescent="0.3">
      <c r="A958">
        <v>931</v>
      </c>
      <c r="B958">
        <v>956</v>
      </c>
      <c r="C958">
        <v>92</v>
      </c>
      <c r="D958">
        <v>5</v>
      </c>
      <c r="E958" s="1">
        <v>44601.791666666664</v>
      </c>
      <c r="F958" s="4" t="str">
        <f t="shared" si="28"/>
        <v>2026/02/10</v>
      </c>
      <c r="G958" s="4">
        <f>DATEVALUE(Sales[[#This Row],[Date]])</f>
        <v>44601</v>
      </c>
      <c r="H958" s="6" t="str">
        <f t="shared" si="29"/>
        <v>19:00</v>
      </c>
    </row>
    <row r="959" spans="1:8" x14ac:dyDescent="0.3">
      <c r="A959">
        <v>1258</v>
      </c>
      <c r="B959">
        <v>957</v>
      </c>
      <c r="C959">
        <v>59</v>
      </c>
      <c r="D959">
        <v>3</v>
      </c>
      <c r="E959" s="1">
        <v>44601.833333333336</v>
      </c>
      <c r="F959" s="4" t="str">
        <f t="shared" si="28"/>
        <v>2026/02/10</v>
      </c>
      <c r="G959" s="4">
        <f>DATEVALUE(Sales[[#This Row],[Date]])</f>
        <v>44601</v>
      </c>
      <c r="H959" s="6" t="str">
        <f t="shared" si="29"/>
        <v>20:00</v>
      </c>
    </row>
    <row r="960" spans="1:8" x14ac:dyDescent="0.3">
      <c r="A960">
        <v>885</v>
      </c>
      <c r="B960">
        <v>958</v>
      </c>
      <c r="C960">
        <v>7</v>
      </c>
      <c r="D960">
        <v>2</v>
      </c>
      <c r="E960" s="1">
        <v>44601.875</v>
      </c>
      <c r="F960" s="4" t="str">
        <f t="shared" si="28"/>
        <v>2026/02/10</v>
      </c>
      <c r="G960" s="4">
        <f>DATEVALUE(Sales[[#This Row],[Date]])</f>
        <v>44601</v>
      </c>
      <c r="H960" s="6" t="str">
        <f t="shared" si="29"/>
        <v>21:00</v>
      </c>
    </row>
    <row r="961" spans="1:8" x14ac:dyDescent="0.3">
      <c r="A961">
        <v>989</v>
      </c>
      <c r="B961">
        <v>959</v>
      </c>
      <c r="C961">
        <v>52</v>
      </c>
      <c r="D961">
        <v>3</v>
      </c>
      <c r="E961" s="1">
        <v>44601.916666666664</v>
      </c>
      <c r="F961" s="4" t="str">
        <f t="shared" si="28"/>
        <v>2026/02/10</v>
      </c>
      <c r="G961" s="4">
        <f>DATEVALUE(Sales[[#This Row],[Date]])</f>
        <v>44601</v>
      </c>
      <c r="H961" s="6" t="str">
        <f t="shared" si="29"/>
        <v>22:00</v>
      </c>
    </row>
    <row r="962" spans="1:8" x14ac:dyDescent="0.3">
      <c r="A962">
        <v>1062</v>
      </c>
      <c r="B962">
        <v>960</v>
      </c>
      <c r="C962">
        <v>84</v>
      </c>
      <c r="D962">
        <v>2</v>
      </c>
      <c r="E962" s="1">
        <v>44601.958333333336</v>
      </c>
      <c r="F962" s="4" t="str">
        <f t="shared" si="28"/>
        <v>2026/02/10</v>
      </c>
      <c r="G962" s="4">
        <f>DATEVALUE(Sales[[#This Row],[Date]])</f>
        <v>44601</v>
      </c>
      <c r="H962" s="6" t="str">
        <f t="shared" si="29"/>
        <v>23:00</v>
      </c>
    </row>
    <row r="963" spans="1:8" x14ac:dyDescent="0.3">
      <c r="A963">
        <v>935</v>
      </c>
      <c r="B963">
        <v>961</v>
      </c>
      <c r="C963">
        <v>57</v>
      </c>
      <c r="D963">
        <v>5</v>
      </c>
      <c r="E963" s="1">
        <v>44602</v>
      </c>
      <c r="F963" s="4" t="str">
        <f t="shared" si="28"/>
        <v>2026/02/11</v>
      </c>
      <c r="G963" s="4">
        <f>DATEVALUE(Sales[[#This Row],[Date]])</f>
        <v>44602</v>
      </c>
      <c r="H963" s="6" t="str">
        <f t="shared" si="29"/>
        <v>00:00</v>
      </c>
    </row>
    <row r="964" spans="1:8" x14ac:dyDescent="0.3">
      <c r="A964">
        <v>184</v>
      </c>
      <c r="B964">
        <v>962</v>
      </c>
      <c r="C964">
        <v>1</v>
      </c>
      <c r="D964">
        <v>7</v>
      </c>
      <c r="E964" s="1">
        <v>44602.041666666664</v>
      </c>
      <c r="F964" s="4" t="str">
        <f t="shared" ref="F964:F1027" si="30">TEXT(E964, "YYYY/MM/DD")</f>
        <v>2026/02/11</v>
      </c>
      <c r="G964" s="4">
        <f>DATEVALUE(Sales[[#This Row],[Date]])</f>
        <v>44602</v>
      </c>
      <c r="H964" s="6" t="str">
        <f t="shared" ref="H964:H1027" si="31">TEXT(E964,"HH:mm")</f>
        <v>01:00</v>
      </c>
    </row>
    <row r="965" spans="1:8" x14ac:dyDescent="0.3">
      <c r="A965">
        <v>820</v>
      </c>
      <c r="B965">
        <v>963</v>
      </c>
      <c r="C965">
        <v>72</v>
      </c>
      <c r="D965">
        <v>2</v>
      </c>
      <c r="E965" s="1">
        <v>44602.083333333336</v>
      </c>
      <c r="F965" s="4" t="str">
        <f t="shared" si="30"/>
        <v>2026/02/11</v>
      </c>
      <c r="G965" s="4">
        <f>DATEVALUE(Sales[[#This Row],[Date]])</f>
        <v>44602</v>
      </c>
      <c r="H965" s="6" t="str">
        <f t="shared" si="31"/>
        <v>02:00</v>
      </c>
    </row>
    <row r="966" spans="1:8" x14ac:dyDescent="0.3">
      <c r="A966">
        <v>1141</v>
      </c>
      <c r="B966">
        <v>964</v>
      </c>
      <c r="C966">
        <v>31</v>
      </c>
      <c r="D966">
        <v>7</v>
      </c>
      <c r="E966" s="1">
        <v>44602.125</v>
      </c>
      <c r="F966" s="4" t="str">
        <f t="shared" si="30"/>
        <v>2026/02/11</v>
      </c>
      <c r="G966" s="4">
        <f>DATEVALUE(Sales[[#This Row],[Date]])</f>
        <v>44602</v>
      </c>
      <c r="H966" s="6" t="str">
        <f t="shared" si="31"/>
        <v>03:00</v>
      </c>
    </row>
    <row r="967" spans="1:8" x14ac:dyDescent="0.3">
      <c r="A967">
        <v>147</v>
      </c>
      <c r="B967">
        <v>965</v>
      </c>
      <c r="C967">
        <v>96</v>
      </c>
      <c r="D967">
        <v>9</v>
      </c>
      <c r="E967" s="1">
        <v>44602.166666666664</v>
      </c>
      <c r="F967" s="4" t="str">
        <f t="shared" si="30"/>
        <v>2026/02/11</v>
      </c>
      <c r="G967" s="4">
        <f>DATEVALUE(Sales[[#This Row],[Date]])</f>
        <v>44602</v>
      </c>
      <c r="H967" s="6" t="str">
        <f t="shared" si="31"/>
        <v>04:00</v>
      </c>
    </row>
    <row r="968" spans="1:8" x14ac:dyDescent="0.3">
      <c r="A968">
        <v>1283</v>
      </c>
      <c r="B968">
        <v>966</v>
      </c>
      <c r="C968">
        <v>42</v>
      </c>
      <c r="D968">
        <v>9</v>
      </c>
      <c r="E968" s="1">
        <v>44602.208333333336</v>
      </c>
      <c r="F968" s="4" t="str">
        <f t="shared" si="30"/>
        <v>2026/02/11</v>
      </c>
      <c r="G968" s="4">
        <f>DATEVALUE(Sales[[#This Row],[Date]])</f>
        <v>44602</v>
      </c>
      <c r="H968" s="6" t="str">
        <f t="shared" si="31"/>
        <v>05:00</v>
      </c>
    </row>
    <row r="969" spans="1:8" x14ac:dyDescent="0.3">
      <c r="A969">
        <v>2</v>
      </c>
      <c r="B969">
        <v>967</v>
      </c>
      <c r="C969">
        <v>34</v>
      </c>
      <c r="D969">
        <v>5</v>
      </c>
      <c r="E969" s="1">
        <v>44602.25</v>
      </c>
      <c r="F969" s="4" t="str">
        <f t="shared" si="30"/>
        <v>2026/02/11</v>
      </c>
      <c r="G969" s="4">
        <f>DATEVALUE(Sales[[#This Row],[Date]])</f>
        <v>44602</v>
      </c>
      <c r="H969" s="6" t="str">
        <f t="shared" si="31"/>
        <v>06:00</v>
      </c>
    </row>
    <row r="970" spans="1:8" x14ac:dyDescent="0.3">
      <c r="A970">
        <v>1339</v>
      </c>
      <c r="B970">
        <v>968</v>
      </c>
      <c r="C970">
        <v>75</v>
      </c>
      <c r="D970">
        <v>9</v>
      </c>
      <c r="E970" s="1">
        <v>44602.291666666664</v>
      </c>
      <c r="F970" s="4" t="str">
        <f t="shared" si="30"/>
        <v>2026/02/11</v>
      </c>
      <c r="G970" s="4">
        <f>DATEVALUE(Sales[[#This Row],[Date]])</f>
        <v>44602</v>
      </c>
      <c r="H970" s="6" t="str">
        <f t="shared" si="31"/>
        <v>07:00</v>
      </c>
    </row>
    <row r="971" spans="1:8" x14ac:dyDescent="0.3">
      <c r="A971">
        <v>1070</v>
      </c>
      <c r="B971">
        <v>969</v>
      </c>
      <c r="C971">
        <v>95</v>
      </c>
      <c r="D971">
        <v>5</v>
      </c>
      <c r="E971" s="1">
        <v>44602.333333333336</v>
      </c>
      <c r="F971" s="4" t="str">
        <f t="shared" si="30"/>
        <v>2026/02/11</v>
      </c>
      <c r="G971" s="4">
        <f>DATEVALUE(Sales[[#This Row],[Date]])</f>
        <v>44602</v>
      </c>
      <c r="H971" s="6" t="str">
        <f t="shared" si="31"/>
        <v>08:00</v>
      </c>
    </row>
    <row r="972" spans="1:8" x14ac:dyDescent="0.3">
      <c r="A972">
        <v>287</v>
      </c>
      <c r="B972">
        <v>970</v>
      </c>
      <c r="C972">
        <v>68</v>
      </c>
      <c r="D972">
        <v>3</v>
      </c>
      <c r="E972" s="1">
        <v>44602.375</v>
      </c>
      <c r="F972" s="4" t="str">
        <f t="shared" si="30"/>
        <v>2026/02/11</v>
      </c>
      <c r="G972" s="4">
        <f>DATEVALUE(Sales[[#This Row],[Date]])</f>
        <v>44602</v>
      </c>
      <c r="H972" s="6" t="str">
        <f t="shared" si="31"/>
        <v>09:00</v>
      </c>
    </row>
    <row r="973" spans="1:8" x14ac:dyDescent="0.3">
      <c r="A973">
        <v>1102</v>
      </c>
      <c r="B973">
        <v>971</v>
      </c>
      <c r="C973">
        <v>18</v>
      </c>
      <c r="D973">
        <v>9</v>
      </c>
      <c r="E973" s="1">
        <v>44602.416666666664</v>
      </c>
      <c r="F973" s="4" t="str">
        <f t="shared" si="30"/>
        <v>2026/02/11</v>
      </c>
      <c r="G973" s="4">
        <f>DATEVALUE(Sales[[#This Row],[Date]])</f>
        <v>44602</v>
      </c>
      <c r="H973" s="6" t="str">
        <f t="shared" si="31"/>
        <v>10:00</v>
      </c>
    </row>
    <row r="974" spans="1:8" x14ac:dyDescent="0.3">
      <c r="A974">
        <v>118</v>
      </c>
      <c r="B974">
        <v>972</v>
      </c>
      <c r="C974">
        <v>10</v>
      </c>
      <c r="D974">
        <v>6</v>
      </c>
      <c r="E974" s="1">
        <v>44602.458333333336</v>
      </c>
      <c r="F974" s="4" t="str">
        <f t="shared" si="30"/>
        <v>2026/02/11</v>
      </c>
      <c r="G974" s="4">
        <f>DATEVALUE(Sales[[#This Row],[Date]])</f>
        <v>44602</v>
      </c>
      <c r="H974" s="6" t="str">
        <f t="shared" si="31"/>
        <v>11:00</v>
      </c>
    </row>
    <row r="975" spans="1:8" x14ac:dyDescent="0.3">
      <c r="A975">
        <v>1348</v>
      </c>
      <c r="B975">
        <v>973</v>
      </c>
      <c r="C975">
        <v>85</v>
      </c>
      <c r="D975">
        <v>7</v>
      </c>
      <c r="E975" s="1">
        <v>44602.5</v>
      </c>
      <c r="F975" s="4" t="str">
        <f t="shared" si="30"/>
        <v>2026/02/11</v>
      </c>
      <c r="G975" s="4">
        <f>DATEVALUE(Sales[[#This Row],[Date]])</f>
        <v>44602</v>
      </c>
      <c r="H975" s="6" t="str">
        <f t="shared" si="31"/>
        <v>12:00</v>
      </c>
    </row>
    <row r="976" spans="1:8" x14ac:dyDescent="0.3">
      <c r="A976">
        <v>4</v>
      </c>
      <c r="B976">
        <v>974</v>
      </c>
      <c r="C976">
        <v>42</v>
      </c>
      <c r="D976">
        <v>4</v>
      </c>
      <c r="E976" s="1">
        <v>44602.541666666664</v>
      </c>
      <c r="F976" s="4" t="str">
        <f t="shared" si="30"/>
        <v>2026/02/11</v>
      </c>
      <c r="G976" s="4">
        <f>DATEVALUE(Sales[[#This Row],[Date]])</f>
        <v>44602</v>
      </c>
      <c r="H976" s="6" t="str">
        <f t="shared" si="31"/>
        <v>13:00</v>
      </c>
    </row>
    <row r="977" spans="1:8" x14ac:dyDescent="0.3">
      <c r="A977">
        <v>366</v>
      </c>
      <c r="B977">
        <v>975</v>
      </c>
      <c r="C977">
        <v>44</v>
      </c>
      <c r="D977">
        <v>6</v>
      </c>
      <c r="E977" s="1">
        <v>44602.583333333336</v>
      </c>
      <c r="F977" s="4" t="str">
        <f t="shared" si="30"/>
        <v>2026/02/11</v>
      </c>
      <c r="G977" s="4">
        <f>DATEVALUE(Sales[[#This Row],[Date]])</f>
        <v>44602</v>
      </c>
      <c r="H977" s="6" t="str">
        <f t="shared" si="31"/>
        <v>14:00</v>
      </c>
    </row>
    <row r="978" spans="1:8" x14ac:dyDescent="0.3">
      <c r="A978">
        <v>390</v>
      </c>
      <c r="B978">
        <v>976</v>
      </c>
      <c r="C978">
        <v>13</v>
      </c>
      <c r="D978">
        <v>5</v>
      </c>
      <c r="E978" s="1">
        <v>44602.625</v>
      </c>
      <c r="F978" s="4" t="str">
        <f t="shared" si="30"/>
        <v>2026/02/11</v>
      </c>
      <c r="G978" s="4">
        <f>DATEVALUE(Sales[[#This Row],[Date]])</f>
        <v>44602</v>
      </c>
      <c r="H978" s="6" t="str">
        <f t="shared" si="31"/>
        <v>15:00</v>
      </c>
    </row>
    <row r="979" spans="1:8" x14ac:dyDescent="0.3">
      <c r="A979">
        <v>23</v>
      </c>
      <c r="B979">
        <v>977</v>
      </c>
      <c r="C979">
        <v>74</v>
      </c>
      <c r="D979">
        <v>6</v>
      </c>
      <c r="E979" s="1">
        <v>44602.666666666664</v>
      </c>
      <c r="F979" s="4" t="str">
        <f t="shared" si="30"/>
        <v>2026/02/11</v>
      </c>
      <c r="G979" s="4">
        <f>DATEVALUE(Sales[[#This Row],[Date]])</f>
        <v>44602</v>
      </c>
      <c r="H979" s="6" t="str">
        <f t="shared" si="31"/>
        <v>16:00</v>
      </c>
    </row>
    <row r="980" spans="1:8" x14ac:dyDescent="0.3">
      <c r="A980">
        <v>1307</v>
      </c>
      <c r="B980">
        <v>978</v>
      </c>
      <c r="C980">
        <v>3</v>
      </c>
      <c r="D980">
        <v>3</v>
      </c>
      <c r="E980" s="1">
        <v>44602.708333333336</v>
      </c>
      <c r="F980" s="4" t="str">
        <f t="shared" si="30"/>
        <v>2026/02/11</v>
      </c>
      <c r="G980" s="4">
        <f>DATEVALUE(Sales[[#This Row],[Date]])</f>
        <v>44602</v>
      </c>
      <c r="H980" s="6" t="str">
        <f t="shared" si="31"/>
        <v>17:00</v>
      </c>
    </row>
    <row r="981" spans="1:8" x14ac:dyDescent="0.3">
      <c r="A981">
        <v>904</v>
      </c>
      <c r="B981">
        <v>979</v>
      </c>
      <c r="C981">
        <v>30</v>
      </c>
      <c r="D981">
        <v>9</v>
      </c>
      <c r="E981" s="1">
        <v>44602.75</v>
      </c>
      <c r="F981" s="4" t="str">
        <f t="shared" si="30"/>
        <v>2026/02/11</v>
      </c>
      <c r="G981" s="4">
        <f>DATEVALUE(Sales[[#This Row],[Date]])</f>
        <v>44602</v>
      </c>
      <c r="H981" s="6" t="str">
        <f t="shared" si="31"/>
        <v>18:00</v>
      </c>
    </row>
    <row r="982" spans="1:8" x14ac:dyDescent="0.3">
      <c r="A982">
        <v>602</v>
      </c>
      <c r="B982">
        <v>980</v>
      </c>
      <c r="C982">
        <v>28</v>
      </c>
      <c r="D982">
        <v>9</v>
      </c>
      <c r="E982" s="1">
        <v>44602.791666666664</v>
      </c>
      <c r="F982" s="4" t="str">
        <f t="shared" si="30"/>
        <v>2026/02/11</v>
      </c>
      <c r="G982" s="4">
        <f>DATEVALUE(Sales[[#This Row],[Date]])</f>
        <v>44602</v>
      </c>
      <c r="H982" s="6" t="str">
        <f t="shared" si="31"/>
        <v>19:00</v>
      </c>
    </row>
    <row r="983" spans="1:8" x14ac:dyDescent="0.3">
      <c r="A983">
        <v>607</v>
      </c>
      <c r="B983">
        <v>981</v>
      </c>
      <c r="C983">
        <v>39</v>
      </c>
      <c r="D983">
        <v>4</v>
      </c>
      <c r="E983" s="1">
        <v>44602.833333333336</v>
      </c>
      <c r="F983" s="4" t="str">
        <f t="shared" si="30"/>
        <v>2026/02/11</v>
      </c>
      <c r="G983" s="4">
        <f>DATEVALUE(Sales[[#This Row],[Date]])</f>
        <v>44602</v>
      </c>
      <c r="H983" s="6" t="str">
        <f t="shared" si="31"/>
        <v>20:00</v>
      </c>
    </row>
    <row r="984" spans="1:8" x14ac:dyDescent="0.3">
      <c r="A984">
        <v>1022</v>
      </c>
      <c r="B984">
        <v>982</v>
      </c>
      <c r="C984">
        <v>55</v>
      </c>
      <c r="D984">
        <v>6</v>
      </c>
      <c r="E984" s="1">
        <v>44602.875</v>
      </c>
      <c r="F984" s="4" t="str">
        <f t="shared" si="30"/>
        <v>2026/02/11</v>
      </c>
      <c r="G984" s="4">
        <f>DATEVALUE(Sales[[#This Row],[Date]])</f>
        <v>44602</v>
      </c>
      <c r="H984" s="6" t="str">
        <f t="shared" si="31"/>
        <v>21:00</v>
      </c>
    </row>
    <row r="985" spans="1:8" x14ac:dyDescent="0.3">
      <c r="A985">
        <v>693</v>
      </c>
      <c r="B985">
        <v>983</v>
      </c>
      <c r="C985">
        <v>1</v>
      </c>
      <c r="D985">
        <v>1</v>
      </c>
      <c r="E985" s="1">
        <v>44602.916666666664</v>
      </c>
      <c r="F985" s="4" t="str">
        <f t="shared" si="30"/>
        <v>2026/02/11</v>
      </c>
      <c r="G985" s="4">
        <f>DATEVALUE(Sales[[#This Row],[Date]])</f>
        <v>44602</v>
      </c>
      <c r="H985" s="6" t="str">
        <f t="shared" si="31"/>
        <v>22:00</v>
      </c>
    </row>
    <row r="986" spans="1:8" x14ac:dyDescent="0.3">
      <c r="A986">
        <v>211</v>
      </c>
      <c r="B986">
        <v>984</v>
      </c>
      <c r="C986">
        <v>69</v>
      </c>
      <c r="D986">
        <v>7</v>
      </c>
      <c r="E986" s="1">
        <v>44602.958333333336</v>
      </c>
      <c r="F986" s="4" t="str">
        <f t="shared" si="30"/>
        <v>2026/02/11</v>
      </c>
      <c r="G986" s="4">
        <f>DATEVALUE(Sales[[#This Row],[Date]])</f>
        <v>44602</v>
      </c>
      <c r="H986" s="6" t="str">
        <f t="shared" si="31"/>
        <v>23:00</v>
      </c>
    </row>
    <row r="987" spans="1:8" x14ac:dyDescent="0.3">
      <c r="A987">
        <v>1244</v>
      </c>
      <c r="B987">
        <v>985</v>
      </c>
      <c r="C987">
        <v>5</v>
      </c>
      <c r="D987">
        <v>7</v>
      </c>
      <c r="E987" s="1">
        <v>44603</v>
      </c>
      <c r="F987" s="4" t="str">
        <f t="shared" si="30"/>
        <v>2026/02/12</v>
      </c>
      <c r="G987" s="4">
        <f>DATEVALUE(Sales[[#This Row],[Date]])</f>
        <v>44603</v>
      </c>
      <c r="H987" s="6" t="str">
        <f t="shared" si="31"/>
        <v>00:00</v>
      </c>
    </row>
    <row r="988" spans="1:8" x14ac:dyDescent="0.3">
      <c r="A988">
        <v>54</v>
      </c>
      <c r="B988">
        <v>986</v>
      </c>
      <c r="C988">
        <v>68</v>
      </c>
      <c r="D988">
        <v>1</v>
      </c>
      <c r="E988" s="1">
        <v>44603.041666666664</v>
      </c>
      <c r="F988" s="4" t="str">
        <f t="shared" si="30"/>
        <v>2026/02/12</v>
      </c>
      <c r="G988" s="4">
        <f>DATEVALUE(Sales[[#This Row],[Date]])</f>
        <v>44603</v>
      </c>
      <c r="H988" s="6" t="str">
        <f t="shared" si="31"/>
        <v>01:00</v>
      </c>
    </row>
    <row r="989" spans="1:8" x14ac:dyDescent="0.3">
      <c r="A989">
        <v>456</v>
      </c>
      <c r="B989">
        <v>987</v>
      </c>
      <c r="C989">
        <v>52</v>
      </c>
      <c r="D989">
        <v>3</v>
      </c>
      <c r="E989" s="1">
        <v>44603.083333333336</v>
      </c>
      <c r="F989" s="4" t="str">
        <f t="shared" si="30"/>
        <v>2026/02/12</v>
      </c>
      <c r="G989" s="4">
        <f>DATEVALUE(Sales[[#This Row],[Date]])</f>
        <v>44603</v>
      </c>
      <c r="H989" s="6" t="str">
        <f t="shared" si="31"/>
        <v>02:00</v>
      </c>
    </row>
    <row r="990" spans="1:8" x14ac:dyDescent="0.3">
      <c r="A990">
        <v>1082</v>
      </c>
      <c r="B990">
        <v>988</v>
      </c>
      <c r="C990">
        <v>93</v>
      </c>
      <c r="D990">
        <v>7</v>
      </c>
      <c r="E990" s="1">
        <v>44603.125</v>
      </c>
      <c r="F990" s="4" t="str">
        <f t="shared" si="30"/>
        <v>2026/02/12</v>
      </c>
      <c r="G990" s="4">
        <f>DATEVALUE(Sales[[#This Row],[Date]])</f>
        <v>44603</v>
      </c>
      <c r="H990" s="6" t="str">
        <f t="shared" si="31"/>
        <v>03:00</v>
      </c>
    </row>
    <row r="991" spans="1:8" x14ac:dyDescent="0.3">
      <c r="A991">
        <v>533</v>
      </c>
      <c r="B991">
        <v>989</v>
      </c>
      <c r="C991">
        <v>7</v>
      </c>
      <c r="D991">
        <v>7</v>
      </c>
      <c r="E991" s="1">
        <v>44603.166666666664</v>
      </c>
      <c r="F991" s="4" t="str">
        <f t="shared" si="30"/>
        <v>2026/02/12</v>
      </c>
      <c r="G991" s="4">
        <f>DATEVALUE(Sales[[#This Row],[Date]])</f>
        <v>44603</v>
      </c>
      <c r="H991" s="6" t="str">
        <f t="shared" si="31"/>
        <v>04:00</v>
      </c>
    </row>
    <row r="992" spans="1:8" x14ac:dyDescent="0.3">
      <c r="A992">
        <v>671</v>
      </c>
      <c r="B992">
        <v>990</v>
      </c>
      <c r="C992">
        <v>17</v>
      </c>
      <c r="D992">
        <v>3</v>
      </c>
      <c r="E992" s="1">
        <v>44603.208333333336</v>
      </c>
      <c r="F992" s="4" t="str">
        <f t="shared" si="30"/>
        <v>2026/02/12</v>
      </c>
      <c r="G992" s="4">
        <f>DATEVALUE(Sales[[#This Row],[Date]])</f>
        <v>44603</v>
      </c>
      <c r="H992" s="6" t="str">
        <f t="shared" si="31"/>
        <v>05:00</v>
      </c>
    </row>
    <row r="993" spans="1:8" x14ac:dyDescent="0.3">
      <c r="A993">
        <v>1453</v>
      </c>
      <c r="B993">
        <v>991</v>
      </c>
      <c r="C993">
        <v>8</v>
      </c>
      <c r="D993">
        <v>2</v>
      </c>
      <c r="E993" s="1">
        <v>44603.25</v>
      </c>
      <c r="F993" s="4" t="str">
        <f t="shared" si="30"/>
        <v>2026/02/12</v>
      </c>
      <c r="G993" s="4">
        <f>DATEVALUE(Sales[[#This Row],[Date]])</f>
        <v>44603</v>
      </c>
      <c r="H993" s="6" t="str">
        <f t="shared" si="31"/>
        <v>06:00</v>
      </c>
    </row>
    <row r="994" spans="1:8" x14ac:dyDescent="0.3">
      <c r="A994">
        <v>873</v>
      </c>
      <c r="B994">
        <v>992</v>
      </c>
      <c r="C994">
        <v>80</v>
      </c>
      <c r="D994">
        <v>9</v>
      </c>
      <c r="E994" s="1">
        <v>44603.291666666664</v>
      </c>
      <c r="F994" s="4" t="str">
        <f t="shared" si="30"/>
        <v>2026/02/12</v>
      </c>
      <c r="G994" s="4">
        <f>DATEVALUE(Sales[[#This Row],[Date]])</f>
        <v>44603</v>
      </c>
      <c r="H994" s="6" t="str">
        <f t="shared" si="31"/>
        <v>07:00</v>
      </c>
    </row>
    <row r="995" spans="1:8" x14ac:dyDescent="0.3">
      <c r="A995">
        <v>123</v>
      </c>
      <c r="B995">
        <v>993</v>
      </c>
      <c r="C995">
        <v>59</v>
      </c>
      <c r="D995">
        <v>4</v>
      </c>
      <c r="E995" s="1">
        <v>44603.333333333336</v>
      </c>
      <c r="F995" s="4" t="str">
        <f t="shared" si="30"/>
        <v>2026/02/12</v>
      </c>
      <c r="G995" s="4">
        <f>DATEVALUE(Sales[[#This Row],[Date]])</f>
        <v>44603</v>
      </c>
      <c r="H995" s="6" t="str">
        <f t="shared" si="31"/>
        <v>08:00</v>
      </c>
    </row>
    <row r="996" spans="1:8" x14ac:dyDescent="0.3">
      <c r="A996">
        <v>65</v>
      </c>
      <c r="B996">
        <v>994</v>
      </c>
      <c r="C996">
        <v>51</v>
      </c>
      <c r="D996">
        <v>5</v>
      </c>
      <c r="E996" s="1">
        <v>44603.375</v>
      </c>
      <c r="F996" s="4" t="str">
        <f t="shared" si="30"/>
        <v>2026/02/12</v>
      </c>
      <c r="G996" s="4">
        <f>DATEVALUE(Sales[[#This Row],[Date]])</f>
        <v>44603</v>
      </c>
      <c r="H996" s="6" t="str">
        <f t="shared" si="31"/>
        <v>09:00</v>
      </c>
    </row>
    <row r="997" spans="1:8" x14ac:dyDescent="0.3">
      <c r="A997">
        <v>261</v>
      </c>
      <c r="B997">
        <v>995</v>
      </c>
      <c r="C997">
        <v>94</v>
      </c>
      <c r="D997">
        <v>6</v>
      </c>
      <c r="E997" s="1">
        <v>44603.416666666664</v>
      </c>
      <c r="F997" s="4" t="str">
        <f t="shared" si="30"/>
        <v>2026/02/12</v>
      </c>
      <c r="G997" s="4">
        <f>DATEVALUE(Sales[[#This Row],[Date]])</f>
        <v>44603</v>
      </c>
      <c r="H997" s="6" t="str">
        <f t="shared" si="31"/>
        <v>10:00</v>
      </c>
    </row>
    <row r="998" spans="1:8" x14ac:dyDescent="0.3">
      <c r="A998">
        <v>565</v>
      </c>
      <c r="B998">
        <v>996</v>
      </c>
      <c r="C998">
        <v>54</v>
      </c>
      <c r="D998">
        <v>5</v>
      </c>
      <c r="E998" s="1">
        <v>44603.458333333336</v>
      </c>
      <c r="F998" s="4" t="str">
        <f t="shared" si="30"/>
        <v>2026/02/12</v>
      </c>
      <c r="G998" s="4">
        <f>DATEVALUE(Sales[[#This Row],[Date]])</f>
        <v>44603</v>
      </c>
      <c r="H998" s="6" t="str">
        <f t="shared" si="31"/>
        <v>11:00</v>
      </c>
    </row>
    <row r="999" spans="1:8" x14ac:dyDescent="0.3">
      <c r="A999">
        <v>323</v>
      </c>
      <c r="B999">
        <v>997</v>
      </c>
      <c r="C999">
        <v>88</v>
      </c>
      <c r="D999">
        <v>1</v>
      </c>
      <c r="E999" s="1">
        <v>44603.5</v>
      </c>
      <c r="F999" s="4" t="str">
        <f t="shared" si="30"/>
        <v>2026/02/12</v>
      </c>
      <c r="G999" s="4">
        <f>DATEVALUE(Sales[[#This Row],[Date]])</f>
        <v>44603</v>
      </c>
      <c r="H999" s="6" t="str">
        <f t="shared" si="31"/>
        <v>12:00</v>
      </c>
    </row>
    <row r="1000" spans="1:8" x14ac:dyDescent="0.3">
      <c r="A1000">
        <v>315</v>
      </c>
      <c r="B1000">
        <v>998</v>
      </c>
      <c r="C1000">
        <v>40</v>
      </c>
      <c r="D1000">
        <v>2</v>
      </c>
      <c r="E1000" s="1">
        <v>44603.541666666664</v>
      </c>
      <c r="F1000" s="4" t="str">
        <f t="shared" si="30"/>
        <v>2026/02/12</v>
      </c>
      <c r="G1000" s="4">
        <f>DATEVALUE(Sales[[#This Row],[Date]])</f>
        <v>44603</v>
      </c>
      <c r="H1000" s="6" t="str">
        <f t="shared" si="31"/>
        <v>13:00</v>
      </c>
    </row>
    <row r="1001" spans="1:8" x14ac:dyDescent="0.3">
      <c r="A1001">
        <v>7</v>
      </c>
      <c r="B1001">
        <v>999</v>
      </c>
      <c r="C1001">
        <v>17</v>
      </c>
      <c r="D1001">
        <v>3</v>
      </c>
      <c r="E1001" s="1">
        <v>44603.583333333336</v>
      </c>
      <c r="F1001" s="4" t="str">
        <f t="shared" si="30"/>
        <v>2026/02/12</v>
      </c>
      <c r="G1001" s="4">
        <f>DATEVALUE(Sales[[#This Row],[Date]])</f>
        <v>44603</v>
      </c>
      <c r="H1001" s="6" t="str">
        <f t="shared" si="31"/>
        <v>14:00</v>
      </c>
    </row>
    <row r="1002" spans="1:8" x14ac:dyDescent="0.3">
      <c r="A1002">
        <v>1485</v>
      </c>
      <c r="B1002">
        <v>1000</v>
      </c>
      <c r="C1002">
        <v>66</v>
      </c>
      <c r="D1002">
        <v>6</v>
      </c>
      <c r="E1002" s="1">
        <v>44603.625</v>
      </c>
      <c r="F1002" s="4" t="str">
        <f t="shared" si="30"/>
        <v>2026/02/12</v>
      </c>
      <c r="G1002" s="4">
        <f>DATEVALUE(Sales[[#This Row],[Date]])</f>
        <v>44603</v>
      </c>
      <c r="H1002" s="6" t="str">
        <f t="shared" si="31"/>
        <v>15:00</v>
      </c>
    </row>
    <row r="1003" spans="1:8" x14ac:dyDescent="0.3">
      <c r="A1003">
        <v>1456</v>
      </c>
      <c r="B1003">
        <v>1001</v>
      </c>
      <c r="C1003">
        <v>63</v>
      </c>
      <c r="D1003">
        <v>6</v>
      </c>
      <c r="E1003" s="1">
        <v>44603.666666666664</v>
      </c>
      <c r="F1003" s="4" t="str">
        <f t="shared" si="30"/>
        <v>2026/02/12</v>
      </c>
      <c r="G1003" s="4">
        <f>DATEVALUE(Sales[[#This Row],[Date]])</f>
        <v>44603</v>
      </c>
      <c r="H1003" s="6" t="str">
        <f t="shared" si="31"/>
        <v>16:00</v>
      </c>
    </row>
    <row r="1004" spans="1:8" x14ac:dyDescent="0.3">
      <c r="A1004">
        <v>1038</v>
      </c>
      <c r="B1004">
        <v>1002</v>
      </c>
      <c r="C1004">
        <v>83</v>
      </c>
      <c r="D1004">
        <v>1</v>
      </c>
      <c r="E1004" s="1">
        <v>44603.708333333336</v>
      </c>
      <c r="F1004" s="4" t="str">
        <f t="shared" si="30"/>
        <v>2026/02/12</v>
      </c>
      <c r="G1004" s="4">
        <f>DATEVALUE(Sales[[#This Row],[Date]])</f>
        <v>44603</v>
      </c>
      <c r="H1004" s="6" t="str">
        <f t="shared" si="31"/>
        <v>17:00</v>
      </c>
    </row>
    <row r="1005" spans="1:8" x14ac:dyDescent="0.3">
      <c r="A1005">
        <v>1429</v>
      </c>
      <c r="B1005">
        <v>1003</v>
      </c>
      <c r="C1005">
        <v>22</v>
      </c>
      <c r="D1005">
        <v>4</v>
      </c>
      <c r="E1005" s="1">
        <v>44603.75</v>
      </c>
      <c r="F1005" s="4" t="str">
        <f t="shared" si="30"/>
        <v>2026/02/12</v>
      </c>
      <c r="G1005" s="4">
        <f>DATEVALUE(Sales[[#This Row],[Date]])</f>
        <v>44603</v>
      </c>
      <c r="H1005" s="6" t="str">
        <f t="shared" si="31"/>
        <v>18:00</v>
      </c>
    </row>
    <row r="1006" spans="1:8" x14ac:dyDescent="0.3">
      <c r="A1006">
        <v>76</v>
      </c>
      <c r="B1006">
        <v>1004</v>
      </c>
      <c r="C1006">
        <v>72</v>
      </c>
      <c r="D1006">
        <v>3</v>
      </c>
      <c r="E1006" s="1">
        <v>44603.791666666664</v>
      </c>
      <c r="F1006" s="4" t="str">
        <f t="shared" si="30"/>
        <v>2026/02/12</v>
      </c>
      <c r="G1006" s="4">
        <f>DATEVALUE(Sales[[#This Row],[Date]])</f>
        <v>44603</v>
      </c>
      <c r="H1006" s="6" t="str">
        <f t="shared" si="31"/>
        <v>19:00</v>
      </c>
    </row>
    <row r="1007" spans="1:8" x14ac:dyDescent="0.3">
      <c r="A1007">
        <v>1266</v>
      </c>
      <c r="B1007">
        <v>1005</v>
      </c>
      <c r="C1007">
        <v>54</v>
      </c>
      <c r="D1007">
        <v>1</v>
      </c>
      <c r="E1007" s="1">
        <v>44603.833333333336</v>
      </c>
      <c r="F1007" s="4" t="str">
        <f t="shared" si="30"/>
        <v>2026/02/12</v>
      </c>
      <c r="G1007" s="4">
        <f>DATEVALUE(Sales[[#This Row],[Date]])</f>
        <v>44603</v>
      </c>
      <c r="H1007" s="6" t="str">
        <f t="shared" si="31"/>
        <v>20:00</v>
      </c>
    </row>
    <row r="1008" spans="1:8" x14ac:dyDescent="0.3">
      <c r="A1008">
        <v>1309</v>
      </c>
      <c r="B1008">
        <v>1006</v>
      </c>
      <c r="C1008">
        <v>3</v>
      </c>
      <c r="D1008">
        <v>5</v>
      </c>
      <c r="E1008" s="1">
        <v>44603.875</v>
      </c>
      <c r="F1008" s="4" t="str">
        <f t="shared" si="30"/>
        <v>2026/02/12</v>
      </c>
      <c r="G1008" s="4">
        <f>DATEVALUE(Sales[[#This Row],[Date]])</f>
        <v>44603</v>
      </c>
      <c r="H1008" s="6" t="str">
        <f t="shared" si="31"/>
        <v>21:00</v>
      </c>
    </row>
    <row r="1009" spans="1:8" x14ac:dyDescent="0.3">
      <c r="A1009">
        <v>91</v>
      </c>
      <c r="B1009">
        <v>1007</v>
      </c>
      <c r="C1009">
        <v>56</v>
      </c>
      <c r="D1009">
        <v>1</v>
      </c>
      <c r="E1009" s="1">
        <v>44603.916666666664</v>
      </c>
      <c r="F1009" s="4" t="str">
        <f t="shared" si="30"/>
        <v>2026/02/12</v>
      </c>
      <c r="G1009" s="4">
        <f>DATEVALUE(Sales[[#This Row],[Date]])</f>
        <v>44603</v>
      </c>
      <c r="H1009" s="6" t="str">
        <f t="shared" si="31"/>
        <v>22:00</v>
      </c>
    </row>
    <row r="1010" spans="1:8" x14ac:dyDescent="0.3">
      <c r="A1010">
        <v>1374</v>
      </c>
      <c r="B1010">
        <v>1008</v>
      </c>
      <c r="C1010">
        <v>91</v>
      </c>
      <c r="D1010">
        <v>5</v>
      </c>
      <c r="E1010" s="1">
        <v>44603.958333333336</v>
      </c>
      <c r="F1010" s="4" t="str">
        <f t="shared" si="30"/>
        <v>2026/02/12</v>
      </c>
      <c r="G1010" s="4">
        <f>DATEVALUE(Sales[[#This Row],[Date]])</f>
        <v>44603</v>
      </c>
      <c r="H1010" s="6" t="str">
        <f t="shared" si="31"/>
        <v>23:00</v>
      </c>
    </row>
    <row r="1011" spans="1:8" x14ac:dyDescent="0.3">
      <c r="A1011">
        <v>1350</v>
      </c>
      <c r="B1011">
        <v>1009</v>
      </c>
      <c r="C1011">
        <v>74</v>
      </c>
      <c r="D1011">
        <v>4</v>
      </c>
      <c r="E1011" s="1">
        <v>44604</v>
      </c>
      <c r="F1011" s="4" t="str">
        <f t="shared" si="30"/>
        <v>2026/02/13</v>
      </c>
      <c r="G1011" s="4">
        <f>DATEVALUE(Sales[[#This Row],[Date]])</f>
        <v>44604</v>
      </c>
      <c r="H1011" s="6" t="str">
        <f t="shared" si="31"/>
        <v>00:00</v>
      </c>
    </row>
    <row r="1012" spans="1:8" x14ac:dyDescent="0.3">
      <c r="A1012">
        <v>819</v>
      </c>
      <c r="B1012">
        <v>1010</v>
      </c>
      <c r="C1012">
        <v>22</v>
      </c>
      <c r="D1012">
        <v>7</v>
      </c>
      <c r="E1012" s="1">
        <v>44604.041666666664</v>
      </c>
      <c r="F1012" s="4" t="str">
        <f t="shared" si="30"/>
        <v>2026/02/13</v>
      </c>
      <c r="G1012" s="4">
        <f>DATEVALUE(Sales[[#This Row],[Date]])</f>
        <v>44604</v>
      </c>
      <c r="H1012" s="6" t="str">
        <f t="shared" si="31"/>
        <v>01:00</v>
      </c>
    </row>
    <row r="1013" spans="1:8" x14ac:dyDescent="0.3">
      <c r="A1013">
        <v>140</v>
      </c>
      <c r="B1013">
        <v>1011</v>
      </c>
      <c r="C1013">
        <v>86</v>
      </c>
      <c r="D1013">
        <v>4</v>
      </c>
      <c r="E1013" s="1">
        <v>44604.083333333336</v>
      </c>
      <c r="F1013" s="4" t="str">
        <f t="shared" si="30"/>
        <v>2026/02/13</v>
      </c>
      <c r="G1013" s="4">
        <f>DATEVALUE(Sales[[#This Row],[Date]])</f>
        <v>44604</v>
      </c>
      <c r="H1013" s="6" t="str">
        <f t="shared" si="31"/>
        <v>02:00</v>
      </c>
    </row>
    <row r="1014" spans="1:8" x14ac:dyDescent="0.3">
      <c r="A1014">
        <v>632</v>
      </c>
      <c r="B1014">
        <v>1012</v>
      </c>
      <c r="C1014">
        <v>41</v>
      </c>
      <c r="D1014">
        <v>3</v>
      </c>
      <c r="E1014" s="1">
        <v>44604.125</v>
      </c>
      <c r="F1014" s="4" t="str">
        <f t="shared" si="30"/>
        <v>2026/02/13</v>
      </c>
      <c r="G1014" s="4">
        <f>DATEVALUE(Sales[[#This Row],[Date]])</f>
        <v>44604</v>
      </c>
      <c r="H1014" s="6" t="str">
        <f t="shared" si="31"/>
        <v>03:00</v>
      </c>
    </row>
    <row r="1015" spans="1:8" x14ac:dyDescent="0.3">
      <c r="A1015">
        <v>731</v>
      </c>
      <c r="B1015">
        <v>1013</v>
      </c>
      <c r="C1015">
        <v>60</v>
      </c>
      <c r="D1015">
        <v>4</v>
      </c>
      <c r="E1015" s="1">
        <v>44604.166666666664</v>
      </c>
      <c r="F1015" s="4" t="str">
        <f t="shared" si="30"/>
        <v>2026/02/13</v>
      </c>
      <c r="G1015" s="4">
        <f>DATEVALUE(Sales[[#This Row],[Date]])</f>
        <v>44604</v>
      </c>
      <c r="H1015" s="6" t="str">
        <f t="shared" si="31"/>
        <v>04:00</v>
      </c>
    </row>
    <row r="1016" spans="1:8" x14ac:dyDescent="0.3">
      <c r="A1016">
        <v>1147</v>
      </c>
      <c r="B1016">
        <v>1014</v>
      </c>
      <c r="C1016">
        <v>87</v>
      </c>
      <c r="D1016">
        <v>9</v>
      </c>
      <c r="E1016" s="1">
        <v>44604.208333333336</v>
      </c>
      <c r="F1016" s="4" t="str">
        <f t="shared" si="30"/>
        <v>2026/02/13</v>
      </c>
      <c r="G1016" s="4">
        <f>DATEVALUE(Sales[[#This Row],[Date]])</f>
        <v>44604</v>
      </c>
      <c r="H1016" s="6" t="str">
        <f t="shared" si="31"/>
        <v>05:00</v>
      </c>
    </row>
    <row r="1017" spans="1:8" x14ac:dyDescent="0.3">
      <c r="A1017">
        <v>1143</v>
      </c>
      <c r="B1017">
        <v>1015</v>
      </c>
      <c r="C1017">
        <v>4</v>
      </c>
      <c r="D1017">
        <v>9</v>
      </c>
      <c r="E1017" s="1">
        <v>44604.25</v>
      </c>
      <c r="F1017" s="4" t="str">
        <f t="shared" si="30"/>
        <v>2026/02/13</v>
      </c>
      <c r="G1017" s="4">
        <f>DATEVALUE(Sales[[#This Row],[Date]])</f>
        <v>44604</v>
      </c>
      <c r="H1017" s="6" t="str">
        <f t="shared" si="31"/>
        <v>06:00</v>
      </c>
    </row>
    <row r="1018" spans="1:8" x14ac:dyDescent="0.3">
      <c r="A1018">
        <v>487</v>
      </c>
      <c r="B1018">
        <v>1016</v>
      </c>
      <c r="C1018">
        <v>74</v>
      </c>
      <c r="D1018">
        <v>9</v>
      </c>
      <c r="E1018" s="1">
        <v>44604.291666666664</v>
      </c>
      <c r="F1018" s="4" t="str">
        <f t="shared" si="30"/>
        <v>2026/02/13</v>
      </c>
      <c r="G1018" s="4">
        <f>DATEVALUE(Sales[[#This Row],[Date]])</f>
        <v>44604</v>
      </c>
      <c r="H1018" s="6" t="str">
        <f t="shared" si="31"/>
        <v>07:00</v>
      </c>
    </row>
    <row r="1019" spans="1:8" x14ac:dyDescent="0.3">
      <c r="A1019">
        <v>606</v>
      </c>
      <c r="B1019">
        <v>1017</v>
      </c>
      <c r="C1019">
        <v>93</v>
      </c>
      <c r="D1019">
        <v>9</v>
      </c>
      <c r="E1019" s="1">
        <v>44604.333333333336</v>
      </c>
      <c r="F1019" s="4" t="str">
        <f t="shared" si="30"/>
        <v>2026/02/13</v>
      </c>
      <c r="G1019" s="4">
        <f>DATEVALUE(Sales[[#This Row],[Date]])</f>
        <v>44604</v>
      </c>
      <c r="H1019" s="6" t="str">
        <f t="shared" si="31"/>
        <v>08:00</v>
      </c>
    </row>
    <row r="1020" spans="1:8" x14ac:dyDescent="0.3">
      <c r="A1020">
        <v>1410</v>
      </c>
      <c r="B1020">
        <v>1018</v>
      </c>
      <c r="C1020">
        <v>55</v>
      </c>
      <c r="D1020">
        <v>4</v>
      </c>
      <c r="E1020" s="1">
        <v>44604.375</v>
      </c>
      <c r="F1020" s="4" t="str">
        <f t="shared" si="30"/>
        <v>2026/02/13</v>
      </c>
      <c r="G1020" s="4">
        <f>DATEVALUE(Sales[[#This Row],[Date]])</f>
        <v>44604</v>
      </c>
      <c r="H1020" s="6" t="str">
        <f t="shared" si="31"/>
        <v>09:00</v>
      </c>
    </row>
    <row r="1021" spans="1:8" x14ac:dyDescent="0.3">
      <c r="A1021">
        <v>1217</v>
      </c>
      <c r="B1021">
        <v>1019</v>
      </c>
      <c r="C1021">
        <v>20</v>
      </c>
      <c r="D1021">
        <v>4</v>
      </c>
      <c r="E1021" s="1">
        <v>44604.416666666664</v>
      </c>
      <c r="F1021" s="4" t="str">
        <f t="shared" si="30"/>
        <v>2026/02/13</v>
      </c>
      <c r="G1021" s="4">
        <f>DATEVALUE(Sales[[#This Row],[Date]])</f>
        <v>44604</v>
      </c>
      <c r="H1021" s="6" t="str">
        <f t="shared" si="31"/>
        <v>10:00</v>
      </c>
    </row>
    <row r="1022" spans="1:8" x14ac:dyDescent="0.3">
      <c r="A1022">
        <v>222</v>
      </c>
      <c r="B1022">
        <v>1020</v>
      </c>
      <c r="C1022">
        <v>59</v>
      </c>
      <c r="D1022">
        <v>1</v>
      </c>
      <c r="E1022" s="1">
        <v>44604.458333333336</v>
      </c>
      <c r="F1022" s="4" t="str">
        <f t="shared" si="30"/>
        <v>2026/02/13</v>
      </c>
      <c r="G1022" s="4">
        <f>DATEVALUE(Sales[[#This Row],[Date]])</f>
        <v>44604</v>
      </c>
      <c r="H1022" s="6" t="str">
        <f t="shared" si="31"/>
        <v>11:00</v>
      </c>
    </row>
    <row r="1023" spans="1:8" x14ac:dyDescent="0.3">
      <c r="A1023">
        <v>163</v>
      </c>
      <c r="B1023">
        <v>1021</v>
      </c>
      <c r="C1023">
        <v>18</v>
      </c>
      <c r="D1023">
        <v>3</v>
      </c>
      <c r="E1023" s="1">
        <v>44604.5</v>
      </c>
      <c r="F1023" s="4" t="str">
        <f t="shared" si="30"/>
        <v>2026/02/13</v>
      </c>
      <c r="G1023" s="4">
        <f>DATEVALUE(Sales[[#This Row],[Date]])</f>
        <v>44604</v>
      </c>
      <c r="H1023" s="6" t="str">
        <f t="shared" si="31"/>
        <v>12:00</v>
      </c>
    </row>
    <row r="1024" spans="1:8" x14ac:dyDescent="0.3">
      <c r="A1024">
        <v>486</v>
      </c>
      <c r="B1024">
        <v>1022</v>
      </c>
      <c r="C1024">
        <v>58</v>
      </c>
      <c r="D1024">
        <v>6</v>
      </c>
      <c r="E1024" s="1">
        <v>44604.541666666664</v>
      </c>
      <c r="F1024" s="4" t="str">
        <f t="shared" si="30"/>
        <v>2026/02/13</v>
      </c>
      <c r="G1024" s="4">
        <f>DATEVALUE(Sales[[#This Row],[Date]])</f>
        <v>44604</v>
      </c>
      <c r="H1024" s="6" t="str">
        <f t="shared" si="31"/>
        <v>13:00</v>
      </c>
    </row>
    <row r="1025" spans="1:8" x14ac:dyDescent="0.3">
      <c r="A1025">
        <v>1383</v>
      </c>
      <c r="B1025">
        <v>1023</v>
      </c>
      <c r="C1025">
        <v>39</v>
      </c>
      <c r="D1025">
        <v>1</v>
      </c>
      <c r="E1025" s="1">
        <v>44604.583333333336</v>
      </c>
      <c r="F1025" s="4" t="str">
        <f t="shared" si="30"/>
        <v>2026/02/13</v>
      </c>
      <c r="G1025" s="4">
        <f>DATEVALUE(Sales[[#This Row],[Date]])</f>
        <v>44604</v>
      </c>
      <c r="H1025" s="6" t="str">
        <f t="shared" si="31"/>
        <v>14:00</v>
      </c>
    </row>
    <row r="1026" spans="1:8" x14ac:dyDescent="0.3">
      <c r="A1026">
        <v>1022</v>
      </c>
      <c r="B1026">
        <v>1024</v>
      </c>
      <c r="C1026">
        <v>32</v>
      </c>
      <c r="D1026">
        <v>1</v>
      </c>
      <c r="E1026" s="1">
        <v>44604.625</v>
      </c>
      <c r="F1026" s="4" t="str">
        <f t="shared" si="30"/>
        <v>2026/02/13</v>
      </c>
      <c r="G1026" s="4">
        <f>DATEVALUE(Sales[[#This Row],[Date]])</f>
        <v>44604</v>
      </c>
      <c r="H1026" s="6" t="str">
        <f t="shared" si="31"/>
        <v>15:00</v>
      </c>
    </row>
    <row r="1027" spans="1:8" x14ac:dyDescent="0.3">
      <c r="A1027">
        <v>792</v>
      </c>
      <c r="B1027">
        <v>1025</v>
      </c>
      <c r="C1027">
        <v>53</v>
      </c>
      <c r="D1027">
        <v>4</v>
      </c>
      <c r="E1027" s="1">
        <v>44604.666666666664</v>
      </c>
      <c r="F1027" s="4" t="str">
        <f t="shared" si="30"/>
        <v>2026/02/13</v>
      </c>
      <c r="G1027" s="4">
        <f>DATEVALUE(Sales[[#This Row],[Date]])</f>
        <v>44604</v>
      </c>
      <c r="H1027" s="6" t="str">
        <f t="shared" si="31"/>
        <v>16:00</v>
      </c>
    </row>
    <row r="1028" spans="1:8" x14ac:dyDescent="0.3">
      <c r="A1028">
        <v>771</v>
      </c>
      <c r="B1028">
        <v>1026</v>
      </c>
      <c r="C1028">
        <v>48</v>
      </c>
      <c r="D1028">
        <v>6</v>
      </c>
      <c r="E1028" s="1">
        <v>44604.708333333336</v>
      </c>
      <c r="F1028" s="4" t="str">
        <f t="shared" ref="F1028:F1091" si="32">TEXT(E1028, "YYYY/MM/DD")</f>
        <v>2026/02/13</v>
      </c>
      <c r="G1028" s="4">
        <f>DATEVALUE(Sales[[#This Row],[Date]])</f>
        <v>44604</v>
      </c>
      <c r="H1028" s="6" t="str">
        <f t="shared" ref="H1028:H1091" si="33">TEXT(E1028,"HH:mm")</f>
        <v>17:00</v>
      </c>
    </row>
    <row r="1029" spans="1:8" x14ac:dyDescent="0.3">
      <c r="A1029">
        <v>542</v>
      </c>
      <c r="B1029">
        <v>1027</v>
      </c>
      <c r="C1029">
        <v>18</v>
      </c>
      <c r="D1029">
        <v>2</v>
      </c>
      <c r="E1029" s="1">
        <v>44604.75</v>
      </c>
      <c r="F1029" s="4" t="str">
        <f t="shared" si="32"/>
        <v>2026/02/13</v>
      </c>
      <c r="G1029" s="4">
        <f>DATEVALUE(Sales[[#This Row],[Date]])</f>
        <v>44604</v>
      </c>
      <c r="H1029" s="6" t="str">
        <f t="shared" si="33"/>
        <v>18:00</v>
      </c>
    </row>
    <row r="1030" spans="1:8" x14ac:dyDescent="0.3">
      <c r="A1030">
        <v>811</v>
      </c>
      <c r="B1030">
        <v>1028</v>
      </c>
      <c r="C1030">
        <v>36</v>
      </c>
      <c r="D1030">
        <v>3</v>
      </c>
      <c r="E1030" s="1">
        <v>44604.791666666664</v>
      </c>
      <c r="F1030" s="4" t="str">
        <f t="shared" si="32"/>
        <v>2026/02/13</v>
      </c>
      <c r="G1030" s="4">
        <f>DATEVALUE(Sales[[#This Row],[Date]])</f>
        <v>44604</v>
      </c>
      <c r="H1030" s="6" t="str">
        <f t="shared" si="33"/>
        <v>19:00</v>
      </c>
    </row>
    <row r="1031" spans="1:8" x14ac:dyDescent="0.3">
      <c r="A1031">
        <v>174</v>
      </c>
      <c r="B1031">
        <v>1029</v>
      </c>
      <c r="C1031">
        <v>5</v>
      </c>
      <c r="D1031">
        <v>2</v>
      </c>
      <c r="E1031" s="1">
        <v>44604.833333333336</v>
      </c>
      <c r="F1031" s="4" t="str">
        <f t="shared" si="32"/>
        <v>2026/02/13</v>
      </c>
      <c r="G1031" s="4">
        <f>DATEVALUE(Sales[[#This Row],[Date]])</f>
        <v>44604</v>
      </c>
      <c r="H1031" s="6" t="str">
        <f t="shared" si="33"/>
        <v>20:00</v>
      </c>
    </row>
    <row r="1032" spans="1:8" x14ac:dyDescent="0.3">
      <c r="A1032">
        <v>1325</v>
      </c>
      <c r="B1032">
        <v>1030</v>
      </c>
      <c r="C1032">
        <v>76</v>
      </c>
      <c r="D1032">
        <v>5</v>
      </c>
      <c r="E1032" s="1">
        <v>44604.875</v>
      </c>
      <c r="F1032" s="4" t="str">
        <f t="shared" si="32"/>
        <v>2026/02/13</v>
      </c>
      <c r="G1032" s="4">
        <f>DATEVALUE(Sales[[#This Row],[Date]])</f>
        <v>44604</v>
      </c>
      <c r="H1032" s="6" t="str">
        <f t="shared" si="33"/>
        <v>21:00</v>
      </c>
    </row>
    <row r="1033" spans="1:8" x14ac:dyDescent="0.3">
      <c r="A1033">
        <v>1162</v>
      </c>
      <c r="B1033">
        <v>1031</v>
      </c>
      <c r="C1033">
        <v>73</v>
      </c>
      <c r="D1033">
        <v>5</v>
      </c>
      <c r="E1033" s="1">
        <v>44604.916666666664</v>
      </c>
      <c r="F1033" s="4" t="str">
        <f t="shared" si="32"/>
        <v>2026/02/13</v>
      </c>
      <c r="G1033" s="4">
        <f>DATEVALUE(Sales[[#This Row],[Date]])</f>
        <v>44604</v>
      </c>
      <c r="H1033" s="6" t="str">
        <f t="shared" si="33"/>
        <v>22:00</v>
      </c>
    </row>
    <row r="1034" spans="1:8" x14ac:dyDescent="0.3">
      <c r="A1034">
        <v>452</v>
      </c>
      <c r="B1034">
        <v>1032</v>
      </c>
      <c r="C1034">
        <v>27</v>
      </c>
      <c r="D1034">
        <v>4</v>
      </c>
      <c r="E1034" s="1">
        <v>44604.958333333336</v>
      </c>
      <c r="F1034" s="4" t="str">
        <f t="shared" si="32"/>
        <v>2026/02/13</v>
      </c>
      <c r="G1034" s="4">
        <f>DATEVALUE(Sales[[#This Row],[Date]])</f>
        <v>44604</v>
      </c>
      <c r="H1034" s="6" t="str">
        <f t="shared" si="33"/>
        <v>23:00</v>
      </c>
    </row>
    <row r="1035" spans="1:8" x14ac:dyDescent="0.3">
      <c r="A1035">
        <v>1151</v>
      </c>
      <c r="B1035">
        <v>1033</v>
      </c>
      <c r="C1035">
        <v>87</v>
      </c>
      <c r="D1035">
        <v>6</v>
      </c>
      <c r="E1035" s="1">
        <v>44605</v>
      </c>
      <c r="F1035" s="4" t="str">
        <f t="shared" si="32"/>
        <v>2026/02/14</v>
      </c>
      <c r="G1035" s="4">
        <f>DATEVALUE(Sales[[#This Row],[Date]])</f>
        <v>44605</v>
      </c>
      <c r="H1035" s="6" t="str">
        <f t="shared" si="33"/>
        <v>00:00</v>
      </c>
    </row>
    <row r="1036" spans="1:8" x14ac:dyDescent="0.3">
      <c r="A1036">
        <v>264</v>
      </c>
      <c r="B1036">
        <v>1034</v>
      </c>
      <c r="C1036">
        <v>98</v>
      </c>
      <c r="D1036">
        <v>8</v>
      </c>
      <c r="E1036" s="1">
        <v>44605.041666666664</v>
      </c>
      <c r="F1036" s="4" t="str">
        <f t="shared" si="32"/>
        <v>2026/02/14</v>
      </c>
      <c r="G1036" s="4">
        <f>DATEVALUE(Sales[[#This Row],[Date]])</f>
        <v>44605</v>
      </c>
      <c r="H1036" s="6" t="str">
        <f t="shared" si="33"/>
        <v>01:00</v>
      </c>
    </row>
    <row r="1037" spans="1:8" x14ac:dyDescent="0.3">
      <c r="A1037">
        <v>470</v>
      </c>
      <c r="B1037">
        <v>1035</v>
      </c>
      <c r="C1037">
        <v>51</v>
      </c>
      <c r="D1037">
        <v>4</v>
      </c>
      <c r="E1037" s="1">
        <v>44605.083333333336</v>
      </c>
      <c r="F1037" s="4" t="str">
        <f t="shared" si="32"/>
        <v>2026/02/14</v>
      </c>
      <c r="G1037" s="4">
        <f>DATEVALUE(Sales[[#This Row],[Date]])</f>
        <v>44605</v>
      </c>
      <c r="H1037" s="6" t="str">
        <f t="shared" si="33"/>
        <v>02:00</v>
      </c>
    </row>
    <row r="1038" spans="1:8" x14ac:dyDescent="0.3">
      <c r="A1038">
        <v>22</v>
      </c>
      <c r="B1038">
        <v>1036</v>
      </c>
      <c r="C1038">
        <v>26</v>
      </c>
      <c r="D1038">
        <v>9</v>
      </c>
      <c r="E1038" s="1">
        <v>44605.125</v>
      </c>
      <c r="F1038" s="4" t="str">
        <f t="shared" si="32"/>
        <v>2026/02/14</v>
      </c>
      <c r="G1038" s="4">
        <f>DATEVALUE(Sales[[#This Row],[Date]])</f>
        <v>44605</v>
      </c>
      <c r="H1038" s="6" t="str">
        <f t="shared" si="33"/>
        <v>03:00</v>
      </c>
    </row>
    <row r="1039" spans="1:8" x14ac:dyDescent="0.3">
      <c r="A1039">
        <v>492</v>
      </c>
      <c r="B1039">
        <v>1037</v>
      </c>
      <c r="C1039">
        <v>33</v>
      </c>
      <c r="D1039">
        <v>2</v>
      </c>
      <c r="E1039" s="1">
        <v>44605.166666666664</v>
      </c>
      <c r="F1039" s="4" t="str">
        <f t="shared" si="32"/>
        <v>2026/02/14</v>
      </c>
      <c r="G1039" s="4">
        <f>DATEVALUE(Sales[[#This Row],[Date]])</f>
        <v>44605</v>
      </c>
      <c r="H1039" s="6" t="str">
        <f t="shared" si="33"/>
        <v>04:00</v>
      </c>
    </row>
    <row r="1040" spans="1:8" x14ac:dyDescent="0.3">
      <c r="A1040">
        <v>428</v>
      </c>
      <c r="B1040">
        <v>1038</v>
      </c>
      <c r="C1040">
        <v>76</v>
      </c>
      <c r="D1040">
        <v>1</v>
      </c>
      <c r="E1040" s="1">
        <v>44605.208333333336</v>
      </c>
      <c r="F1040" s="4" t="str">
        <f t="shared" si="32"/>
        <v>2026/02/14</v>
      </c>
      <c r="G1040" s="4">
        <f>DATEVALUE(Sales[[#This Row],[Date]])</f>
        <v>44605</v>
      </c>
      <c r="H1040" s="6" t="str">
        <f t="shared" si="33"/>
        <v>05:00</v>
      </c>
    </row>
    <row r="1041" spans="1:8" x14ac:dyDescent="0.3">
      <c r="A1041">
        <v>1386</v>
      </c>
      <c r="B1041">
        <v>1039</v>
      </c>
      <c r="C1041">
        <v>5</v>
      </c>
      <c r="D1041">
        <v>5</v>
      </c>
      <c r="E1041" s="1">
        <v>44605.25</v>
      </c>
      <c r="F1041" s="4" t="str">
        <f t="shared" si="32"/>
        <v>2026/02/14</v>
      </c>
      <c r="G1041" s="4">
        <f>DATEVALUE(Sales[[#This Row],[Date]])</f>
        <v>44605</v>
      </c>
      <c r="H1041" s="6" t="str">
        <f t="shared" si="33"/>
        <v>06:00</v>
      </c>
    </row>
    <row r="1042" spans="1:8" x14ac:dyDescent="0.3">
      <c r="A1042">
        <v>1014</v>
      </c>
      <c r="B1042">
        <v>1040</v>
      </c>
      <c r="C1042">
        <v>7</v>
      </c>
      <c r="D1042">
        <v>4</v>
      </c>
      <c r="E1042" s="1">
        <v>44605.291666666664</v>
      </c>
      <c r="F1042" s="4" t="str">
        <f t="shared" si="32"/>
        <v>2026/02/14</v>
      </c>
      <c r="G1042" s="4">
        <f>DATEVALUE(Sales[[#This Row],[Date]])</f>
        <v>44605</v>
      </c>
      <c r="H1042" s="6" t="str">
        <f t="shared" si="33"/>
        <v>07:00</v>
      </c>
    </row>
    <row r="1043" spans="1:8" x14ac:dyDescent="0.3">
      <c r="A1043">
        <v>6</v>
      </c>
      <c r="B1043">
        <v>1041</v>
      </c>
      <c r="C1043">
        <v>43</v>
      </c>
      <c r="D1043">
        <v>7</v>
      </c>
      <c r="E1043" s="1">
        <v>44605.333333333336</v>
      </c>
      <c r="F1043" s="4" t="str">
        <f t="shared" si="32"/>
        <v>2026/02/14</v>
      </c>
      <c r="G1043" s="4">
        <f>DATEVALUE(Sales[[#This Row],[Date]])</f>
        <v>44605</v>
      </c>
      <c r="H1043" s="6" t="str">
        <f t="shared" si="33"/>
        <v>08:00</v>
      </c>
    </row>
    <row r="1044" spans="1:8" x14ac:dyDescent="0.3">
      <c r="A1044">
        <v>1393</v>
      </c>
      <c r="B1044">
        <v>1042</v>
      </c>
      <c r="C1044">
        <v>45</v>
      </c>
      <c r="D1044">
        <v>3</v>
      </c>
      <c r="E1044" s="1">
        <v>44605.375</v>
      </c>
      <c r="F1044" s="4" t="str">
        <f t="shared" si="32"/>
        <v>2026/02/14</v>
      </c>
      <c r="G1044" s="4">
        <f>DATEVALUE(Sales[[#This Row],[Date]])</f>
        <v>44605</v>
      </c>
      <c r="H1044" s="6" t="str">
        <f t="shared" si="33"/>
        <v>09:00</v>
      </c>
    </row>
    <row r="1045" spans="1:8" x14ac:dyDescent="0.3">
      <c r="A1045">
        <v>288</v>
      </c>
      <c r="B1045">
        <v>1043</v>
      </c>
      <c r="C1045">
        <v>84</v>
      </c>
      <c r="D1045">
        <v>3</v>
      </c>
      <c r="E1045" s="1">
        <v>44605.416666666664</v>
      </c>
      <c r="F1045" s="4" t="str">
        <f t="shared" si="32"/>
        <v>2026/02/14</v>
      </c>
      <c r="G1045" s="4">
        <f>DATEVALUE(Sales[[#This Row],[Date]])</f>
        <v>44605</v>
      </c>
      <c r="H1045" s="6" t="str">
        <f t="shared" si="33"/>
        <v>10:00</v>
      </c>
    </row>
    <row r="1046" spans="1:8" x14ac:dyDescent="0.3">
      <c r="A1046">
        <v>683</v>
      </c>
      <c r="B1046">
        <v>1044</v>
      </c>
      <c r="C1046">
        <v>24</v>
      </c>
      <c r="D1046">
        <v>8</v>
      </c>
      <c r="E1046" s="1">
        <v>44605.458333333336</v>
      </c>
      <c r="F1046" s="4" t="str">
        <f t="shared" si="32"/>
        <v>2026/02/14</v>
      </c>
      <c r="G1046" s="4">
        <f>DATEVALUE(Sales[[#This Row],[Date]])</f>
        <v>44605</v>
      </c>
      <c r="H1046" s="6" t="str">
        <f t="shared" si="33"/>
        <v>11:00</v>
      </c>
    </row>
    <row r="1047" spans="1:8" x14ac:dyDescent="0.3">
      <c r="A1047">
        <v>1450</v>
      </c>
      <c r="B1047">
        <v>1045</v>
      </c>
      <c r="C1047">
        <v>23</v>
      </c>
      <c r="D1047">
        <v>1</v>
      </c>
      <c r="E1047" s="1">
        <v>44605.5</v>
      </c>
      <c r="F1047" s="4" t="str">
        <f t="shared" si="32"/>
        <v>2026/02/14</v>
      </c>
      <c r="G1047" s="4">
        <f>DATEVALUE(Sales[[#This Row],[Date]])</f>
        <v>44605</v>
      </c>
      <c r="H1047" s="6" t="str">
        <f t="shared" si="33"/>
        <v>12:00</v>
      </c>
    </row>
    <row r="1048" spans="1:8" x14ac:dyDescent="0.3">
      <c r="A1048">
        <v>1335</v>
      </c>
      <c r="B1048">
        <v>1046</v>
      </c>
      <c r="C1048">
        <v>12</v>
      </c>
      <c r="D1048">
        <v>8</v>
      </c>
      <c r="E1048" s="1">
        <v>44605.541666666664</v>
      </c>
      <c r="F1048" s="4" t="str">
        <f t="shared" si="32"/>
        <v>2026/02/14</v>
      </c>
      <c r="G1048" s="4">
        <f>DATEVALUE(Sales[[#This Row],[Date]])</f>
        <v>44605</v>
      </c>
      <c r="H1048" s="6" t="str">
        <f t="shared" si="33"/>
        <v>13:00</v>
      </c>
    </row>
    <row r="1049" spans="1:8" x14ac:dyDescent="0.3">
      <c r="A1049">
        <v>1236</v>
      </c>
      <c r="B1049">
        <v>1047</v>
      </c>
      <c r="C1049">
        <v>46</v>
      </c>
      <c r="D1049">
        <v>4</v>
      </c>
      <c r="E1049" s="1">
        <v>44605.583333333336</v>
      </c>
      <c r="F1049" s="4" t="str">
        <f t="shared" si="32"/>
        <v>2026/02/14</v>
      </c>
      <c r="G1049" s="4">
        <f>DATEVALUE(Sales[[#This Row],[Date]])</f>
        <v>44605</v>
      </c>
      <c r="H1049" s="6" t="str">
        <f t="shared" si="33"/>
        <v>14:00</v>
      </c>
    </row>
    <row r="1050" spans="1:8" x14ac:dyDescent="0.3">
      <c r="A1050">
        <v>1064</v>
      </c>
      <c r="B1050">
        <v>1048</v>
      </c>
      <c r="C1050">
        <v>54</v>
      </c>
      <c r="D1050">
        <v>3</v>
      </c>
      <c r="E1050" s="1">
        <v>44605.625</v>
      </c>
      <c r="F1050" s="4" t="str">
        <f t="shared" si="32"/>
        <v>2026/02/14</v>
      </c>
      <c r="G1050" s="4">
        <f>DATEVALUE(Sales[[#This Row],[Date]])</f>
        <v>44605</v>
      </c>
      <c r="H1050" s="6" t="str">
        <f t="shared" si="33"/>
        <v>15:00</v>
      </c>
    </row>
    <row r="1051" spans="1:8" x14ac:dyDescent="0.3">
      <c r="A1051">
        <v>218</v>
      </c>
      <c r="B1051">
        <v>1049</v>
      </c>
      <c r="C1051">
        <v>65</v>
      </c>
      <c r="D1051">
        <v>4</v>
      </c>
      <c r="E1051" s="1">
        <v>44605.666666666664</v>
      </c>
      <c r="F1051" s="4" t="str">
        <f t="shared" si="32"/>
        <v>2026/02/14</v>
      </c>
      <c r="G1051" s="4">
        <f>DATEVALUE(Sales[[#This Row],[Date]])</f>
        <v>44605</v>
      </c>
      <c r="H1051" s="6" t="str">
        <f t="shared" si="33"/>
        <v>16:00</v>
      </c>
    </row>
    <row r="1052" spans="1:8" x14ac:dyDescent="0.3">
      <c r="A1052">
        <v>1257</v>
      </c>
      <c r="B1052">
        <v>1050</v>
      </c>
      <c r="C1052">
        <v>60</v>
      </c>
      <c r="D1052">
        <v>1</v>
      </c>
      <c r="E1052" s="1">
        <v>44605.708333333336</v>
      </c>
      <c r="F1052" s="4" t="str">
        <f t="shared" si="32"/>
        <v>2026/02/14</v>
      </c>
      <c r="G1052" s="4">
        <f>DATEVALUE(Sales[[#This Row],[Date]])</f>
        <v>44605</v>
      </c>
      <c r="H1052" s="6" t="str">
        <f t="shared" si="33"/>
        <v>17:00</v>
      </c>
    </row>
    <row r="1053" spans="1:8" x14ac:dyDescent="0.3">
      <c r="A1053">
        <v>1314</v>
      </c>
      <c r="B1053">
        <v>1051</v>
      </c>
      <c r="C1053">
        <v>6</v>
      </c>
      <c r="D1053">
        <v>9</v>
      </c>
      <c r="E1053" s="1">
        <v>44605.75</v>
      </c>
      <c r="F1053" s="4" t="str">
        <f t="shared" si="32"/>
        <v>2026/02/14</v>
      </c>
      <c r="G1053" s="4">
        <f>DATEVALUE(Sales[[#This Row],[Date]])</f>
        <v>44605</v>
      </c>
      <c r="H1053" s="6" t="str">
        <f t="shared" si="33"/>
        <v>18:00</v>
      </c>
    </row>
    <row r="1054" spans="1:8" x14ac:dyDescent="0.3">
      <c r="A1054">
        <v>931</v>
      </c>
      <c r="B1054">
        <v>1052</v>
      </c>
      <c r="C1054">
        <v>41</v>
      </c>
      <c r="D1054">
        <v>9</v>
      </c>
      <c r="E1054" s="1">
        <v>44605.791666666664</v>
      </c>
      <c r="F1054" s="4" t="str">
        <f t="shared" si="32"/>
        <v>2026/02/14</v>
      </c>
      <c r="G1054" s="4">
        <f>DATEVALUE(Sales[[#This Row],[Date]])</f>
        <v>44605</v>
      </c>
      <c r="H1054" s="6" t="str">
        <f t="shared" si="33"/>
        <v>19:00</v>
      </c>
    </row>
    <row r="1055" spans="1:8" x14ac:dyDescent="0.3">
      <c r="A1055">
        <v>1141</v>
      </c>
      <c r="B1055">
        <v>1053</v>
      </c>
      <c r="C1055">
        <v>37</v>
      </c>
      <c r="D1055">
        <v>3</v>
      </c>
      <c r="E1055" s="1">
        <v>44605.833333333336</v>
      </c>
      <c r="F1055" s="4" t="str">
        <f t="shared" si="32"/>
        <v>2026/02/14</v>
      </c>
      <c r="G1055" s="4">
        <f>DATEVALUE(Sales[[#This Row],[Date]])</f>
        <v>44605</v>
      </c>
      <c r="H1055" s="6" t="str">
        <f t="shared" si="33"/>
        <v>20:00</v>
      </c>
    </row>
    <row r="1056" spans="1:8" x14ac:dyDescent="0.3">
      <c r="A1056">
        <v>289</v>
      </c>
      <c r="B1056">
        <v>1054</v>
      </c>
      <c r="C1056">
        <v>52</v>
      </c>
      <c r="D1056">
        <v>3</v>
      </c>
      <c r="E1056" s="1">
        <v>44605.875</v>
      </c>
      <c r="F1056" s="4" t="str">
        <f t="shared" si="32"/>
        <v>2026/02/14</v>
      </c>
      <c r="G1056" s="4">
        <f>DATEVALUE(Sales[[#This Row],[Date]])</f>
        <v>44605</v>
      </c>
      <c r="H1056" s="6" t="str">
        <f t="shared" si="33"/>
        <v>21:00</v>
      </c>
    </row>
    <row r="1057" spans="1:8" x14ac:dyDescent="0.3">
      <c r="A1057">
        <v>1224</v>
      </c>
      <c r="B1057">
        <v>1055</v>
      </c>
      <c r="C1057">
        <v>73</v>
      </c>
      <c r="D1057">
        <v>5</v>
      </c>
      <c r="E1057" s="1">
        <v>44605.916666666664</v>
      </c>
      <c r="F1057" s="4" t="str">
        <f t="shared" si="32"/>
        <v>2026/02/14</v>
      </c>
      <c r="G1057" s="4">
        <f>DATEVALUE(Sales[[#This Row],[Date]])</f>
        <v>44605</v>
      </c>
      <c r="H1057" s="6" t="str">
        <f t="shared" si="33"/>
        <v>22:00</v>
      </c>
    </row>
    <row r="1058" spans="1:8" x14ac:dyDescent="0.3">
      <c r="A1058">
        <v>81</v>
      </c>
      <c r="B1058">
        <v>1056</v>
      </c>
      <c r="C1058">
        <v>61</v>
      </c>
      <c r="D1058">
        <v>9</v>
      </c>
      <c r="E1058" s="1">
        <v>44605.958333333336</v>
      </c>
      <c r="F1058" s="4" t="str">
        <f t="shared" si="32"/>
        <v>2026/02/14</v>
      </c>
      <c r="G1058" s="4">
        <f>DATEVALUE(Sales[[#This Row],[Date]])</f>
        <v>44605</v>
      </c>
      <c r="H1058" s="6" t="str">
        <f t="shared" si="33"/>
        <v>23:00</v>
      </c>
    </row>
    <row r="1059" spans="1:8" x14ac:dyDescent="0.3">
      <c r="A1059">
        <v>951</v>
      </c>
      <c r="B1059">
        <v>1057</v>
      </c>
      <c r="C1059">
        <v>14</v>
      </c>
      <c r="D1059">
        <v>7</v>
      </c>
      <c r="E1059" s="1">
        <v>44606</v>
      </c>
      <c r="F1059" s="4" t="str">
        <f t="shared" si="32"/>
        <v>2026/02/15</v>
      </c>
      <c r="G1059" s="4">
        <f>DATEVALUE(Sales[[#This Row],[Date]])</f>
        <v>44606</v>
      </c>
      <c r="H1059" s="6" t="str">
        <f t="shared" si="33"/>
        <v>00:00</v>
      </c>
    </row>
    <row r="1060" spans="1:8" x14ac:dyDescent="0.3">
      <c r="A1060">
        <v>790</v>
      </c>
      <c r="B1060">
        <v>1058</v>
      </c>
      <c r="C1060">
        <v>53</v>
      </c>
      <c r="D1060">
        <v>2</v>
      </c>
      <c r="E1060" s="1">
        <v>44606.041666666664</v>
      </c>
      <c r="F1060" s="4" t="str">
        <f t="shared" si="32"/>
        <v>2026/02/15</v>
      </c>
      <c r="G1060" s="4">
        <f>DATEVALUE(Sales[[#This Row],[Date]])</f>
        <v>44606</v>
      </c>
      <c r="H1060" s="6" t="str">
        <f t="shared" si="33"/>
        <v>01:00</v>
      </c>
    </row>
    <row r="1061" spans="1:8" x14ac:dyDescent="0.3">
      <c r="A1061">
        <v>195</v>
      </c>
      <c r="B1061">
        <v>1059</v>
      </c>
      <c r="C1061">
        <v>68</v>
      </c>
      <c r="D1061">
        <v>3</v>
      </c>
      <c r="E1061" s="1">
        <v>44606.083333333336</v>
      </c>
      <c r="F1061" s="4" t="str">
        <f t="shared" si="32"/>
        <v>2026/02/15</v>
      </c>
      <c r="G1061" s="4">
        <f>DATEVALUE(Sales[[#This Row],[Date]])</f>
        <v>44606</v>
      </c>
      <c r="H1061" s="6" t="str">
        <f t="shared" si="33"/>
        <v>02:00</v>
      </c>
    </row>
    <row r="1062" spans="1:8" x14ac:dyDescent="0.3">
      <c r="A1062">
        <v>181</v>
      </c>
      <c r="B1062">
        <v>1060</v>
      </c>
      <c r="C1062">
        <v>73</v>
      </c>
      <c r="D1062">
        <v>4</v>
      </c>
      <c r="E1062" s="1">
        <v>44606.125</v>
      </c>
      <c r="F1062" s="4" t="str">
        <f t="shared" si="32"/>
        <v>2026/02/15</v>
      </c>
      <c r="G1062" s="4">
        <f>DATEVALUE(Sales[[#This Row],[Date]])</f>
        <v>44606</v>
      </c>
      <c r="H1062" s="6" t="str">
        <f t="shared" si="33"/>
        <v>03:00</v>
      </c>
    </row>
    <row r="1063" spans="1:8" x14ac:dyDescent="0.3">
      <c r="A1063">
        <v>1046</v>
      </c>
      <c r="B1063">
        <v>1061</v>
      </c>
      <c r="C1063">
        <v>68</v>
      </c>
      <c r="D1063">
        <v>3</v>
      </c>
      <c r="E1063" s="1">
        <v>44606.166666666664</v>
      </c>
      <c r="F1063" s="4" t="str">
        <f t="shared" si="32"/>
        <v>2026/02/15</v>
      </c>
      <c r="G1063" s="4">
        <f>DATEVALUE(Sales[[#This Row],[Date]])</f>
        <v>44606</v>
      </c>
      <c r="H1063" s="6" t="str">
        <f t="shared" si="33"/>
        <v>04:00</v>
      </c>
    </row>
    <row r="1064" spans="1:8" x14ac:dyDescent="0.3">
      <c r="A1064">
        <v>737</v>
      </c>
      <c r="B1064">
        <v>1062</v>
      </c>
      <c r="C1064">
        <v>87</v>
      </c>
      <c r="D1064">
        <v>5</v>
      </c>
      <c r="E1064" s="1">
        <v>44606.208333333336</v>
      </c>
      <c r="F1064" s="4" t="str">
        <f t="shared" si="32"/>
        <v>2026/02/15</v>
      </c>
      <c r="G1064" s="4">
        <f>DATEVALUE(Sales[[#This Row],[Date]])</f>
        <v>44606</v>
      </c>
      <c r="H1064" s="6" t="str">
        <f t="shared" si="33"/>
        <v>05:00</v>
      </c>
    </row>
    <row r="1065" spans="1:8" x14ac:dyDescent="0.3">
      <c r="A1065">
        <v>128</v>
      </c>
      <c r="B1065">
        <v>1063</v>
      </c>
      <c r="C1065">
        <v>25</v>
      </c>
      <c r="D1065">
        <v>5</v>
      </c>
      <c r="E1065" s="1">
        <v>44606.25</v>
      </c>
      <c r="F1065" s="4" t="str">
        <f t="shared" si="32"/>
        <v>2026/02/15</v>
      </c>
      <c r="G1065" s="4">
        <f>DATEVALUE(Sales[[#This Row],[Date]])</f>
        <v>44606</v>
      </c>
      <c r="H1065" s="6" t="str">
        <f t="shared" si="33"/>
        <v>06:00</v>
      </c>
    </row>
    <row r="1066" spans="1:8" x14ac:dyDescent="0.3">
      <c r="A1066">
        <v>795</v>
      </c>
      <c r="B1066">
        <v>1064</v>
      </c>
      <c r="C1066">
        <v>19</v>
      </c>
      <c r="D1066">
        <v>8</v>
      </c>
      <c r="E1066" s="1">
        <v>44606.291666666664</v>
      </c>
      <c r="F1066" s="4" t="str">
        <f t="shared" si="32"/>
        <v>2026/02/15</v>
      </c>
      <c r="G1066" s="4">
        <f>DATEVALUE(Sales[[#This Row],[Date]])</f>
        <v>44606</v>
      </c>
      <c r="H1066" s="6" t="str">
        <f t="shared" si="33"/>
        <v>07:00</v>
      </c>
    </row>
    <row r="1067" spans="1:8" x14ac:dyDescent="0.3">
      <c r="A1067">
        <v>638</v>
      </c>
      <c r="B1067">
        <v>1065</v>
      </c>
      <c r="C1067">
        <v>75</v>
      </c>
      <c r="D1067">
        <v>3</v>
      </c>
      <c r="E1067" s="1">
        <v>44606.333333333336</v>
      </c>
      <c r="F1067" s="4" t="str">
        <f t="shared" si="32"/>
        <v>2026/02/15</v>
      </c>
      <c r="G1067" s="4">
        <f>DATEVALUE(Sales[[#This Row],[Date]])</f>
        <v>44606</v>
      </c>
      <c r="H1067" s="6" t="str">
        <f t="shared" si="33"/>
        <v>08:00</v>
      </c>
    </row>
    <row r="1068" spans="1:8" x14ac:dyDescent="0.3">
      <c r="A1068">
        <v>998</v>
      </c>
      <c r="B1068">
        <v>1066</v>
      </c>
      <c r="C1068">
        <v>43</v>
      </c>
      <c r="D1068">
        <v>9</v>
      </c>
      <c r="E1068" s="1">
        <v>44606.375</v>
      </c>
      <c r="F1068" s="4" t="str">
        <f t="shared" si="32"/>
        <v>2026/02/15</v>
      </c>
      <c r="G1068" s="4">
        <f>DATEVALUE(Sales[[#This Row],[Date]])</f>
        <v>44606</v>
      </c>
      <c r="H1068" s="6" t="str">
        <f t="shared" si="33"/>
        <v>09:00</v>
      </c>
    </row>
    <row r="1069" spans="1:8" x14ac:dyDescent="0.3">
      <c r="A1069">
        <v>1342</v>
      </c>
      <c r="B1069">
        <v>1067</v>
      </c>
      <c r="C1069">
        <v>98</v>
      </c>
      <c r="D1069">
        <v>6</v>
      </c>
      <c r="E1069" s="1">
        <v>44606.416666666664</v>
      </c>
      <c r="F1069" s="4" t="str">
        <f t="shared" si="32"/>
        <v>2026/02/15</v>
      </c>
      <c r="G1069" s="4">
        <f>DATEVALUE(Sales[[#This Row],[Date]])</f>
        <v>44606</v>
      </c>
      <c r="H1069" s="6" t="str">
        <f t="shared" si="33"/>
        <v>10:00</v>
      </c>
    </row>
    <row r="1070" spans="1:8" x14ac:dyDescent="0.3">
      <c r="A1070">
        <v>1440</v>
      </c>
      <c r="B1070">
        <v>1068</v>
      </c>
      <c r="C1070">
        <v>40</v>
      </c>
      <c r="D1070">
        <v>8</v>
      </c>
      <c r="E1070" s="1">
        <v>44606.458333333336</v>
      </c>
      <c r="F1070" s="4" t="str">
        <f t="shared" si="32"/>
        <v>2026/02/15</v>
      </c>
      <c r="G1070" s="4">
        <f>DATEVALUE(Sales[[#This Row],[Date]])</f>
        <v>44606</v>
      </c>
      <c r="H1070" s="6" t="str">
        <f t="shared" si="33"/>
        <v>11:00</v>
      </c>
    </row>
    <row r="1071" spans="1:8" x14ac:dyDescent="0.3">
      <c r="A1071">
        <v>301</v>
      </c>
      <c r="B1071">
        <v>1069</v>
      </c>
      <c r="C1071">
        <v>39</v>
      </c>
      <c r="D1071">
        <v>4</v>
      </c>
      <c r="E1071" s="1">
        <v>44606.5</v>
      </c>
      <c r="F1071" s="4" t="str">
        <f t="shared" si="32"/>
        <v>2026/02/15</v>
      </c>
      <c r="G1071" s="4">
        <f>DATEVALUE(Sales[[#This Row],[Date]])</f>
        <v>44606</v>
      </c>
      <c r="H1071" s="6" t="str">
        <f t="shared" si="33"/>
        <v>12:00</v>
      </c>
    </row>
    <row r="1072" spans="1:8" x14ac:dyDescent="0.3">
      <c r="A1072">
        <v>990</v>
      </c>
      <c r="B1072">
        <v>1070</v>
      </c>
      <c r="C1072">
        <v>50</v>
      </c>
      <c r="D1072">
        <v>7</v>
      </c>
      <c r="E1072" s="1">
        <v>44606.541666666664</v>
      </c>
      <c r="F1072" s="4" t="str">
        <f t="shared" si="32"/>
        <v>2026/02/15</v>
      </c>
      <c r="G1072" s="4">
        <f>DATEVALUE(Sales[[#This Row],[Date]])</f>
        <v>44606</v>
      </c>
      <c r="H1072" s="6" t="str">
        <f t="shared" si="33"/>
        <v>13:00</v>
      </c>
    </row>
    <row r="1073" spans="1:8" x14ac:dyDescent="0.3">
      <c r="A1073">
        <v>559</v>
      </c>
      <c r="B1073">
        <v>1071</v>
      </c>
      <c r="C1073">
        <v>97</v>
      </c>
      <c r="D1073">
        <v>3</v>
      </c>
      <c r="E1073" s="1">
        <v>44606.583333333336</v>
      </c>
      <c r="F1073" s="4" t="str">
        <f t="shared" si="32"/>
        <v>2026/02/15</v>
      </c>
      <c r="G1073" s="4">
        <f>DATEVALUE(Sales[[#This Row],[Date]])</f>
        <v>44606</v>
      </c>
      <c r="H1073" s="6" t="str">
        <f t="shared" si="33"/>
        <v>14:00</v>
      </c>
    </row>
    <row r="1074" spans="1:8" x14ac:dyDescent="0.3">
      <c r="A1074">
        <v>767</v>
      </c>
      <c r="B1074">
        <v>1072</v>
      </c>
      <c r="C1074">
        <v>96</v>
      </c>
      <c r="D1074">
        <v>4</v>
      </c>
      <c r="E1074" s="1">
        <v>44606.625</v>
      </c>
      <c r="F1074" s="4" t="str">
        <f t="shared" si="32"/>
        <v>2026/02/15</v>
      </c>
      <c r="G1074" s="4">
        <f>DATEVALUE(Sales[[#This Row],[Date]])</f>
        <v>44606</v>
      </c>
      <c r="H1074" s="6" t="str">
        <f t="shared" si="33"/>
        <v>15:00</v>
      </c>
    </row>
    <row r="1075" spans="1:8" x14ac:dyDescent="0.3">
      <c r="A1075">
        <v>690</v>
      </c>
      <c r="B1075">
        <v>1073</v>
      </c>
      <c r="C1075">
        <v>46</v>
      </c>
      <c r="D1075">
        <v>7</v>
      </c>
      <c r="E1075" s="1">
        <v>44606.666666666664</v>
      </c>
      <c r="F1075" s="4" t="str">
        <f t="shared" si="32"/>
        <v>2026/02/15</v>
      </c>
      <c r="G1075" s="4">
        <f>DATEVALUE(Sales[[#This Row],[Date]])</f>
        <v>44606</v>
      </c>
      <c r="H1075" s="6" t="str">
        <f t="shared" si="33"/>
        <v>16:00</v>
      </c>
    </row>
    <row r="1076" spans="1:8" x14ac:dyDescent="0.3">
      <c r="A1076">
        <v>1140</v>
      </c>
      <c r="B1076">
        <v>1074</v>
      </c>
      <c r="C1076">
        <v>88</v>
      </c>
      <c r="D1076">
        <v>8</v>
      </c>
      <c r="E1076" s="1">
        <v>44606.708333333336</v>
      </c>
      <c r="F1076" s="4" t="str">
        <f t="shared" si="32"/>
        <v>2026/02/15</v>
      </c>
      <c r="G1076" s="4">
        <f>DATEVALUE(Sales[[#This Row],[Date]])</f>
        <v>44606</v>
      </c>
      <c r="H1076" s="6" t="str">
        <f t="shared" si="33"/>
        <v>17:00</v>
      </c>
    </row>
    <row r="1077" spans="1:8" x14ac:dyDescent="0.3">
      <c r="A1077">
        <v>741</v>
      </c>
      <c r="B1077">
        <v>1075</v>
      </c>
      <c r="C1077">
        <v>61</v>
      </c>
      <c r="D1077">
        <v>9</v>
      </c>
      <c r="E1077" s="1">
        <v>44606.75</v>
      </c>
      <c r="F1077" s="4" t="str">
        <f t="shared" si="32"/>
        <v>2026/02/15</v>
      </c>
      <c r="G1077" s="4">
        <f>DATEVALUE(Sales[[#This Row],[Date]])</f>
        <v>44606</v>
      </c>
      <c r="H1077" s="6" t="str">
        <f t="shared" si="33"/>
        <v>18:00</v>
      </c>
    </row>
    <row r="1078" spans="1:8" x14ac:dyDescent="0.3">
      <c r="A1078">
        <v>879</v>
      </c>
      <c r="B1078">
        <v>1076</v>
      </c>
      <c r="C1078">
        <v>63</v>
      </c>
      <c r="D1078">
        <v>6</v>
      </c>
      <c r="E1078" s="1">
        <v>44606.791666666664</v>
      </c>
      <c r="F1078" s="4" t="str">
        <f t="shared" si="32"/>
        <v>2026/02/15</v>
      </c>
      <c r="G1078" s="4">
        <f>DATEVALUE(Sales[[#This Row],[Date]])</f>
        <v>44606</v>
      </c>
      <c r="H1078" s="6" t="str">
        <f t="shared" si="33"/>
        <v>19:00</v>
      </c>
    </row>
    <row r="1079" spans="1:8" x14ac:dyDescent="0.3">
      <c r="A1079">
        <v>1199</v>
      </c>
      <c r="B1079">
        <v>1077</v>
      </c>
      <c r="C1079">
        <v>42</v>
      </c>
      <c r="D1079">
        <v>2</v>
      </c>
      <c r="E1079" s="1">
        <v>44606.833333333336</v>
      </c>
      <c r="F1079" s="4" t="str">
        <f t="shared" si="32"/>
        <v>2026/02/15</v>
      </c>
      <c r="G1079" s="4">
        <f>DATEVALUE(Sales[[#This Row],[Date]])</f>
        <v>44606</v>
      </c>
      <c r="H1079" s="6" t="str">
        <f t="shared" si="33"/>
        <v>20:00</v>
      </c>
    </row>
    <row r="1080" spans="1:8" x14ac:dyDescent="0.3">
      <c r="A1080">
        <v>291</v>
      </c>
      <c r="B1080">
        <v>1078</v>
      </c>
      <c r="C1080">
        <v>47</v>
      </c>
      <c r="D1080">
        <v>2</v>
      </c>
      <c r="E1080" s="1">
        <v>44606.875</v>
      </c>
      <c r="F1080" s="4" t="str">
        <f t="shared" si="32"/>
        <v>2026/02/15</v>
      </c>
      <c r="G1080" s="4">
        <f>DATEVALUE(Sales[[#This Row],[Date]])</f>
        <v>44606</v>
      </c>
      <c r="H1080" s="6" t="str">
        <f t="shared" si="33"/>
        <v>21:00</v>
      </c>
    </row>
    <row r="1081" spans="1:8" x14ac:dyDescent="0.3">
      <c r="A1081">
        <v>302</v>
      </c>
      <c r="B1081">
        <v>1079</v>
      </c>
      <c r="C1081">
        <v>64</v>
      </c>
      <c r="D1081">
        <v>2</v>
      </c>
      <c r="E1081" s="1">
        <v>44606.916666666664</v>
      </c>
      <c r="F1081" s="4" t="str">
        <f t="shared" si="32"/>
        <v>2026/02/15</v>
      </c>
      <c r="G1081" s="4">
        <f>DATEVALUE(Sales[[#This Row],[Date]])</f>
        <v>44606</v>
      </c>
      <c r="H1081" s="6" t="str">
        <f t="shared" si="33"/>
        <v>22:00</v>
      </c>
    </row>
    <row r="1082" spans="1:8" x14ac:dyDescent="0.3">
      <c r="A1082">
        <v>971</v>
      </c>
      <c r="B1082">
        <v>1080</v>
      </c>
      <c r="C1082">
        <v>18</v>
      </c>
      <c r="D1082">
        <v>1</v>
      </c>
      <c r="E1082" s="1">
        <v>44606.958333333336</v>
      </c>
      <c r="F1082" s="4" t="str">
        <f t="shared" si="32"/>
        <v>2026/02/15</v>
      </c>
      <c r="G1082" s="4">
        <f>DATEVALUE(Sales[[#This Row],[Date]])</f>
        <v>44606</v>
      </c>
      <c r="H1082" s="6" t="str">
        <f t="shared" si="33"/>
        <v>23:00</v>
      </c>
    </row>
    <row r="1083" spans="1:8" x14ac:dyDescent="0.3">
      <c r="A1083">
        <v>891</v>
      </c>
      <c r="B1083">
        <v>1081</v>
      </c>
      <c r="C1083">
        <v>19</v>
      </c>
      <c r="D1083">
        <v>6</v>
      </c>
      <c r="E1083" s="1">
        <v>44607</v>
      </c>
      <c r="F1083" s="4" t="str">
        <f t="shared" si="32"/>
        <v>2026/02/16</v>
      </c>
      <c r="G1083" s="4">
        <f>DATEVALUE(Sales[[#This Row],[Date]])</f>
        <v>44607</v>
      </c>
      <c r="H1083" s="6" t="str">
        <f t="shared" si="33"/>
        <v>00:00</v>
      </c>
    </row>
    <row r="1084" spans="1:8" x14ac:dyDescent="0.3">
      <c r="A1084">
        <v>1378</v>
      </c>
      <c r="B1084">
        <v>1082</v>
      </c>
      <c r="C1084">
        <v>22</v>
      </c>
      <c r="D1084">
        <v>4</v>
      </c>
      <c r="E1084" s="1">
        <v>44607.041666666664</v>
      </c>
      <c r="F1084" s="4" t="str">
        <f t="shared" si="32"/>
        <v>2026/02/16</v>
      </c>
      <c r="G1084" s="4">
        <f>DATEVALUE(Sales[[#This Row],[Date]])</f>
        <v>44607</v>
      </c>
      <c r="H1084" s="6" t="str">
        <f t="shared" si="33"/>
        <v>01:00</v>
      </c>
    </row>
    <row r="1085" spans="1:8" x14ac:dyDescent="0.3">
      <c r="A1085">
        <v>679</v>
      </c>
      <c r="B1085">
        <v>1083</v>
      </c>
      <c r="C1085">
        <v>57</v>
      </c>
      <c r="D1085">
        <v>3</v>
      </c>
      <c r="E1085" s="1">
        <v>44607.083333333336</v>
      </c>
      <c r="F1085" s="4" t="str">
        <f t="shared" si="32"/>
        <v>2026/02/16</v>
      </c>
      <c r="G1085" s="4">
        <f>DATEVALUE(Sales[[#This Row],[Date]])</f>
        <v>44607</v>
      </c>
      <c r="H1085" s="6" t="str">
        <f t="shared" si="33"/>
        <v>02:00</v>
      </c>
    </row>
    <row r="1086" spans="1:8" x14ac:dyDescent="0.3">
      <c r="A1086">
        <v>185</v>
      </c>
      <c r="B1086">
        <v>1084</v>
      </c>
      <c r="C1086">
        <v>81</v>
      </c>
      <c r="D1086">
        <v>3</v>
      </c>
      <c r="E1086" s="1">
        <v>44607.125</v>
      </c>
      <c r="F1086" s="4" t="str">
        <f t="shared" si="32"/>
        <v>2026/02/16</v>
      </c>
      <c r="G1086" s="4">
        <f>DATEVALUE(Sales[[#This Row],[Date]])</f>
        <v>44607</v>
      </c>
      <c r="H1086" s="6" t="str">
        <f t="shared" si="33"/>
        <v>03:00</v>
      </c>
    </row>
    <row r="1087" spans="1:8" x14ac:dyDescent="0.3">
      <c r="A1087">
        <v>693</v>
      </c>
      <c r="B1087">
        <v>1085</v>
      </c>
      <c r="C1087">
        <v>88</v>
      </c>
      <c r="D1087">
        <v>5</v>
      </c>
      <c r="E1087" s="1">
        <v>44607.166666666664</v>
      </c>
      <c r="F1087" s="4" t="str">
        <f t="shared" si="32"/>
        <v>2026/02/16</v>
      </c>
      <c r="G1087" s="4">
        <f>DATEVALUE(Sales[[#This Row],[Date]])</f>
        <v>44607</v>
      </c>
      <c r="H1087" s="6" t="str">
        <f t="shared" si="33"/>
        <v>04:00</v>
      </c>
    </row>
    <row r="1088" spans="1:8" x14ac:dyDescent="0.3">
      <c r="A1088">
        <v>1384</v>
      </c>
      <c r="B1088">
        <v>1086</v>
      </c>
      <c r="C1088">
        <v>63</v>
      </c>
      <c r="D1088">
        <v>2</v>
      </c>
      <c r="E1088" s="1">
        <v>44607.208333333336</v>
      </c>
      <c r="F1088" s="4" t="str">
        <f t="shared" si="32"/>
        <v>2026/02/16</v>
      </c>
      <c r="G1088" s="4">
        <f>DATEVALUE(Sales[[#This Row],[Date]])</f>
        <v>44607</v>
      </c>
      <c r="H1088" s="6" t="str">
        <f t="shared" si="33"/>
        <v>05:00</v>
      </c>
    </row>
    <row r="1089" spans="1:8" x14ac:dyDescent="0.3">
      <c r="A1089">
        <v>1370</v>
      </c>
      <c r="B1089">
        <v>1087</v>
      </c>
      <c r="C1089">
        <v>95</v>
      </c>
      <c r="D1089">
        <v>1</v>
      </c>
      <c r="E1089" s="1">
        <v>44607.25</v>
      </c>
      <c r="F1089" s="4" t="str">
        <f t="shared" si="32"/>
        <v>2026/02/16</v>
      </c>
      <c r="G1089" s="4">
        <f>DATEVALUE(Sales[[#This Row],[Date]])</f>
        <v>44607</v>
      </c>
      <c r="H1089" s="6" t="str">
        <f t="shared" si="33"/>
        <v>06:00</v>
      </c>
    </row>
    <row r="1090" spans="1:8" x14ac:dyDescent="0.3">
      <c r="A1090">
        <v>1376</v>
      </c>
      <c r="B1090">
        <v>1088</v>
      </c>
      <c r="C1090">
        <v>67</v>
      </c>
      <c r="D1090">
        <v>4</v>
      </c>
      <c r="E1090" s="1">
        <v>44607.291666666664</v>
      </c>
      <c r="F1090" s="4" t="str">
        <f t="shared" si="32"/>
        <v>2026/02/16</v>
      </c>
      <c r="G1090" s="4">
        <f>DATEVALUE(Sales[[#This Row],[Date]])</f>
        <v>44607</v>
      </c>
      <c r="H1090" s="6" t="str">
        <f t="shared" si="33"/>
        <v>07:00</v>
      </c>
    </row>
    <row r="1091" spans="1:8" x14ac:dyDescent="0.3">
      <c r="A1091">
        <v>55</v>
      </c>
      <c r="B1091">
        <v>1089</v>
      </c>
      <c r="C1091">
        <v>25</v>
      </c>
      <c r="D1091">
        <v>6</v>
      </c>
      <c r="E1091" s="1">
        <v>44607.333333333336</v>
      </c>
      <c r="F1091" s="4" t="str">
        <f t="shared" si="32"/>
        <v>2026/02/16</v>
      </c>
      <c r="G1091" s="4">
        <f>DATEVALUE(Sales[[#This Row],[Date]])</f>
        <v>44607</v>
      </c>
      <c r="H1091" s="6" t="str">
        <f t="shared" si="33"/>
        <v>08:00</v>
      </c>
    </row>
    <row r="1092" spans="1:8" x14ac:dyDescent="0.3">
      <c r="A1092">
        <v>346</v>
      </c>
      <c r="B1092">
        <v>1090</v>
      </c>
      <c r="C1092">
        <v>89</v>
      </c>
      <c r="D1092">
        <v>6</v>
      </c>
      <c r="E1092" s="1">
        <v>44607.375</v>
      </c>
      <c r="F1092" s="4" t="str">
        <f t="shared" ref="F1092:F1155" si="34">TEXT(E1092, "YYYY/MM/DD")</f>
        <v>2026/02/16</v>
      </c>
      <c r="G1092" s="4">
        <f>DATEVALUE(Sales[[#This Row],[Date]])</f>
        <v>44607</v>
      </c>
      <c r="H1092" s="6" t="str">
        <f t="shared" ref="H1092:H1155" si="35">TEXT(E1092,"HH:mm")</f>
        <v>09:00</v>
      </c>
    </row>
    <row r="1093" spans="1:8" x14ac:dyDescent="0.3">
      <c r="A1093">
        <v>628</v>
      </c>
      <c r="B1093">
        <v>1091</v>
      </c>
      <c r="C1093">
        <v>42</v>
      </c>
      <c r="D1093">
        <v>9</v>
      </c>
      <c r="E1093" s="1">
        <v>44607.416666666664</v>
      </c>
      <c r="F1093" s="4" t="str">
        <f t="shared" si="34"/>
        <v>2026/02/16</v>
      </c>
      <c r="G1093" s="4">
        <f>DATEVALUE(Sales[[#This Row],[Date]])</f>
        <v>44607</v>
      </c>
      <c r="H1093" s="6" t="str">
        <f t="shared" si="35"/>
        <v>10:00</v>
      </c>
    </row>
    <row r="1094" spans="1:8" x14ac:dyDescent="0.3">
      <c r="A1094">
        <v>1257</v>
      </c>
      <c r="B1094">
        <v>1092</v>
      </c>
      <c r="C1094">
        <v>22</v>
      </c>
      <c r="D1094">
        <v>7</v>
      </c>
      <c r="E1094" s="1">
        <v>44607.458333333336</v>
      </c>
      <c r="F1094" s="4" t="str">
        <f t="shared" si="34"/>
        <v>2026/02/16</v>
      </c>
      <c r="G1094" s="4">
        <f>DATEVALUE(Sales[[#This Row],[Date]])</f>
        <v>44607</v>
      </c>
      <c r="H1094" s="6" t="str">
        <f t="shared" si="35"/>
        <v>11:00</v>
      </c>
    </row>
    <row r="1095" spans="1:8" x14ac:dyDescent="0.3">
      <c r="A1095">
        <v>1363</v>
      </c>
      <c r="B1095">
        <v>1093</v>
      </c>
      <c r="C1095">
        <v>34</v>
      </c>
      <c r="D1095">
        <v>6</v>
      </c>
      <c r="E1095" s="1">
        <v>44607.5</v>
      </c>
      <c r="F1095" s="4" t="str">
        <f t="shared" si="34"/>
        <v>2026/02/16</v>
      </c>
      <c r="G1095" s="4">
        <f>DATEVALUE(Sales[[#This Row],[Date]])</f>
        <v>44607</v>
      </c>
      <c r="H1095" s="6" t="str">
        <f t="shared" si="35"/>
        <v>12:00</v>
      </c>
    </row>
    <row r="1096" spans="1:8" x14ac:dyDescent="0.3">
      <c r="A1096">
        <v>621</v>
      </c>
      <c r="B1096">
        <v>1094</v>
      </c>
      <c r="C1096">
        <v>47</v>
      </c>
      <c r="D1096">
        <v>6</v>
      </c>
      <c r="E1096" s="1">
        <v>44607.541666666664</v>
      </c>
      <c r="F1096" s="4" t="str">
        <f t="shared" si="34"/>
        <v>2026/02/16</v>
      </c>
      <c r="G1096" s="4">
        <f>DATEVALUE(Sales[[#This Row],[Date]])</f>
        <v>44607</v>
      </c>
      <c r="H1096" s="6" t="str">
        <f t="shared" si="35"/>
        <v>13:00</v>
      </c>
    </row>
    <row r="1097" spans="1:8" x14ac:dyDescent="0.3">
      <c r="A1097">
        <v>1149</v>
      </c>
      <c r="B1097">
        <v>1095</v>
      </c>
      <c r="C1097">
        <v>32</v>
      </c>
      <c r="D1097">
        <v>5</v>
      </c>
      <c r="E1097" s="1">
        <v>44607.583333333336</v>
      </c>
      <c r="F1097" s="4" t="str">
        <f t="shared" si="34"/>
        <v>2026/02/16</v>
      </c>
      <c r="G1097" s="4">
        <f>DATEVALUE(Sales[[#This Row],[Date]])</f>
        <v>44607</v>
      </c>
      <c r="H1097" s="6" t="str">
        <f t="shared" si="35"/>
        <v>14:00</v>
      </c>
    </row>
    <row r="1098" spans="1:8" x14ac:dyDescent="0.3">
      <c r="A1098">
        <v>60</v>
      </c>
      <c r="B1098">
        <v>1096</v>
      </c>
      <c r="C1098">
        <v>77</v>
      </c>
      <c r="D1098">
        <v>3</v>
      </c>
      <c r="E1098" s="1">
        <v>44607.625</v>
      </c>
      <c r="F1098" s="4" t="str">
        <f t="shared" si="34"/>
        <v>2026/02/16</v>
      </c>
      <c r="G1098" s="4">
        <f>DATEVALUE(Sales[[#This Row],[Date]])</f>
        <v>44607</v>
      </c>
      <c r="H1098" s="6" t="str">
        <f t="shared" si="35"/>
        <v>15:00</v>
      </c>
    </row>
    <row r="1099" spans="1:8" x14ac:dyDescent="0.3">
      <c r="A1099">
        <v>1081</v>
      </c>
      <c r="B1099">
        <v>1097</v>
      </c>
      <c r="C1099">
        <v>3</v>
      </c>
      <c r="D1099">
        <v>4</v>
      </c>
      <c r="E1099" s="1">
        <v>44607.666666666664</v>
      </c>
      <c r="F1099" s="4" t="str">
        <f t="shared" si="34"/>
        <v>2026/02/16</v>
      </c>
      <c r="G1099" s="4">
        <f>DATEVALUE(Sales[[#This Row],[Date]])</f>
        <v>44607</v>
      </c>
      <c r="H1099" s="6" t="str">
        <f t="shared" si="35"/>
        <v>16:00</v>
      </c>
    </row>
    <row r="1100" spans="1:8" x14ac:dyDescent="0.3">
      <c r="A1100">
        <v>1296</v>
      </c>
      <c r="B1100">
        <v>1098</v>
      </c>
      <c r="C1100">
        <v>99</v>
      </c>
      <c r="D1100">
        <v>4</v>
      </c>
      <c r="E1100" s="1">
        <v>44607.708333333336</v>
      </c>
      <c r="F1100" s="4" t="str">
        <f t="shared" si="34"/>
        <v>2026/02/16</v>
      </c>
      <c r="G1100" s="4">
        <f>DATEVALUE(Sales[[#This Row],[Date]])</f>
        <v>44607</v>
      </c>
      <c r="H1100" s="6" t="str">
        <f t="shared" si="35"/>
        <v>17:00</v>
      </c>
    </row>
    <row r="1101" spans="1:8" x14ac:dyDescent="0.3">
      <c r="A1101">
        <v>586</v>
      </c>
      <c r="B1101">
        <v>1099</v>
      </c>
      <c r="C1101">
        <v>55</v>
      </c>
      <c r="D1101">
        <v>2</v>
      </c>
      <c r="E1101" s="1">
        <v>44607.75</v>
      </c>
      <c r="F1101" s="4" t="str">
        <f t="shared" si="34"/>
        <v>2026/02/16</v>
      </c>
      <c r="G1101" s="4">
        <f>DATEVALUE(Sales[[#This Row],[Date]])</f>
        <v>44607</v>
      </c>
      <c r="H1101" s="6" t="str">
        <f t="shared" si="35"/>
        <v>18:00</v>
      </c>
    </row>
    <row r="1102" spans="1:8" x14ac:dyDescent="0.3">
      <c r="A1102">
        <v>324</v>
      </c>
      <c r="B1102">
        <v>1100</v>
      </c>
      <c r="C1102">
        <v>33</v>
      </c>
      <c r="D1102">
        <v>6</v>
      </c>
      <c r="E1102" s="1">
        <v>44607.791666666664</v>
      </c>
      <c r="F1102" s="4" t="str">
        <f t="shared" si="34"/>
        <v>2026/02/16</v>
      </c>
      <c r="G1102" s="4">
        <f>DATEVALUE(Sales[[#This Row],[Date]])</f>
        <v>44607</v>
      </c>
      <c r="H1102" s="6" t="str">
        <f t="shared" si="35"/>
        <v>19:00</v>
      </c>
    </row>
    <row r="1103" spans="1:8" x14ac:dyDescent="0.3">
      <c r="A1103">
        <v>1056</v>
      </c>
      <c r="B1103">
        <v>1101</v>
      </c>
      <c r="C1103">
        <v>21</v>
      </c>
      <c r="D1103">
        <v>8</v>
      </c>
      <c r="E1103" s="1">
        <v>44607.833333333336</v>
      </c>
      <c r="F1103" s="4" t="str">
        <f t="shared" si="34"/>
        <v>2026/02/16</v>
      </c>
      <c r="G1103" s="4">
        <f>DATEVALUE(Sales[[#This Row],[Date]])</f>
        <v>44607</v>
      </c>
      <c r="H1103" s="6" t="str">
        <f t="shared" si="35"/>
        <v>20:00</v>
      </c>
    </row>
    <row r="1104" spans="1:8" x14ac:dyDescent="0.3">
      <c r="A1104">
        <v>654</v>
      </c>
      <c r="B1104">
        <v>1102</v>
      </c>
      <c r="C1104">
        <v>55</v>
      </c>
      <c r="D1104">
        <v>2</v>
      </c>
      <c r="E1104" s="1">
        <v>44607.875</v>
      </c>
      <c r="F1104" s="4" t="str">
        <f t="shared" si="34"/>
        <v>2026/02/16</v>
      </c>
      <c r="G1104" s="4">
        <f>DATEVALUE(Sales[[#This Row],[Date]])</f>
        <v>44607</v>
      </c>
      <c r="H1104" s="6" t="str">
        <f t="shared" si="35"/>
        <v>21:00</v>
      </c>
    </row>
    <row r="1105" spans="1:8" x14ac:dyDescent="0.3">
      <c r="A1105">
        <v>1099</v>
      </c>
      <c r="B1105">
        <v>1103</v>
      </c>
      <c r="C1105">
        <v>35</v>
      </c>
      <c r="D1105">
        <v>5</v>
      </c>
      <c r="E1105" s="1">
        <v>44607.916666666664</v>
      </c>
      <c r="F1105" s="4" t="str">
        <f t="shared" si="34"/>
        <v>2026/02/16</v>
      </c>
      <c r="G1105" s="4">
        <f>DATEVALUE(Sales[[#This Row],[Date]])</f>
        <v>44607</v>
      </c>
      <c r="H1105" s="6" t="str">
        <f t="shared" si="35"/>
        <v>22:00</v>
      </c>
    </row>
    <row r="1106" spans="1:8" x14ac:dyDescent="0.3">
      <c r="A1106">
        <v>1236</v>
      </c>
      <c r="B1106">
        <v>1104</v>
      </c>
      <c r="C1106">
        <v>58</v>
      </c>
      <c r="D1106">
        <v>5</v>
      </c>
      <c r="E1106" s="1">
        <v>44607.958333333336</v>
      </c>
      <c r="F1106" s="4" t="str">
        <f t="shared" si="34"/>
        <v>2026/02/16</v>
      </c>
      <c r="G1106" s="4">
        <f>DATEVALUE(Sales[[#This Row],[Date]])</f>
        <v>44607</v>
      </c>
      <c r="H1106" s="6" t="str">
        <f t="shared" si="35"/>
        <v>23:00</v>
      </c>
    </row>
    <row r="1107" spans="1:8" x14ac:dyDescent="0.3">
      <c r="A1107">
        <v>998</v>
      </c>
      <c r="B1107">
        <v>1105</v>
      </c>
      <c r="C1107">
        <v>89</v>
      </c>
      <c r="D1107">
        <v>2</v>
      </c>
      <c r="E1107" s="1">
        <v>44608</v>
      </c>
      <c r="F1107" s="4" t="str">
        <f t="shared" si="34"/>
        <v>2026/02/17</v>
      </c>
      <c r="G1107" s="4">
        <f>DATEVALUE(Sales[[#This Row],[Date]])</f>
        <v>44608</v>
      </c>
      <c r="H1107" s="6" t="str">
        <f t="shared" si="35"/>
        <v>00:00</v>
      </c>
    </row>
    <row r="1108" spans="1:8" x14ac:dyDescent="0.3">
      <c r="A1108">
        <v>949</v>
      </c>
      <c r="B1108">
        <v>1106</v>
      </c>
      <c r="C1108">
        <v>24</v>
      </c>
      <c r="D1108">
        <v>7</v>
      </c>
      <c r="E1108" s="1">
        <v>44608.041666666664</v>
      </c>
      <c r="F1108" s="4" t="str">
        <f t="shared" si="34"/>
        <v>2026/02/17</v>
      </c>
      <c r="G1108" s="4">
        <f>DATEVALUE(Sales[[#This Row],[Date]])</f>
        <v>44608</v>
      </c>
      <c r="H1108" s="6" t="str">
        <f t="shared" si="35"/>
        <v>01:00</v>
      </c>
    </row>
    <row r="1109" spans="1:8" x14ac:dyDescent="0.3">
      <c r="A1109">
        <v>162</v>
      </c>
      <c r="B1109">
        <v>1107</v>
      </c>
      <c r="C1109">
        <v>18</v>
      </c>
      <c r="D1109">
        <v>5</v>
      </c>
      <c r="E1109" s="1">
        <v>44608.083333333336</v>
      </c>
      <c r="F1109" s="4" t="str">
        <f t="shared" si="34"/>
        <v>2026/02/17</v>
      </c>
      <c r="G1109" s="4">
        <f>DATEVALUE(Sales[[#This Row],[Date]])</f>
        <v>44608</v>
      </c>
      <c r="H1109" s="6" t="str">
        <f t="shared" si="35"/>
        <v>02:00</v>
      </c>
    </row>
    <row r="1110" spans="1:8" x14ac:dyDescent="0.3">
      <c r="A1110">
        <v>162</v>
      </c>
      <c r="B1110">
        <v>1108</v>
      </c>
      <c r="C1110">
        <v>33</v>
      </c>
      <c r="D1110">
        <v>5</v>
      </c>
      <c r="E1110" s="1">
        <v>44608.125</v>
      </c>
      <c r="F1110" s="4" t="str">
        <f t="shared" si="34"/>
        <v>2026/02/17</v>
      </c>
      <c r="G1110" s="4">
        <f>DATEVALUE(Sales[[#This Row],[Date]])</f>
        <v>44608</v>
      </c>
      <c r="H1110" s="6" t="str">
        <f t="shared" si="35"/>
        <v>03:00</v>
      </c>
    </row>
    <row r="1111" spans="1:8" x14ac:dyDescent="0.3">
      <c r="A1111">
        <v>773</v>
      </c>
      <c r="B1111">
        <v>1109</v>
      </c>
      <c r="C1111">
        <v>81</v>
      </c>
      <c r="D1111">
        <v>4</v>
      </c>
      <c r="E1111" s="1">
        <v>44608.166666666664</v>
      </c>
      <c r="F1111" s="4" t="str">
        <f t="shared" si="34"/>
        <v>2026/02/17</v>
      </c>
      <c r="G1111" s="4">
        <f>DATEVALUE(Sales[[#This Row],[Date]])</f>
        <v>44608</v>
      </c>
      <c r="H1111" s="6" t="str">
        <f t="shared" si="35"/>
        <v>04:00</v>
      </c>
    </row>
    <row r="1112" spans="1:8" x14ac:dyDescent="0.3">
      <c r="A1112">
        <v>973</v>
      </c>
      <c r="B1112">
        <v>1110</v>
      </c>
      <c r="C1112">
        <v>22</v>
      </c>
      <c r="D1112">
        <v>8</v>
      </c>
      <c r="E1112" s="1">
        <v>44608.208333333336</v>
      </c>
      <c r="F1112" s="4" t="str">
        <f t="shared" si="34"/>
        <v>2026/02/17</v>
      </c>
      <c r="G1112" s="4">
        <f>DATEVALUE(Sales[[#This Row],[Date]])</f>
        <v>44608</v>
      </c>
      <c r="H1112" s="6" t="str">
        <f t="shared" si="35"/>
        <v>05:00</v>
      </c>
    </row>
    <row r="1113" spans="1:8" x14ac:dyDescent="0.3">
      <c r="A1113">
        <v>1321</v>
      </c>
      <c r="B1113">
        <v>1111</v>
      </c>
      <c r="C1113">
        <v>12</v>
      </c>
      <c r="D1113">
        <v>7</v>
      </c>
      <c r="E1113" s="1">
        <v>44608.25</v>
      </c>
      <c r="F1113" s="4" t="str">
        <f t="shared" si="34"/>
        <v>2026/02/17</v>
      </c>
      <c r="G1113" s="4">
        <f>DATEVALUE(Sales[[#This Row],[Date]])</f>
        <v>44608</v>
      </c>
      <c r="H1113" s="6" t="str">
        <f t="shared" si="35"/>
        <v>06:00</v>
      </c>
    </row>
    <row r="1114" spans="1:8" x14ac:dyDescent="0.3">
      <c r="A1114">
        <v>594</v>
      </c>
      <c r="B1114">
        <v>1112</v>
      </c>
      <c r="C1114">
        <v>3</v>
      </c>
      <c r="D1114">
        <v>8</v>
      </c>
      <c r="E1114" s="1">
        <v>44608.291666666664</v>
      </c>
      <c r="F1114" s="4" t="str">
        <f t="shared" si="34"/>
        <v>2026/02/17</v>
      </c>
      <c r="G1114" s="4">
        <f>DATEVALUE(Sales[[#This Row],[Date]])</f>
        <v>44608</v>
      </c>
      <c r="H1114" s="6" t="str">
        <f t="shared" si="35"/>
        <v>07:00</v>
      </c>
    </row>
    <row r="1115" spans="1:8" x14ac:dyDescent="0.3">
      <c r="A1115">
        <v>482</v>
      </c>
      <c r="B1115">
        <v>1113</v>
      </c>
      <c r="C1115">
        <v>87</v>
      </c>
      <c r="D1115">
        <v>3</v>
      </c>
      <c r="E1115" s="1">
        <v>44608.333333333336</v>
      </c>
      <c r="F1115" s="4" t="str">
        <f t="shared" si="34"/>
        <v>2026/02/17</v>
      </c>
      <c r="G1115" s="4">
        <f>DATEVALUE(Sales[[#This Row],[Date]])</f>
        <v>44608</v>
      </c>
      <c r="H1115" s="6" t="str">
        <f t="shared" si="35"/>
        <v>08:00</v>
      </c>
    </row>
    <row r="1116" spans="1:8" x14ac:dyDescent="0.3">
      <c r="A1116">
        <v>1010</v>
      </c>
      <c r="B1116">
        <v>1114</v>
      </c>
      <c r="C1116">
        <v>34</v>
      </c>
      <c r="D1116">
        <v>7</v>
      </c>
      <c r="E1116" s="1">
        <v>44608.375</v>
      </c>
      <c r="F1116" s="4" t="str">
        <f t="shared" si="34"/>
        <v>2026/02/17</v>
      </c>
      <c r="G1116" s="4">
        <f>DATEVALUE(Sales[[#This Row],[Date]])</f>
        <v>44608</v>
      </c>
      <c r="H1116" s="6" t="str">
        <f t="shared" si="35"/>
        <v>09:00</v>
      </c>
    </row>
    <row r="1117" spans="1:8" x14ac:dyDescent="0.3">
      <c r="A1117">
        <v>1055</v>
      </c>
      <c r="B1117">
        <v>1115</v>
      </c>
      <c r="C1117">
        <v>59</v>
      </c>
      <c r="D1117">
        <v>8</v>
      </c>
      <c r="E1117" s="1">
        <v>44608.416666666664</v>
      </c>
      <c r="F1117" s="4" t="str">
        <f t="shared" si="34"/>
        <v>2026/02/17</v>
      </c>
      <c r="G1117" s="4">
        <f>DATEVALUE(Sales[[#This Row],[Date]])</f>
        <v>44608</v>
      </c>
      <c r="H1117" s="6" t="str">
        <f t="shared" si="35"/>
        <v>10:00</v>
      </c>
    </row>
    <row r="1118" spans="1:8" x14ac:dyDescent="0.3">
      <c r="A1118">
        <v>783</v>
      </c>
      <c r="B1118">
        <v>1116</v>
      </c>
      <c r="C1118">
        <v>27</v>
      </c>
      <c r="D1118">
        <v>1</v>
      </c>
      <c r="E1118" s="1">
        <v>44608.458333333336</v>
      </c>
      <c r="F1118" s="4" t="str">
        <f t="shared" si="34"/>
        <v>2026/02/17</v>
      </c>
      <c r="G1118" s="4">
        <f>DATEVALUE(Sales[[#This Row],[Date]])</f>
        <v>44608</v>
      </c>
      <c r="H1118" s="6" t="str">
        <f t="shared" si="35"/>
        <v>11:00</v>
      </c>
    </row>
    <row r="1119" spans="1:8" x14ac:dyDescent="0.3">
      <c r="A1119">
        <v>315</v>
      </c>
      <c r="B1119">
        <v>1117</v>
      </c>
      <c r="C1119">
        <v>58</v>
      </c>
      <c r="D1119">
        <v>7</v>
      </c>
      <c r="E1119" s="1">
        <v>44608.5</v>
      </c>
      <c r="F1119" s="4" t="str">
        <f t="shared" si="34"/>
        <v>2026/02/17</v>
      </c>
      <c r="G1119" s="4">
        <f>DATEVALUE(Sales[[#This Row],[Date]])</f>
        <v>44608</v>
      </c>
      <c r="H1119" s="6" t="str">
        <f t="shared" si="35"/>
        <v>12:00</v>
      </c>
    </row>
    <row r="1120" spans="1:8" x14ac:dyDescent="0.3">
      <c r="A1120">
        <v>610</v>
      </c>
      <c r="B1120">
        <v>1118</v>
      </c>
      <c r="C1120">
        <v>71</v>
      </c>
      <c r="D1120">
        <v>4</v>
      </c>
      <c r="E1120" s="1">
        <v>44608.541666666664</v>
      </c>
      <c r="F1120" s="4" t="str">
        <f t="shared" si="34"/>
        <v>2026/02/17</v>
      </c>
      <c r="G1120" s="4">
        <f>DATEVALUE(Sales[[#This Row],[Date]])</f>
        <v>44608</v>
      </c>
      <c r="H1120" s="6" t="str">
        <f t="shared" si="35"/>
        <v>13:00</v>
      </c>
    </row>
    <row r="1121" spans="1:8" x14ac:dyDescent="0.3">
      <c r="A1121">
        <v>1235</v>
      </c>
      <c r="B1121">
        <v>1119</v>
      </c>
      <c r="C1121">
        <v>14</v>
      </c>
      <c r="D1121">
        <v>4</v>
      </c>
      <c r="E1121" s="1">
        <v>44608.583333333336</v>
      </c>
      <c r="F1121" s="4" t="str">
        <f t="shared" si="34"/>
        <v>2026/02/17</v>
      </c>
      <c r="G1121" s="4">
        <f>DATEVALUE(Sales[[#This Row],[Date]])</f>
        <v>44608</v>
      </c>
      <c r="H1121" s="6" t="str">
        <f t="shared" si="35"/>
        <v>14:00</v>
      </c>
    </row>
    <row r="1122" spans="1:8" x14ac:dyDescent="0.3">
      <c r="A1122">
        <v>895</v>
      </c>
      <c r="B1122">
        <v>1120</v>
      </c>
      <c r="C1122">
        <v>9</v>
      </c>
      <c r="D1122">
        <v>7</v>
      </c>
      <c r="E1122" s="1">
        <v>44608.625</v>
      </c>
      <c r="F1122" s="4" t="str">
        <f t="shared" si="34"/>
        <v>2026/02/17</v>
      </c>
      <c r="G1122" s="4">
        <f>DATEVALUE(Sales[[#This Row],[Date]])</f>
        <v>44608</v>
      </c>
      <c r="H1122" s="6" t="str">
        <f t="shared" si="35"/>
        <v>15:00</v>
      </c>
    </row>
    <row r="1123" spans="1:8" x14ac:dyDescent="0.3">
      <c r="A1123">
        <v>347</v>
      </c>
      <c r="B1123">
        <v>1121</v>
      </c>
      <c r="C1123">
        <v>35</v>
      </c>
      <c r="D1123">
        <v>4</v>
      </c>
      <c r="E1123" s="1">
        <v>44608.666666666664</v>
      </c>
      <c r="F1123" s="4" t="str">
        <f t="shared" si="34"/>
        <v>2026/02/17</v>
      </c>
      <c r="G1123" s="4">
        <f>DATEVALUE(Sales[[#This Row],[Date]])</f>
        <v>44608</v>
      </c>
      <c r="H1123" s="6" t="str">
        <f t="shared" si="35"/>
        <v>16:00</v>
      </c>
    </row>
    <row r="1124" spans="1:8" x14ac:dyDescent="0.3">
      <c r="A1124">
        <v>56</v>
      </c>
      <c r="B1124">
        <v>1122</v>
      </c>
      <c r="C1124">
        <v>95</v>
      </c>
      <c r="D1124">
        <v>1</v>
      </c>
      <c r="E1124" s="1">
        <v>44608.708333333336</v>
      </c>
      <c r="F1124" s="4" t="str">
        <f t="shared" si="34"/>
        <v>2026/02/17</v>
      </c>
      <c r="G1124" s="4">
        <f>DATEVALUE(Sales[[#This Row],[Date]])</f>
        <v>44608</v>
      </c>
      <c r="H1124" s="6" t="str">
        <f t="shared" si="35"/>
        <v>17:00</v>
      </c>
    </row>
    <row r="1125" spans="1:8" x14ac:dyDescent="0.3">
      <c r="A1125">
        <v>376</v>
      </c>
      <c r="B1125">
        <v>1123</v>
      </c>
      <c r="C1125">
        <v>57</v>
      </c>
      <c r="D1125">
        <v>3</v>
      </c>
      <c r="E1125" s="1">
        <v>44608.75</v>
      </c>
      <c r="F1125" s="4" t="str">
        <f t="shared" si="34"/>
        <v>2026/02/17</v>
      </c>
      <c r="G1125" s="4">
        <f>DATEVALUE(Sales[[#This Row],[Date]])</f>
        <v>44608</v>
      </c>
      <c r="H1125" s="6" t="str">
        <f t="shared" si="35"/>
        <v>18:00</v>
      </c>
    </row>
    <row r="1126" spans="1:8" x14ac:dyDescent="0.3">
      <c r="A1126">
        <v>1302</v>
      </c>
      <c r="B1126">
        <v>1124</v>
      </c>
      <c r="C1126">
        <v>83</v>
      </c>
      <c r="D1126">
        <v>1</v>
      </c>
      <c r="E1126" s="1">
        <v>44608.791666666664</v>
      </c>
      <c r="F1126" s="4" t="str">
        <f t="shared" si="34"/>
        <v>2026/02/17</v>
      </c>
      <c r="G1126" s="4">
        <f>DATEVALUE(Sales[[#This Row],[Date]])</f>
        <v>44608</v>
      </c>
      <c r="H1126" s="6" t="str">
        <f t="shared" si="35"/>
        <v>19:00</v>
      </c>
    </row>
    <row r="1127" spans="1:8" x14ac:dyDescent="0.3">
      <c r="A1127">
        <v>1158</v>
      </c>
      <c r="B1127">
        <v>1125</v>
      </c>
      <c r="C1127">
        <v>31</v>
      </c>
      <c r="D1127">
        <v>1</v>
      </c>
      <c r="E1127" s="1">
        <v>44608.833333333336</v>
      </c>
      <c r="F1127" s="4" t="str">
        <f t="shared" si="34"/>
        <v>2026/02/17</v>
      </c>
      <c r="G1127" s="4">
        <f>DATEVALUE(Sales[[#This Row],[Date]])</f>
        <v>44608</v>
      </c>
      <c r="H1127" s="6" t="str">
        <f t="shared" si="35"/>
        <v>20:00</v>
      </c>
    </row>
    <row r="1128" spans="1:8" x14ac:dyDescent="0.3">
      <c r="A1128">
        <v>991</v>
      </c>
      <c r="B1128">
        <v>1126</v>
      </c>
      <c r="C1128">
        <v>65</v>
      </c>
      <c r="D1128">
        <v>4</v>
      </c>
      <c r="E1128" s="1">
        <v>44608.875</v>
      </c>
      <c r="F1128" s="4" t="str">
        <f t="shared" si="34"/>
        <v>2026/02/17</v>
      </c>
      <c r="G1128" s="4">
        <f>DATEVALUE(Sales[[#This Row],[Date]])</f>
        <v>44608</v>
      </c>
      <c r="H1128" s="6" t="str">
        <f t="shared" si="35"/>
        <v>21:00</v>
      </c>
    </row>
    <row r="1129" spans="1:8" x14ac:dyDescent="0.3">
      <c r="A1129">
        <v>386</v>
      </c>
      <c r="B1129">
        <v>1127</v>
      </c>
      <c r="C1129">
        <v>16</v>
      </c>
      <c r="D1129">
        <v>4</v>
      </c>
      <c r="E1129" s="1">
        <v>44608.916666666664</v>
      </c>
      <c r="F1129" s="4" t="str">
        <f t="shared" si="34"/>
        <v>2026/02/17</v>
      </c>
      <c r="G1129" s="4">
        <f>DATEVALUE(Sales[[#This Row],[Date]])</f>
        <v>44608</v>
      </c>
      <c r="H1129" s="6" t="str">
        <f t="shared" si="35"/>
        <v>22:00</v>
      </c>
    </row>
    <row r="1130" spans="1:8" x14ac:dyDescent="0.3">
      <c r="A1130">
        <v>195</v>
      </c>
      <c r="B1130">
        <v>1128</v>
      </c>
      <c r="C1130">
        <v>75</v>
      </c>
      <c r="D1130">
        <v>5</v>
      </c>
      <c r="E1130" s="1">
        <v>44608.958333333336</v>
      </c>
      <c r="F1130" s="4" t="str">
        <f t="shared" si="34"/>
        <v>2026/02/17</v>
      </c>
      <c r="G1130" s="4">
        <f>DATEVALUE(Sales[[#This Row],[Date]])</f>
        <v>44608</v>
      </c>
      <c r="H1130" s="6" t="str">
        <f t="shared" si="35"/>
        <v>23:00</v>
      </c>
    </row>
    <row r="1131" spans="1:8" x14ac:dyDescent="0.3">
      <c r="A1131">
        <v>459</v>
      </c>
      <c r="B1131">
        <v>1129</v>
      </c>
      <c r="C1131">
        <v>9</v>
      </c>
      <c r="D1131">
        <v>7</v>
      </c>
      <c r="E1131" s="1">
        <v>44609</v>
      </c>
      <c r="F1131" s="4" t="str">
        <f t="shared" si="34"/>
        <v>2026/02/18</v>
      </c>
      <c r="G1131" s="4">
        <f>DATEVALUE(Sales[[#This Row],[Date]])</f>
        <v>44609</v>
      </c>
      <c r="H1131" s="6" t="str">
        <f t="shared" si="35"/>
        <v>00:00</v>
      </c>
    </row>
    <row r="1132" spans="1:8" x14ac:dyDescent="0.3">
      <c r="A1132">
        <v>752</v>
      </c>
      <c r="B1132">
        <v>1130</v>
      </c>
      <c r="C1132">
        <v>51</v>
      </c>
      <c r="D1132">
        <v>6</v>
      </c>
      <c r="E1132" s="1">
        <v>44609.041666666664</v>
      </c>
      <c r="F1132" s="4" t="str">
        <f t="shared" si="34"/>
        <v>2026/02/18</v>
      </c>
      <c r="G1132" s="4">
        <f>DATEVALUE(Sales[[#This Row],[Date]])</f>
        <v>44609</v>
      </c>
      <c r="H1132" s="6" t="str">
        <f t="shared" si="35"/>
        <v>01:00</v>
      </c>
    </row>
    <row r="1133" spans="1:8" x14ac:dyDescent="0.3">
      <c r="A1133">
        <v>376</v>
      </c>
      <c r="B1133">
        <v>1131</v>
      </c>
      <c r="C1133">
        <v>50</v>
      </c>
      <c r="D1133">
        <v>3</v>
      </c>
      <c r="E1133" s="1">
        <v>44609.083333333336</v>
      </c>
      <c r="F1133" s="4" t="str">
        <f t="shared" si="34"/>
        <v>2026/02/18</v>
      </c>
      <c r="G1133" s="4">
        <f>DATEVALUE(Sales[[#This Row],[Date]])</f>
        <v>44609</v>
      </c>
      <c r="H1133" s="6" t="str">
        <f t="shared" si="35"/>
        <v>02:00</v>
      </c>
    </row>
    <row r="1134" spans="1:8" x14ac:dyDescent="0.3">
      <c r="A1134">
        <v>490</v>
      </c>
      <c r="B1134">
        <v>1132</v>
      </c>
      <c r="C1134">
        <v>88</v>
      </c>
      <c r="D1134">
        <v>4</v>
      </c>
      <c r="E1134" s="1">
        <v>44609.125</v>
      </c>
      <c r="F1134" s="4" t="str">
        <f t="shared" si="34"/>
        <v>2026/02/18</v>
      </c>
      <c r="G1134" s="4">
        <f>DATEVALUE(Sales[[#This Row],[Date]])</f>
        <v>44609</v>
      </c>
      <c r="H1134" s="6" t="str">
        <f t="shared" si="35"/>
        <v>03:00</v>
      </c>
    </row>
    <row r="1135" spans="1:8" x14ac:dyDescent="0.3">
      <c r="A1135">
        <v>1060</v>
      </c>
      <c r="B1135">
        <v>1133</v>
      </c>
      <c r="C1135">
        <v>51</v>
      </c>
      <c r="D1135">
        <v>6</v>
      </c>
      <c r="E1135" s="1">
        <v>44609.166666666664</v>
      </c>
      <c r="F1135" s="4" t="str">
        <f t="shared" si="34"/>
        <v>2026/02/18</v>
      </c>
      <c r="G1135" s="4">
        <f>DATEVALUE(Sales[[#This Row],[Date]])</f>
        <v>44609</v>
      </c>
      <c r="H1135" s="6" t="str">
        <f t="shared" si="35"/>
        <v>04:00</v>
      </c>
    </row>
    <row r="1136" spans="1:8" x14ac:dyDescent="0.3">
      <c r="A1136">
        <v>1120</v>
      </c>
      <c r="B1136">
        <v>1134</v>
      </c>
      <c r="C1136">
        <v>67</v>
      </c>
      <c r="D1136">
        <v>9</v>
      </c>
      <c r="E1136" s="1">
        <v>44609.208333333336</v>
      </c>
      <c r="F1136" s="4" t="str">
        <f t="shared" si="34"/>
        <v>2026/02/18</v>
      </c>
      <c r="G1136" s="4">
        <f>DATEVALUE(Sales[[#This Row],[Date]])</f>
        <v>44609</v>
      </c>
      <c r="H1136" s="6" t="str">
        <f t="shared" si="35"/>
        <v>05:00</v>
      </c>
    </row>
    <row r="1137" spans="1:8" x14ac:dyDescent="0.3">
      <c r="A1137">
        <v>1412</v>
      </c>
      <c r="B1137">
        <v>1135</v>
      </c>
      <c r="C1137">
        <v>91</v>
      </c>
      <c r="D1137">
        <v>9</v>
      </c>
      <c r="E1137" s="1">
        <v>44609.25</v>
      </c>
      <c r="F1137" s="4" t="str">
        <f t="shared" si="34"/>
        <v>2026/02/18</v>
      </c>
      <c r="G1137" s="4">
        <f>DATEVALUE(Sales[[#This Row],[Date]])</f>
        <v>44609</v>
      </c>
      <c r="H1137" s="6" t="str">
        <f t="shared" si="35"/>
        <v>06:00</v>
      </c>
    </row>
    <row r="1138" spans="1:8" x14ac:dyDescent="0.3">
      <c r="A1138">
        <v>626</v>
      </c>
      <c r="B1138">
        <v>1136</v>
      </c>
      <c r="C1138">
        <v>91</v>
      </c>
      <c r="D1138">
        <v>9</v>
      </c>
      <c r="E1138" s="1">
        <v>44609.291666666664</v>
      </c>
      <c r="F1138" s="4" t="str">
        <f t="shared" si="34"/>
        <v>2026/02/18</v>
      </c>
      <c r="G1138" s="4">
        <f>DATEVALUE(Sales[[#This Row],[Date]])</f>
        <v>44609</v>
      </c>
      <c r="H1138" s="6" t="str">
        <f t="shared" si="35"/>
        <v>07:00</v>
      </c>
    </row>
    <row r="1139" spans="1:8" x14ac:dyDescent="0.3">
      <c r="A1139">
        <v>357</v>
      </c>
      <c r="B1139">
        <v>1137</v>
      </c>
      <c r="C1139">
        <v>9</v>
      </c>
      <c r="D1139">
        <v>5</v>
      </c>
      <c r="E1139" s="1">
        <v>44609.333333333336</v>
      </c>
      <c r="F1139" s="4" t="str">
        <f t="shared" si="34"/>
        <v>2026/02/18</v>
      </c>
      <c r="G1139" s="4">
        <f>DATEVALUE(Sales[[#This Row],[Date]])</f>
        <v>44609</v>
      </c>
      <c r="H1139" s="6" t="str">
        <f t="shared" si="35"/>
        <v>08:00</v>
      </c>
    </row>
    <row r="1140" spans="1:8" x14ac:dyDescent="0.3">
      <c r="A1140">
        <v>715</v>
      </c>
      <c r="B1140">
        <v>1138</v>
      </c>
      <c r="C1140">
        <v>93</v>
      </c>
      <c r="D1140">
        <v>7</v>
      </c>
      <c r="E1140" s="1">
        <v>44609.375</v>
      </c>
      <c r="F1140" s="4" t="str">
        <f t="shared" si="34"/>
        <v>2026/02/18</v>
      </c>
      <c r="G1140" s="4">
        <f>DATEVALUE(Sales[[#This Row],[Date]])</f>
        <v>44609</v>
      </c>
      <c r="H1140" s="6" t="str">
        <f t="shared" si="35"/>
        <v>09:00</v>
      </c>
    </row>
    <row r="1141" spans="1:8" x14ac:dyDescent="0.3">
      <c r="A1141">
        <v>531</v>
      </c>
      <c r="B1141">
        <v>1139</v>
      </c>
      <c r="C1141">
        <v>50</v>
      </c>
      <c r="D1141">
        <v>7</v>
      </c>
      <c r="E1141" s="1">
        <v>44609.416666666664</v>
      </c>
      <c r="F1141" s="4" t="str">
        <f t="shared" si="34"/>
        <v>2026/02/18</v>
      </c>
      <c r="G1141" s="4">
        <f>DATEVALUE(Sales[[#This Row],[Date]])</f>
        <v>44609</v>
      </c>
      <c r="H1141" s="6" t="str">
        <f t="shared" si="35"/>
        <v>10:00</v>
      </c>
    </row>
    <row r="1142" spans="1:8" x14ac:dyDescent="0.3">
      <c r="A1142">
        <v>1255</v>
      </c>
      <c r="B1142">
        <v>1140</v>
      </c>
      <c r="C1142">
        <v>95</v>
      </c>
      <c r="D1142">
        <v>6</v>
      </c>
      <c r="E1142" s="1">
        <v>44609.458333333336</v>
      </c>
      <c r="F1142" s="4" t="str">
        <f t="shared" si="34"/>
        <v>2026/02/18</v>
      </c>
      <c r="G1142" s="4">
        <f>DATEVALUE(Sales[[#This Row],[Date]])</f>
        <v>44609</v>
      </c>
      <c r="H1142" s="6" t="str">
        <f t="shared" si="35"/>
        <v>11:00</v>
      </c>
    </row>
    <row r="1143" spans="1:8" x14ac:dyDescent="0.3">
      <c r="A1143">
        <v>99</v>
      </c>
      <c r="B1143">
        <v>1141</v>
      </c>
      <c r="C1143">
        <v>14</v>
      </c>
      <c r="D1143">
        <v>6</v>
      </c>
      <c r="E1143" s="1">
        <v>44609.5</v>
      </c>
      <c r="F1143" s="4" t="str">
        <f t="shared" si="34"/>
        <v>2026/02/18</v>
      </c>
      <c r="G1143" s="4">
        <f>DATEVALUE(Sales[[#This Row],[Date]])</f>
        <v>44609</v>
      </c>
      <c r="H1143" s="6" t="str">
        <f t="shared" si="35"/>
        <v>12:00</v>
      </c>
    </row>
    <row r="1144" spans="1:8" x14ac:dyDescent="0.3">
      <c r="A1144">
        <v>402</v>
      </c>
      <c r="B1144">
        <v>1142</v>
      </c>
      <c r="C1144">
        <v>11</v>
      </c>
      <c r="D1144">
        <v>7</v>
      </c>
      <c r="E1144" s="1">
        <v>44609.541666666664</v>
      </c>
      <c r="F1144" s="4" t="str">
        <f t="shared" si="34"/>
        <v>2026/02/18</v>
      </c>
      <c r="G1144" s="4">
        <f>DATEVALUE(Sales[[#This Row],[Date]])</f>
        <v>44609</v>
      </c>
      <c r="H1144" s="6" t="str">
        <f t="shared" si="35"/>
        <v>13:00</v>
      </c>
    </row>
    <row r="1145" spans="1:8" x14ac:dyDescent="0.3">
      <c r="A1145">
        <v>269</v>
      </c>
      <c r="B1145">
        <v>1143</v>
      </c>
      <c r="C1145">
        <v>57</v>
      </c>
      <c r="D1145">
        <v>1</v>
      </c>
      <c r="E1145" s="1">
        <v>44609.583333333336</v>
      </c>
      <c r="F1145" s="4" t="str">
        <f t="shared" si="34"/>
        <v>2026/02/18</v>
      </c>
      <c r="G1145" s="4">
        <f>DATEVALUE(Sales[[#This Row],[Date]])</f>
        <v>44609</v>
      </c>
      <c r="H1145" s="6" t="str">
        <f t="shared" si="35"/>
        <v>14:00</v>
      </c>
    </row>
    <row r="1146" spans="1:8" x14ac:dyDescent="0.3">
      <c r="A1146">
        <v>621</v>
      </c>
      <c r="B1146">
        <v>1144</v>
      </c>
      <c r="C1146">
        <v>92</v>
      </c>
      <c r="D1146">
        <v>2</v>
      </c>
      <c r="E1146" s="1">
        <v>44609.625</v>
      </c>
      <c r="F1146" s="4" t="str">
        <f t="shared" si="34"/>
        <v>2026/02/18</v>
      </c>
      <c r="G1146" s="4">
        <f>DATEVALUE(Sales[[#This Row],[Date]])</f>
        <v>44609</v>
      </c>
      <c r="H1146" s="6" t="str">
        <f t="shared" si="35"/>
        <v>15:00</v>
      </c>
    </row>
    <row r="1147" spans="1:8" x14ac:dyDescent="0.3">
      <c r="A1147">
        <v>757</v>
      </c>
      <c r="B1147">
        <v>1145</v>
      </c>
      <c r="C1147">
        <v>18</v>
      </c>
      <c r="D1147">
        <v>1</v>
      </c>
      <c r="E1147" s="1">
        <v>44609.666666666664</v>
      </c>
      <c r="F1147" s="4" t="str">
        <f t="shared" si="34"/>
        <v>2026/02/18</v>
      </c>
      <c r="G1147" s="4">
        <f>DATEVALUE(Sales[[#This Row],[Date]])</f>
        <v>44609</v>
      </c>
      <c r="H1147" s="6" t="str">
        <f t="shared" si="35"/>
        <v>16:00</v>
      </c>
    </row>
    <row r="1148" spans="1:8" x14ac:dyDescent="0.3">
      <c r="A1148">
        <v>267</v>
      </c>
      <c r="B1148">
        <v>1146</v>
      </c>
      <c r="C1148">
        <v>9</v>
      </c>
      <c r="D1148">
        <v>3</v>
      </c>
      <c r="E1148" s="1">
        <v>44609.708333333336</v>
      </c>
      <c r="F1148" s="4" t="str">
        <f t="shared" si="34"/>
        <v>2026/02/18</v>
      </c>
      <c r="G1148" s="4">
        <f>DATEVALUE(Sales[[#This Row],[Date]])</f>
        <v>44609</v>
      </c>
      <c r="H1148" s="6" t="str">
        <f t="shared" si="35"/>
        <v>17:00</v>
      </c>
    </row>
    <row r="1149" spans="1:8" x14ac:dyDescent="0.3">
      <c r="A1149">
        <v>22</v>
      </c>
      <c r="B1149">
        <v>1147</v>
      </c>
      <c r="C1149">
        <v>71</v>
      </c>
      <c r="D1149">
        <v>9</v>
      </c>
      <c r="E1149" s="1">
        <v>44609.75</v>
      </c>
      <c r="F1149" s="4" t="str">
        <f t="shared" si="34"/>
        <v>2026/02/18</v>
      </c>
      <c r="G1149" s="4">
        <f>DATEVALUE(Sales[[#This Row],[Date]])</f>
        <v>44609</v>
      </c>
      <c r="H1149" s="6" t="str">
        <f t="shared" si="35"/>
        <v>18:00</v>
      </c>
    </row>
    <row r="1150" spans="1:8" x14ac:dyDescent="0.3">
      <c r="A1150">
        <v>1337</v>
      </c>
      <c r="B1150">
        <v>1148</v>
      </c>
      <c r="C1150">
        <v>69</v>
      </c>
      <c r="D1150">
        <v>4</v>
      </c>
      <c r="E1150" s="1">
        <v>44609.791666666664</v>
      </c>
      <c r="F1150" s="4" t="str">
        <f t="shared" si="34"/>
        <v>2026/02/18</v>
      </c>
      <c r="G1150" s="4">
        <f>DATEVALUE(Sales[[#This Row],[Date]])</f>
        <v>44609</v>
      </c>
      <c r="H1150" s="6" t="str">
        <f t="shared" si="35"/>
        <v>19:00</v>
      </c>
    </row>
    <row r="1151" spans="1:8" x14ac:dyDescent="0.3">
      <c r="A1151">
        <v>709</v>
      </c>
      <c r="B1151">
        <v>1149</v>
      </c>
      <c r="C1151">
        <v>71</v>
      </c>
      <c r="D1151">
        <v>5</v>
      </c>
      <c r="E1151" s="1">
        <v>44609.833333333336</v>
      </c>
      <c r="F1151" s="4" t="str">
        <f t="shared" si="34"/>
        <v>2026/02/18</v>
      </c>
      <c r="G1151" s="4">
        <f>DATEVALUE(Sales[[#This Row],[Date]])</f>
        <v>44609</v>
      </c>
      <c r="H1151" s="6" t="str">
        <f t="shared" si="35"/>
        <v>20:00</v>
      </c>
    </row>
    <row r="1152" spans="1:8" x14ac:dyDescent="0.3">
      <c r="A1152">
        <v>653</v>
      </c>
      <c r="B1152">
        <v>1150</v>
      </c>
      <c r="C1152">
        <v>21</v>
      </c>
      <c r="D1152">
        <v>9</v>
      </c>
      <c r="E1152" s="1">
        <v>44609.875</v>
      </c>
      <c r="F1152" s="4" t="str">
        <f t="shared" si="34"/>
        <v>2026/02/18</v>
      </c>
      <c r="G1152" s="4">
        <f>DATEVALUE(Sales[[#This Row],[Date]])</f>
        <v>44609</v>
      </c>
      <c r="H1152" s="6" t="str">
        <f t="shared" si="35"/>
        <v>21:00</v>
      </c>
    </row>
    <row r="1153" spans="1:8" x14ac:dyDescent="0.3">
      <c r="A1153">
        <v>1428</v>
      </c>
      <c r="B1153">
        <v>1151</v>
      </c>
      <c r="C1153">
        <v>46</v>
      </c>
      <c r="D1153">
        <v>4</v>
      </c>
      <c r="E1153" s="1">
        <v>44609.916666666664</v>
      </c>
      <c r="F1153" s="4" t="str">
        <f t="shared" si="34"/>
        <v>2026/02/18</v>
      </c>
      <c r="G1153" s="4">
        <f>DATEVALUE(Sales[[#This Row],[Date]])</f>
        <v>44609</v>
      </c>
      <c r="H1153" s="6" t="str">
        <f t="shared" si="35"/>
        <v>22:00</v>
      </c>
    </row>
    <row r="1154" spans="1:8" x14ac:dyDescent="0.3">
      <c r="A1154">
        <v>774</v>
      </c>
      <c r="B1154">
        <v>1152</v>
      </c>
      <c r="C1154">
        <v>73</v>
      </c>
      <c r="D1154">
        <v>1</v>
      </c>
      <c r="E1154" s="1">
        <v>44609.958333333336</v>
      </c>
      <c r="F1154" s="4" t="str">
        <f t="shared" si="34"/>
        <v>2026/02/18</v>
      </c>
      <c r="G1154" s="4">
        <f>DATEVALUE(Sales[[#This Row],[Date]])</f>
        <v>44609</v>
      </c>
      <c r="H1154" s="6" t="str">
        <f t="shared" si="35"/>
        <v>23:00</v>
      </c>
    </row>
    <row r="1155" spans="1:8" x14ac:dyDescent="0.3">
      <c r="A1155">
        <v>883</v>
      </c>
      <c r="B1155">
        <v>1153</v>
      </c>
      <c r="C1155">
        <v>51</v>
      </c>
      <c r="D1155">
        <v>4</v>
      </c>
      <c r="E1155" s="1">
        <v>44610</v>
      </c>
      <c r="F1155" s="4" t="str">
        <f t="shared" si="34"/>
        <v>2026/02/19</v>
      </c>
      <c r="G1155" s="4">
        <f>DATEVALUE(Sales[[#This Row],[Date]])</f>
        <v>44610</v>
      </c>
      <c r="H1155" s="6" t="str">
        <f t="shared" si="35"/>
        <v>00:00</v>
      </c>
    </row>
    <row r="1156" spans="1:8" x14ac:dyDescent="0.3">
      <c r="A1156">
        <v>1018</v>
      </c>
      <c r="B1156">
        <v>1154</v>
      </c>
      <c r="C1156">
        <v>29</v>
      </c>
      <c r="D1156">
        <v>4</v>
      </c>
      <c r="E1156" s="1">
        <v>44610.041666666664</v>
      </c>
      <c r="F1156" s="4" t="str">
        <f t="shared" ref="F1156:F1219" si="36">TEXT(E1156, "YYYY/MM/DD")</f>
        <v>2026/02/19</v>
      </c>
      <c r="G1156" s="4">
        <f>DATEVALUE(Sales[[#This Row],[Date]])</f>
        <v>44610</v>
      </c>
      <c r="H1156" s="6" t="str">
        <f t="shared" ref="H1156:H1219" si="37">TEXT(E1156,"HH:mm")</f>
        <v>01:00</v>
      </c>
    </row>
    <row r="1157" spans="1:8" x14ac:dyDescent="0.3">
      <c r="A1157">
        <v>1494</v>
      </c>
      <c r="B1157">
        <v>1155</v>
      </c>
      <c r="C1157">
        <v>68</v>
      </c>
      <c r="D1157">
        <v>4</v>
      </c>
      <c r="E1157" s="1">
        <v>44610.083333333336</v>
      </c>
      <c r="F1157" s="4" t="str">
        <f t="shared" si="36"/>
        <v>2026/02/19</v>
      </c>
      <c r="G1157" s="4">
        <f>DATEVALUE(Sales[[#This Row],[Date]])</f>
        <v>44610</v>
      </c>
      <c r="H1157" s="6" t="str">
        <f t="shared" si="37"/>
        <v>02:00</v>
      </c>
    </row>
    <row r="1158" spans="1:8" x14ac:dyDescent="0.3">
      <c r="A1158">
        <v>209</v>
      </c>
      <c r="B1158">
        <v>1156</v>
      </c>
      <c r="C1158">
        <v>85</v>
      </c>
      <c r="D1158">
        <v>4</v>
      </c>
      <c r="E1158" s="1">
        <v>44610.125</v>
      </c>
      <c r="F1158" s="4" t="str">
        <f t="shared" si="36"/>
        <v>2026/02/19</v>
      </c>
      <c r="G1158" s="4">
        <f>DATEVALUE(Sales[[#This Row],[Date]])</f>
        <v>44610</v>
      </c>
      <c r="H1158" s="6" t="str">
        <f t="shared" si="37"/>
        <v>03:00</v>
      </c>
    </row>
    <row r="1159" spans="1:8" x14ac:dyDescent="0.3">
      <c r="A1159">
        <v>1402</v>
      </c>
      <c r="B1159">
        <v>1157</v>
      </c>
      <c r="C1159">
        <v>71</v>
      </c>
      <c r="D1159">
        <v>3</v>
      </c>
      <c r="E1159" s="1">
        <v>44610.166666666664</v>
      </c>
      <c r="F1159" s="4" t="str">
        <f t="shared" si="36"/>
        <v>2026/02/19</v>
      </c>
      <c r="G1159" s="4">
        <f>DATEVALUE(Sales[[#This Row],[Date]])</f>
        <v>44610</v>
      </c>
      <c r="H1159" s="6" t="str">
        <f t="shared" si="37"/>
        <v>04:00</v>
      </c>
    </row>
    <row r="1160" spans="1:8" x14ac:dyDescent="0.3">
      <c r="A1160">
        <v>617</v>
      </c>
      <c r="B1160">
        <v>1158</v>
      </c>
      <c r="C1160">
        <v>1</v>
      </c>
      <c r="D1160">
        <v>9</v>
      </c>
      <c r="E1160" s="1">
        <v>44610.208333333336</v>
      </c>
      <c r="F1160" s="4" t="str">
        <f t="shared" si="36"/>
        <v>2026/02/19</v>
      </c>
      <c r="G1160" s="4">
        <f>DATEVALUE(Sales[[#This Row],[Date]])</f>
        <v>44610</v>
      </c>
      <c r="H1160" s="6" t="str">
        <f t="shared" si="37"/>
        <v>05:00</v>
      </c>
    </row>
    <row r="1161" spans="1:8" x14ac:dyDescent="0.3">
      <c r="A1161">
        <v>552</v>
      </c>
      <c r="B1161">
        <v>1159</v>
      </c>
      <c r="C1161">
        <v>7</v>
      </c>
      <c r="D1161">
        <v>7</v>
      </c>
      <c r="E1161" s="1">
        <v>44610.25</v>
      </c>
      <c r="F1161" s="4" t="str">
        <f t="shared" si="36"/>
        <v>2026/02/19</v>
      </c>
      <c r="G1161" s="4">
        <f>DATEVALUE(Sales[[#This Row],[Date]])</f>
        <v>44610</v>
      </c>
      <c r="H1161" s="6" t="str">
        <f t="shared" si="37"/>
        <v>06:00</v>
      </c>
    </row>
    <row r="1162" spans="1:8" x14ac:dyDescent="0.3">
      <c r="A1162">
        <v>270</v>
      </c>
      <c r="B1162">
        <v>1160</v>
      </c>
      <c r="C1162">
        <v>24</v>
      </c>
      <c r="D1162">
        <v>6</v>
      </c>
      <c r="E1162" s="1">
        <v>44610.291666666664</v>
      </c>
      <c r="F1162" s="4" t="str">
        <f t="shared" si="36"/>
        <v>2026/02/19</v>
      </c>
      <c r="G1162" s="4">
        <f>DATEVALUE(Sales[[#This Row],[Date]])</f>
        <v>44610</v>
      </c>
      <c r="H1162" s="6" t="str">
        <f t="shared" si="37"/>
        <v>07:00</v>
      </c>
    </row>
    <row r="1163" spans="1:8" x14ac:dyDescent="0.3">
      <c r="A1163">
        <v>1445</v>
      </c>
      <c r="B1163">
        <v>1161</v>
      </c>
      <c r="C1163">
        <v>57</v>
      </c>
      <c r="D1163">
        <v>3</v>
      </c>
      <c r="E1163" s="1">
        <v>44610.333333333336</v>
      </c>
      <c r="F1163" s="4" t="str">
        <f t="shared" si="36"/>
        <v>2026/02/19</v>
      </c>
      <c r="G1163" s="4">
        <f>DATEVALUE(Sales[[#This Row],[Date]])</f>
        <v>44610</v>
      </c>
      <c r="H1163" s="6" t="str">
        <f t="shared" si="37"/>
        <v>08:00</v>
      </c>
    </row>
    <row r="1164" spans="1:8" x14ac:dyDescent="0.3">
      <c r="A1164">
        <v>248</v>
      </c>
      <c r="B1164">
        <v>1162</v>
      </c>
      <c r="C1164">
        <v>93</v>
      </c>
      <c r="D1164">
        <v>6</v>
      </c>
      <c r="E1164" s="1">
        <v>44610.375</v>
      </c>
      <c r="F1164" s="4" t="str">
        <f t="shared" si="36"/>
        <v>2026/02/19</v>
      </c>
      <c r="G1164" s="4">
        <f>DATEVALUE(Sales[[#This Row],[Date]])</f>
        <v>44610</v>
      </c>
      <c r="H1164" s="6" t="str">
        <f t="shared" si="37"/>
        <v>09:00</v>
      </c>
    </row>
    <row r="1165" spans="1:8" x14ac:dyDescent="0.3">
      <c r="A1165">
        <v>876</v>
      </c>
      <c r="B1165">
        <v>1163</v>
      </c>
      <c r="C1165">
        <v>76</v>
      </c>
      <c r="D1165">
        <v>4</v>
      </c>
      <c r="E1165" s="1">
        <v>44610.416666666664</v>
      </c>
      <c r="F1165" s="4" t="str">
        <f t="shared" si="36"/>
        <v>2026/02/19</v>
      </c>
      <c r="G1165" s="4">
        <f>DATEVALUE(Sales[[#This Row],[Date]])</f>
        <v>44610</v>
      </c>
      <c r="H1165" s="6" t="str">
        <f t="shared" si="37"/>
        <v>10:00</v>
      </c>
    </row>
    <row r="1166" spans="1:8" x14ac:dyDescent="0.3">
      <c r="A1166">
        <v>1350</v>
      </c>
      <c r="B1166">
        <v>1164</v>
      </c>
      <c r="C1166">
        <v>74</v>
      </c>
      <c r="D1166">
        <v>9</v>
      </c>
      <c r="E1166" s="1">
        <v>44610.458333333336</v>
      </c>
      <c r="F1166" s="4" t="str">
        <f t="shared" si="36"/>
        <v>2026/02/19</v>
      </c>
      <c r="G1166" s="4">
        <f>DATEVALUE(Sales[[#This Row],[Date]])</f>
        <v>44610</v>
      </c>
      <c r="H1166" s="6" t="str">
        <f t="shared" si="37"/>
        <v>11:00</v>
      </c>
    </row>
    <row r="1167" spans="1:8" x14ac:dyDescent="0.3">
      <c r="A1167">
        <v>1399</v>
      </c>
      <c r="B1167">
        <v>1165</v>
      </c>
      <c r="C1167">
        <v>63</v>
      </c>
      <c r="D1167">
        <v>3</v>
      </c>
      <c r="E1167" s="1">
        <v>44610.5</v>
      </c>
      <c r="F1167" s="4" t="str">
        <f t="shared" si="36"/>
        <v>2026/02/19</v>
      </c>
      <c r="G1167" s="4">
        <f>DATEVALUE(Sales[[#This Row],[Date]])</f>
        <v>44610</v>
      </c>
      <c r="H1167" s="6" t="str">
        <f t="shared" si="37"/>
        <v>12:00</v>
      </c>
    </row>
    <row r="1168" spans="1:8" x14ac:dyDescent="0.3">
      <c r="A1168">
        <v>1387</v>
      </c>
      <c r="B1168">
        <v>1166</v>
      </c>
      <c r="C1168">
        <v>28</v>
      </c>
      <c r="D1168">
        <v>5</v>
      </c>
      <c r="E1168" s="1">
        <v>44610.541666666664</v>
      </c>
      <c r="F1168" s="4" t="str">
        <f t="shared" si="36"/>
        <v>2026/02/19</v>
      </c>
      <c r="G1168" s="4">
        <f>DATEVALUE(Sales[[#This Row],[Date]])</f>
        <v>44610</v>
      </c>
      <c r="H1168" s="6" t="str">
        <f t="shared" si="37"/>
        <v>13:00</v>
      </c>
    </row>
    <row r="1169" spans="1:8" x14ac:dyDescent="0.3">
      <c r="A1169">
        <v>940</v>
      </c>
      <c r="B1169">
        <v>1167</v>
      </c>
      <c r="C1169">
        <v>17</v>
      </c>
      <c r="D1169">
        <v>3</v>
      </c>
      <c r="E1169" s="1">
        <v>44610.583333333336</v>
      </c>
      <c r="F1169" s="4" t="str">
        <f t="shared" si="36"/>
        <v>2026/02/19</v>
      </c>
      <c r="G1169" s="4">
        <f>DATEVALUE(Sales[[#This Row],[Date]])</f>
        <v>44610</v>
      </c>
      <c r="H1169" s="6" t="str">
        <f t="shared" si="37"/>
        <v>14:00</v>
      </c>
    </row>
    <row r="1170" spans="1:8" x14ac:dyDescent="0.3">
      <c r="A1170">
        <v>599</v>
      </c>
      <c r="B1170">
        <v>1168</v>
      </c>
      <c r="C1170">
        <v>99</v>
      </c>
      <c r="D1170">
        <v>3</v>
      </c>
      <c r="E1170" s="1">
        <v>44610.625</v>
      </c>
      <c r="F1170" s="4" t="str">
        <f t="shared" si="36"/>
        <v>2026/02/19</v>
      </c>
      <c r="G1170" s="4">
        <f>DATEVALUE(Sales[[#This Row],[Date]])</f>
        <v>44610</v>
      </c>
      <c r="H1170" s="6" t="str">
        <f t="shared" si="37"/>
        <v>15:00</v>
      </c>
    </row>
    <row r="1171" spans="1:8" x14ac:dyDescent="0.3">
      <c r="A1171">
        <v>565</v>
      </c>
      <c r="B1171">
        <v>1169</v>
      </c>
      <c r="C1171">
        <v>11</v>
      </c>
      <c r="D1171">
        <v>4</v>
      </c>
      <c r="E1171" s="1">
        <v>44610.666666666664</v>
      </c>
      <c r="F1171" s="4" t="str">
        <f t="shared" si="36"/>
        <v>2026/02/19</v>
      </c>
      <c r="G1171" s="4">
        <f>DATEVALUE(Sales[[#This Row],[Date]])</f>
        <v>44610</v>
      </c>
      <c r="H1171" s="6" t="str">
        <f t="shared" si="37"/>
        <v>16:00</v>
      </c>
    </row>
    <row r="1172" spans="1:8" x14ac:dyDescent="0.3">
      <c r="A1172">
        <v>1375</v>
      </c>
      <c r="B1172">
        <v>1170</v>
      </c>
      <c r="C1172">
        <v>80</v>
      </c>
      <c r="D1172">
        <v>2</v>
      </c>
      <c r="E1172" s="1">
        <v>44610.708333333336</v>
      </c>
      <c r="F1172" s="4" t="str">
        <f t="shared" si="36"/>
        <v>2026/02/19</v>
      </c>
      <c r="G1172" s="4">
        <f>DATEVALUE(Sales[[#This Row],[Date]])</f>
        <v>44610</v>
      </c>
      <c r="H1172" s="6" t="str">
        <f t="shared" si="37"/>
        <v>17:00</v>
      </c>
    </row>
    <row r="1173" spans="1:8" x14ac:dyDescent="0.3">
      <c r="A1173">
        <v>1359</v>
      </c>
      <c r="B1173">
        <v>1171</v>
      </c>
      <c r="C1173">
        <v>86</v>
      </c>
      <c r="D1173">
        <v>9</v>
      </c>
      <c r="E1173" s="1">
        <v>44610.75</v>
      </c>
      <c r="F1173" s="4" t="str">
        <f t="shared" si="36"/>
        <v>2026/02/19</v>
      </c>
      <c r="G1173" s="4">
        <f>DATEVALUE(Sales[[#This Row],[Date]])</f>
        <v>44610</v>
      </c>
      <c r="H1173" s="6" t="str">
        <f t="shared" si="37"/>
        <v>18:00</v>
      </c>
    </row>
    <row r="1174" spans="1:8" x14ac:dyDescent="0.3">
      <c r="A1174">
        <v>1337</v>
      </c>
      <c r="B1174">
        <v>1172</v>
      </c>
      <c r="C1174">
        <v>65</v>
      </c>
      <c r="D1174">
        <v>5</v>
      </c>
      <c r="E1174" s="1">
        <v>44610.791666666664</v>
      </c>
      <c r="F1174" s="4" t="str">
        <f t="shared" si="36"/>
        <v>2026/02/19</v>
      </c>
      <c r="G1174" s="4">
        <f>DATEVALUE(Sales[[#This Row],[Date]])</f>
        <v>44610</v>
      </c>
      <c r="H1174" s="6" t="str">
        <f t="shared" si="37"/>
        <v>19:00</v>
      </c>
    </row>
    <row r="1175" spans="1:8" x14ac:dyDescent="0.3">
      <c r="A1175">
        <v>799</v>
      </c>
      <c r="B1175">
        <v>1173</v>
      </c>
      <c r="C1175">
        <v>61</v>
      </c>
      <c r="D1175">
        <v>6</v>
      </c>
      <c r="E1175" s="1">
        <v>44610.833333333336</v>
      </c>
      <c r="F1175" s="4" t="str">
        <f t="shared" si="36"/>
        <v>2026/02/19</v>
      </c>
      <c r="G1175" s="4">
        <f>DATEVALUE(Sales[[#This Row],[Date]])</f>
        <v>44610</v>
      </c>
      <c r="H1175" s="6" t="str">
        <f t="shared" si="37"/>
        <v>20:00</v>
      </c>
    </row>
    <row r="1176" spans="1:8" x14ac:dyDescent="0.3">
      <c r="A1176">
        <v>414</v>
      </c>
      <c r="B1176">
        <v>1174</v>
      </c>
      <c r="C1176">
        <v>45</v>
      </c>
      <c r="D1176">
        <v>7</v>
      </c>
      <c r="E1176" s="1">
        <v>44610.875</v>
      </c>
      <c r="F1176" s="4" t="str">
        <f t="shared" si="36"/>
        <v>2026/02/19</v>
      </c>
      <c r="G1176" s="4">
        <f>DATEVALUE(Sales[[#This Row],[Date]])</f>
        <v>44610</v>
      </c>
      <c r="H1176" s="6" t="str">
        <f t="shared" si="37"/>
        <v>21:00</v>
      </c>
    </row>
    <row r="1177" spans="1:8" x14ac:dyDescent="0.3">
      <c r="A1177">
        <v>578</v>
      </c>
      <c r="B1177">
        <v>1175</v>
      </c>
      <c r="C1177">
        <v>31</v>
      </c>
      <c r="D1177">
        <v>9</v>
      </c>
      <c r="E1177" s="1">
        <v>44610.916666666664</v>
      </c>
      <c r="F1177" s="4" t="str">
        <f t="shared" si="36"/>
        <v>2026/02/19</v>
      </c>
      <c r="G1177" s="4">
        <f>DATEVALUE(Sales[[#This Row],[Date]])</f>
        <v>44610</v>
      </c>
      <c r="H1177" s="6" t="str">
        <f t="shared" si="37"/>
        <v>22:00</v>
      </c>
    </row>
    <row r="1178" spans="1:8" x14ac:dyDescent="0.3">
      <c r="A1178">
        <v>200</v>
      </c>
      <c r="B1178">
        <v>1176</v>
      </c>
      <c r="C1178">
        <v>58</v>
      </c>
      <c r="D1178">
        <v>7</v>
      </c>
      <c r="E1178" s="1">
        <v>44610.958333333336</v>
      </c>
      <c r="F1178" s="4" t="str">
        <f t="shared" si="36"/>
        <v>2026/02/19</v>
      </c>
      <c r="G1178" s="4">
        <f>DATEVALUE(Sales[[#This Row],[Date]])</f>
        <v>44610</v>
      </c>
      <c r="H1178" s="6" t="str">
        <f t="shared" si="37"/>
        <v>23:00</v>
      </c>
    </row>
    <row r="1179" spans="1:8" x14ac:dyDescent="0.3">
      <c r="A1179">
        <v>30</v>
      </c>
      <c r="B1179">
        <v>1177</v>
      </c>
      <c r="C1179">
        <v>50</v>
      </c>
      <c r="D1179">
        <v>4</v>
      </c>
      <c r="E1179" s="1">
        <v>44611</v>
      </c>
      <c r="F1179" s="4" t="str">
        <f t="shared" si="36"/>
        <v>2026/02/20</v>
      </c>
      <c r="G1179" s="4">
        <f>DATEVALUE(Sales[[#This Row],[Date]])</f>
        <v>44611</v>
      </c>
      <c r="H1179" s="6" t="str">
        <f t="shared" si="37"/>
        <v>00:00</v>
      </c>
    </row>
    <row r="1180" spans="1:8" x14ac:dyDescent="0.3">
      <c r="A1180">
        <v>1327</v>
      </c>
      <c r="B1180">
        <v>1178</v>
      </c>
      <c r="C1180">
        <v>5</v>
      </c>
      <c r="D1180">
        <v>9</v>
      </c>
      <c r="E1180" s="1">
        <v>44611.041666666664</v>
      </c>
      <c r="F1180" s="4" t="str">
        <f t="shared" si="36"/>
        <v>2026/02/20</v>
      </c>
      <c r="G1180" s="4">
        <f>DATEVALUE(Sales[[#This Row],[Date]])</f>
        <v>44611</v>
      </c>
      <c r="H1180" s="6" t="str">
        <f t="shared" si="37"/>
        <v>01:00</v>
      </c>
    </row>
    <row r="1181" spans="1:8" x14ac:dyDescent="0.3">
      <c r="A1181">
        <v>1369</v>
      </c>
      <c r="B1181">
        <v>1179</v>
      </c>
      <c r="C1181">
        <v>20</v>
      </c>
      <c r="D1181">
        <v>8</v>
      </c>
      <c r="E1181" s="1">
        <v>44611.083333333336</v>
      </c>
      <c r="F1181" s="4" t="str">
        <f t="shared" si="36"/>
        <v>2026/02/20</v>
      </c>
      <c r="G1181" s="4">
        <f>DATEVALUE(Sales[[#This Row],[Date]])</f>
        <v>44611</v>
      </c>
      <c r="H1181" s="6" t="str">
        <f t="shared" si="37"/>
        <v>02:00</v>
      </c>
    </row>
    <row r="1182" spans="1:8" x14ac:dyDescent="0.3">
      <c r="A1182">
        <v>569</v>
      </c>
      <c r="B1182">
        <v>1180</v>
      </c>
      <c r="C1182">
        <v>79</v>
      </c>
      <c r="D1182">
        <v>2</v>
      </c>
      <c r="E1182" s="1">
        <v>44611.125</v>
      </c>
      <c r="F1182" s="4" t="str">
        <f t="shared" si="36"/>
        <v>2026/02/20</v>
      </c>
      <c r="G1182" s="4">
        <f>DATEVALUE(Sales[[#This Row],[Date]])</f>
        <v>44611</v>
      </c>
      <c r="H1182" s="6" t="str">
        <f t="shared" si="37"/>
        <v>03:00</v>
      </c>
    </row>
    <row r="1183" spans="1:8" x14ac:dyDescent="0.3">
      <c r="A1183">
        <v>709</v>
      </c>
      <c r="B1183">
        <v>1181</v>
      </c>
      <c r="C1183">
        <v>90</v>
      </c>
      <c r="D1183">
        <v>7</v>
      </c>
      <c r="E1183" s="1">
        <v>44611.166666666664</v>
      </c>
      <c r="F1183" s="4" t="str">
        <f t="shared" si="36"/>
        <v>2026/02/20</v>
      </c>
      <c r="G1183" s="4">
        <f>DATEVALUE(Sales[[#This Row],[Date]])</f>
        <v>44611</v>
      </c>
      <c r="H1183" s="6" t="str">
        <f t="shared" si="37"/>
        <v>04:00</v>
      </c>
    </row>
    <row r="1184" spans="1:8" x14ac:dyDescent="0.3">
      <c r="A1184">
        <v>870</v>
      </c>
      <c r="B1184">
        <v>1182</v>
      </c>
      <c r="C1184">
        <v>60</v>
      </c>
      <c r="D1184">
        <v>8</v>
      </c>
      <c r="E1184" s="1">
        <v>44611.208333333336</v>
      </c>
      <c r="F1184" s="4" t="str">
        <f t="shared" si="36"/>
        <v>2026/02/20</v>
      </c>
      <c r="G1184" s="4">
        <f>DATEVALUE(Sales[[#This Row],[Date]])</f>
        <v>44611</v>
      </c>
      <c r="H1184" s="6" t="str">
        <f t="shared" si="37"/>
        <v>05:00</v>
      </c>
    </row>
    <row r="1185" spans="1:8" x14ac:dyDescent="0.3">
      <c r="A1185">
        <v>590</v>
      </c>
      <c r="B1185">
        <v>1183</v>
      </c>
      <c r="C1185">
        <v>96</v>
      </c>
      <c r="D1185">
        <v>3</v>
      </c>
      <c r="E1185" s="1">
        <v>44611.25</v>
      </c>
      <c r="F1185" s="4" t="str">
        <f t="shared" si="36"/>
        <v>2026/02/20</v>
      </c>
      <c r="G1185" s="4">
        <f>DATEVALUE(Sales[[#This Row],[Date]])</f>
        <v>44611</v>
      </c>
      <c r="H1185" s="6" t="str">
        <f t="shared" si="37"/>
        <v>06:00</v>
      </c>
    </row>
    <row r="1186" spans="1:8" x14ac:dyDescent="0.3">
      <c r="A1186">
        <v>538</v>
      </c>
      <c r="B1186">
        <v>1184</v>
      </c>
      <c r="C1186">
        <v>16</v>
      </c>
      <c r="D1186">
        <v>5</v>
      </c>
      <c r="E1186" s="1">
        <v>44611.291666666664</v>
      </c>
      <c r="F1186" s="4" t="str">
        <f t="shared" si="36"/>
        <v>2026/02/20</v>
      </c>
      <c r="G1186" s="4">
        <f>DATEVALUE(Sales[[#This Row],[Date]])</f>
        <v>44611</v>
      </c>
      <c r="H1186" s="6" t="str">
        <f t="shared" si="37"/>
        <v>07:00</v>
      </c>
    </row>
    <row r="1187" spans="1:8" x14ac:dyDescent="0.3">
      <c r="A1187">
        <v>672</v>
      </c>
      <c r="B1187">
        <v>1185</v>
      </c>
      <c r="C1187">
        <v>94</v>
      </c>
      <c r="D1187">
        <v>6</v>
      </c>
      <c r="E1187" s="1">
        <v>44611.333333333336</v>
      </c>
      <c r="F1187" s="4" t="str">
        <f t="shared" si="36"/>
        <v>2026/02/20</v>
      </c>
      <c r="G1187" s="4">
        <f>DATEVALUE(Sales[[#This Row],[Date]])</f>
        <v>44611</v>
      </c>
      <c r="H1187" s="6" t="str">
        <f t="shared" si="37"/>
        <v>08:00</v>
      </c>
    </row>
    <row r="1188" spans="1:8" x14ac:dyDescent="0.3">
      <c r="A1188">
        <v>384</v>
      </c>
      <c r="B1188">
        <v>1186</v>
      </c>
      <c r="C1188">
        <v>62</v>
      </c>
      <c r="D1188">
        <v>4</v>
      </c>
      <c r="E1188" s="1">
        <v>44611.375</v>
      </c>
      <c r="F1188" s="4" t="str">
        <f t="shared" si="36"/>
        <v>2026/02/20</v>
      </c>
      <c r="G1188" s="4">
        <f>DATEVALUE(Sales[[#This Row],[Date]])</f>
        <v>44611</v>
      </c>
      <c r="H1188" s="6" t="str">
        <f t="shared" si="37"/>
        <v>09:00</v>
      </c>
    </row>
    <row r="1189" spans="1:8" x14ac:dyDescent="0.3">
      <c r="A1189">
        <v>1399</v>
      </c>
      <c r="B1189">
        <v>1187</v>
      </c>
      <c r="C1189">
        <v>64</v>
      </c>
      <c r="D1189">
        <v>3</v>
      </c>
      <c r="E1189" s="1">
        <v>44611.416666666664</v>
      </c>
      <c r="F1189" s="4" t="str">
        <f t="shared" si="36"/>
        <v>2026/02/20</v>
      </c>
      <c r="G1189" s="4">
        <f>DATEVALUE(Sales[[#This Row],[Date]])</f>
        <v>44611</v>
      </c>
      <c r="H1189" s="6" t="str">
        <f t="shared" si="37"/>
        <v>10:00</v>
      </c>
    </row>
    <row r="1190" spans="1:8" x14ac:dyDescent="0.3">
      <c r="A1190">
        <v>419</v>
      </c>
      <c r="B1190">
        <v>1188</v>
      </c>
      <c r="C1190">
        <v>23</v>
      </c>
      <c r="D1190">
        <v>7</v>
      </c>
      <c r="E1190" s="1">
        <v>44611.458333333336</v>
      </c>
      <c r="F1190" s="4" t="str">
        <f t="shared" si="36"/>
        <v>2026/02/20</v>
      </c>
      <c r="G1190" s="4">
        <f>DATEVALUE(Sales[[#This Row],[Date]])</f>
        <v>44611</v>
      </c>
      <c r="H1190" s="6" t="str">
        <f t="shared" si="37"/>
        <v>11:00</v>
      </c>
    </row>
    <row r="1191" spans="1:8" x14ac:dyDescent="0.3">
      <c r="A1191">
        <v>682</v>
      </c>
      <c r="B1191">
        <v>1189</v>
      </c>
      <c r="C1191">
        <v>28</v>
      </c>
      <c r="D1191">
        <v>3</v>
      </c>
      <c r="E1191" s="1">
        <v>44611.5</v>
      </c>
      <c r="F1191" s="4" t="str">
        <f t="shared" si="36"/>
        <v>2026/02/20</v>
      </c>
      <c r="G1191" s="4">
        <f>DATEVALUE(Sales[[#This Row],[Date]])</f>
        <v>44611</v>
      </c>
      <c r="H1191" s="6" t="str">
        <f t="shared" si="37"/>
        <v>12:00</v>
      </c>
    </row>
    <row r="1192" spans="1:8" x14ac:dyDescent="0.3">
      <c r="A1192">
        <v>563</v>
      </c>
      <c r="B1192">
        <v>1190</v>
      </c>
      <c r="C1192">
        <v>24</v>
      </c>
      <c r="D1192">
        <v>3</v>
      </c>
      <c r="E1192" s="1">
        <v>44611.541666666664</v>
      </c>
      <c r="F1192" s="4" t="str">
        <f t="shared" si="36"/>
        <v>2026/02/20</v>
      </c>
      <c r="G1192" s="4">
        <f>DATEVALUE(Sales[[#This Row],[Date]])</f>
        <v>44611</v>
      </c>
      <c r="H1192" s="6" t="str">
        <f t="shared" si="37"/>
        <v>13:00</v>
      </c>
    </row>
    <row r="1193" spans="1:8" x14ac:dyDescent="0.3">
      <c r="A1193">
        <v>461</v>
      </c>
      <c r="B1193">
        <v>1191</v>
      </c>
      <c r="C1193">
        <v>71</v>
      </c>
      <c r="D1193">
        <v>1</v>
      </c>
      <c r="E1193" s="1">
        <v>44611.583333333336</v>
      </c>
      <c r="F1193" s="4" t="str">
        <f t="shared" si="36"/>
        <v>2026/02/20</v>
      </c>
      <c r="G1193" s="4">
        <f>DATEVALUE(Sales[[#This Row],[Date]])</f>
        <v>44611</v>
      </c>
      <c r="H1193" s="6" t="str">
        <f t="shared" si="37"/>
        <v>14:00</v>
      </c>
    </row>
    <row r="1194" spans="1:8" x14ac:dyDescent="0.3">
      <c r="A1194">
        <v>1487</v>
      </c>
      <c r="B1194">
        <v>1192</v>
      </c>
      <c r="C1194">
        <v>62</v>
      </c>
      <c r="D1194">
        <v>2</v>
      </c>
      <c r="E1194" s="1">
        <v>44611.625</v>
      </c>
      <c r="F1194" s="4" t="str">
        <f t="shared" si="36"/>
        <v>2026/02/20</v>
      </c>
      <c r="G1194" s="4">
        <f>DATEVALUE(Sales[[#This Row],[Date]])</f>
        <v>44611</v>
      </c>
      <c r="H1194" s="6" t="str">
        <f t="shared" si="37"/>
        <v>15:00</v>
      </c>
    </row>
    <row r="1195" spans="1:8" x14ac:dyDescent="0.3">
      <c r="A1195">
        <v>488</v>
      </c>
      <c r="B1195">
        <v>1193</v>
      </c>
      <c r="C1195">
        <v>28</v>
      </c>
      <c r="D1195">
        <v>9</v>
      </c>
      <c r="E1195" s="1">
        <v>44611.666666666664</v>
      </c>
      <c r="F1195" s="4" t="str">
        <f t="shared" si="36"/>
        <v>2026/02/20</v>
      </c>
      <c r="G1195" s="4">
        <f>DATEVALUE(Sales[[#This Row],[Date]])</f>
        <v>44611</v>
      </c>
      <c r="H1195" s="6" t="str">
        <f t="shared" si="37"/>
        <v>16:00</v>
      </c>
    </row>
    <row r="1196" spans="1:8" x14ac:dyDescent="0.3">
      <c r="A1196">
        <v>425</v>
      </c>
      <c r="B1196">
        <v>1194</v>
      </c>
      <c r="C1196">
        <v>54</v>
      </c>
      <c r="D1196">
        <v>6</v>
      </c>
      <c r="E1196" s="1">
        <v>44611.708333333336</v>
      </c>
      <c r="F1196" s="4" t="str">
        <f t="shared" si="36"/>
        <v>2026/02/20</v>
      </c>
      <c r="G1196" s="4">
        <f>DATEVALUE(Sales[[#This Row],[Date]])</f>
        <v>44611</v>
      </c>
      <c r="H1196" s="6" t="str">
        <f t="shared" si="37"/>
        <v>17:00</v>
      </c>
    </row>
    <row r="1197" spans="1:8" x14ac:dyDescent="0.3">
      <c r="A1197">
        <v>222</v>
      </c>
      <c r="B1197">
        <v>1195</v>
      </c>
      <c r="C1197">
        <v>66</v>
      </c>
      <c r="D1197">
        <v>6</v>
      </c>
      <c r="E1197" s="1">
        <v>44611.75</v>
      </c>
      <c r="F1197" s="4" t="str">
        <f t="shared" si="36"/>
        <v>2026/02/20</v>
      </c>
      <c r="G1197" s="4">
        <f>DATEVALUE(Sales[[#This Row],[Date]])</f>
        <v>44611</v>
      </c>
      <c r="H1197" s="6" t="str">
        <f t="shared" si="37"/>
        <v>18:00</v>
      </c>
    </row>
    <row r="1198" spans="1:8" x14ac:dyDescent="0.3">
      <c r="A1198">
        <v>1249</v>
      </c>
      <c r="B1198">
        <v>1196</v>
      </c>
      <c r="C1198">
        <v>40</v>
      </c>
      <c r="D1198">
        <v>7</v>
      </c>
      <c r="E1198" s="1">
        <v>44611.791666666664</v>
      </c>
      <c r="F1198" s="4" t="str">
        <f t="shared" si="36"/>
        <v>2026/02/20</v>
      </c>
      <c r="G1198" s="4">
        <f>DATEVALUE(Sales[[#This Row],[Date]])</f>
        <v>44611</v>
      </c>
      <c r="H1198" s="6" t="str">
        <f t="shared" si="37"/>
        <v>19:00</v>
      </c>
    </row>
    <row r="1199" spans="1:8" x14ac:dyDescent="0.3">
      <c r="A1199">
        <v>1077</v>
      </c>
      <c r="B1199">
        <v>1197</v>
      </c>
      <c r="C1199">
        <v>70</v>
      </c>
      <c r="D1199">
        <v>4</v>
      </c>
      <c r="E1199" s="1">
        <v>44611.833333333336</v>
      </c>
      <c r="F1199" s="4" t="str">
        <f t="shared" si="36"/>
        <v>2026/02/20</v>
      </c>
      <c r="G1199" s="4">
        <f>DATEVALUE(Sales[[#This Row],[Date]])</f>
        <v>44611</v>
      </c>
      <c r="H1199" s="6" t="str">
        <f t="shared" si="37"/>
        <v>20:00</v>
      </c>
    </row>
    <row r="1200" spans="1:8" x14ac:dyDescent="0.3">
      <c r="A1200">
        <v>819</v>
      </c>
      <c r="B1200">
        <v>1198</v>
      </c>
      <c r="C1200">
        <v>71</v>
      </c>
      <c r="D1200">
        <v>2</v>
      </c>
      <c r="E1200" s="1">
        <v>44611.875</v>
      </c>
      <c r="F1200" s="4" t="str">
        <f t="shared" si="36"/>
        <v>2026/02/20</v>
      </c>
      <c r="G1200" s="4">
        <f>DATEVALUE(Sales[[#This Row],[Date]])</f>
        <v>44611</v>
      </c>
      <c r="H1200" s="6" t="str">
        <f t="shared" si="37"/>
        <v>21:00</v>
      </c>
    </row>
    <row r="1201" spans="1:8" x14ac:dyDescent="0.3">
      <c r="A1201">
        <v>568</v>
      </c>
      <c r="B1201">
        <v>1199</v>
      </c>
      <c r="C1201">
        <v>96</v>
      </c>
      <c r="D1201">
        <v>7</v>
      </c>
      <c r="E1201" s="1">
        <v>44611.916666666664</v>
      </c>
      <c r="F1201" s="4" t="str">
        <f t="shared" si="36"/>
        <v>2026/02/20</v>
      </c>
      <c r="G1201" s="4">
        <f>DATEVALUE(Sales[[#This Row],[Date]])</f>
        <v>44611</v>
      </c>
      <c r="H1201" s="6" t="str">
        <f t="shared" si="37"/>
        <v>22:00</v>
      </c>
    </row>
    <row r="1202" spans="1:8" x14ac:dyDescent="0.3">
      <c r="A1202">
        <v>1285</v>
      </c>
      <c r="B1202">
        <v>1200</v>
      </c>
      <c r="C1202">
        <v>27</v>
      </c>
      <c r="D1202">
        <v>8</v>
      </c>
      <c r="E1202" s="1">
        <v>44611.958333333336</v>
      </c>
      <c r="F1202" s="4" t="str">
        <f t="shared" si="36"/>
        <v>2026/02/20</v>
      </c>
      <c r="G1202" s="4">
        <f>DATEVALUE(Sales[[#This Row],[Date]])</f>
        <v>44611</v>
      </c>
      <c r="H1202" s="6" t="str">
        <f t="shared" si="37"/>
        <v>23:00</v>
      </c>
    </row>
    <row r="1203" spans="1:8" x14ac:dyDescent="0.3">
      <c r="A1203">
        <v>1109</v>
      </c>
      <c r="B1203">
        <v>1201</v>
      </c>
      <c r="C1203">
        <v>37</v>
      </c>
      <c r="D1203">
        <v>1</v>
      </c>
      <c r="E1203" s="1">
        <v>44612</v>
      </c>
      <c r="F1203" s="4" t="str">
        <f t="shared" si="36"/>
        <v>2026/02/21</v>
      </c>
      <c r="G1203" s="4">
        <f>DATEVALUE(Sales[[#This Row],[Date]])</f>
        <v>44612</v>
      </c>
      <c r="H1203" s="6" t="str">
        <f t="shared" si="37"/>
        <v>00:00</v>
      </c>
    </row>
    <row r="1204" spans="1:8" x14ac:dyDescent="0.3">
      <c r="A1204">
        <v>676</v>
      </c>
      <c r="B1204">
        <v>1202</v>
      </c>
      <c r="C1204">
        <v>21</v>
      </c>
      <c r="D1204">
        <v>9</v>
      </c>
      <c r="E1204" s="1">
        <v>44612.041666666664</v>
      </c>
      <c r="F1204" s="4" t="str">
        <f t="shared" si="36"/>
        <v>2026/02/21</v>
      </c>
      <c r="G1204" s="4">
        <f>DATEVALUE(Sales[[#This Row],[Date]])</f>
        <v>44612</v>
      </c>
      <c r="H1204" s="6" t="str">
        <f t="shared" si="37"/>
        <v>01:00</v>
      </c>
    </row>
    <row r="1205" spans="1:8" x14ac:dyDescent="0.3">
      <c r="A1205">
        <v>896</v>
      </c>
      <c r="B1205">
        <v>1203</v>
      </c>
      <c r="C1205">
        <v>28</v>
      </c>
      <c r="D1205">
        <v>2</v>
      </c>
      <c r="E1205" s="1">
        <v>44612.083333333336</v>
      </c>
      <c r="F1205" s="4" t="str">
        <f t="shared" si="36"/>
        <v>2026/02/21</v>
      </c>
      <c r="G1205" s="4">
        <f>DATEVALUE(Sales[[#This Row],[Date]])</f>
        <v>44612</v>
      </c>
      <c r="H1205" s="6" t="str">
        <f t="shared" si="37"/>
        <v>02:00</v>
      </c>
    </row>
    <row r="1206" spans="1:8" x14ac:dyDescent="0.3">
      <c r="A1206">
        <v>455</v>
      </c>
      <c r="B1206">
        <v>1204</v>
      </c>
      <c r="C1206">
        <v>70</v>
      </c>
      <c r="D1206">
        <v>8</v>
      </c>
      <c r="E1206" s="1">
        <v>44612.125</v>
      </c>
      <c r="F1206" s="4" t="str">
        <f t="shared" si="36"/>
        <v>2026/02/21</v>
      </c>
      <c r="G1206" s="4">
        <f>DATEVALUE(Sales[[#This Row],[Date]])</f>
        <v>44612</v>
      </c>
      <c r="H1206" s="6" t="str">
        <f t="shared" si="37"/>
        <v>03:00</v>
      </c>
    </row>
    <row r="1207" spans="1:8" x14ac:dyDescent="0.3">
      <c r="A1207">
        <v>439</v>
      </c>
      <c r="B1207">
        <v>1205</v>
      </c>
      <c r="C1207">
        <v>97</v>
      </c>
      <c r="D1207">
        <v>9</v>
      </c>
      <c r="E1207" s="1">
        <v>44612.166666666664</v>
      </c>
      <c r="F1207" s="4" t="str">
        <f t="shared" si="36"/>
        <v>2026/02/21</v>
      </c>
      <c r="G1207" s="4">
        <f>DATEVALUE(Sales[[#This Row],[Date]])</f>
        <v>44612</v>
      </c>
      <c r="H1207" s="6" t="str">
        <f t="shared" si="37"/>
        <v>04:00</v>
      </c>
    </row>
    <row r="1208" spans="1:8" x14ac:dyDescent="0.3">
      <c r="A1208">
        <v>756</v>
      </c>
      <c r="B1208">
        <v>1206</v>
      </c>
      <c r="C1208">
        <v>63</v>
      </c>
      <c r="D1208">
        <v>3</v>
      </c>
      <c r="E1208" s="1">
        <v>44612.208333333336</v>
      </c>
      <c r="F1208" s="4" t="str">
        <f t="shared" si="36"/>
        <v>2026/02/21</v>
      </c>
      <c r="G1208" s="4">
        <f>DATEVALUE(Sales[[#This Row],[Date]])</f>
        <v>44612</v>
      </c>
      <c r="H1208" s="6" t="str">
        <f t="shared" si="37"/>
        <v>05:00</v>
      </c>
    </row>
    <row r="1209" spans="1:8" x14ac:dyDescent="0.3">
      <c r="A1209">
        <v>867</v>
      </c>
      <c r="B1209">
        <v>1207</v>
      </c>
      <c r="C1209">
        <v>84</v>
      </c>
      <c r="D1209">
        <v>2</v>
      </c>
      <c r="E1209" s="1">
        <v>44612.25</v>
      </c>
      <c r="F1209" s="4" t="str">
        <f t="shared" si="36"/>
        <v>2026/02/21</v>
      </c>
      <c r="G1209" s="4">
        <f>DATEVALUE(Sales[[#This Row],[Date]])</f>
        <v>44612</v>
      </c>
      <c r="H1209" s="6" t="str">
        <f t="shared" si="37"/>
        <v>06:00</v>
      </c>
    </row>
    <row r="1210" spans="1:8" x14ac:dyDescent="0.3">
      <c r="A1210">
        <v>252</v>
      </c>
      <c r="B1210">
        <v>1208</v>
      </c>
      <c r="C1210">
        <v>25</v>
      </c>
      <c r="D1210">
        <v>6</v>
      </c>
      <c r="E1210" s="1">
        <v>44612.291666666664</v>
      </c>
      <c r="F1210" s="4" t="str">
        <f t="shared" si="36"/>
        <v>2026/02/21</v>
      </c>
      <c r="G1210" s="4">
        <f>DATEVALUE(Sales[[#This Row],[Date]])</f>
        <v>44612</v>
      </c>
      <c r="H1210" s="6" t="str">
        <f t="shared" si="37"/>
        <v>07:00</v>
      </c>
    </row>
    <row r="1211" spans="1:8" x14ac:dyDescent="0.3">
      <c r="A1211">
        <v>514</v>
      </c>
      <c r="B1211">
        <v>1209</v>
      </c>
      <c r="C1211">
        <v>77</v>
      </c>
      <c r="D1211">
        <v>5</v>
      </c>
      <c r="E1211" s="1">
        <v>44612.333333333336</v>
      </c>
      <c r="F1211" s="4" t="str">
        <f t="shared" si="36"/>
        <v>2026/02/21</v>
      </c>
      <c r="G1211" s="4">
        <f>DATEVALUE(Sales[[#This Row],[Date]])</f>
        <v>44612</v>
      </c>
      <c r="H1211" s="6" t="str">
        <f t="shared" si="37"/>
        <v>08:00</v>
      </c>
    </row>
    <row r="1212" spans="1:8" x14ac:dyDescent="0.3">
      <c r="A1212">
        <v>377</v>
      </c>
      <c r="B1212">
        <v>1210</v>
      </c>
      <c r="C1212">
        <v>51</v>
      </c>
      <c r="D1212">
        <v>7</v>
      </c>
      <c r="E1212" s="1">
        <v>44612.375</v>
      </c>
      <c r="F1212" s="4" t="str">
        <f t="shared" si="36"/>
        <v>2026/02/21</v>
      </c>
      <c r="G1212" s="4">
        <f>DATEVALUE(Sales[[#This Row],[Date]])</f>
        <v>44612</v>
      </c>
      <c r="H1212" s="6" t="str">
        <f t="shared" si="37"/>
        <v>09:00</v>
      </c>
    </row>
    <row r="1213" spans="1:8" x14ac:dyDescent="0.3">
      <c r="A1213">
        <v>1423</v>
      </c>
      <c r="B1213">
        <v>1211</v>
      </c>
      <c r="C1213">
        <v>3</v>
      </c>
      <c r="D1213">
        <v>5</v>
      </c>
      <c r="E1213" s="1">
        <v>44612.416666666664</v>
      </c>
      <c r="F1213" s="4" t="str">
        <f t="shared" si="36"/>
        <v>2026/02/21</v>
      </c>
      <c r="G1213" s="4">
        <f>DATEVALUE(Sales[[#This Row],[Date]])</f>
        <v>44612</v>
      </c>
      <c r="H1213" s="6" t="str">
        <f t="shared" si="37"/>
        <v>10:00</v>
      </c>
    </row>
    <row r="1214" spans="1:8" x14ac:dyDescent="0.3">
      <c r="A1214">
        <v>1123</v>
      </c>
      <c r="B1214">
        <v>1212</v>
      </c>
      <c r="C1214">
        <v>45</v>
      </c>
      <c r="D1214">
        <v>5</v>
      </c>
      <c r="E1214" s="1">
        <v>44612.458333333336</v>
      </c>
      <c r="F1214" s="4" t="str">
        <f t="shared" si="36"/>
        <v>2026/02/21</v>
      </c>
      <c r="G1214" s="4">
        <f>DATEVALUE(Sales[[#This Row],[Date]])</f>
        <v>44612</v>
      </c>
      <c r="H1214" s="6" t="str">
        <f t="shared" si="37"/>
        <v>11:00</v>
      </c>
    </row>
    <row r="1215" spans="1:8" x14ac:dyDescent="0.3">
      <c r="A1215">
        <v>79</v>
      </c>
      <c r="B1215">
        <v>1213</v>
      </c>
      <c r="C1215">
        <v>41</v>
      </c>
      <c r="D1215">
        <v>2</v>
      </c>
      <c r="E1215" s="1">
        <v>44612.5</v>
      </c>
      <c r="F1215" s="4" t="str">
        <f t="shared" si="36"/>
        <v>2026/02/21</v>
      </c>
      <c r="G1215" s="4">
        <f>DATEVALUE(Sales[[#This Row],[Date]])</f>
        <v>44612</v>
      </c>
      <c r="H1215" s="6" t="str">
        <f t="shared" si="37"/>
        <v>12:00</v>
      </c>
    </row>
    <row r="1216" spans="1:8" x14ac:dyDescent="0.3">
      <c r="A1216">
        <v>188</v>
      </c>
      <c r="B1216">
        <v>1214</v>
      </c>
      <c r="C1216">
        <v>74</v>
      </c>
      <c r="D1216">
        <v>1</v>
      </c>
      <c r="E1216" s="1">
        <v>44612.541666666664</v>
      </c>
      <c r="F1216" s="4" t="str">
        <f t="shared" si="36"/>
        <v>2026/02/21</v>
      </c>
      <c r="G1216" s="4">
        <f>DATEVALUE(Sales[[#This Row],[Date]])</f>
        <v>44612</v>
      </c>
      <c r="H1216" s="6" t="str">
        <f t="shared" si="37"/>
        <v>13:00</v>
      </c>
    </row>
    <row r="1217" spans="1:8" x14ac:dyDescent="0.3">
      <c r="A1217">
        <v>133</v>
      </c>
      <c r="B1217">
        <v>1215</v>
      </c>
      <c r="C1217">
        <v>34</v>
      </c>
      <c r="D1217">
        <v>3</v>
      </c>
      <c r="E1217" s="1">
        <v>44612.583333333336</v>
      </c>
      <c r="F1217" s="4" t="str">
        <f t="shared" si="36"/>
        <v>2026/02/21</v>
      </c>
      <c r="G1217" s="4">
        <f>DATEVALUE(Sales[[#This Row],[Date]])</f>
        <v>44612</v>
      </c>
      <c r="H1217" s="6" t="str">
        <f t="shared" si="37"/>
        <v>14:00</v>
      </c>
    </row>
    <row r="1218" spans="1:8" x14ac:dyDescent="0.3">
      <c r="A1218">
        <v>1262</v>
      </c>
      <c r="B1218">
        <v>1216</v>
      </c>
      <c r="C1218">
        <v>71</v>
      </c>
      <c r="D1218">
        <v>7</v>
      </c>
      <c r="E1218" s="1">
        <v>44612.625</v>
      </c>
      <c r="F1218" s="4" t="str">
        <f t="shared" si="36"/>
        <v>2026/02/21</v>
      </c>
      <c r="G1218" s="4">
        <f>DATEVALUE(Sales[[#This Row],[Date]])</f>
        <v>44612</v>
      </c>
      <c r="H1218" s="6" t="str">
        <f t="shared" si="37"/>
        <v>15:00</v>
      </c>
    </row>
    <row r="1219" spans="1:8" x14ac:dyDescent="0.3">
      <c r="A1219">
        <v>634</v>
      </c>
      <c r="B1219">
        <v>1217</v>
      </c>
      <c r="C1219">
        <v>83</v>
      </c>
      <c r="D1219">
        <v>4</v>
      </c>
      <c r="E1219" s="1">
        <v>44612.666666666664</v>
      </c>
      <c r="F1219" s="4" t="str">
        <f t="shared" si="36"/>
        <v>2026/02/21</v>
      </c>
      <c r="G1219" s="4">
        <f>DATEVALUE(Sales[[#This Row],[Date]])</f>
        <v>44612</v>
      </c>
      <c r="H1219" s="6" t="str">
        <f t="shared" si="37"/>
        <v>16:00</v>
      </c>
    </row>
    <row r="1220" spans="1:8" x14ac:dyDescent="0.3">
      <c r="A1220">
        <v>1265</v>
      </c>
      <c r="B1220">
        <v>1218</v>
      </c>
      <c r="C1220">
        <v>89</v>
      </c>
      <c r="D1220">
        <v>2</v>
      </c>
      <c r="E1220" s="1">
        <v>44612.708333333336</v>
      </c>
      <c r="F1220" s="4" t="str">
        <f t="shared" ref="F1220:F1283" si="38">TEXT(E1220, "YYYY/MM/DD")</f>
        <v>2026/02/21</v>
      </c>
      <c r="G1220" s="4">
        <f>DATEVALUE(Sales[[#This Row],[Date]])</f>
        <v>44612</v>
      </c>
      <c r="H1220" s="6" t="str">
        <f t="shared" ref="H1220:H1283" si="39">TEXT(E1220,"HH:mm")</f>
        <v>17:00</v>
      </c>
    </row>
    <row r="1221" spans="1:8" x14ac:dyDescent="0.3">
      <c r="A1221">
        <v>732</v>
      </c>
      <c r="B1221">
        <v>1219</v>
      </c>
      <c r="C1221">
        <v>86</v>
      </c>
      <c r="D1221">
        <v>4</v>
      </c>
      <c r="E1221" s="1">
        <v>44612.75</v>
      </c>
      <c r="F1221" s="4" t="str">
        <f t="shared" si="38"/>
        <v>2026/02/21</v>
      </c>
      <c r="G1221" s="4">
        <f>DATEVALUE(Sales[[#This Row],[Date]])</f>
        <v>44612</v>
      </c>
      <c r="H1221" s="6" t="str">
        <f t="shared" si="39"/>
        <v>18:00</v>
      </c>
    </row>
    <row r="1222" spans="1:8" x14ac:dyDescent="0.3">
      <c r="A1222">
        <v>477</v>
      </c>
      <c r="B1222">
        <v>1220</v>
      </c>
      <c r="C1222">
        <v>79</v>
      </c>
      <c r="D1222">
        <v>1</v>
      </c>
      <c r="E1222" s="1">
        <v>44612.791666666664</v>
      </c>
      <c r="F1222" s="4" t="str">
        <f t="shared" si="38"/>
        <v>2026/02/21</v>
      </c>
      <c r="G1222" s="4">
        <f>DATEVALUE(Sales[[#This Row],[Date]])</f>
        <v>44612</v>
      </c>
      <c r="H1222" s="6" t="str">
        <f t="shared" si="39"/>
        <v>19:00</v>
      </c>
    </row>
    <row r="1223" spans="1:8" x14ac:dyDescent="0.3">
      <c r="A1223">
        <v>1083</v>
      </c>
      <c r="B1223">
        <v>1221</v>
      </c>
      <c r="C1223">
        <v>69</v>
      </c>
      <c r="D1223">
        <v>8</v>
      </c>
      <c r="E1223" s="1">
        <v>44612.833333333336</v>
      </c>
      <c r="F1223" s="4" t="str">
        <f t="shared" si="38"/>
        <v>2026/02/21</v>
      </c>
      <c r="G1223" s="4">
        <f>DATEVALUE(Sales[[#This Row],[Date]])</f>
        <v>44612</v>
      </c>
      <c r="H1223" s="6" t="str">
        <f t="shared" si="39"/>
        <v>20:00</v>
      </c>
    </row>
    <row r="1224" spans="1:8" x14ac:dyDescent="0.3">
      <c r="A1224">
        <v>764</v>
      </c>
      <c r="B1224">
        <v>1222</v>
      </c>
      <c r="C1224">
        <v>31</v>
      </c>
      <c r="D1224">
        <v>7</v>
      </c>
      <c r="E1224" s="1">
        <v>44612.875</v>
      </c>
      <c r="F1224" s="4" t="str">
        <f t="shared" si="38"/>
        <v>2026/02/21</v>
      </c>
      <c r="G1224" s="4">
        <f>DATEVALUE(Sales[[#This Row],[Date]])</f>
        <v>44612</v>
      </c>
      <c r="H1224" s="6" t="str">
        <f t="shared" si="39"/>
        <v>21:00</v>
      </c>
    </row>
    <row r="1225" spans="1:8" x14ac:dyDescent="0.3">
      <c r="A1225">
        <v>1428</v>
      </c>
      <c r="B1225">
        <v>1223</v>
      </c>
      <c r="C1225">
        <v>23</v>
      </c>
      <c r="D1225">
        <v>4</v>
      </c>
      <c r="E1225" s="1">
        <v>44612.916666666664</v>
      </c>
      <c r="F1225" s="4" t="str">
        <f t="shared" si="38"/>
        <v>2026/02/21</v>
      </c>
      <c r="G1225" s="4">
        <f>DATEVALUE(Sales[[#This Row],[Date]])</f>
        <v>44612</v>
      </c>
      <c r="H1225" s="6" t="str">
        <f t="shared" si="39"/>
        <v>22:00</v>
      </c>
    </row>
    <row r="1226" spans="1:8" x14ac:dyDescent="0.3">
      <c r="A1226">
        <v>923</v>
      </c>
      <c r="B1226">
        <v>1224</v>
      </c>
      <c r="C1226">
        <v>62</v>
      </c>
      <c r="D1226">
        <v>5</v>
      </c>
      <c r="E1226" s="1">
        <v>44612.958333333336</v>
      </c>
      <c r="F1226" s="4" t="str">
        <f t="shared" si="38"/>
        <v>2026/02/21</v>
      </c>
      <c r="G1226" s="4">
        <f>DATEVALUE(Sales[[#This Row],[Date]])</f>
        <v>44612</v>
      </c>
      <c r="H1226" s="6" t="str">
        <f t="shared" si="39"/>
        <v>23:00</v>
      </c>
    </row>
    <row r="1227" spans="1:8" x14ac:dyDescent="0.3">
      <c r="A1227">
        <v>1478</v>
      </c>
      <c r="B1227">
        <v>1225</v>
      </c>
      <c r="C1227">
        <v>1</v>
      </c>
      <c r="D1227">
        <v>4</v>
      </c>
      <c r="E1227" s="1">
        <v>44613</v>
      </c>
      <c r="F1227" s="4" t="str">
        <f t="shared" si="38"/>
        <v>2026/02/22</v>
      </c>
      <c r="G1227" s="4">
        <f>DATEVALUE(Sales[[#This Row],[Date]])</f>
        <v>44613</v>
      </c>
      <c r="H1227" s="6" t="str">
        <f t="shared" si="39"/>
        <v>00:00</v>
      </c>
    </row>
    <row r="1228" spans="1:8" x14ac:dyDescent="0.3">
      <c r="A1228">
        <v>1105</v>
      </c>
      <c r="B1228">
        <v>1226</v>
      </c>
      <c r="C1228">
        <v>15</v>
      </c>
      <c r="D1228">
        <v>1</v>
      </c>
      <c r="E1228" s="1">
        <v>44613.041666666664</v>
      </c>
      <c r="F1228" s="4" t="str">
        <f t="shared" si="38"/>
        <v>2026/02/22</v>
      </c>
      <c r="G1228" s="4">
        <f>DATEVALUE(Sales[[#This Row],[Date]])</f>
        <v>44613</v>
      </c>
      <c r="H1228" s="6" t="str">
        <f t="shared" si="39"/>
        <v>01:00</v>
      </c>
    </row>
    <row r="1229" spans="1:8" x14ac:dyDescent="0.3">
      <c r="A1229">
        <v>142</v>
      </c>
      <c r="B1229">
        <v>1227</v>
      </c>
      <c r="C1229">
        <v>35</v>
      </c>
      <c r="D1229">
        <v>1</v>
      </c>
      <c r="E1229" s="1">
        <v>44613.083333333336</v>
      </c>
      <c r="F1229" s="4" t="str">
        <f t="shared" si="38"/>
        <v>2026/02/22</v>
      </c>
      <c r="G1229" s="4">
        <f>DATEVALUE(Sales[[#This Row],[Date]])</f>
        <v>44613</v>
      </c>
      <c r="H1229" s="6" t="str">
        <f t="shared" si="39"/>
        <v>02:00</v>
      </c>
    </row>
    <row r="1230" spans="1:8" x14ac:dyDescent="0.3">
      <c r="A1230">
        <v>1330</v>
      </c>
      <c r="B1230">
        <v>1228</v>
      </c>
      <c r="C1230">
        <v>84</v>
      </c>
      <c r="D1230">
        <v>9</v>
      </c>
      <c r="E1230" s="1">
        <v>44613.125</v>
      </c>
      <c r="F1230" s="4" t="str">
        <f t="shared" si="38"/>
        <v>2026/02/22</v>
      </c>
      <c r="G1230" s="4">
        <f>DATEVALUE(Sales[[#This Row],[Date]])</f>
        <v>44613</v>
      </c>
      <c r="H1230" s="6" t="str">
        <f t="shared" si="39"/>
        <v>03:00</v>
      </c>
    </row>
    <row r="1231" spans="1:8" x14ac:dyDescent="0.3">
      <c r="A1231">
        <v>1249</v>
      </c>
      <c r="B1231">
        <v>1229</v>
      </c>
      <c r="C1231">
        <v>88</v>
      </c>
      <c r="D1231">
        <v>5</v>
      </c>
      <c r="E1231" s="1">
        <v>44613.166666666664</v>
      </c>
      <c r="F1231" s="4" t="str">
        <f t="shared" si="38"/>
        <v>2026/02/22</v>
      </c>
      <c r="G1231" s="4">
        <f>DATEVALUE(Sales[[#This Row],[Date]])</f>
        <v>44613</v>
      </c>
      <c r="H1231" s="6" t="str">
        <f t="shared" si="39"/>
        <v>04:00</v>
      </c>
    </row>
    <row r="1232" spans="1:8" x14ac:dyDescent="0.3">
      <c r="A1232">
        <v>1420</v>
      </c>
      <c r="B1232">
        <v>1230</v>
      </c>
      <c r="C1232">
        <v>83</v>
      </c>
      <c r="D1232">
        <v>2</v>
      </c>
      <c r="E1232" s="1">
        <v>44613.208333333336</v>
      </c>
      <c r="F1232" s="4" t="str">
        <f t="shared" si="38"/>
        <v>2026/02/22</v>
      </c>
      <c r="G1232" s="4">
        <f>DATEVALUE(Sales[[#This Row],[Date]])</f>
        <v>44613</v>
      </c>
      <c r="H1232" s="6" t="str">
        <f t="shared" si="39"/>
        <v>05:00</v>
      </c>
    </row>
    <row r="1233" spans="1:8" x14ac:dyDescent="0.3">
      <c r="A1233">
        <v>1344</v>
      </c>
      <c r="B1233">
        <v>1231</v>
      </c>
      <c r="C1233">
        <v>41</v>
      </c>
      <c r="D1233">
        <v>7</v>
      </c>
      <c r="E1233" s="1">
        <v>44613.25</v>
      </c>
      <c r="F1233" s="4" t="str">
        <f t="shared" si="38"/>
        <v>2026/02/22</v>
      </c>
      <c r="G1233" s="4">
        <f>DATEVALUE(Sales[[#This Row],[Date]])</f>
        <v>44613</v>
      </c>
      <c r="H1233" s="6" t="str">
        <f t="shared" si="39"/>
        <v>06:00</v>
      </c>
    </row>
    <row r="1234" spans="1:8" x14ac:dyDescent="0.3">
      <c r="A1234">
        <v>193</v>
      </c>
      <c r="B1234">
        <v>1232</v>
      </c>
      <c r="C1234">
        <v>49</v>
      </c>
      <c r="D1234">
        <v>6</v>
      </c>
      <c r="E1234" s="1">
        <v>44613.291666666664</v>
      </c>
      <c r="F1234" s="4" t="str">
        <f t="shared" si="38"/>
        <v>2026/02/22</v>
      </c>
      <c r="G1234" s="4">
        <f>DATEVALUE(Sales[[#This Row],[Date]])</f>
        <v>44613</v>
      </c>
      <c r="H1234" s="6" t="str">
        <f t="shared" si="39"/>
        <v>07:00</v>
      </c>
    </row>
    <row r="1235" spans="1:8" x14ac:dyDescent="0.3">
      <c r="A1235">
        <v>483</v>
      </c>
      <c r="B1235">
        <v>1233</v>
      </c>
      <c r="C1235">
        <v>16</v>
      </c>
      <c r="D1235">
        <v>1</v>
      </c>
      <c r="E1235" s="1">
        <v>44613.333333333336</v>
      </c>
      <c r="F1235" s="4" t="str">
        <f t="shared" si="38"/>
        <v>2026/02/22</v>
      </c>
      <c r="G1235" s="4">
        <f>DATEVALUE(Sales[[#This Row],[Date]])</f>
        <v>44613</v>
      </c>
      <c r="H1235" s="6" t="str">
        <f t="shared" si="39"/>
        <v>08:00</v>
      </c>
    </row>
    <row r="1236" spans="1:8" x14ac:dyDescent="0.3">
      <c r="A1236">
        <v>915</v>
      </c>
      <c r="B1236">
        <v>1234</v>
      </c>
      <c r="C1236">
        <v>8</v>
      </c>
      <c r="D1236">
        <v>4</v>
      </c>
      <c r="E1236" s="1">
        <v>44613.375</v>
      </c>
      <c r="F1236" s="4" t="str">
        <f t="shared" si="38"/>
        <v>2026/02/22</v>
      </c>
      <c r="G1236" s="4">
        <f>DATEVALUE(Sales[[#This Row],[Date]])</f>
        <v>44613</v>
      </c>
      <c r="H1236" s="6" t="str">
        <f t="shared" si="39"/>
        <v>09:00</v>
      </c>
    </row>
    <row r="1237" spans="1:8" x14ac:dyDescent="0.3">
      <c r="A1237">
        <v>1092</v>
      </c>
      <c r="B1237">
        <v>1235</v>
      </c>
      <c r="C1237">
        <v>51</v>
      </c>
      <c r="D1237">
        <v>1</v>
      </c>
      <c r="E1237" s="1">
        <v>44613.416666666664</v>
      </c>
      <c r="F1237" s="4" t="str">
        <f t="shared" si="38"/>
        <v>2026/02/22</v>
      </c>
      <c r="G1237" s="4">
        <f>DATEVALUE(Sales[[#This Row],[Date]])</f>
        <v>44613</v>
      </c>
      <c r="H1237" s="6" t="str">
        <f t="shared" si="39"/>
        <v>10:00</v>
      </c>
    </row>
    <row r="1238" spans="1:8" x14ac:dyDescent="0.3">
      <c r="A1238">
        <v>647</v>
      </c>
      <c r="B1238">
        <v>1236</v>
      </c>
      <c r="C1238">
        <v>90</v>
      </c>
      <c r="D1238">
        <v>5</v>
      </c>
      <c r="E1238" s="1">
        <v>44613.458333333336</v>
      </c>
      <c r="F1238" s="4" t="str">
        <f t="shared" si="38"/>
        <v>2026/02/22</v>
      </c>
      <c r="G1238" s="4">
        <f>DATEVALUE(Sales[[#This Row],[Date]])</f>
        <v>44613</v>
      </c>
      <c r="H1238" s="6" t="str">
        <f t="shared" si="39"/>
        <v>11:00</v>
      </c>
    </row>
    <row r="1239" spans="1:8" x14ac:dyDescent="0.3">
      <c r="A1239">
        <v>1178</v>
      </c>
      <c r="B1239">
        <v>1237</v>
      </c>
      <c r="C1239">
        <v>79</v>
      </c>
      <c r="D1239">
        <v>2</v>
      </c>
      <c r="E1239" s="1">
        <v>44613.5</v>
      </c>
      <c r="F1239" s="4" t="str">
        <f t="shared" si="38"/>
        <v>2026/02/22</v>
      </c>
      <c r="G1239" s="4">
        <f>DATEVALUE(Sales[[#This Row],[Date]])</f>
        <v>44613</v>
      </c>
      <c r="H1239" s="6" t="str">
        <f t="shared" si="39"/>
        <v>12:00</v>
      </c>
    </row>
    <row r="1240" spans="1:8" x14ac:dyDescent="0.3">
      <c r="A1240">
        <v>377</v>
      </c>
      <c r="B1240">
        <v>1238</v>
      </c>
      <c r="C1240">
        <v>68</v>
      </c>
      <c r="D1240">
        <v>1</v>
      </c>
      <c r="E1240" s="1">
        <v>44613.541666666664</v>
      </c>
      <c r="F1240" s="4" t="str">
        <f t="shared" si="38"/>
        <v>2026/02/22</v>
      </c>
      <c r="G1240" s="4">
        <f>DATEVALUE(Sales[[#This Row],[Date]])</f>
        <v>44613</v>
      </c>
      <c r="H1240" s="6" t="str">
        <f t="shared" si="39"/>
        <v>13:00</v>
      </c>
    </row>
    <row r="1241" spans="1:8" x14ac:dyDescent="0.3">
      <c r="A1241">
        <v>391</v>
      </c>
      <c r="B1241">
        <v>1239</v>
      </c>
      <c r="C1241">
        <v>62</v>
      </c>
      <c r="D1241">
        <v>4</v>
      </c>
      <c r="E1241" s="1">
        <v>44613.583333333336</v>
      </c>
      <c r="F1241" s="4" t="str">
        <f t="shared" si="38"/>
        <v>2026/02/22</v>
      </c>
      <c r="G1241" s="4">
        <f>DATEVALUE(Sales[[#This Row],[Date]])</f>
        <v>44613</v>
      </c>
      <c r="H1241" s="6" t="str">
        <f t="shared" si="39"/>
        <v>14:00</v>
      </c>
    </row>
    <row r="1242" spans="1:8" x14ac:dyDescent="0.3">
      <c r="A1242">
        <v>279</v>
      </c>
      <c r="B1242">
        <v>1240</v>
      </c>
      <c r="C1242">
        <v>8</v>
      </c>
      <c r="D1242">
        <v>7</v>
      </c>
      <c r="E1242" s="1">
        <v>44613.625</v>
      </c>
      <c r="F1242" s="4" t="str">
        <f t="shared" si="38"/>
        <v>2026/02/22</v>
      </c>
      <c r="G1242" s="4">
        <f>DATEVALUE(Sales[[#This Row],[Date]])</f>
        <v>44613</v>
      </c>
      <c r="H1242" s="6" t="str">
        <f t="shared" si="39"/>
        <v>15:00</v>
      </c>
    </row>
    <row r="1243" spans="1:8" x14ac:dyDescent="0.3">
      <c r="A1243">
        <v>396</v>
      </c>
      <c r="B1243">
        <v>1241</v>
      </c>
      <c r="C1243">
        <v>4</v>
      </c>
      <c r="D1243">
        <v>6</v>
      </c>
      <c r="E1243" s="1">
        <v>44613.666666666664</v>
      </c>
      <c r="F1243" s="4" t="str">
        <f t="shared" si="38"/>
        <v>2026/02/22</v>
      </c>
      <c r="G1243" s="4">
        <f>DATEVALUE(Sales[[#This Row],[Date]])</f>
        <v>44613</v>
      </c>
      <c r="H1243" s="6" t="str">
        <f t="shared" si="39"/>
        <v>16:00</v>
      </c>
    </row>
    <row r="1244" spans="1:8" x14ac:dyDescent="0.3">
      <c r="A1244">
        <v>864</v>
      </c>
      <c r="B1244">
        <v>1242</v>
      </c>
      <c r="C1244">
        <v>93</v>
      </c>
      <c r="D1244">
        <v>8</v>
      </c>
      <c r="E1244" s="1">
        <v>44613.708333333336</v>
      </c>
      <c r="F1244" s="4" t="str">
        <f t="shared" si="38"/>
        <v>2026/02/22</v>
      </c>
      <c r="G1244" s="4">
        <f>DATEVALUE(Sales[[#This Row],[Date]])</f>
        <v>44613</v>
      </c>
      <c r="H1244" s="6" t="str">
        <f t="shared" si="39"/>
        <v>17:00</v>
      </c>
    </row>
    <row r="1245" spans="1:8" x14ac:dyDescent="0.3">
      <c r="A1245">
        <v>194</v>
      </c>
      <c r="B1245">
        <v>1243</v>
      </c>
      <c r="C1245">
        <v>50</v>
      </c>
      <c r="D1245">
        <v>7</v>
      </c>
      <c r="E1245" s="1">
        <v>44613.75</v>
      </c>
      <c r="F1245" s="4" t="str">
        <f t="shared" si="38"/>
        <v>2026/02/22</v>
      </c>
      <c r="G1245" s="4">
        <f>DATEVALUE(Sales[[#This Row],[Date]])</f>
        <v>44613</v>
      </c>
      <c r="H1245" s="6" t="str">
        <f t="shared" si="39"/>
        <v>18:00</v>
      </c>
    </row>
    <row r="1246" spans="1:8" x14ac:dyDescent="0.3">
      <c r="A1246">
        <v>702</v>
      </c>
      <c r="B1246">
        <v>1244</v>
      </c>
      <c r="C1246">
        <v>46</v>
      </c>
      <c r="D1246">
        <v>2</v>
      </c>
      <c r="E1246" s="1">
        <v>44613.791666666664</v>
      </c>
      <c r="F1246" s="4" t="str">
        <f t="shared" si="38"/>
        <v>2026/02/22</v>
      </c>
      <c r="G1246" s="4">
        <f>DATEVALUE(Sales[[#This Row],[Date]])</f>
        <v>44613</v>
      </c>
      <c r="H1246" s="6" t="str">
        <f t="shared" si="39"/>
        <v>19:00</v>
      </c>
    </row>
    <row r="1247" spans="1:8" x14ac:dyDescent="0.3">
      <c r="A1247">
        <v>1080</v>
      </c>
      <c r="B1247">
        <v>1245</v>
      </c>
      <c r="C1247">
        <v>59</v>
      </c>
      <c r="D1247">
        <v>1</v>
      </c>
      <c r="E1247" s="1">
        <v>44613.833333333336</v>
      </c>
      <c r="F1247" s="4" t="str">
        <f t="shared" si="38"/>
        <v>2026/02/22</v>
      </c>
      <c r="G1247" s="4">
        <f>DATEVALUE(Sales[[#This Row],[Date]])</f>
        <v>44613</v>
      </c>
      <c r="H1247" s="6" t="str">
        <f t="shared" si="39"/>
        <v>20:00</v>
      </c>
    </row>
    <row r="1248" spans="1:8" x14ac:dyDescent="0.3">
      <c r="A1248">
        <v>76</v>
      </c>
      <c r="B1248">
        <v>1246</v>
      </c>
      <c r="C1248">
        <v>99</v>
      </c>
      <c r="D1248">
        <v>9</v>
      </c>
      <c r="E1248" s="1">
        <v>44613.875</v>
      </c>
      <c r="F1248" s="4" t="str">
        <f t="shared" si="38"/>
        <v>2026/02/22</v>
      </c>
      <c r="G1248" s="4">
        <f>DATEVALUE(Sales[[#This Row],[Date]])</f>
        <v>44613</v>
      </c>
      <c r="H1248" s="6" t="str">
        <f t="shared" si="39"/>
        <v>21:00</v>
      </c>
    </row>
    <row r="1249" spans="1:8" x14ac:dyDescent="0.3">
      <c r="A1249">
        <v>372</v>
      </c>
      <c r="B1249">
        <v>1247</v>
      </c>
      <c r="C1249">
        <v>27</v>
      </c>
      <c r="D1249">
        <v>9</v>
      </c>
      <c r="E1249" s="1">
        <v>44613.916666666664</v>
      </c>
      <c r="F1249" s="4" t="str">
        <f t="shared" si="38"/>
        <v>2026/02/22</v>
      </c>
      <c r="G1249" s="4">
        <f>DATEVALUE(Sales[[#This Row],[Date]])</f>
        <v>44613</v>
      </c>
      <c r="H1249" s="6" t="str">
        <f t="shared" si="39"/>
        <v>22:00</v>
      </c>
    </row>
    <row r="1250" spans="1:8" x14ac:dyDescent="0.3">
      <c r="A1250">
        <v>1063</v>
      </c>
      <c r="B1250">
        <v>1248</v>
      </c>
      <c r="C1250">
        <v>4</v>
      </c>
      <c r="D1250">
        <v>4</v>
      </c>
      <c r="E1250" s="1">
        <v>44613.958333333336</v>
      </c>
      <c r="F1250" s="4" t="str">
        <f t="shared" si="38"/>
        <v>2026/02/22</v>
      </c>
      <c r="G1250" s="4">
        <f>DATEVALUE(Sales[[#This Row],[Date]])</f>
        <v>44613</v>
      </c>
      <c r="H1250" s="6" t="str">
        <f t="shared" si="39"/>
        <v>23:00</v>
      </c>
    </row>
    <row r="1251" spans="1:8" x14ac:dyDescent="0.3">
      <c r="A1251">
        <v>1208</v>
      </c>
      <c r="B1251">
        <v>1249</v>
      </c>
      <c r="C1251">
        <v>15</v>
      </c>
      <c r="D1251">
        <v>2</v>
      </c>
      <c r="E1251" s="1">
        <v>44614</v>
      </c>
      <c r="F1251" s="4" t="str">
        <f t="shared" si="38"/>
        <v>2026/02/23</v>
      </c>
      <c r="G1251" s="4">
        <f>DATEVALUE(Sales[[#This Row],[Date]])</f>
        <v>44614</v>
      </c>
      <c r="H1251" s="6" t="str">
        <f t="shared" si="39"/>
        <v>00:00</v>
      </c>
    </row>
    <row r="1252" spans="1:8" x14ac:dyDescent="0.3">
      <c r="A1252">
        <v>1014</v>
      </c>
      <c r="B1252">
        <v>1250</v>
      </c>
      <c r="C1252">
        <v>78</v>
      </c>
      <c r="D1252">
        <v>7</v>
      </c>
      <c r="E1252" s="1">
        <v>44614.041666666664</v>
      </c>
      <c r="F1252" s="4" t="str">
        <f t="shared" si="38"/>
        <v>2026/02/23</v>
      </c>
      <c r="G1252" s="4">
        <f>DATEVALUE(Sales[[#This Row],[Date]])</f>
        <v>44614</v>
      </c>
      <c r="H1252" s="6" t="str">
        <f t="shared" si="39"/>
        <v>01:00</v>
      </c>
    </row>
    <row r="1253" spans="1:8" x14ac:dyDescent="0.3">
      <c r="A1253">
        <v>865</v>
      </c>
      <c r="B1253">
        <v>1251</v>
      </c>
      <c r="C1253">
        <v>1</v>
      </c>
      <c r="D1253">
        <v>5</v>
      </c>
      <c r="E1253" s="1">
        <v>44614.083333333336</v>
      </c>
      <c r="F1253" s="4" t="str">
        <f t="shared" si="38"/>
        <v>2026/02/23</v>
      </c>
      <c r="G1253" s="4">
        <f>DATEVALUE(Sales[[#This Row],[Date]])</f>
        <v>44614</v>
      </c>
      <c r="H1253" s="6" t="str">
        <f t="shared" si="39"/>
        <v>02:00</v>
      </c>
    </row>
    <row r="1254" spans="1:8" x14ac:dyDescent="0.3">
      <c r="A1254">
        <v>1055</v>
      </c>
      <c r="B1254">
        <v>1252</v>
      </c>
      <c r="C1254">
        <v>4</v>
      </c>
      <c r="D1254">
        <v>4</v>
      </c>
      <c r="E1254" s="1">
        <v>44614.125</v>
      </c>
      <c r="F1254" s="4" t="str">
        <f t="shared" si="38"/>
        <v>2026/02/23</v>
      </c>
      <c r="G1254" s="4">
        <f>DATEVALUE(Sales[[#This Row],[Date]])</f>
        <v>44614</v>
      </c>
      <c r="H1254" s="6" t="str">
        <f t="shared" si="39"/>
        <v>03:00</v>
      </c>
    </row>
    <row r="1255" spans="1:8" x14ac:dyDescent="0.3">
      <c r="A1255">
        <v>1363</v>
      </c>
      <c r="B1255">
        <v>1253</v>
      </c>
      <c r="C1255">
        <v>9</v>
      </c>
      <c r="D1255">
        <v>6</v>
      </c>
      <c r="E1255" s="1">
        <v>44614.166666666664</v>
      </c>
      <c r="F1255" s="4" t="str">
        <f t="shared" si="38"/>
        <v>2026/02/23</v>
      </c>
      <c r="G1255" s="4">
        <f>DATEVALUE(Sales[[#This Row],[Date]])</f>
        <v>44614</v>
      </c>
      <c r="H1255" s="6" t="str">
        <f t="shared" si="39"/>
        <v>04:00</v>
      </c>
    </row>
    <row r="1256" spans="1:8" x14ac:dyDescent="0.3">
      <c r="A1256">
        <v>478</v>
      </c>
      <c r="B1256">
        <v>1254</v>
      </c>
      <c r="C1256">
        <v>96</v>
      </c>
      <c r="D1256">
        <v>6</v>
      </c>
      <c r="E1256" s="1">
        <v>44614.208333333336</v>
      </c>
      <c r="F1256" s="4" t="str">
        <f t="shared" si="38"/>
        <v>2026/02/23</v>
      </c>
      <c r="G1256" s="4">
        <f>DATEVALUE(Sales[[#This Row],[Date]])</f>
        <v>44614</v>
      </c>
      <c r="H1256" s="6" t="str">
        <f t="shared" si="39"/>
        <v>05:00</v>
      </c>
    </row>
    <row r="1257" spans="1:8" x14ac:dyDescent="0.3">
      <c r="A1257">
        <v>1351</v>
      </c>
      <c r="B1257">
        <v>1255</v>
      </c>
      <c r="C1257">
        <v>12</v>
      </c>
      <c r="D1257">
        <v>6</v>
      </c>
      <c r="E1257" s="1">
        <v>44614.25</v>
      </c>
      <c r="F1257" s="4" t="str">
        <f t="shared" si="38"/>
        <v>2026/02/23</v>
      </c>
      <c r="G1257" s="4">
        <f>DATEVALUE(Sales[[#This Row],[Date]])</f>
        <v>44614</v>
      </c>
      <c r="H1257" s="6" t="str">
        <f t="shared" si="39"/>
        <v>06:00</v>
      </c>
    </row>
    <row r="1258" spans="1:8" x14ac:dyDescent="0.3">
      <c r="A1258">
        <v>1253</v>
      </c>
      <c r="B1258">
        <v>1256</v>
      </c>
      <c r="C1258">
        <v>61</v>
      </c>
      <c r="D1258">
        <v>3</v>
      </c>
      <c r="E1258" s="1">
        <v>44614.291666666664</v>
      </c>
      <c r="F1258" s="4" t="str">
        <f t="shared" si="38"/>
        <v>2026/02/23</v>
      </c>
      <c r="G1258" s="4">
        <f>DATEVALUE(Sales[[#This Row],[Date]])</f>
        <v>44614</v>
      </c>
      <c r="H1258" s="6" t="str">
        <f t="shared" si="39"/>
        <v>07:00</v>
      </c>
    </row>
    <row r="1259" spans="1:8" x14ac:dyDescent="0.3">
      <c r="A1259">
        <v>782</v>
      </c>
      <c r="B1259">
        <v>1257</v>
      </c>
      <c r="C1259">
        <v>19</v>
      </c>
      <c r="D1259">
        <v>4</v>
      </c>
      <c r="E1259" s="1">
        <v>44614.333333333336</v>
      </c>
      <c r="F1259" s="4" t="str">
        <f t="shared" si="38"/>
        <v>2026/02/23</v>
      </c>
      <c r="G1259" s="4">
        <f>DATEVALUE(Sales[[#This Row],[Date]])</f>
        <v>44614</v>
      </c>
      <c r="H1259" s="6" t="str">
        <f t="shared" si="39"/>
        <v>08:00</v>
      </c>
    </row>
    <row r="1260" spans="1:8" x14ac:dyDescent="0.3">
      <c r="A1260">
        <v>48</v>
      </c>
      <c r="B1260">
        <v>1258</v>
      </c>
      <c r="C1260">
        <v>30</v>
      </c>
      <c r="D1260">
        <v>5</v>
      </c>
      <c r="E1260" s="1">
        <v>44614.375</v>
      </c>
      <c r="F1260" s="4" t="str">
        <f t="shared" si="38"/>
        <v>2026/02/23</v>
      </c>
      <c r="G1260" s="4">
        <f>DATEVALUE(Sales[[#This Row],[Date]])</f>
        <v>44614</v>
      </c>
      <c r="H1260" s="6" t="str">
        <f t="shared" si="39"/>
        <v>09:00</v>
      </c>
    </row>
    <row r="1261" spans="1:8" x14ac:dyDescent="0.3">
      <c r="A1261">
        <v>598</v>
      </c>
      <c r="B1261">
        <v>1259</v>
      </c>
      <c r="C1261">
        <v>58</v>
      </c>
      <c r="D1261">
        <v>2</v>
      </c>
      <c r="E1261" s="1">
        <v>44614.416666666664</v>
      </c>
      <c r="F1261" s="4" t="str">
        <f t="shared" si="38"/>
        <v>2026/02/23</v>
      </c>
      <c r="G1261" s="4">
        <f>DATEVALUE(Sales[[#This Row],[Date]])</f>
        <v>44614</v>
      </c>
      <c r="H1261" s="6" t="str">
        <f t="shared" si="39"/>
        <v>10:00</v>
      </c>
    </row>
    <row r="1262" spans="1:8" x14ac:dyDescent="0.3">
      <c r="A1262">
        <v>588</v>
      </c>
      <c r="B1262">
        <v>1260</v>
      </c>
      <c r="C1262">
        <v>58</v>
      </c>
      <c r="D1262">
        <v>3</v>
      </c>
      <c r="E1262" s="1">
        <v>44614.458333333336</v>
      </c>
      <c r="F1262" s="4" t="str">
        <f t="shared" si="38"/>
        <v>2026/02/23</v>
      </c>
      <c r="G1262" s="4">
        <f>DATEVALUE(Sales[[#This Row],[Date]])</f>
        <v>44614</v>
      </c>
      <c r="H1262" s="6" t="str">
        <f t="shared" si="39"/>
        <v>11:00</v>
      </c>
    </row>
    <row r="1263" spans="1:8" x14ac:dyDescent="0.3">
      <c r="A1263">
        <v>644</v>
      </c>
      <c r="B1263">
        <v>1261</v>
      </c>
      <c r="C1263">
        <v>66</v>
      </c>
      <c r="D1263">
        <v>9</v>
      </c>
      <c r="E1263" s="1">
        <v>44614.5</v>
      </c>
      <c r="F1263" s="4" t="str">
        <f t="shared" si="38"/>
        <v>2026/02/23</v>
      </c>
      <c r="G1263" s="4">
        <f>DATEVALUE(Sales[[#This Row],[Date]])</f>
        <v>44614</v>
      </c>
      <c r="H1263" s="6" t="str">
        <f t="shared" si="39"/>
        <v>12:00</v>
      </c>
    </row>
    <row r="1264" spans="1:8" x14ac:dyDescent="0.3">
      <c r="A1264">
        <v>1446</v>
      </c>
      <c r="B1264">
        <v>1262</v>
      </c>
      <c r="C1264">
        <v>13</v>
      </c>
      <c r="D1264">
        <v>9</v>
      </c>
      <c r="E1264" s="1">
        <v>44614.541666666664</v>
      </c>
      <c r="F1264" s="4" t="str">
        <f t="shared" si="38"/>
        <v>2026/02/23</v>
      </c>
      <c r="G1264" s="4">
        <f>DATEVALUE(Sales[[#This Row],[Date]])</f>
        <v>44614</v>
      </c>
      <c r="H1264" s="6" t="str">
        <f t="shared" si="39"/>
        <v>13:00</v>
      </c>
    </row>
    <row r="1265" spans="1:8" x14ac:dyDescent="0.3">
      <c r="A1265">
        <v>683</v>
      </c>
      <c r="B1265">
        <v>1263</v>
      </c>
      <c r="C1265">
        <v>37</v>
      </c>
      <c r="D1265">
        <v>5</v>
      </c>
      <c r="E1265" s="1">
        <v>44614.583333333336</v>
      </c>
      <c r="F1265" s="4" t="str">
        <f t="shared" si="38"/>
        <v>2026/02/23</v>
      </c>
      <c r="G1265" s="4">
        <f>DATEVALUE(Sales[[#This Row],[Date]])</f>
        <v>44614</v>
      </c>
      <c r="H1265" s="6" t="str">
        <f t="shared" si="39"/>
        <v>14:00</v>
      </c>
    </row>
    <row r="1266" spans="1:8" x14ac:dyDescent="0.3">
      <c r="A1266">
        <v>1292</v>
      </c>
      <c r="B1266">
        <v>1264</v>
      </c>
      <c r="C1266">
        <v>91</v>
      </c>
      <c r="D1266">
        <v>7</v>
      </c>
      <c r="E1266" s="1">
        <v>44614.625</v>
      </c>
      <c r="F1266" s="4" t="str">
        <f t="shared" si="38"/>
        <v>2026/02/23</v>
      </c>
      <c r="G1266" s="4">
        <f>DATEVALUE(Sales[[#This Row],[Date]])</f>
        <v>44614</v>
      </c>
      <c r="H1266" s="6" t="str">
        <f t="shared" si="39"/>
        <v>15:00</v>
      </c>
    </row>
    <row r="1267" spans="1:8" x14ac:dyDescent="0.3">
      <c r="A1267">
        <v>993</v>
      </c>
      <c r="B1267">
        <v>1265</v>
      </c>
      <c r="C1267">
        <v>88</v>
      </c>
      <c r="D1267">
        <v>9</v>
      </c>
      <c r="E1267" s="1">
        <v>44614.666666666664</v>
      </c>
      <c r="F1267" s="4" t="str">
        <f t="shared" si="38"/>
        <v>2026/02/23</v>
      </c>
      <c r="G1267" s="4">
        <f>DATEVALUE(Sales[[#This Row],[Date]])</f>
        <v>44614</v>
      </c>
      <c r="H1267" s="6" t="str">
        <f t="shared" si="39"/>
        <v>16:00</v>
      </c>
    </row>
    <row r="1268" spans="1:8" x14ac:dyDescent="0.3">
      <c r="A1268">
        <v>725</v>
      </c>
      <c r="B1268">
        <v>1266</v>
      </c>
      <c r="C1268">
        <v>61</v>
      </c>
      <c r="D1268">
        <v>8</v>
      </c>
      <c r="E1268" s="1">
        <v>44614.708333333336</v>
      </c>
      <c r="F1268" s="4" t="str">
        <f t="shared" si="38"/>
        <v>2026/02/23</v>
      </c>
      <c r="G1268" s="4">
        <f>DATEVALUE(Sales[[#This Row],[Date]])</f>
        <v>44614</v>
      </c>
      <c r="H1268" s="6" t="str">
        <f t="shared" si="39"/>
        <v>17:00</v>
      </c>
    </row>
    <row r="1269" spans="1:8" x14ac:dyDescent="0.3">
      <c r="A1269">
        <v>1290</v>
      </c>
      <c r="B1269">
        <v>1267</v>
      </c>
      <c r="C1269">
        <v>75</v>
      </c>
      <c r="D1269">
        <v>8</v>
      </c>
      <c r="E1269" s="1">
        <v>44614.75</v>
      </c>
      <c r="F1269" s="4" t="str">
        <f t="shared" si="38"/>
        <v>2026/02/23</v>
      </c>
      <c r="G1269" s="4">
        <f>DATEVALUE(Sales[[#This Row],[Date]])</f>
        <v>44614</v>
      </c>
      <c r="H1269" s="6" t="str">
        <f t="shared" si="39"/>
        <v>18:00</v>
      </c>
    </row>
    <row r="1270" spans="1:8" x14ac:dyDescent="0.3">
      <c r="A1270">
        <v>269</v>
      </c>
      <c r="B1270">
        <v>1268</v>
      </c>
      <c r="C1270">
        <v>3</v>
      </c>
      <c r="D1270">
        <v>1</v>
      </c>
      <c r="E1270" s="1">
        <v>44614.791666666664</v>
      </c>
      <c r="F1270" s="4" t="str">
        <f t="shared" si="38"/>
        <v>2026/02/23</v>
      </c>
      <c r="G1270" s="4">
        <f>DATEVALUE(Sales[[#This Row],[Date]])</f>
        <v>44614</v>
      </c>
      <c r="H1270" s="6" t="str">
        <f t="shared" si="39"/>
        <v>19:00</v>
      </c>
    </row>
    <row r="1271" spans="1:8" x14ac:dyDescent="0.3">
      <c r="A1271">
        <v>762</v>
      </c>
      <c r="B1271">
        <v>1269</v>
      </c>
      <c r="C1271">
        <v>61</v>
      </c>
      <c r="D1271">
        <v>2</v>
      </c>
      <c r="E1271" s="1">
        <v>44614.833333333336</v>
      </c>
      <c r="F1271" s="4" t="str">
        <f t="shared" si="38"/>
        <v>2026/02/23</v>
      </c>
      <c r="G1271" s="4">
        <f>DATEVALUE(Sales[[#This Row],[Date]])</f>
        <v>44614</v>
      </c>
      <c r="H1271" s="6" t="str">
        <f t="shared" si="39"/>
        <v>20:00</v>
      </c>
    </row>
    <row r="1272" spans="1:8" x14ac:dyDescent="0.3">
      <c r="A1272">
        <v>190</v>
      </c>
      <c r="B1272">
        <v>1270</v>
      </c>
      <c r="C1272">
        <v>38</v>
      </c>
      <c r="D1272">
        <v>4</v>
      </c>
      <c r="E1272" s="1">
        <v>44614.875</v>
      </c>
      <c r="F1272" s="4" t="str">
        <f t="shared" si="38"/>
        <v>2026/02/23</v>
      </c>
      <c r="G1272" s="4">
        <f>DATEVALUE(Sales[[#This Row],[Date]])</f>
        <v>44614</v>
      </c>
      <c r="H1272" s="6" t="str">
        <f t="shared" si="39"/>
        <v>21:00</v>
      </c>
    </row>
    <row r="1273" spans="1:8" x14ac:dyDescent="0.3">
      <c r="A1273">
        <v>929</v>
      </c>
      <c r="B1273">
        <v>1271</v>
      </c>
      <c r="C1273">
        <v>4</v>
      </c>
      <c r="D1273">
        <v>9</v>
      </c>
      <c r="E1273" s="1">
        <v>44614.916666666664</v>
      </c>
      <c r="F1273" s="4" t="str">
        <f t="shared" si="38"/>
        <v>2026/02/23</v>
      </c>
      <c r="G1273" s="4">
        <f>DATEVALUE(Sales[[#This Row],[Date]])</f>
        <v>44614</v>
      </c>
      <c r="H1273" s="6" t="str">
        <f t="shared" si="39"/>
        <v>22:00</v>
      </c>
    </row>
    <row r="1274" spans="1:8" x14ac:dyDescent="0.3">
      <c r="A1274">
        <v>993</v>
      </c>
      <c r="B1274">
        <v>1272</v>
      </c>
      <c r="C1274">
        <v>79</v>
      </c>
      <c r="D1274">
        <v>5</v>
      </c>
      <c r="E1274" s="1">
        <v>44614.958333333336</v>
      </c>
      <c r="F1274" s="4" t="str">
        <f t="shared" si="38"/>
        <v>2026/02/23</v>
      </c>
      <c r="G1274" s="4">
        <f>DATEVALUE(Sales[[#This Row],[Date]])</f>
        <v>44614</v>
      </c>
      <c r="H1274" s="6" t="str">
        <f t="shared" si="39"/>
        <v>23:00</v>
      </c>
    </row>
    <row r="1275" spans="1:8" x14ac:dyDescent="0.3">
      <c r="A1275">
        <v>440</v>
      </c>
      <c r="B1275">
        <v>1273</v>
      </c>
      <c r="C1275">
        <v>5</v>
      </c>
      <c r="D1275">
        <v>3</v>
      </c>
      <c r="E1275" s="1">
        <v>44615</v>
      </c>
      <c r="F1275" s="4" t="str">
        <f t="shared" si="38"/>
        <v>2026/02/24</v>
      </c>
      <c r="G1275" s="4">
        <f>DATEVALUE(Sales[[#This Row],[Date]])</f>
        <v>44615</v>
      </c>
      <c r="H1275" s="6" t="str">
        <f t="shared" si="39"/>
        <v>00:00</v>
      </c>
    </row>
    <row r="1276" spans="1:8" x14ac:dyDescent="0.3">
      <c r="A1276">
        <v>125</v>
      </c>
      <c r="B1276">
        <v>1274</v>
      </c>
      <c r="C1276">
        <v>65</v>
      </c>
      <c r="D1276">
        <v>9</v>
      </c>
      <c r="E1276" s="1">
        <v>44615.041666666664</v>
      </c>
      <c r="F1276" s="4" t="str">
        <f t="shared" si="38"/>
        <v>2026/02/24</v>
      </c>
      <c r="G1276" s="4">
        <f>DATEVALUE(Sales[[#This Row],[Date]])</f>
        <v>44615</v>
      </c>
      <c r="H1276" s="6" t="str">
        <f t="shared" si="39"/>
        <v>01:00</v>
      </c>
    </row>
    <row r="1277" spans="1:8" x14ac:dyDescent="0.3">
      <c r="A1277">
        <v>1400</v>
      </c>
      <c r="B1277">
        <v>1275</v>
      </c>
      <c r="C1277">
        <v>72</v>
      </c>
      <c r="D1277">
        <v>1</v>
      </c>
      <c r="E1277" s="1">
        <v>44615.083333333336</v>
      </c>
      <c r="F1277" s="4" t="str">
        <f t="shared" si="38"/>
        <v>2026/02/24</v>
      </c>
      <c r="G1277" s="4">
        <f>DATEVALUE(Sales[[#This Row],[Date]])</f>
        <v>44615</v>
      </c>
      <c r="H1277" s="6" t="str">
        <f t="shared" si="39"/>
        <v>02:00</v>
      </c>
    </row>
    <row r="1278" spans="1:8" x14ac:dyDescent="0.3">
      <c r="A1278">
        <v>711</v>
      </c>
      <c r="B1278">
        <v>1276</v>
      </c>
      <c r="C1278">
        <v>96</v>
      </c>
      <c r="D1278">
        <v>7</v>
      </c>
      <c r="E1278" s="1">
        <v>44615.125</v>
      </c>
      <c r="F1278" s="4" t="str">
        <f t="shared" si="38"/>
        <v>2026/02/24</v>
      </c>
      <c r="G1278" s="4">
        <f>DATEVALUE(Sales[[#This Row],[Date]])</f>
        <v>44615</v>
      </c>
      <c r="H1278" s="6" t="str">
        <f t="shared" si="39"/>
        <v>03:00</v>
      </c>
    </row>
    <row r="1279" spans="1:8" x14ac:dyDescent="0.3">
      <c r="A1279">
        <v>289</v>
      </c>
      <c r="B1279">
        <v>1277</v>
      </c>
      <c r="C1279">
        <v>16</v>
      </c>
      <c r="D1279">
        <v>9</v>
      </c>
      <c r="E1279" s="1">
        <v>44615.166666666664</v>
      </c>
      <c r="F1279" s="4" t="str">
        <f t="shared" si="38"/>
        <v>2026/02/24</v>
      </c>
      <c r="G1279" s="4">
        <f>DATEVALUE(Sales[[#This Row],[Date]])</f>
        <v>44615</v>
      </c>
      <c r="H1279" s="6" t="str">
        <f t="shared" si="39"/>
        <v>04:00</v>
      </c>
    </row>
    <row r="1280" spans="1:8" x14ac:dyDescent="0.3">
      <c r="A1280">
        <v>658</v>
      </c>
      <c r="B1280">
        <v>1278</v>
      </c>
      <c r="C1280">
        <v>28</v>
      </c>
      <c r="D1280">
        <v>1</v>
      </c>
      <c r="E1280" s="1">
        <v>44615.208333333336</v>
      </c>
      <c r="F1280" s="4" t="str">
        <f t="shared" si="38"/>
        <v>2026/02/24</v>
      </c>
      <c r="G1280" s="4">
        <f>DATEVALUE(Sales[[#This Row],[Date]])</f>
        <v>44615</v>
      </c>
      <c r="H1280" s="6" t="str">
        <f t="shared" si="39"/>
        <v>05:00</v>
      </c>
    </row>
    <row r="1281" spans="1:8" x14ac:dyDescent="0.3">
      <c r="A1281">
        <v>129</v>
      </c>
      <c r="B1281">
        <v>1279</v>
      </c>
      <c r="C1281">
        <v>89</v>
      </c>
      <c r="D1281">
        <v>3</v>
      </c>
      <c r="E1281" s="1">
        <v>44615.25</v>
      </c>
      <c r="F1281" s="4" t="str">
        <f t="shared" si="38"/>
        <v>2026/02/24</v>
      </c>
      <c r="G1281" s="4">
        <f>DATEVALUE(Sales[[#This Row],[Date]])</f>
        <v>44615</v>
      </c>
      <c r="H1281" s="6" t="str">
        <f t="shared" si="39"/>
        <v>06:00</v>
      </c>
    </row>
    <row r="1282" spans="1:8" x14ac:dyDescent="0.3">
      <c r="A1282">
        <v>886</v>
      </c>
      <c r="B1282">
        <v>1280</v>
      </c>
      <c r="C1282">
        <v>46</v>
      </c>
      <c r="D1282">
        <v>3</v>
      </c>
      <c r="E1282" s="1">
        <v>44615.291666666664</v>
      </c>
      <c r="F1282" s="4" t="str">
        <f t="shared" si="38"/>
        <v>2026/02/24</v>
      </c>
      <c r="G1282" s="4">
        <f>DATEVALUE(Sales[[#This Row],[Date]])</f>
        <v>44615</v>
      </c>
      <c r="H1282" s="6" t="str">
        <f t="shared" si="39"/>
        <v>07:00</v>
      </c>
    </row>
    <row r="1283" spans="1:8" x14ac:dyDescent="0.3">
      <c r="A1283">
        <v>893</v>
      </c>
      <c r="B1283">
        <v>1281</v>
      </c>
      <c r="C1283">
        <v>49</v>
      </c>
      <c r="D1283">
        <v>2</v>
      </c>
      <c r="E1283" s="1">
        <v>44615.333333333336</v>
      </c>
      <c r="F1283" s="4" t="str">
        <f t="shared" si="38"/>
        <v>2026/02/24</v>
      </c>
      <c r="G1283" s="4">
        <f>DATEVALUE(Sales[[#This Row],[Date]])</f>
        <v>44615</v>
      </c>
      <c r="H1283" s="6" t="str">
        <f t="shared" si="39"/>
        <v>08:00</v>
      </c>
    </row>
    <row r="1284" spans="1:8" x14ac:dyDescent="0.3">
      <c r="A1284">
        <v>686</v>
      </c>
      <c r="B1284">
        <v>1282</v>
      </c>
      <c r="C1284">
        <v>64</v>
      </c>
      <c r="D1284">
        <v>4</v>
      </c>
      <c r="E1284" s="1">
        <v>44615.375</v>
      </c>
      <c r="F1284" s="4" t="str">
        <f t="shared" ref="F1284:F1347" si="40">TEXT(E1284, "YYYY/MM/DD")</f>
        <v>2026/02/24</v>
      </c>
      <c r="G1284" s="4">
        <f>DATEVALUE(Sales[[#This Row],[Date]])</f>
        <v>44615</v>
      </c>
      <c r="H1284" s="6" t="str">
        <f t="shared" ref="H1284:H1347" si="41">TEXT(E1284,"HH:mm")</f>
        <v>09:00</v>
      </c>
    </row>
    <row r="1285" spans="1:8" x14ac:dyDescent="0.3">
      <c r="A1285">
        <v>119</v>
      </c>
      <c r="B1285">
        <v>1283</v>
      </c>
      <c r="C1285">
        <v>62</v>
      </c>
      <c r="D1285">
        <v>1</v>
      </c>
      <c r="E1285" s="1">
        <v>44615.416666666664</v>
      </c>
      <c r="F1285" s="4" t="str">
        <f t="shared" si="40"/>
        <v>2026/02/24</v>
      </c>
      <c r="G1285" s="4">
        <f>DATEVALUE(Sales[[#This Row],[Date]])</f>
        <v>44615</v>
      </c>
      <c r="H1285" s="6" t="str">
        <f t="shared" si="41"/>
        <v>10:00</v>
      </c>
    </row>
    <row r="1286" spans="1:8" x14ac:dyDescent="0.3">
      <c r="A1286">
        <v>390</v>
      </c>
      <c r="B1286">
        <v>1284</v>
      </c>
      <c r="C1286">
        <v>92</v>
      </c>
      <c r="D1286">
        <v>2</v>
      </c>
      <c r="E1286" s="1">
        <v>44615.458333333336</v>
      </c>
      <c r="F1286" s="4" t="str">
        <f t="shared" si="40"/>
        <v>2026/02/24</v>
      </c>
      <c r="G1286" s="4">
        <f>DATEVALUE(Sales[[#This Row],[Date]])</f>
        <v>44615</v>
      </c>
      <c r="H1286" s="6" t="str">
        <f t="shared" si="41"/>
        <v>11:00</v>
      </c>
    </row>
    <row r="1287" spans="1:8" x14ac:dyDescent="0.3">
      <c r="A1287">
        <v>304</v>
      </c>
      <c r="B1287">
        <v>1285</v>
      </c>
      <c r="C1287">
        <v>32</v>
      </c>
      <c r="D1287">
        <v>2</v>
      </c>
      <c r="E1287" s="1">
        <v>44615.5</v>
      </c>
      <c r="F1287" s="4" t="str">
        <f t="shared" si="40"/>
        <v>2026/02/24</v>
      </c>
      <c r="G1287" s="4">
        <f>DATEVALUE(Sales[[#This Row],[Date]])</f>
        <v>44615</v>
      </c>
      <c r="H1287" s="6" t="str">
        <f t="shared" si="41"/>
        <v>12:00</v>
      </c>
    </row>
    <row r="1288" spans="1:8" x14ac:dyDescent="0.3">
      <c r="A1288">
        <v>458</v>
      </c>
      <c r="B1288">
        <v>1286</v>
      </c>
      <c r="C1288">
        <v>35</v>
      </c>
      <c r="D1288">
        <v>8</v>
      </c>
      <c r="E1288" s="1">
        <v>44615.541666666664</v>
      </c>
      <c r="F1288" s="4" t="str">
        <f t="shared" si="40"/>
        <v>2026/02/24</v>
      </c>
      <c r="G1288" s="4">
        <f>DATEVALUE(Sales[[#This Row],[Date]])</f>
        <v>44615</v>
      </c>
      <c r="H1288" s="6" t="str">
        <f t="shared" si="41"/>
        <v>13:00</v>
      </c>
    </row>
    <row r="1289" spans="1:8" x14ac:dyDescent="0.3">
      <c r="A1289">
        <v>258</v>
      </c>
      <c r="B1289">
        <v>1287</v>
      </c>
      <c r="C1289">
        <v>76</v>
      </c>
      <c r="D1289">
        <v>9</v>
      </c>
      <c r="E1289" s="1">
        <v>44615.583333333336</v>
      </c>
      <c r="F1289" s="4" t="str">
        <f t="shared" si="40"/>
        <v>2026/02/24</v>
      </c>
      <c r="G1289" s="4">
        <f>DATEVALUE(Sales[[#This Row],[Date]])</f>
        <v>44615</v>
      </c>
      <c r="H1289" s="6" t="str">
        <f t="shared" si="41"/>
        <v>14:00</v>
      </c>
    </row>
    <row r="1290" spans="1:8" x14ac:dyDescent="0.3">
      <c r="A1290">
        <v>292</v>
      </c>
      <c r="B1290">
        <v>1288</v>
      </c>
      <c r="C1290">
        <v>26</v>
      </c>
      <c r="D1290">
        <v>8</v>
      </c>
      <c r="E1290" s="1">
        <v>44615.625</v>
      </c>
      <c r="F1290" s="4" t="str">
        <f t="shared" si="40"/>
        <v>2026/02/24</v>
      </c>
      <c r="G1290" s="4">
        <f>DATEVALUE(Sales[[#This Row],[Date]])</f>
        <v>44615</v>
      </c>
      <c r="H1290" s="6" t="str">
        <f t="shared" si="41"/>
        <v>15:00</v>
      </c>
    </row>
    <row r="1291" spans="1:8" x14ac:dyDescent="0.3">
      <c r="A1291">
        <v>266</v>
      </c>
      <c r="B1291">
        <v>1289</v>
      </c>
      <c r="C1291">
        <v>63</v>
      </c>
      <c r="D1291">
        <v>2</v>
      </c>
      <c r="E1291" s="1">
        <v>44615.666666666664</v>
      </c>
      <c r="F1291" s="4" t="str">
        <f t="shared" si="40"/>
        <v>2026/02/24</v>
      </c>
      <c r="G1291" s="4">
        <f>DATEVALUE(Sales[[#This Row],[Date]])</f>
        <v>44615</v>
      </c>
      <c r="H1291" s="6" t="str">
        <f t="shared" si="41"/>
        <v>16:00</v>
      </c>
    </row>
    <row r="1292" spans="1:8" x14ac:dyDescent="0.3">
      <c r="A1292">
        <v>1108</v>
      </c>
      <c r="B1292">
        <v>1290</v>
      </c>
      <c r="C1292">
        <v>87</v>
      </c>
      <c r="D1292">
        <v>8</v>
      </c>
      <c r="E1292" s="1">
        <v>44615.708333333336</v>
      </c>
      <c r="F1292" s="4" t="str">
        <f t="shared" si="40"/>
        <v>2026/02/24</v>
      </c>
      <c r="G1292" s="4">
        <f>DATEVALUE(Sales[[#This Row],[Date]])</f>
        <v>44615</v>
      </c>
      <c r="H1292" s="6" t="str">
        <f t="shared" si="41"/>
        <v>17:00</v>
      </c>
    </row>
    <row r="1293" spans="1:8" x14ac:dyDescent="0.3">
      <c r="A1293">
        <v>1465</v>
      </c>
      <c r="B1293">
        <v>1291</v>
      </c>
      <c r="C1293">
        <v>9</v>
      </c>
      <c r="D1293">
        <v>9</v>
      </c>
      <c r="E1293" s="1">
        <v>44615.75</v>
      </c>
      <c r="F1293" s="4" t="str">
        <f t="shared" si="40"/>
        <v>2026/02/24</v>
      </c>
      <c r="G1293" s="4">
        <f>DATEVALUE(Sales[[#This Row],[Date]])</f>
        <v>44615</v>
      </c>
      <c r="H1293" s="6" t="str">
        <f t="shared" si="41"/>
        <v>18:00</v>
      </c>
    </row>
    <row r="1294" spans="1:8" x14ac:dyDescent="0.3">
      <c r="A1294">
        <v>719</v>
      </c>
      <c r="B1294">
        <v>1292</v>
      </c>
      <c r="C1294">
        <v>14</v>
      </c>
      <c r="D1294">
        <v>6</v>
      </c>
      <c r="E1294" s="1">
        <v>44615.791666666664</v>
      </c>
      <c r="F1294" s="4" t="str">
        <f t="shared" si="40"/>
        <v>2026/02/24</v>
      </c>
      <c r="G1294" s="4">
        <f>DATEVALUE(Sales[[#This Row],[Date]])</f>
        <v>44615</v>
      </c>
      <c r="H1294" s="6" t="str">
        <f t="shared" si="41"/>
        <v>19:00</v>
      </c>
    </row>
    <row r="1295" spans="1:8" x14ac:dyDescent="0.3">
      <c r="A1295">
        <v>14</v>
      </c>
      <c r="B1295">
        <v>1293</v>
      </c>
      <c r="C1295">
        <v>94</v>
      </c>
      <c r="D1295">
        <v>9</v>
      </c>
      <c r="E1295" s="1">
        <v>44615.833333333336</v>
      </c>
      <c r="F1295" s="4" t="str">
        <f t="shared" si="40"/>
        <v>2026/02/24</v>
      </c>
      <c r="G1295" s="4">
        <f>DATEVALUE(Sales[[#This Row],[Date]])</f>
        <v>44615</v>
      </c>
      <c r="H1295" s="6" t="str">
        <f t="shared" si="41"/>
        <v>20:00</v>
      </c>
    </row>
    <row r="1296" spans="1:8" x14ac:dyDescent="0.3">
      <c r="A1296">
        <v>515</v>
      </c>
      <c r="B1296">
        <v>1294</v>
      </c>
      <c r="C1296">
        <v>48</v>
      </c>
      <c r="D1296">
        <v>6</v>
      </c>
      <c r="E1296" s="1">
        <v>44615.875</v>
      </c>
      <c r="F1296" s="4" t="str">
        <f t="shared" si="40"/>
        <v>2026/02/24</v>
      </c>
      <c r="G1296" s="4">
        <f>DATEVALUE(Sales[[#This Row],[Date]])</f>
        <v>44615</v>
      </c>
      <c r="H1296" s="6" t="str">
        <f t="shared" si="41"/>
        <v>21:00</v>
      </c>
    </row>
    <row r="1297" spans="1:8" x14ac:dyDescent="0.3">
      <c r="A1297">
        <v>108</v>
      </c>
      <c r="B1297">
        <v>1295</v>
      </c>
      <c r="C1297">
        <v>29</v>
      </c>
      <c r="D1297">
        <v>4</v>
      </c>
      <c r="E1297" s="1">
        <v>44615.916666666664</v>
      </c>
      <c r="F1297" s="4" t="str">
        <f t="shared" si="40"/>
        <v>2026/02/24</v>
      </c>
      <c r="G1297" s="4">
        <f>DATEVALUE(Sales[[#This Row],[Date]])</f>
        <v>44615</v>
      </c>
      <c r="H1297" s="6" t="str">
        <f t="shared" si="41"/>
        <v>22:00</v>
      </c>
    </row>
    <row r="1298" spans="1:8" x14ac:dyDescent="0.3">
      <c r="A1298">
        <v>131</v>
      </c>
      <c r="B1298">
        <v>1296</v>
      </c>
      <c r="C1298">
        <v>41</v>
      </c>
      <c r="D1298">
        <v>8</v>
      </c>
      <c r="E1298" s="1">
        <v>44615.958333333336</v>
      </c>
      <c r="F1298" s="4" t="str">
        <f t="shared" si="40"/>
        <v>2026/02/24</v>
      </c>
      <c r="G1298" s="4">
        <f>DATEVALUE(Sales[[#This Row],[Date]])</f>
        <v>44615</v>
      </c>
      <c r="H1298" s="6" t="str">
        <f t="shared" si="41"/>
        <v>23:00</v>
      </c>
    </row>
    <row r="1299" spans="1:8" x14ac:dyDescent="0.3">
      <c r="A1299">
        <v>937</v>
      </c>
      <c r="B1299">
        <v>1297</v>
      </c>
      <c r="C1299">
        <v>98</v>
      </c>
      <c r="D1299">
        <v>4</v>
      </c>
      <c r="E1299" s="1">
        <v>44616</v>
      </c>
      <c r="F1299" s="4" t="str">
        <f t="shared" si="40"/>
        <v>2026/02/25</v>
      </c>
      <c r="G1299" s="4">
        <f>DATEVALUE(Sales[[#This Row],[Date]])</f>
        <v>44616</v>
      </c>
      <c r="H1299" s="6" t="str">
        <f t="shared" si="41"/>
        <v>00:00</v>
      </c>
    </row>
    <row r="1300" spans="1:8" x14ac:dyDescent="0.3">
      <c r="A1300">
        <v>579</v>
      </c>
      <c r="B1300">
        <v>1298</v>
      </c>
      <c r="C1300">
        <v>83</v>
      </c>
      <c r="D1300">
        <v>3</v>
      </c>
      <c r="E1300" s="1">
        <v>44616.041666666664</v>
      </c>
      <c r="F1300" s="4" t="str">
        <f t="shared" si="40"/>
        <v>2026/02/25</v>
      </c>
      <c r="G1300" s="4">
        <f>DATEVALUE(Sales[[#This Row],[Date]])</f>
        <v>44616</v>
      </c>
      <c r="H1300" s="6" t="str">
        <f t="shared" si="41"/>
        <v>01:00</v>
      </c>
    </row>
    <row r="1301" spans="1:8" x14ac:dyDescent="0.3">
      <c r="A1301">
        <v>1324</v>
      </c>
      <c r="B1301">
        <v>1299</v>
      </c>
      <c r="C1301">
        <v>45</v>
      </c>
      <c r="D1301">
        <v>6</v>
      </c>
      <c r="E1301" s="1">
        <v>44616.083333333336</v>
      </c>
      <c r="F1301" s="4" t="str">
        <f t="shared" si="40"/>
        <v>2026/02/25</v>
      </c>
      <c r="G1301" s="4">
        <f>DATEVALUE(Sales[[#This Row],[Date]])</f>
        <v>44616</v>
      </c>
      <c r="H1301" s="6" t="str">
        <f t="shared" si="41"/>
        <v>02:00</v>
      </c>
    </row>
    <row r="1302" spans="1:8" x14ac:dyDescent="0.3">
      <c r="A1302">
        <v>1046</v>
      </c>
      <c r="B1302">
        <v>1300</v>
      </c>
      <c r="C1302">
        <v>29</v>
      </c>
      <c r="D1302">
        <v>7</v>
      </c>
      <c r="E1302" s="1">
        <v>44616.125</v>
      </c>
      <c r="F1302" s="4" t="str">
        <f t="shared" si="40"/>
        <v>2026/02/25</v>
      </c>
      <c r="G1302" s="4">
        <f>DATEVALUE(Sales[[#This Row],[Date]])</f>
        <v>44616</v>
      </c>
      <c r="H1302" s="6" t="str">
        <f t="shared" si="41"/>
        <v>03:00</v>
      </c>
    </row>
    <row r="1303" spans="1:8" x14ac:dyDescent="0.3">
      <c r="A1303">
        <v>555</v>
      </c>
      <c r="B1303">
        <v>1301</v>
      </c>
      <c r="C1303">
        <v>34</v>
      </c>
      <c r="D1303">
        <v>1</v>
      </c>
      <c r="E1303" s="1">
        <v>44616.166666666664</v>
      </c>
      <c r="F1303" s="4" t="str">
        <f t="shared" si="40"/>
        <v>2026/02/25</v>
      </c>
      <c r="G1303" s="4">
        <f>DATEVALUE(Sales[[#This Row],[Date]])</f>
        <v>44616</v>
      </c>
      <c r="H1303" s="6" t="str">
        <f t="shared" si="41"/>
        <v>04:00</v>
      </c>
    </row>
    <row r="1304" spans="1:8" x14ac:dyDescent="0.3">
      <c r="A1304">
        <v>1353</v>
      </c>
      <c r="B1304">
        <v>1302</v>
      </c>
      <c r="C1304">
        <v>34</v>
      </c>
      <c r="D1304">
        <v>7</v>
      </c>
      <c r="E1304" s="1">
        <v>44616.208333333336</v>
      </c>
      <c r="F1304" s="4" t="str">
        <f t="shared" si="40"/>
        <v>2026/02/25</v>
      </c>
      <c r="G1304" s="4">
        <f>DATEVALUE(Sales[[#This Row],[Date]])</f>
        <v>44616</v>
      </c>
      <c r="H1304" s="6" t="str">
        <f t="shared" si="41"/>
        <v>05:00</v>
      </c>
    </row>
    <row r="1305" spans="1:8" x14ac:dyDescent="0.3">
      <c r="A1305">
        <v>738</v>
      </c>
      <c r="B1305">
        <v>1303</v>
      </c>
      <c r="C1305">
        <v>13</v>
      </c>
      <c r="D1305">
        <v>6</v>
      </c>
      <c r="E1305" s="1">
        <v>44616.25</v>
      </c>
      <c r="F1305" s="4" t="str">
        <f t="shared" si="40"/>
        <v>2026/02/25</v>
      </c>
      <c r="G1305" s="4">
        <f>DATEVALUE(Sales[[#This Row],[Date]])</f>
        <v>44616</v>
      </c>
      <c r="H1305" s="6" t="str">
        <f t="shared" si="41"/>
        <v>06:00</v>
      </c>
    </row>
    <row r="1306" spans="1:8" x14ac:dyDescent="0.3">
      <c r="A1306">
        <v>900</v>
      </c>
      <c r="B1306">
        <v>1304</v>
      </c>
      <c r="C1306">
        <v>48</v>
      </c>
      <c r="D1306">
        <v>6</v>
      </c>
      <c r="E1306" s="1">
        <v>44616.291666666664</v>
      </c>
      <c r="F1306" s="4" t="str">
        <f t="shared" si="40"/>
        <v>2026/02/25</v>
      </c>
      <c r="G1306" s="4">
        <f>DATEVALUE(Sales[[#This Row],[Date]])</f>
        <v>44616</v>
      </c>
      <c r="H1306" s="6" t="str">
        <f t="shared" si="41"/>
        <v>07:00</v>
      </c>
    </row>
    <row r="1307" spans="1:8" x14ac:dyDescent="0.3">
      <c r="A1307">
        <v>455</v>
      </c>
      <c r="B1307">
        <v>1305</v>
      </c>
      <c r="C1307">
        <v>45</v>
      </c>
      <c r="D1307">
        <v>9</v>
      </c>
      <c r="E1307" s="1">
        <v>44616.333333333336</v>
      </c>
      <c r="F1307" s="4" t="str">
        <f t="shared" si="40"/>
        <v>2026/02/25</v>
      </c>
      <c r="G1307" s="4">
        <f>DATEVALUE(Sales[[#This Row],[Date]])</f>
        <v>44616</v>
      </c>
      <c r="H1307" s="6" t="str">
        <f t="shared" si="41"/>
        <v>08:00</v>
      </c>
    </row>
    <row r="1308" spans="1:8" x14ac:dyDescent="0.3">
      <c r="A1308">
        <v>309</v>
      </c>
      <c r="B1308">
        <v>1306</v>
      </c>
      <c r="C1308">
        <v>63</v>
      </c>
      <c r="D1308">
        <v>9</v>
      </c>
      <c r="E1308" s="1">
        <v>44616.375</v>
      </c>
      <c r="F1308" s="4" t="str">
        <f t="shared" si="40"/>
        <v>2026/02/25</v>
      </c>
      <c r="G1308" s="4">
        <f>DATEVALUE(Sales[[#This Row],[Date]])</f>
        <v>44616</v>
      </c>
      <c r="H1308" s="6" t="str">
        <f t="shared" si="41"/>
        <v>09:00</v>
      </c>
    </row>
    <row r="1309" spans="1:8" x14ac:dyDescent="0.3">
      <c r="A1309">
        <v>1497</v>
      </c>
      <c r="B1309">
        <v>1307</v>
      </c>
      <c r="C1309">
        <v>11</v>
      </c>
      <c r="D1309">
        <v>6</v>
      </c>
      <c r="E1309" s="1">
        <v>44616.416666666664</v>
      </c>
      <c r="F1309" s="4" t="str">
        <f t="shared" si="40"/>
        <v>2026/02/25</v>
      </c>
      <c r="G1309" s="4">
        <f>DATEVALUE(Sales[[#This Row],[Date]])</f>
        <v>44616</v>
      </c>
      <c r="H1309" s="6" t="str">
        <f t="shared" si="41"/>
        <v>10:00</v>
      </c>
    </row>
    <row r="1310" spans="1:8" x14ac:dyDescent="0.3">
      <c r="A1310">
        <v>157</v>
      </c>
      <c r="B1310">
        <v>1308</v>
      </c>
      <c r="C1310">
        <v>11</v>
      </c>
      <c r="D1310">
        <v>4</v>
      </c>
      <c r="E1310" s="1">
        <v>44616.458333333336</v>
      </c>
      <c r="F1310" s="4" t="str">
        <f t="shared" si="40"/>
        <v>2026/02/25</v>
      </c>
      <c r="G1310" s="4">
        <f>DATEVALUE(Sales[[#This Row],[Date]])</f>
        <v>44616</v>
      </c>
      <c r="H1310" s="6" t="str">
        <f t="shared" si="41"/>
        <v>11:00</v>
      </c>
    </row>
    <row r="1311" spans="1:8" x14ac:dyDescent="0.3">
      <c r="A1311">
        <v>466</v>
      </c>
      <c r="B1311">
        <v>1309</v>
      </c>
      <c r="C1311">
        <v>11</v>
      </c>
      <c r="D1311">
        <v>1</v>
      </c>
      <c r="E1311" s="1">
        <v>44616.5</v>
      </c>
      <c r="F1311" s="4" t="str">
        <f t="shared" si="40"/>
        <v>2026/02/25</v>
      </c>
      <c r="G1311" s="4">
        <f>DATEVALUE(Sales[[#This Row],[Date]])</f>
        <v>44616</v>
      </c>
      <c r="H1311" s="6" t="str">
        <f t="shared" si="41"/>
        <v>12:00</v>
      </c>
    </row>
    <row r="1312" spans="1:8" x14ac:dyDescent="0.3">
      <c r="A1312">
        <v>1201</v>
      </c>
      <c r="B1312">
        <v>1310</v>
      </c>
      <c r="C1312">
        <v>16</v>
      </c>
      <c r="D1312">
        <v>7</v>
      </c>
      <c r="E1312" s="1">
        <v>44616.541666666664</v>
      </c>
      <c r="F1312" s="4" t="str">
        <f t="shared" si="40"/>
        <v>2026/02/25</v>
      </c>
      <c r="G1312" s="4">
        <f>DATEVALUE(Sales[[#This Row],[Date]])</f>
        <v>44616</v>
      </c>
      <c r="H1312" s="6" t="str">
        <f t="shared" si="41"/>
        <v>13:00</v>
      </c>
    </row>
    <row r="1313" spans="1:8" x14ac:dyDescent="0.3">
      <c r="A1313">
        <v>138</v>
      </c>
      <c r="B1313">
        <v>1311</v>
      </c>
      <c r="C1313">
        <v>80</v>
      </c>
      <c r="D1313">
        <v>9</v>
      </c>
      <c r="E1313" s="1">
        <v>44616.583333333336</v>
      </c>
      <c r="F1313" s="4" t="str">
        <f t="shared" si="40"/>
        <v>2026/02/25</v>
      </c>
      <c r="G1313" s="4">
        <f>DATEVALUE(Sales[[#This Row],[Date]])</f>
        <v>44616</v>
      </c>
      <c r="H1313" s="6" t="str">
        <f t="shared" si="41"/>
        <v>14:00</v>
      </c>
    </row>
    <row r="1314" spans="1:8" x14ac:dyDescent="0.3">
      <c r="A1314">
        <v>670</v>
      </c>
      <c r="B1314">
        <v>1312</v>
      </c>
      <c r="C1314">
        <v>15</v>
      </c>
      <c r="D1314">
        <v>1</v>
      </c>
      <c r="E1314" s="1">
        <v>44616.625</v>
      </c>
      <c r="F1314" s="4" t="str">
        <f t="shared" si="40"/>
        <v>2026/02/25</v>
      </c>
      <c r="G1314" s="4">
        <f>DATEVALUE(Sales[[#This Row],[Date]])</f>
        <v>44616</v>
      </c>
      <c r="H1314" s="6" t="str">
        <f t="shared" si="41"/>
        <v>15:00</v>
      </c>
    </row>
    <row r="1315" spans="1:8" x14ac:dyDescent="0.3">
      <c r="A1315">
        <v>718</v>
      </c>
      <c r="B1315">
        <v>1313</v>
      </c>
      <c r="C1315">
        <v>37</v>
      </c>
      <c r="D1315">
        <v>1</v>
      </c>
      <c r="E1315" s="1">
        <v>44616.666666666664</v>
      </c>
      <c r="F1315" s="4" t="str">
        <f t="shared" si="40"/>
        <v>2026/02/25</v>
      </c>
      <c r="G1315" s="4">
        <f>DATEVALUE(Sales[[#This Row],[Date]])</f>
        <v>44616</v>
      </c>
      <c r="H1315" s="6" t="str">
        <f t="shared" si="41"/>
        <v>16:00</v>
      </c>
    </row>
    <row r="1316" spans="1:8" x14ac:dyDescent="0.3">
      <c r="A1316">
        <v>374</v>
      </c>
      <c r="B1316">
        <v>1314</v>
      </c>
      <c r="C1316">
        <v>68</v>
      </c>
      <c r="D1316">
        <v>6</v>
      </c>
      <c r="E1316" s="1">
        <v>44616.708333333336</v>
      </c>
      <c r="F1316" s="4" t="str">
        <f t="shared" si="40"/>
        <v>2026/02/25</v>
      </c>
      <c r="G1316" s="4">
        <f>DATEVALUE(Sales[[#This Row],[Date]])</f>
        <v>44616</v>
      </c>
      <c r="H1316" s="6" t="str">
        <f t="shared" si="41"/>
        <v>17:00</v>
      </c>
    </row>
    <row r="1317" spans="1:8" x14ac:dyDescent="0.3">
      <c r="A1317">
        <v>1194</v>
      </c>
      <c r="B1317">
        <v>1315</v>
      </c>
      <c r="C1317">
        <v>38</v>
      </c>
      <c r="D1317">
        <v>5</v>
      </c>
      <c r="E1317" s="1">
        <v>44616.75</v>
      </c>
      <c r="F1317" s="4" t="str">
        <f t="shared" si="40"/>
        <v>2026/02/25</v>
      </c>
      <c r="G1317" s="4">
        <f>DATEVALUE(Sales[[#This Row],[Date]])</f>
        <v>44616</v>
      </c>
      <c r="H1317" s="6" t="str">
        <f t="shared" si="41"/>
        <v>18:00</v>
      </c>
    </row>
    <row r="1318" spans="1:8" x14ac:dyDescent="0.3">
      <c r="A1318">
        <v>590</v>
      </c>
      <c r="B1318">
        <v>1316</v>
      </c>
      <c r="C1318">
        <v>8</v>
      </c>
      <c r="D1318">
        <v>2</v>
      </c>
      <c r="E1318" s="1">
        <v>44616.791666666664</v>
      </c>
      <c r="F1318" s="4" t="str">
        <f t="shared" si="40"/>
        <v>2026/02/25</v>
      </c>
      <c r="G1318" s="4">
        <f>DATEVALUE(Sales[[#This Row],[Date]])</f>
        <v>44616</v>
      </c>
      <c r="H1318" s="6" t="str">
        <f t="shared" si="41"/>
        <v>19:00</v>
      </c>
    </row>
    <row r="1319" spans="1:8" x14ac:dyDescent="0.3">
      <c r="A1319">
        <v>1369</v>
      </c>
      <c r="B1319">
        <v>1317</v>
      </c>
      <c r="C1319">
        <v>16</v>
      </c>
      <c r="D1319">
        <v>2</v>
      </c>
      <c r="E1319" s="1">
        <v>44616.833333333336</v>
      </c>
      <c r="F1319" s="4" t="str">
        <f t="shared" si="40"/>
        <v>2026/02/25</v>
      </c>
      <c r="G1319" s="4">
        <f>DATEVALUE(Sales[[#This Row],[Date]])</f>
        <v>44616</v>
      </c>
      <c r="H1319" s="6" t="str">
        <f t="shared" si="41"/>
        <v>20:00</v>
      </c>
    </row>
    <row r="1320" spans="1:8" x14ac:dyDescent="0.3">
      <c r="A1320">
        <v>1486</v>
      </c>
      <c r="B1320">
        <v>1318</v>
      </c>
      <c r="C1320">
        <v>75</v>
      </c>
      <c r="D1320">
        <v>4</v>
      </c>
      <c r="E1320" s="1">
        <v>44616.875</v>
      </c>
      <c r="F1320" s="4" t="str">
        <f t="shared" si="40"/>
        <v>2026/02/25</v>
      </c>
      <c r="G1320" s="4">
        <f>DATEVALUE(Sales[[#This Row],[Date]])</f>
        <v>44616</v>
      </c>
      <c r="H1320" s="6" t="str">
        <f t="shared" si="41"/>
        <v>21:00</v>
      </c>
    </row>
    <row r="1321" spans="1:8" x14ac:dyDescent="0.3">
      <c r="A1321">
        <v>688</v>
      </c>
      <c r="B1321">
        <v>1319</v>
      </c>
      <c r="C1321">
        <v>70</v>
      </c>
      <c r="D1321">
        <v>3</v>
      </c>
      <c r="E1321" s="1">
        <v>44616.916666666664</v>
      </c>
      <c r="F1321" s="4" t="str">
        <f t="shared" si="40"/>
        <v>2026/02/25</v>
      </c>
      <c r="G1321" s="4">
        <f>DATEVALUE(Sales[[#This Row],[Date]])</f>
        <v>44616</v>
      </c>
      <c r="H1321" s="6" t="str">
        <f t="shared" si="41"/>
        <v>22:00</v>
      </c>
    </row>
    <row r="1322" spans="1:8" x14ac:dyDescent="0.3">
      <c r="A1322">
        <v>1187</v>
      </c>
      <c r="B1322">
        <v>1320</v>
      </c>
      <c r="C1322">
        <v>55</v>
      </c>
      <c r="D1322">
        <v>4</v>
      </c>
      <c r="E1322" s="1">
        <v>44616.958333333336</v>
      </c>
      <c r="F1322" s="4" t="str">
        <f t="shared" si="40"/>
        <v>2026/02/25</v>
      </c>
      <c r="G1322" s="4">
        <f>DATEVALUE(Sales[[#This Row],[Date]])</f>
        <v>44616</v>
      </c>
      <c r="H1322" s="6" t="str">
        <f t="shared" si="41"/>
        <v>23:00</v>
      </c>
    </row>
    <row r="1323" spans="1:8" x14ac:dyDescent="0.3">
      <c r="A1323">
        <v>106</v>
      </c>
      <c r="B1323">
        <v>1321</v>
      </c>
      <c r="C1323">
        <v>58</v>
      </c>
      <c r="D1323">
        <v>1</v>
      </c>
      <c r="E1323" s="1">
        <v>44617</v>
      </c>
      <c r="F1323" s="4" t="str">
        <f t="shared" si="40"/>
        <v>2026/02/26</v>
      </c>
      <c r="G1323" s="4">
        <f>DATEVALUE(Sales[[#This Row],[Date]])</f>
        <v>44617</v>
      </c>
      <c r="H1323" s="6" t="str">
        <f t="shared" si="41"/>
        <v>00:00</v>
      </c>
    </row>
    <row r="1324" spans="1:8" x14ac:dyDescent="0.3">
      <c r="A1324">
        <v>440</v>
      </c>
      <c r="B1324">
        <v>1322</v>
      </c>
      <c r="C1324">
        <v>45</v>
      </c>
      <c r="D1324">
        <v>4</v>
      </c>
      <c r="E1324" s="1">
        <v>44617.041666666664</v>
      </c>
      <c r="F1324" s="4" t="str">
        <f t="shared" si="40"/>
        <v>2026/02/26</v>
      </c>
      <c r="G1324" s="4">
        <f>DATEVALUE(Sales[[#This Row],[Date]])</f>
        <v>44617</v>
      </c>
      <c r="H1324" s="6" t="str">
        <f t="shared" si="41"/>
        <v>01:00</v>
      </c>
    </row>
    <row r="1325" spans="1:8" x14ac:dyDescent="0.3">
      <c r="A1325">
        <v>1442</v>
      </c>
      <c r="B1325">
        <v>1323</v>
      </c>
      <c r="C1325">
        <v>23</v>
      </c>
      <c r="D1325">
        <v>1</v>
      </c>
      <c r="E1325" s="1">
        <v>44617.083333333336</v>
      </c>
      <c r="F1325" s="4" t="str">
        <f t="shared" si="40"/>
        <v>2026/02/26</v>
      </c>
      <c r="G1325" s="4">
        <f>DATEVALUE(Sales[[#This Row],[Date]])</f>
        <v>44617</v>
      </c>
      <c r="H1325" s="6" t="str">
        <f t="shared" si="41"/>
        <v>02:00</v>
      </c>
    </row>
    <row r="1326" spans="1:8" x14ac:dyDescent="0.3">
      <c r="A1326">
        <v>1494</v>
      </c>
      <c r="B1326">
        <v>1324</v>
      </c>
      <c r="C1326">
        <v>61</v>
      </c>
      <c r="D1326">
        <v>5</v>
      </c>
      <c r="E1326" s="1">
        <v>44617.125</v>
      </c>
      <c r="F1326" s="4" t="str">
        <f t="shared" si="40"/>
        <v>2026/02/26</v>
      </c>
      <c r="G1326" s="4">
        <f>DATEVALUE(Sales[[#This Row],[Date]])</f>
        <v>44617</v>
      </c>
      <c r="H1326" s="6" t="str">
        <f t="shared" si="41"/>
        <v>03:00</v>
      </c>
    </row>
    <row r="1327" spans="1:8" x14ac:dyDescent="0.3">
      <c r="A1327">
        <v>910</v>
      </c>
      <c r="B1327">
        <v>1325</v>
      </c>
      <c r="C1327">
        <v>43</v>
      </c>
      <c r="D1327">
        <v>1</v>
      </c>
      <c r="E1327" s="1">
        <v>44617.166666666664</v>
      </c>
      <c r="F1327" s="4" t="str">
        <f t="shared" si="40"/>
        <v>2026/02/26</v>
      </c>
      <c r="G1327" s="4">
        <f>DATEVALUE(Sales[[#This Row],[Date]])</f>
        <v>44617</v>
      </c>
      <c r="H1327" s="6" t="str">
        <f t="shared" si="41"/>
        <v>04:00</v>
      </c>
    </row>
    <row r="1328" spans="1:8" x14ac:dyDescent="0.3">
      <c r="A1328">
        <v>1059</v>
      </c>
      <c r="B1328">
        <v>1326</v>
      </c>
      <c r="C1328">
        <v>8</v>
      </c>
      <c r="D1328">
        <v>8</v>
      </c>
      <c r="E1328" s="1">
        <v>44617.208333333336</v>
      </c>
      <c r="F1328" s="4" t="str">
        <f t="shared" si="40"/>
        <v>2026/02/26</v>
      </c>
      <c r="G1328" s="4">
        <f>DATEVALUE(Sales[[#This Row],[Date]])</f>
        <v>44617</v>
      </c>
      <c r="H1328" s="6" t="str">
        <f t="shared" si="41"/>
        <v>05:00</v>
      </c>
    </row>
    <row r="1329" spans="1:8" x14ac:dyDescent="0.3">
      <c r="A1329">
        <v>898</v>
      </c>
      <c r="B1329">
        <v>1327</v>
      </c>
      <c r="C1329">
        <v>92</v>
      </c>
      <c r="D1329">
        <v>2</v>
      </c>
      <c r="E1329" s="1">
        <v>44617.25</v>
      </c>
      <c r="F1329" s="4" t="str">
        <f t="shared" si="40"/>
        <v>2026/02/26</v>
      </c>
      <c r="G1329" s="4">
        <f>DATEVALUE(Sales[[#This Row],[Date]])</f>
        <v>44617</v>
      </c>
      <c r="H1329" s="6" t="str">
        <f t="shared" si="41"/>
        <v>06:00</v>
      </c>
    </row>
    <row r="1330" spans="1:8" x14ac:dyDescent="0.3">
      <c r="A1330">
        <v>881</v>
      </c>
      <c r="B1330">
        <v>1328</v>
      </c>
      <c r="C1330">
        <v>79</v>
      </c>
      <c r="D1330">
        <v>3</v>
      </c>
      <c r="E1330" s="1">
        <v>44617.291666666664</v>
      </c>
      <c r="F1330" s="4" t="str">
        <f t="shared" si="40"/>
        <v>2026/02/26</v>
      </c>
      <c r="G1330" s="4">
        <f>DATEVALUE(Sales[[#This Row],[Date]])</f>
        <v>44617</v>
      </c>
      <c r="H1330" s="6" t="str">
        <f t="shared" si="41"/>
        <v>07:00</v>
      </c>
    </row>
    <row r="1331" spans="1:8" x14ac:dyDescent="0.3">
      <c r="A1331">
        <v>561</v>
      </c>
      <c r="B1331">
        <v>1329</v>
      </c>
      <c r="C1331">
        <v>40</v>
      </c>
      <c r="D1331">
        <v>6</v>
      </c>
      <c r="E1331" s="1">
        <v>44617.333333333336</v>
      </c>
      <c r="F1331" s="4" t="str">
        <f t="shared" si="40"/>
        <v>2026/02/26</v>
      </c>
      <c r="G1331" s="4">
        <f>DATEVALUE(Sales[[#This Row],[Date]])</f>
        <v>44617</v>
      </c>
      <c r="H1331" s="6" t="str">
        <f t="shared" si="41"/>
        <v>08:00</v>
      </c>
    </row>
    <row r="1332" spans="1:8" x14ac:dyDescent="0.3">
      <c r="A1332">
        <v>529</v>
      </c>
      <c r="B1332">
        <v>1330</v>
      </c>
      <c r="C1332">
        <v>34</v>
      </c>
      <c r="D1332">
        <v>5</v>
      </c>
      <c r="E1332" s="1">
        <v>44617.375</v>
      </c>
      <c r="F1332" s="4" t="str">
        <f t="shared" si="40"/>
        <v>2026/02/26</v>
      </c>
      <c r="G1332" s="4">
        <f>DATEVALUE(Sales[[#This Row],[Date]])</f>
        <v>44617</v>
      </c>
      <c r="H1332" s="6" t="str">
        <f t="shared" si="41"/>
        <v>09:00</v>
      </c>
    </row>
    <row r="1333" spans="1:8" x14ac:dyDescent="0.3">
      <c r="A1333">
        <v>1053</v>
      </c>
      <c r="B1333">
        <v>1331</v>
      </c>
      <c r="C1333">
        <v>45</v>
      </c>
      <c r="D1333">
        <v>1</v>
      </c>
      <c r="E1333" s="1">
        <v>44617.416666666664</v>
      </c>
      <c r="F1333" s="4" t="str">
        <f t="shared" si="40"/>
        <v>2026/02/26</v>
      </c>
      <c r="G1333" s="4">
        <f>DATEVALUE(Sales[[#This Row],[Date]])</f>
        <v>44617</v>
      </c>
      <c r="H1333" s="6" t="str">
        <f t="shared" si="41"/>
        <v>10:00</v>
      </c>
    </row>
    <row r="1334" spans="1:8" x14ac:dyDescent="0.3">
      <c r="A1334">
        <v>370</v>
      </c>
      <c r="B1334">
        <v>1332</v>
      </c>
      <c r="C1334">
        <v>11</v>
      </c>
      <c r="D1334">
        <v>3</v>
      </c>
      <c r="E1334" s="1">
        <v>44617.458333333336</v>
      </c>
      <c r="F1334" s="4" t="str">
        <f t="shared" si="40"/>
        <v>2026/02/26</v>
      </c>
      <c r="G1334" s="4">
        <f>DATEVALUE(Sales[[#This Row],[Date]])</f>
        <v>44617</v>
      </c>
      <c r="H1334" s="6" t="str">
        <f t="shared" si="41"/>
        <v>11:00</v>
      </c>
    </row>
    <row r="1335" spans="1:8" x14ac:dyDescent="0.3">
      <c r="A1335">
        <v>1459</v>
      </c>
      <c r="B1335">
        <v>1333</v>
      </c>
      <c r="C1335">
        <v>19</v>
      </c>
      <c r="D1335">
        <v>6</v>
      </c>
      <c r="E1335" s="1">
        <v>44617.5</v>
      </c>
      <c r="F1335" s="4" t="str">
        <f t="shared" si="40"/>
        <v>2026/02/26</v>
      </c>
      <c r="G1335" s="4">
        <f>DATEVALUE(Sales[[#This Row],[Date]])</f>
        <v>44617</v>
      </c>
      <c r="H1335" s="6" t="str">
        <f t="shared" si="41"/>
        <v>12:00</v>
      </c>
    </row>
    <row r="1336" spans="1:8" x14ac:dyDescent="0.3">
      <c r="A1336">
        <v>1410</v>
      </c>
      <c r="B1336">
        <v>1334</v>
      </c>
      <c r="C1336">
        <v>71</v>
      </c>
      <c r="D1336">
        <v>1</v>
      </c>
      <c r="E1336" s="1">
        <v>44617.541666666664</v>
      </c>
      <c r="F1336" s="4" t="str">
        <f t="shared" si="40"/>
        <v>2026/02/26</v>
      </c>
      <c r="G1336" s="4">
        <f>DATEVALUE(Sales[[#This Row],[Date]])</f>
        <v>44617</v>
      </c>
      <c r="H1336" s="6" t="str">
        <f t="shared" si="41"/>
        <v>13:00</v>
      </c>
    </row>
    <row r="1337" spans="1:8" x14ac:dyDescent="0.3">
      <c r="A1337">
        <v>819</v>
      </c>
      <c r="B1337">
        <v>1335</v>
      </c>
      <c r="C1337">
        <v>79</v>
      </c>
      <c r="D1337">
        <v>4</v>
      </c>
      <c r="E1337" s="1">
        <v>44617.583333333336</v>
      </c>
      <c r="F1337" s="4" t="str">
        <f t="shared" si="40"/>
        <v>2026/02/26</v>
      </c>
      <c r="G1337" s="4">
        <f>DATEVALUE(Sales[[#This Row],[Date]])</f>
        <v>44617</v>
      </c>
      <c r="H1337" s="6" t="str">
        <f t="shared" si="41"/>
        <v>14:00</v>
      </c>
    </row>
    <row r="1338" spans="1:8" x14ac:dyDescent="0.3">
      <c r="A1338">
        <v>547</v>
      </c>
      <c r="B1338">
        <v>1336</v>
      </c>
      <c r="C1338">
        <v>72</v>
      </c>
      <c r="D1338">
        <v>4</v>
      </c>
      <c r="E1338" s="1">
        <v>44617.625</v>
      </c>
      <c r="F1338" s="4" t="str">
        <f t="shared" si="40"/>
        <v>2026/02/26</v>
      </c>
      <c r="G1338" s="4">
        <f>DATEVALUE(Sales[[#This Row],[Date]])</f>
        <v>44617</v>
      </c>
      <c r="H1338" s="6" t="str">
        <f t="shared" si="41"/>
        <v>15:00</v>
      </c>
    </row>
    <row r="1339" spans="1:8" x14ac:dyDescent="0.3">
      <c r="A1339">
        <v>162</v>
      </c>
      <c r="B1339">
        <v>1337</v>
      </c>
      <c r="C1339">
        <v>61</v>
      </c>
      <c r="D1339">
        <v>6</v>
      </c>
      <c r="E1339" s="1">
        <v>44617.666666666664</v>
      </c>
      <c r="F1339" s="4" t="str">
        <f t="shared" si="40"/>
        <v>2026/02/26</v>
      </c>
      <c r="G1339" s="4">
        <f>DATEVALUE(Sales[[#This Row],[Date]])</f>
        <v>44617</v>
      </c>
      <c r="H1339" s="6" t="str">
        <f t="shared" si="41"/>
        <v>16:00</v>
      </c>
    </row>
    <row r="1340" spans="1:8" x14ac:dyDescent="0.3">
      <c r="A1340">
        <v>344</v>
      </c>
      <c r="B1340">
        <v>1338</v>
      </c>
      <c r="C1340">
        <v>37</v>
      </c>
      <c r="D1340">
        <v>1</v>
      </c>
      <c r="E1340" s="1">
        <v>44617.708333333336</v>
      </c>
      <c r="F1340" s="4" t="str">
        <f t="shared" si="40"/>
        <v>2026/02/26</v>
      </c>
      <c r="G1340" s="4">
        <f>DATEVALUE(Sales[[#This Row],[Date]])</f>
        <v>44617</v>
      </c>
      <c r="H1340" s="6" t="str">
        <f t="shared" si="41"/>
        <v>17:00</v>
      </c>
    </row>
    <row r="1341" spans="1:8" x14ac:dyDescent="0.3">
      <c r="A1341">
        <v>594</v>
      </c>
      <c r="B1341">
        <v>1339</v>
      </c>
      <c r="C1341">
        <v>82</v>
      </c>
      <c r="D1341">
        <v>7</v>
      </c>
      <c r="E1341" s="1">
        <v>44617.75</v>
      </c>
      <c r="F1341" s="4" t="str">
        <f t="shared" si="40"/>
        <v>2026/02/26</v>
      </c>
      <c r="G1341" s="4">
        <f>DATEVALUE(Sales[[#This Row],[Date]])</f>
        <v>44617</v>
      </c>
      <c r="H1341" s="6" t="str">
        <f t="shared" si="41"/>
        <v>18:00</v>
      </c>
    </row>
    <row r="1342" spans="1:8" x14ac:dyDescent="0.3">
      <c r="A1342">
        <v>1252</v>
      </c>
      <c r="B1342">
        <v>1340</v>
      </c>
      <c r="C1342">
        <v>89</v>
      </c>
      <c r="D1342">
        <v>5</v>
      </c>
      <c r="E1342" s="1">
        <v>44617.791666666664</v>
      </c>
      <c r="F1342" s="4" t="str">
        <f t="shared" si="40"/>
        <v>2026/02/26</v>
      </c>
      <c r="G1342" s="4">
        <f>DATEVALUE(Sales[[#This Row],[Date]])</f>
        <v>44617</v>
      </c>
      <c r="H1342" s="6" t="str">
        <f t="shared" si="41"/>
        <v>19:00</v>
      </c>
    </row>
    <row r="1343" spans="1:8" x14ac:dyDescent="0.3">
      <c r="A1343">
        <v>484</v>
      </c>
      <c r="B1343">
        <v>1341</v>
      </c>
      <c r="C1343">
        <v>76</v>
      </c>
      <c r="D1343">
        <v>1</v>
      </c>
      <c r="E1343" s="1">
        <v>44617.833333333336</v>
      </c>
      <c r="F1343" s="4" t="str">
        <f t="shared" si="40"/>
        <v>2026/02/26</v>
      </c>
      <c r="G1343" s="4">
        <f>DATEVALUE(Sales[[#This Row],[Date]])</f>
        <v>44617</v>
      </c>
      <c r="H1343" s="6" t="str">
        <f t="shared" si="41"/>
        <v>20:00</v>
      </c>
    </row>
    <row r="1344" spans="1:8" x14ac:dyDescent="0.3">
      <c r="A1344">
        <v>1430</v>
      </c>
      <c r="B1344">
        <v>1342</v>
      </c>
      <c r="C1344">
        <v>95</v>
      </c>
      <c r="D1344">
        <v>6</v>
      </c>
      <c r="E1344" s="1">
        <v>44617.875</v>
      </c>
      <c r="F1344" s="4" t="str">
        <f t="shared" si="40"/>
        <v>2026/02/26</v>
      </c>
      <c r="G1344" s="4">
        <f>DATEVALUE(Sales[[#This Row],[Date]])</f>
        <v>44617</v>
      </c>
      <c r="H1344" s="6" t="str">
        <f t="shared" si="41"/>
        <v>21:00</v>
      </c>
    </row>
    <row r="1345" spans="1:8" x14ac:dyDescent="0.3">
      <c r="A1345">
        <v>675</v>
      </c>
      <c r="B1345">
        <v>1343</v>
      </c>
      <c r="C1345">
        <v>84</v>
      </c>
      <c r="D1345">
        <v>4</v>
      </c>
      <c r="E1345" s="1">
        <v>44617.916666666664</v>
      </c>
      <c r="F1345" s="4" t="str">
        <f t="shared" si="40"/>
        <v>2026/02/26</v>
      </c>
      <c r="G1345" s="4">
        <f>DATEVALUE(Sales[[#This Row],[Date]])</f>
        <v>44617</v>
      </c>
      <c r="H1345" s="6" t="str">
        <f t="shared" si="41"/>
        <v>22:00</v>
      </c>
    </row>
    <row r="1346" spans="1:8" x14ac:dyDescent="0.3">
      <c r="A1346">
        <v>175</v>
      </c>
      <c r="B1346">
        <v>1344</v>
      </c>
      <c r="C1346">
        <v>85</v>
      </c>
      <c r="D1346">
        <v>7</v>
      </c>
      <c r="E1346" s="1">
        <v>44617.958333333336</v>
      </c>
      <c r="F1346" s="4" t="str">
        <f t="shared" si="40"/>
        <v>2026/02/26</v>
      </c>
      <c r="G1346" s="4">
        <f>DATEVALUE(Sales[[#This Row],[Date]])</f>
        <v>44617</v>
      </c>
      <c r="H1346" s="6" t="str">
        <f t="shared" si="41"/>
        <v>23:00</v>
      </c>
    </row>
    <row r="1347" spans="1:8" x14ac:dyDescent="0.3">
      <c r="A1347">
        <v>824</v>
      </c>
      <c r="B1347">
        <v>1345</v>
      </c>
      <c r="C1347">
        <v>36</v>
      </c>
      <c r="D1347">
        <v>3</v>
      </c>
      <c r="E1347" s="1">
        <v>44618</v>
      </c>
      <c r="F1347" s="4" t="str">
        <f t="shared" si="40"/>
        <v>2026/02/27</v>
      </c>
      <c r="G1347" s="4">
        <f>DATEVALUE(Sales[[#This Row],[Date]])</f>
        <v>44618</v>
      </c>
      <c r="H1347" s="6" t="str">
        <f t="shared" si="41"/>
        <v>00:00</v>
      </c>
    </row>
    <row r="1348" spans="1:8" x14ac:dyDescent="0.3">
      <c r="A1348">
        <v>740</v>
      </c>
      <c r="B1348">
        <v>1346</v>
      </c>
      <c r="C1348">
        <v>47</v>
      </c>
      <c r="D1348">
        <v>7</v>
      </c>
      <c r="E1348" s="1">
        <v>44618.041666666664</v>
      </c>
      <c r="F1348" s="4" t="str">
        <f t="shared" ref="F1348:F1411" si="42">TEXT(E1348, "YYYY/MM/DD")</f>
        <v>2026/02/27</v>
      </c>
      <c r="G1348" s="4">
        <f>DATEVALUE(Sales[[#This Row],[Date]])</f>
        <v>44618</v>
      </c>
      <c r="H1348" s="6" t="str">
        <f t="shared" ref="H1348:H1411" si="43">TEXT(E1348,"HH:mm")</f>
        <v>01:00</v>
      </c>
    </row>
    <row r="1349" spans="1:8" x14ac:dyDescent="0.3">
      <c r="A1349">
        <v>1444</v>
      </c>
      <c r="B1349">
        <v>1347</v>
      </c>
      <c r="C1349">
        <v>64</v>
      </c>
      <c r="D1349">
        <v>5</v>
      </c>
      <c r="E1349" s="1">
        <v>44618.083333333336</v>
      </c>
      <c r="F1349" s="4" t="str">
        <f t="shared" si="42"/>
        <v>2026/02/27</v>
      </c>
      <c r="G1349" s="4">
        <f>DATEVALUE(Sales[[#This Row],[Date]])</f>
        <v>44618</v>
      </c>
      <c r="H1349" s="6" t="str">
        <f t="shared" si="43"/>
        <v>02:00</v>
      </c>
    </row>
    <row r="1350" spans="1:8" x14ac:dyDescent="0.3">
      <c r="A1350">
        <v>1245</v>
      </c>
      <c r="B1350">
        <v>1348</v>
      </c>
      <c r="C1350">
        <v>71</v>
      </c>
      <c r="D1350">
        <v>4</v>
      </c>
      <c r="E1350" s="1">
        <v>44618.125</v>
      </c>
      <c r="F1350" s="4" t="str">
        <f t="shared" si="42"/>
        <v>2026/02/27</v>
      </c>
      <c r="G1350" s="4">
        <f>DATEVALUE(Sales[[#This Row],[Date]])</f>
        <v>44618</v>
      </c>
      <c r="H1350" s="6" t="str">
        <f t="shared" si="43"/>
        <v>03:00</v>
      </c>
    </row>
    <row r="1351" spans="1:8" x14ac:dyDescent="0.3">
      <c r="A1351">
        <v>765</v>
      </c>
      <c r="B1351">
        <v>1349</v>
      </c>
      <c r="C1351">
        <v>16</v>
      </c>
      <c r="D1351">
        <v>7</v>
      </c>
      <c r="E1351" s="1">
        <v>44618.166666666664</v>
      </c>
      <c r="F1351" s="4" t="str">
        <f t="shared" si="42"/>
        <v>2026/02/27</v>
      </c>
      <c r="G1351" s="4">
        <f>DATEVALUE(Sales[[#This Row],[Date]])</f>
        <v>44618</v>
      </c>
      <c r="H1351" s="6" t="str">
        <f t="shared" si="43"/>
        <v>04:00</v>
      </c>
    </row>
    <row r="1352" spans="1:8" x14ac:dyDescent="0.3">
      <c r="A1352">
        <v>9</v>
      </c>
      <c r="B1352">
        <v>1350</v>
      </c>
      <c r="C1352">
        <v>14</v>
      </c>
      <c r="D1352">
        <v>5</v>
      </c>
      <c r="E1352" s="1">
        <v>44618.208333333336</v>
      </c>
      <c r="F1352" s="4" t="str">
        <f t="shared" si="42"/>
        <v>2026/02/27</v>
      </c>
      <c r="G1352" s="4">
        <f>DATEVALUE(Sales[[#This Row],[Date]])</f>
        <v>44618</v>
      </c>
      <c r="H1352" s="6" t="str">
        <f t="shared" si="43"/>
        <v>05:00</v>
      </c>
    </row>
    <row r="1353" spans="1:8" x14ac:dyDescent="0.3">
      <c r="A1353">
        <v>22</v>
      </c>
      <c r="B1353">
        <v>1351</v>
      </c>
      <c r="C1353">
        <v>49</v>
      </c>
      <c r="D1353">
        <v>3</v>
      </c>
      <c r="E1353" s="1">
        <v>44618.25</v>
      </c>
      <c r="F1353" s="4" t="str">
        <f t="shared" si="42"/>
        <v>2026/02/27</v>
      </c>
      <c r="G1353" s="4">
        <f>DATEVALUE(Sales[[#This Row],[Date]])</f>
        <v>44618</v>
      </c>
      <c r="H1353" s="6" t="str">
        <f t="shared" si="43"/>
        <v>06:00</v>
      </c>
    </row>
    <row r="1354" spans="1:8" x14ac:dyDescent="0.3">
      <c r="A1354">
        <v>43</v>
      </c>
      <c r="B1354">
        <v>1352</v>
      </c>
      <c r="C1354">
        <v>12</v>
      </c>
      <c r="D1354">
        <v>8</v>
      </c>
      <c r="E1354" s="1">
        <v>44618.291666666664</v>
      </c>
      <c r="F1354" s="4" t="str">
        <f t="shared" si="42"/>
        <v>2026/02/27</v>
      </c>
      <c r="G1354" s="4">
        <f>DATEVALUE(Sales[[#This Row],[Date]])</f>
        <v>44618</v>
      </c>
      <c r="H1354" s="6" t="str">
        <f t="shared" si="43"/>
        <v>07:00</v>
      </c>
    </row>
    <row r="1355" spans="1:8" x14ac:dyDescent="0.3">
      <c r="A1355">
        <v>288</v>
      </c>
      <c r="B1355">
        <v>1353</v>
      </c>
      <c r="C1355">
        <v>30</v>
      </c>
      <c r="D1355">
        <v>3</v>
      </c>
      <c r="E1355" s="1">
        <v>44618.333333333336</v>
      </c>
      <c r="F1355" s="4" t="str">
        <f t="shared" si="42"/>
        <v>2026/02/27</v>
      </c>
      <c r="G1355" s="4">
        <f>DATEVALUE(Sales[[#This Row],[Date]])</f>
        <v>44618</v>
      </c>
      <c r="H1355" s="6" t="str">
        <f t="shared" si="43"/>
        <v>08:00</v>
      </c>
    </row>
    <row r="1356" spans="1:8" x14ac:dyDescent="0.3">
      <c r="A1356">
        <v>1389</v>
      </c>
      <c r="B1356">
        <v>1354</v>
      </c>
      <c r="C1356">
        <v>25</v>
      </c>
      <c r="D1356">
        <v>7</v>
      </c>
      <c r="E1356" s="1">
        <v>44618.375</v>
      </c>
      <c r="F1356" s="4" t="str">
        <f t="shared" si="42"/>
        <v>2026/02/27</v>
      </c>
      <c r="G1356" s="4">
        <f>DATEVALUE(Sales[[#This Row],[Date]])</f>
        <v>44618</v>
      </c>
      <c r="H1356" s="6" t="str">
        <f t="shared" si="43"/>
        <v>09:00</v>
      </c>
    </row>
    <row r="1357" spans="1:8" x14ac:dyDescent="0.3">
      <c r="A1357">
        <v>217</v>
      </c>
      <c r="B1357">
        <v>1355</v>
      </c>
      <c r="C1357">
        <v>20</v>
      </c>
      <c r="D1357">
        <v>6</v>
      </c>
      <c r="E1357" s="1">
        <v>44618.416666666664</v>
      </c>
      <c r="F1357" s="4" t="str">
        <f t="shared" si="42"/>
        <v>2026/02/27</v>
      </c>
      <c r="G1357" s="4">
        <f>DATEVALUE(Sales[[#This Row],[Date]])</f>
        <v>44618</v>
      </c>
      <c r="H1357" s="6" t="str">
        <f t="shared" si="43"/>
        <v>10:00</v>
      </c>
    </row>
    <row r="1358" spans="1:8" x14ac:dyDescent="0.3">
      <c r="A1358">
        <v>124</v>
      </c>
      <c r="B1358">
        <v>1356</v>
      </c>
      <c r="C1358">
        <v>17</v>
      </c>
      <c r="D1358">
        <v>7</v>
      </c>
      <c r="E1358" s="1">
        <v>44618.458333333336</v>
      </c>
      <c r="F1358" s="4" t="str">
        <f t="shared" si="42"/>
        <v>2026/02/27</v>
      </c>
      <c r="G1358" s="4">
        <f>DATEVALUE(Sales[[#This Row],[Date]])</f>
        <v>44618</v>
      </c>
      <c r="H1358" s="6" t="str">
        <f t="shared" si="43"/>
        <v>11:00</v>
      </c>
    </row>
    <row r="1359" spans="1:8" x14ac:dyDescent="0.3">
      <c r="A1359">
        <v>162</v>
      </c>
      <c r="B1359">
        <v>1357</v>
      </c>
      <c r="C1359">
        <v>17</v>
      </c>
      <c r="D1359">
        <v>6</v>
      </c>
      <c r="E1359" s="1">
        <v>44618.5</v>
      </c>
      <c r="F1359" s="4" t="str">
        <f t="shared" si="42"/>
        <v>2026/02/27</v>
      </c>
      <c r="G1359" s="4">
        <f>DATEVALUE(Sales[[#This Row],[Date]])</f>
        <v>44618</v>
      </c>
      <c r="H1359" s="6" t="str">
        <f t="shared" si="43"/>
        <v>12:00</v>
      </c>
    </row>
    <row r="1360" spans="1:8" x14ac:dyDescent="0.3">
      <c r="A1360">
        <v>652</v>
      </c>
      <c r="B1360">
        <v>1358</v>
      </c>
      <c r="C1360">
        <v>25</v>
      </c>
      <c r="D1360">
        <v>1</v>
      </c>
      <c r="E1360" s="1">
        <v>44618.541666666664</v>
      </c>
      <c r="F1360" s="4" t="str">
        <f t="shared" si="42"/>
        <v>2026/02/27</v>
      </c>
      <c r="G1360" s="4">
        <f>DATEVALUE(Sales[[#This Row],[Date]])</f>
        <v>44618</v>
      </c>
      <c r="H1360" s="6" t="str">
        <f t="shared" si="43"/>
        <v>13:00</v>
      </c>
    </row>
    <row r="1361" spans="1:8" x14ac:dyDescent="0.3">
      <c r="A1361">
        <v>602</v>
      </c>
      <c r="B1361">
        <v>1359</v>
      </c>
      <c r="C1361">
        <v>24</v>
      </c>
      <c r="D1361">
        <v>9</v>
      </c>
      <c r="E1361" s="1">
        <v>44618.583333333336</v>
      </c>
      <c r="F1361" s="4" t="str">
        <f t="shared" si="42"/>
        <v>2026/02/27</v>
      </c>
      <c r="G1361" s="4">
        <f>DATEVALUE(Sales[[#This Row],[Date]])</f>
        <v>44618</v>
      </c>
      <c r="H1361" s="6" t="str">
        <f t="shared" si="43"/>
        <v>14:00</v>
      </c>
    </row>
    <row r="1362" spans="1:8" x14ac:dyDescent="0.3">
      <c r="A1362">
        <v>19</v>
      </c>
      <c r="B1362">
        <v>1360</v>
      </c>
      <c r="C1362">
        <v>37</v>
      </c>
      <c r="D1362">
        <v>9</v>
      </c>
      <c r="E1362" s="1">
        <v>44618.625</v>
      </c>
      <c r="F1362" s="4" t="str">
        <f t="shared" si="42"/>
        <v>2026/02/27</v>
      </c>
      <c r="G1362" s="4">
        <f>DATEVALUE(Sales[[#This Row],[Date]])</f>
        <v>44618</v>
      </c>
      <c r="H1362" s="6" t="str">
        <f t="shared" si="43"/>
        <v>15:00</v>
      </c>
    </row>
    <row r="1363" spans="1:8" x14ac:dyDescent="0.3">
      <c r="A1363">
        <v>1275</v>
      </c>
      <c r="B1363">
        <v>1361</v>
      </c>
      <c r="C1363">
        <v>29</v>
      </c>
      <c r="D1363">
        <v>6</v>
      </c>
      <c r="E1363" s="1">
        <v>44618.666666666664</v>
      </c>
      <c r="F1363" s="4" t="str">
        <f t="shared" si="42"/>
        <v>2026/02/27</v>
      </c>
      <c r="G1363" s="4">
        <f>DATEVALUE(Sales[[#This Row],[Date]])</f>
        <v>44618</v>
      </c>
      <c r="H1363" s="6" t="str">
        <f t="shared" si="43"/>
        <v>16:00</v>
      </c>
    </row>
    <row r="1364" spans="1:8" x14ac:dyDescent="0.3">
      <c r="A1364">
        <v>135</v>
      </c>
      <c r="B1364">
        <v>1362</v>
      </c>
      <c r="C1364">
        <v>11</v>
      </c>
      <c r="D1364">
        <v>8</v>
      </c>
      <c r="E1364" s="1">
        <v>44618.708333333336</v>
      </c>
      <c r="F1364" s="4" t="str">
        <f t="shared" si="42"/>
        <v>2026/02/27</v>
      </c>
      <c r="G1364" s="4">
        <f>DATEVALUE(Sales[[#This Row],[Date]])</f>
        <v>44618</v>
      </c>
      <c r="H1364" s="6" t="str">
        <f t="shared" si="43"/>
        <v>17:00</v>
      </c>
    </row>
    <row r="1365" spans="1:8" x14ac:dyDescent="0.3">
      <c r="A1365">
        <v>791</v>
      </c>
      <c r="B1365">
        <v>1363</v>
      </c>
      <c r="C1365">
        <v>86</v>
      </c>
      <c r="D1365">
        <v>8</v>
      </c>
      <c r="E1365" s="1">
        <v>44618.75</v>
      </c>
      <c r="F1365" s="4" t="str">
        <f t="shared" si="42"/>
        <v>2026/02/27</v>
      </c>
      <c r="G1365" s="4">
        <f>DATEVALUE(Sales[[#This Row],[Date]])</f>
        <v>44618</v>
      </c>
      <c r="H1365" s="6" t="str">
        <f t="shared" si="43"/>
        <v>18:00</v>
      </c>
    </row>
    <row r="1366" spans="1:8" x14ac:dyDescent="0.3">
      <c r="A1366">
        <v>949</v>
      </c>
      <c r="B1366">
        <v>1364</v>
      </c>
      <c r="C1366">
        <v>30</v>
      </c>
      <c r="D1366">
        <v>3</v>
      </c>
      <c r="E1366" s="1">
        <v>44618.791666666664</v>
      </c>
      <c r="F1366" s="4" t="str">
        <f t="shared" si="42"/>
        <v>2026/02/27</v>
      </c>
      <c r="G1366" s="4">
        <f>DATEVALUE(Sales[[#This Row],[Date]])</f>
        <v>44618</v>
      </c>
      <c r="H1366" s="6" t="str">
        <f t="shared" si="43"/>
        <v>19:00</v>
      </c>
    </row>
    <row r="1367" spans="1:8" x14ac:dyDescent="0.3">
      <c r="A1367">
        <v>202</v>
      </c>
      <c r="B1367">
        <v>1365</v>
      </c>
      <c r="C1367">
        <v>73</v>
      </c>
      <c r="D1367">
        <v>7</v>
      </c>
      <c r="E1367" s="1">
        <v>44618.833333333336</v>
      </c>
      <c r="F1367" s="4" t="str">
        <f t="shared" si="42"/>
        <v>2026/02/27</v>
      </c>
      <c r="G1367" s="4">
        <f>DATEVALUE(Sales[[#This Row],[Date]])</f>
        <v>44618</v>
      </c>
      <c r="H1367" s="6" t="str">
        <f t="shared" si="43"/>
        <v>20:00</v>
      </c>
    </row>
    <row r="1368" spans="1:8" x14ac:dyDescent="0.3">
      <c r="A1368">
        <v>1060</v>
      </c>
      <c r="B1368">
        <v>1366</v>
      </c>
      <c r="C1368">
        <v>48</v>
      </c>
      <c r="D1368">
        <v>4</v>
      </c>
      <c r="E1368" s="1">
        <v>44618.875</v>
      </c>
      <c r="F1368" s="4" t="str">
        <f t="shared" si="42"/>
        <v>2026/02/27</v>
      </c>
      <c r="G1368" s="4">
        <f>DATEVALUE(Sales[[#This Row],[Date]])</f>
        <v>44618</v>
      </c>
      <c r="H1368" s="6" t="str">
        <f t="shared" si="43"/>
        <v>21:00</v>
      </c>
    </row>
    <row r="1369" spans="1:8" x14ac:dyDescent="0.3">
      <c r="A1369">
        <v>1310</v>
      </c>
      <c r="B1369">
        <v>1367</v>
      </c>
      <c r="C1369">
        <v>83</v>
      </c>
      <c r="D1369">
        <v>9</v>
      </c>
      <c r="E1369" s="1">
        <v>44618.916666666664</v>
      </c>
      <c r="F1369" s="4" t="str">
        <f t="shared" si="42"/>
        <v>2026/02/27</v>
      </c>
      <c r="G1369" s="4">
        <f>DATEVALUE(Sales[[#This Row],[Date]])</f>
        <v>44618</v>
      </c>
      <c r="H1369" s="6" t="str">
        <f t="shared" si="43"/>
        <v>22:00</v>
      </c>
    </row>
    <row r="1370" spans="1:8" x14ac:dyDescent="0.3">
      <c r="A1370">
        <v>910</v>
      </c>
      <c r="B1370">
        <v>1368</v>
      </c>
      <c r="C1370">
        <v>85</v>
      </c>
      <c r="D1370">
        <v>8</v>
      </c>
      <c r="E1370" s="1">
        <v>44618.958333333336</v>
      </c>
      <c r="F1370" s="4" t="str">
        <f t="shared" si="42"/>
        <v>2026/02/27</v>
      </c>
      <c r="G1370" s="4">
        <f>DATEVALUE(Sales[[#This Row],[Date]])</f>
        <v>44618</v>
      </c>
      <c r="H1370" s="6" t="str">
        <f t="shared" si="43"/>
        <v>23:00</v>
      </c>
    </row>
    <row r="1371" spans="1:8" x14ac:dyDescent="0.3">
      <c r="A1371">
        <v>698</v>
      </c>
      <c r="B1371">
        <v>1369</v>
      </c>
      <c r="C1371">
        <v>19</v>
      </c>
      <c r="D1371">
        <v>8</v>
      </c>
      <c r="E1371" s="1">
        <v>44619</v>
      </c>
      <c r="F1371" s="4" t="str">
        <f t="shared" si="42"/>
        <v>2026/02/28</v>
      </c>
      <c r="G1371" s="4">
        <f>DATEVALUE(Sales[[#This Row],[Date]])</f>
        <v>44619</v>
      </c>
      <c r="H1371" s="6" t="str">
        <f t="shared" si="43"/>
        <v>00:00</v>
      </c>
    </row>
    <row r="1372" spans="1:8" x14ac:dyDescent="0.3">
      <c r="A1372">
        <v>106</v>
      </c>
      <c r="B1372">
        <v>1370</v>
      </c>
      <c r="C1372">
        <v>62</v>
      </c>
      <c r="D1372">
        <v>5</v>
      </c>
      <c r="E1372" s="1">
        <v>44619.041666666664</v>
      </c>
      <c r="F1372" s="4" t="str">
        <f t="shared" si="42"/>
        <v>2026/02/28</v>
      </c>
      <c r="G1372" s="4">
        <f>DATEVALUE(Sales[[#This Row],[Date]])</f>
        <v>44619</v>
      </c>
      <c r="H1372" s="6" t="str">
        <f t="shared" si="43"/>
        <v>01:00</v>
      </c>
    </row>
    <row r="1373" spans="1:8" x14ac:dyDescent="0.3">
      <c r="A1373">
        <v>547</v>
      </c>
      <c r="B1373">
        <v>1371</v>
      </c>
      <c r="C1373">
        <v>83</v>
      </c>
      <c r="D1373">
        <v>7</v>
      </c>
      <c r="E1373" s="1">
        <v>44619.083333333336</v>
      </c>
      <c r="F1373" s="4" t="str">
        <f t="shared" si="42"/>
        <v>2026/02/28</v>
      </c>
      <c r="G1373" s="4">
        <f>DATEVALUE(Sales[[#This Row],[Date]])</f>
        <v>44619</v>
      </c>
      <c r="H1373" s="6" t="str">
        <f t="shared" si="43"/>
        <v>02:00</v>
      </c>
    </row>
    <row r="1374" spans="1:8" x14ac:dyDescent="0.3">
      <c r="A1374">
        <v>201</v>
      </c>
      <c r="B1374">
        <v>1372</v>
      </c>
      <c r="C1374">
        <v>85</v>
      </c>
      <c r="D1374">
        <v>8</v>
      </c>
      <c r="E1374" s="1">
        <v>44619.125</v>
      </c>
      <c r="F1374" s="4" t="str">
        <f t="shared" si="42"/>
        <v>2026/02/28</v>
      </c>
      <c r="G1374" s="4">
        <f>DATEVALUE(Sales[[#This Row],[Date]])</f>
        <v>44619</v>
      </c>
      <c r="H1374" s="6" t="str">
        <f t="shared" si="43"/>
        <v>03:00</v>
      </c>
    </row>
    <row r="1375" spans="1:8" x14ac:dyDescent="0.3">
      <c r="A1375">
        <v>433</v>
      </c>
      <c r="B1375">
        <v>1373</v>
      </c>
      <c r="C1375">
        <v>81</v>
      </c>
      <c r="D1375">
        <v>8</v>
      </c>
      <c r="E1375" s="1">
        <v>44619.166666666664</v>
      </c>
      <c r="F1375" s="4" t="str">
        <f t="shared" si="42"/>
        <v>2026/02/28</v>
      </c>
      <c r="G1375" s="4">
        <f>DATEVALUE(Sales[[#This Row],[Date]])</f>
        <v>44619</v>
      </c>
      <c r="H1375" s="6" t="str">
        <f t="shared" si="43"/>
        <v>04:00</v>
      </c>
    </row>
    <row r="1376" spans="1:8" x14ac:dyDescent="0.3">
      <c r="A1376">
        <v>1250</v>
      </c>
      <c r="B1376">
        <v>1374</v>
      </c>
      <c r="C1376">
        <v>92</v>
      </c>
      <c r="D1376">
        <v>4</v>
      </c>
      <c r="E1376" s="1">
        <v>44619.208333333336</v>
      </c>
      <c r="F1376" s="4" t="str">
        <f t="shared" si="42"/>
        <v>2026/02/28</v>
      </c>
      <c r="G1376" s="4">
        <f>DATEVALUE(Sales[[#This Row],[Date]])</f>
        <v>44619</v>
      </c>
      <c r="H1376" s="6" t="str">
        <f t="shared" si="43"/>
        <v>05:00</v>
      </c>
    </row>
    <row r="1377" spans="1:8" x14ac:dyDescent="0.3">
      <c r="A1377">
        <v>1006</v>
      </c>
      <c r="B1377">
        <v>1375</v>
      </c>
      <c r="C1377">
        <v>68</v>
      </c>
      <c r="D1377">
        <v>3</v>
      </c>
      <c r="E1377" s="1">
        <v>44619.25</v>
      </c>
      <c r="F1377" s="4" t="str">
        <f t="shared" si="42"/>
        <v>2026/02/28</v>
      </c>
      <c r="G1377" s="4">
        <f>DATEVALUE(Sales[[#This Row],[Date]])</f>
        <v>44619</v>
      </c>
      <c r="H1377" s="6" t="str">
        <f t="shared" si="43"/>
        <v>06:00</v>
      </c>
    </row>
    <row r="1378" spans="1:8" x14ac:dyDescent="0.3">
      <c r="A1378">
        <v>18</v>
      </c>
      <c r="B1378">
        <v>1376</v>
      </c>
      <c r="C1378">
        <v>28</v>
      </c>
      <c r="D1378">
        <v>3</v>
      </c>
      <c r="E1378" s="1">
        <v>44619.291666666664</v>
      </c>
      <c r="F1378" s="4" t="str">
        <f t="shared" si="42"/>
        <v>2026/02/28</v>
      </c>
      <c r="G1378" s="4">
        <f>DATEVALUE(Sales[[#This Row],[Date]])</f>
        <v>44619</v>
      </c>
      <c r="H1378" s="6" t="str">
        <f t="shared" si="43"/>
        <v>07:00</v>
      </c>
    </row>
    <row r="1379" spans="1:8" x14ac:dyDescent="0.3">
      <c r="A1379">
        <v>749</v>
      </c>
      <c r="B1379">
        <v>1377</v>
      </c>
      <c r="C1379">
        <v>44</v>
      </c>
      <c r="D1379">
        <v>1</v>
      </c>
      <c r="E1379" s="1">
        <v>44619.333333333336</v>
      </c>
      <c r="F1379" s="4" t="str">
        <f t="shared" si="42"/>
        <v>2026/02/28</v>
      </c>
      <c r="G1379" s="4">
        <f>DATEVALUE(Sales[[#This Row],[Date]])</f>
        <v>44619</v>
      </c>
      <c r="H1379" s="6" t="str">
        <f t="shared" si="43"/>
        <v>08:00</v>
      </c>
    </row>
    <row r="1380" spans="1:8" x14ac:dyDescent="0.3">
      <c r="A1380">
        <v>505</v>
      </c>
      <c r="B1380">
        <v>1378</v>
      </c>
      <c r="C1380">
        <v>91</v>
      </c>
      <c r="D1380">
        <v>7</v>
      </c>
      <c r="E1380" s="1">
        <v>44619.375</v>
      </c>
      <c r="F1380" s="4" t="str">
        <f t="shared" si="42"/>
        <v>2026/02/28</v>
      </c>
      <c r="G1380" s="4">
        <f>DATEVALUE(Sales[[#This Row],[Date]])</f>
        <v>44619</v>
      </c>
      <c r="H1380" s="6" t="str">
        <f t="shared" si="43"/>
        <v>09:00</v>
      </c>
    </row>
    <row r="1381" spans="1:8" x14ac:dyDescent="0.3">
      <c r="A1381">
        <v>122</v>
      </c>
      <c r="B1381">
        <v>1379</v>
      </c>
      <c r="C1381">
        <v>93</v>
      </c>
      <c r="D1381">
        <v>3</v>
      </c>
      <c r="E1381" s="1">
        <v>44619.416666666664</v>
      </c>
      <c r="F1381" s="4" t="str">
        <f t="shared" si="42"/>
        <v>2026/02/28</v>
      </c>
      <c r="G1381" s="4">
        <f>DATEVALUE(Sales[[#This Row],[Date]])</f>
        <v>44619</v>
      </c>
      <c r="H1381" s="6" t="str">
        <f t="shared" si="43"/>
        <v>10:00</v>
      </c>
    </row>
    <row r="1382" spans="1:8" x14ac:dyDescent="0.3">
      <c r="A1382">
        <v>253</v>
      </c>
      <c r="B1382">
        <v>1380</v>
      </c>
      <c r="C1382">
        <v>48</v>
      </c>
      <c r="D1382">
        <v>1</v>
      </c>
      <c r="E1382" s="1">
        <v>44619.458333333336</v>
      </c>
      <c r="F1382" s="4" t="str">
        <f t="shared" si="42"/>
        <v>2026/02/28</v>
      </c>
      <c r="G1382" s="4">
        <f>DATEVALUE(Sales[[#This Row],[Date]])</f>
        <v>44619</v>
      </c>
      <c r="H1382" s="6" t="str">
        <f t="shared" si="43"/>
        <v>11:00</v>
      </c>
    </row>
    <row r="1383" spans="1:8" x14ac:dyDescent="0.3">
      <c r="A1383">
        <v>1457</v>
      </c>
      <c r="B1383">
        <v>1381</v>
      </c>
      <c r="C1383">
        <v>14</v>
      </c>
      <c r="D1383">
        <v>8</v>
      </c>
      <c r="E1383" s="1">
        <v>44619.5</v>
      </c>
      <c r="F1383" s="4" t="str">
        <f t="shared" si="42"/>
        <v>2026/02/28</v>
      </c>
      <c r="G1383" s="4">
        <f>DATEVALUE(Sales[[#This Row],[Date]])</f>
        <v>44619</v>
      </c>
      <c r="H1383" s="6" t="str">
        <f t="shared" si="43"/>
        <v>12:00</v>
      </c>
    </row>
    <row r="1384" spans="1:8" x14ac:dyDescent="0.3">
      <c r="A1384">
        <v>436</v>
      </c>
      <c r="B1384">
        <v>1382</v>
      </c>
      <c r="C1384">
        <v>68</v>
      </c>
      <c r="D1384">
        <v>2</v>
      </c>
      <c r="E1384" s="1">
        <v>44619.541666666664</v>
      </c>
      <c r="F1384" s="4" t="str">
        <f t="shared" si="42"/>
        <v>2026/02/28</v>
      </c>
      <c r="G1384" s="4">
        <f>DATEVALUE(Sales[[#This Row],[Date]])</f>
        <v>44619</v>
      </c>
      <c r="H1384" s="6" t="str">
        <f t="shared" si="43"/>
        <v>13:00</v>
      </c>
    </row>
    <row r="1385" spans="1:8" x14ac:dyDescent="0.3">
      <c r="A1385">
        <v>265</v>
      </c>
      <c r="B1385">
        <v>1383</v>
      </c>
      <c r="C1385">
        <v>58</v>
      </c>
      <c r="D1385">
        <v>1</v>
      </c>
      <c r="E1385" s="1">
        <v>44619.583333333336</v>
      </c>
      <c r="F1385" s="4" t="str">
        <f t="shared" si="42"/>
        <v>2026/02/28</v>
      </c>
      <c r="G1385" s="4">
        <f>DATEVALUE(Sales[[#This Row],[Date]])</f>
        <v>44619</v>
      </c>
      <c r="H1385" s="6" t="str">
        <f t="shared" si="43"/>
        <v>14:00</v>
      </c>
    </row>
    <row r="1386" spans="1:8" x14ac:dyDescent="0.3">
      <c r="A1386">
        <v>1331</v>
      </c>
      <c r="B1386">
        <v>1384</v>
      </c>
      <c r="C1386">
        <v>37</v>
      </c>
      <c r="D1386">
        <v>1</v>
      </c>
      <c r="E1386" s="1">
        <v>44619.625</v>
      </c>
      <c r="F1386" s="4" t="str">
        <f t="shared" si="42"/>
        <v>2026/02/28</v>
      </c>
      <c r="G1386" s="4">
        <f>DATEVALUE(Sales[[#This Row],[Date]])</f>
        <v>44619</v>
      </c>
      <c r="H1386" s="6" t="str">
        <f t="shared" si="43"/>
        <v>15:00</v>
      </c>
    </row>
    <row r="1387" spans="1:8" x14ac:dyDescent="0.3">
      <c r="A1387">
        <v>871</v>
      </c>
      <c r="B1387">
        <v>1385</v>
      </c>
      <c r="C1387">
        <v>12</v>
      </c>
      <c r="D1387">
        <v>8</v>
      </c>
      <c r="E1387" s="1">
        <v>44619.666666666664</v>
      </c>
      <c r="F1387" s="4" t="str">
        <f t="shared" si="42"/>
        <v>2026/02/28</v>
      </c>
      <c r="G1387" s="4">
        <f>DATEVALUE(Sales[[#This Row],[Date]])</f>
        <v>44619</v>
      </c>
      <c r="H1387" s="6" t="str">
        <f t="shared" si="43"/>
        <v>16:00</v>
      </c>
    </row>
    <row r="1388" spans="1:8" x14ac:dyDescent="0.3">
      <c r="A1388">
        <v>484</v>
      </c>
      <c r="B1388">
        <v>1386</v>
      </c>
      <c r="C1388">
        <v>61</v>
      </c>
      <c r="D1388">
        <v>3</v>
      </c>
      <c r="E1388" s="1">
        <v>44619.708333333336</v>
      </c>
      <c r="F1388" s="4" t="str">
        <f t="shared" si="42"/>
        <v>2026/02/28</v>
      </c>
      <c r="G1388" s="4">
        <f>DATEVALUE(Sales[[#This Row],[Date]])</f>
        <v>44619</v>
      </c>
      <c r="H1388" s="6" t="str">
        <f t="shared" si="43"/>
        <v>17:00</v>
      </c>
    </row>
    <row r="1389" spans="1:8" x14ac:dyDescent="0.3">
      <c r="A1389">
        <v>1071</v>
      </c>
      <c r="B1389">
        <v>1387</v>
      </c>
      <c r="C1389">
        <v>63</v>
      </c>
      <c r="D1389">
        <v>6</v>
      </c>
      <c r="E1389" s="1">
        <v>44619.75</v>
      </c>
      <c r="F1389" s="4" t="str">
        <f t="shared" si="42"/>
        <v>2026/02/28</v>
      </c>
      <c r="G1389" s="4">
        <f>DATEVALUE(Sales[[#This Row],[Date]])</f>
        <v>44619</v>
      </c>
      <c r="H1389" s="6" t="str">
        <f t="shared" si="43"/>
        <v>18:00</v>
      </c>
    </row>
    <row r="1390" spans="1:8" x14ac:dyDescent="0.3">
      <c r="A1390">
        <v>163</v>
      </c>
      <c r="B1390">
        <v>1388</v>
      </c>
      <c r="C1390">
        <v>90</v>
      </c>
      <c r="D1390">
        <v>6</v>
      </c>
      <c r="E1390" s="1">
        <v>44619.791666666664</v>
      </c>
      <c r="F1390" s="4" t="str">
        <f t="shared" si="42"/>
        <v>2026/02/28</v>
      </c>
      <c r="G1390" s="4">
        <f>DATEVALUE(Sales[[#This Row],[Date]])</f>
        <v>44619</v>
      </c>
      <c r="H1390" s="6" t="str">
        <f t="shared" si="43"/>
        <v>19:00</v>
      </c>
    </row>
    <row r="1391" spans="1:8" x14ac:dyDescent="0.3">
      <c r="A1391">
        <v>1384</v>
      </c>
      <c r="B1391">
        <v>1389</v>
      </c>
      <c r="C1391">
        <v>53</v>
      </c>
      <c r="D1391">
        <v>5</v>
      </c>
      <c r="E1391" s="1">
        <v>44619.833333333336</v>
      </c>
      <c r="F1391" s="4" t="str">
        <f t="shared" si="42"/>
        <v>2026/02/28</v>
      </c>
      <c r="G1391" s="4">
        <f>DATEVALUE(Sales[[#This Row],[Date]])</f>
        <v>44619</v>
      </c>
      <c r="H1391" s="6" t="str">
        <f t="shared" si="43"/>
        <v>20:00</v>
      </c>
    </row>
    <row r="1392" spans="1:8" x14ac:dyDescent="0.3">
      <c r="A1392">
        <v>1344</v>
      </c>
      <c r="B1392">
        <v>1390</v>
      </c>
      <c r="C1392">
        <v>72</v>
      </c>
      <c r="D1392">
        <v>3</v>
      </c>
      <c r="E1392" s="1">
        <v>44619.875</v>
      </c>
      <c r="F1392" s="4" t="str">
        <f t="shared" si="42"/>
        <v>2026/02/28</v>
      </c>
      <c r="G1392" s="4">
        <f>DATEVALUE(Sales[[#This Row],[Date]])</f>
        <v>44619</v>
      </c>
      <c r="H1392" s="6" t="str">
        <f t="shared" si="43"/>
        <v>21:00</v>
      </c>
    </row>
    <row r="1393" spans="1:8" x14ac:dyDescent="0.3">
      <c r="A1393">
        <v>1291</v>
      </c>
      <c r="B1393">
        <v>1391</v>
      </c>
      <c r="C1393">
        <v>64</v>
      </c>
      <c r="D1393">
        <v>1</v>
      </c>
      <c r="E1393" s="1">
        <v>44619.916666666664</v>
      </c>
      <c r="F1393" s="4" t="str">
        <f t="shared" si="42"/>
        <v>2026/02/28</v>
      </c>
      <c r="G1393" s="4">
        <f>DATEVALUE(Sales[[#This Row],[Date]])</f>
        <v>44619</v>
      </c>
      <c r="H1393" s="6" t="str">
        <f t="shared" si="43"/>
        <v>22:00</v>
      </c>
    </row>
    <row r="1394" spans="1:8" x14ac:dyDescent="0.3">
      <c r="A1394">
        <v>625</v>
      </c>
      <c r="B1394">
        <v>1392</v>
      </c>
      <c r="C1394">
        <v>3</v>
      </c>
      <c r="D1394">
        <v>1</v>
      </c>
      <c r="E1394" s="1">
        <v>44619.958333333336</v>
      </c>
      <c r="F1394" s="4" t="str">
        <f t="shared" si="42"/>
        <v>2026/02/28</v>
      </c>
      <c r="G1394" s="4">
        <f>DATEVALUE(Sales[[#This Row],[Date]])</f>
        <v>44619</v>
      </c>
      <c r="H1394" s="6" t="str">
        <f t="shared" si="43"/>
        <v>23:00</v>
      </c>
    </row>
    <row r="1395" spans="1:8" x14ac:dyDescent="0.3">
      <c r="A1395">
        <v>1209</v>
      </c>
      <c r="B1395">
        <v>1393</v>
      </c>
      <c r="C1395">
        <v>6</v>
      </c>
      <c r="D1395">
        <v>3</v>
      </c>
      <c r="E1395" s="1">
        <v>44620</v>
      </c>
      <c r="F1395" s="4" t="str">
        <f t="shared" si="42"/>
        <v>2026/03/01</v>
      </c>
      <c r="G1395" s="4">
        <f>DATEVALUE(Sales[[#This Row],[Date]])</f>
        <v>44620</v>
      </c>
      <c r="H1395" s="6" t="str">
        <f t="shared" si="43"/>
        <v>00:00</v>
      </c>
    </row>
    <row r="1396" spans="1:8" x14ac:dyDescent="0.3">
      <c r="A1396">
        <v>268</v>
      </c>
      <c r="B1396">
        <v>1394</v>
      </c>
      <c r="C1396">
        <v>11</v>
      </c>
      <c r="D1396">
        <v>4</v>
      </c>
      <c r="E1396" s="1">
        <v>44620.041666666664</v>
      </c>
      <c r="F1396" s="4" t="str">
        <f t="shared" si="42"/>
        <v>2026/03/01</v>
      </c>
      <c r="G1396" s="4">
        <f>DATEVALUE(Sales[[#This Row],[Date]])</f>
        <v>44620</v>
      </c>
      <c r="H1396" s="6" t="str">
        <f t="shared" si="43"/>
        <v>01:00</v>
      </c>
    </row>
    <row r="1397" spans="1:8" x14ac:dyDescent="0.3">
      <c r="A1397">
        <v>1321</v>
      </c>
      <c r="B1397">
        <v>1395</v>
      </c>
      <c r="C1397">
        <v>35</v>
      </c>
      <c r="D1397">
        <v>6</v>
      </c>
      <c r="E1397" s="1">
        <v>44620.083333333336</v>
      </c>
      <c r="F1397" s="4" t="str">
        <f t="shared" si="42"/>
        <v>2026/03/01</v>
      </c>
      <c r="G1397" s="4">
        <f>DATEVALUE(Sales[[#This Row],[Date]])</f>
        <v>44620</v>
      </c>
      <c r="H1397" s="6" t="str">
        <f t="shared" si="43"/>
        <v>02:00</v>
      </c>
    </row>
    <row r="1398" spans="1:8" x14ac:dyDescent="0.3">
      <c r="A1398">
        <v>378</v>
      </c>
      <c r="B1398">
        <v>1396</v>
      </c>
      <c r="C1398">
        <v>75</v>
      </c>
      <c r="D1398">
        <v>2</v>
      </c>
      <c r="E1398" s="1">
        <v>44620.125</v>
      </c>
      <c r="F1398" s="4" t="str">
        <f t="shared" si="42"/>
        <v>2026/03/01</v>
      </c>
      <c r="G1398" s="4">
        <f>DATEVALUE(Sales[[#This Row],[Date]])</f>
        <v>44620</v>
      </c>
      <c r="H1398" s="6" t="str">
        <f t="shared" si="43"/>
        <v>03:00</v>
      </c>
    </row>
    <row r="1399" spans="1:8" x14ac:dyDescent="0.3">
      <c r="A1399">
        <v>1349</v>
      </c>
      <c r="B1399">
        <v>1397</v>
      </c>
      <c r="C1399">
        <v>77</v>
      </c>
      <c r="D1399">
        <v>2</v>
      </c>
      <c r="E1399" s="1">
        <v>44620.166666666664</v>
      </c>
      <c r="F1399" s="4" t="str">
        <f t="shared" si="42"/>
        <v>2026/03/01</v>
      </c>
      <c r="G1399" s="4">
        <f>DATEVALUE(Sales[[#This Row],[Date]])</f>
        <v>44620</v>
      </c>
      <c r="H1399" s="6" t="str">
        <f t="shared" si="43"/>
        <v>04:00</v>
      </c>
    </row>
    <row r="1400" spans="1:8" x14ac:dyDescent="0.3">
      <c r="A1400">
        <v>1064</v>
      </c>
      <c r="B1400">
        <v>1398</v>
      </c>
      <c r="C1400">
        <v>50</v>
      </c>
      <c r="D1400">
        <v>9</v>
      </c>
      <c r="E1400" s="1">
        <v>44620.208333333336</v>
      </c>
      <c r="F1400" s="4" t="str">
        <f t="shared" si="42"/>
        <v>2026/03/01</v>
      </c>
      <c r="G1400" s="4">
        <f>DATEVALUE(Sales[[#This Row],[Date]])</f>
        <v>44620</v>
      </c>
      <c r="H1400" s="6" t="str">
        <f t="shared" si="43"/>
        <v>05:00</v>
      </c>
    </row>
    <row r="1401" spans="1:8" x14ac:dyDescent="0.3">
      <c r="A1401">
        <v>1098</v>
      </c>
      <c r="B1401">
        <v>1399</v>
      </c>
      <c r="C1401">
        <v>80</v>
      </c>
      <c r="D1401">
        <v>3</v>
      </c>
      <c r="E1401" s="1">
        <v>44620.25</v>
      </c>
      <c r="F1401" s="4" t="str">
        <f t="shared" si="42"/>
        <v>2026/03/01</v>
      </c>
      <c r="G1401" s="4">
        <f>DATEVALUE(Sales[[#This Row],[Date]])</f>
        <v>44620</v>
      </c>
      <c r="H1401" s="6" t="str">
        <f t="shared" si="43"/>
        <v>06:00</v>
      </c>
    </row>
    <row r="1402" spans="1:8" x14ac:dyDescent="0.3">
      <c r="A1402">
        <v>71</v>
      </c>
      <c r="B1402">
        <v>1400</v>
      </c>
      <c r="C1402">
        <v>21</v>
      </c>
      <c r="D1402">
        <v>8</v>
      </c>
      <c r="E1402" s="1">
        <v>44620.291666666664</v>
      </c>
      <c r="F1402" s="4" t="str">
        <f t="shared" si="42"/>
        <v>2026/03/01</v>
      </c>
      <c r="G1402" s="4">
        <f>DATEVALUE(Sales[[#This Row],[Date]])</f>
        <v>44620</v>
      </c>
      <c r="H1402" s="6" t="str">
        <f t="shared" si="43"/>
        <v>07:00</v>
      </c>
    </row>
    <row r="1403" spans="1:8" x14ac:dyDescent="0.3">
      <c r="A1403">
        <v>757</v>
      </c>
      <c r="B1403">
        <v>1401</v>
      </c>
      <c r="C1403">
        <v>22</v>
      </c>
      <c r="D1403">
        <v>7</v>
      </c>
      <c r="E1403" s="1">
        <v>44620.333333333336</v>
      </c>
      <c r="F1403" s="4" t="str">
        <f t="shared" si="42"/>
        <v>2026/03/01</v>
      </c>
      <c r="G1403" s="4">
        <f>DATEVALUE(Sales[[#This Row],[Date]])</f>
        <v>44620</v>
      </c>
      <c r="H1403" s="6" t="str">
        <f t="shared" si="43"/>
        <v>08:00</v>
      </c>
    </row>
    <row r="1404" spans="1:8" x14ac:dyDescent="0.3">
      <c r="A1404">
        <v>1214</v>
      </c>
      <c r="B1404">
        <v>1402</v>
      </c>
      <c r="C1404">
        <v>74</v>
      </c>
      <c r="D1404">
        <v>1</v>
      </c>
      <c r="E1404" s="1">
        <v>44620.375</v>
      </c>
      <c r="F1404" s="4" t="str">
        <f t="shared" si="42"/>
        <v>2026/03/01</v>
      </c>
      <c r="G1404" s="4">
        <f>DATEVALUE(Sales[[#This Row],[Date]])</f>
        <v>44620</v>
      </c>
      <c r="H1404" s="6" t="str">
        <f t="shared" si="43"/>
        <v>09:00</v>
      </c>
    </row>
    <row r="1405" spans="1:8" x14ac:dyDescent="0.3">
      <c r="A1405">
        <v>659</v>
      </c>
      <c r="B1405">
        <v>1403</v>
      </c>
      <c r="C1405">
        <v>31</v>
      </c>
      <c r="D1405">
        <v>1</v>
      </c>
      <c r="E1405" s="1">
        <v>44620.416666666664</v>
      </c>
      <c r="F1405" s="4" t="str">
        <f t="shared" si="42"/>
        <v>2026/03/01</v>
      </c>
      <c r="G1405" s="4">
        <f>DATEVALUE(Sales[[#This Row],[Date]])</f>
        <v>44620</v>
      </c>
      <c r="H1405" s="6" t="str">
        <f t="shared" si="43"/>
        <v>10:00</v>
      </c>
    </row>
    <row r="1406" spans="1:8" x14ac:dyDescent="0.3">
      <c r="A1406">
        <v>1399</v>
      </c>
      <c r="B1406">
        <v>1404</v>
      </c>
      <c r="C1406">
        <v>75</v>
      </c>
      <c r="D1406">
        <v>7</v>
      </c>
      <c r="E1406" s="1">
        <v>44620.458333333336</v>
      </c>
      <c r="F1406" s="4" t="str">
        <f t="shared" si="42"/>
        <v>2026/03/01</v>
      </c>
      <c r="G1406" s="4">
        <f>DATEVALUE(Sales[[#This Row],[Date]])</f>
        <v>44620</v>
      </c>
      <c r="H1406" s="6" t="str">
        <f t="shared" si="43"/>
        <v>11:00</v>
      </c>
    </row>
    <row r="1407" spans="1:8" x14ac:dyDescent="0.3">
      <c r="A1407">
        <v>169</v>
      </c>
      <c r="B1407">
        <v>1405</v>
      </c>
      <c r="C1407">
        <v>99</v>
      </c>
      <c r="D1407">
        <v>3</v>
      </c>
      <c r="E1407" s="1">
        <v>44620.5</v>
      </c>
      <c r="F1407" s="4" t="str">
        <f t="shared" si="42"/>
        <v>2026/03/01</v>
      </c>
      <c r="G1407" s="4">
        <f>DATEVALUE(Sales[[#This Row],[Date]])</f>
        <v>44620</v>
      </c>
      <c r="H1407" s="6" t="str">
        <f t="shared" si="43"/>
        <v>12:00</v>
      </c>
    </row>
    <row r="1408" spans="1:8" x14ac:dyDescent="0.3">
      <c r="A1408">
        <v>1263</v>
      </c>
      <c r="B1408">
        <v>1406</v>
      </c>
      <c r="C1408">
        <v>48</v>
      </c>
      <c r="D1408">
        <v>5</v>
      </c>
      <c r="E1408" s="1">
        <v>44620.541666666664</v>
      </c>
      <c r="F1408" s="4" t="str">
        <f t="shared" si="42"/>
        <v>2026/03/01</v>
      </c>
      <c r="G1408" s="4">
        <f>DATEVALUE(Sales[[#This Row],[Date]])</f>
        <v>44620</v>
      </c>
      <c r="H1408" s="6" t="str">
        <f t="shared" si="43"/>
        <v>13:00</v>
      </c>
    </row>
    <row r="1409" spans="1:8" x14ac:dyDescent="0.3">
      <c r="A1409">
        <v>1442</v>
      </c>
      <c r="B1409">
        <v>1407</v>
      </c>
      <c r="C1409">
        <v>57</v>
      </c>
      <c r="D1409">
        <v>7</v>
      </c>
      <c r="E1409" s="1">
        <v>44620.583333333336</v>
      </c>
      <c r="F1409" s="4" t="str">
        <f t="shared" si="42"/>
        <v>2026/03/01</v>
      </c>
      <c r="G1409" s="4">
        <f>DATEVALUE(Sales[[#This Row],[Date]])</f>
        <v>44620</v>
      </c>
      <c r="H1409" s="6" t="str">
        <f t="shared" si="43"/>
        <v>14:00</v>
      </c>
    </row>
    <row r="1410" spans="1:8" x14ac:dyDescent="0.3">
      <c r="A1410">
        <v>1019</v>
      </c>
      <c r="B1410">
        <v>1408</v>
      </c>
      <c r="C1410">
        <v>77</v>
      </c>
      <c r="D1410">
        <v>4</v>
      </c>
      <c r="E1410" s="1">
        <v>44620.625</v>
      </c>
      <c r="F1410" s="4" t="str">
        <f t="shared" si="42"/>
        <v>2026/03/01</v>
      </c>
      <c r="G1410" s="4">
        <f>DATEVALUE(Sales[[#This Row],[Date]])</f>
        <v>44620</v>
      </c>
      <c r="H1410" s="6" t="str">
        <f t="shared" si="43"/>
        <v>15:00</v>
      </c>
    </row>
    <row r="1411" spans="1:8" x14ac:dyDescent="0.3">
      <c r="A1411">
        <v>587</v>
      </c>
      <c r="B1411">
        <v>1409</v>
      </c>
      <c r="C1411">
        <v>11</v>
      </c>
      <c r="D1411">
        <v>7</v>
      </c>
      <c r="E1411" s="1">
        <v>44620.666666666664</v>
      </c>
      <c r="F1411" s="4" t="str">
        <f t="shared" si="42"/>
        <v>2026/03/01</v>
      </c>
      <c r="G1411" s="4">
        <f>DATEVALUE(Sales[[#This Row],[Date]])</f>
        <v>44620</v>
      </c>
      <c r="H1411" s="6" t="str">
        <f t="shared" si="43"/>
        <v>16:00</v>
      </c>
    </row>
    <row r="1412" spans="1:8" x14ac:dyDescent="0.3">
      <c r="A1412">
        <v>1024</v>
      </c>
      <c r="B1412">
        <v>1410</v>
      </c>
      <c r="C1412">
        <v>23</v>
      </c>
      <c r="D1412">
        <v>5</v>
      </c>
      <c r="E1412" s="1">
        <v>44620.708333333336</v>
      </c>
      <c r="F1412" s="4" t="str">
        <f t="shared" ref="F1412:F1475" si="44">TEXT(E1412, "YYYY/MM/DD")</f>
        <v>2026/03/01</v>
      </c>
      <c r="G1412" s="4">
        <f>DATEVALUE(Sales[[#This Row],[Date]])</f>
        <v>44620</v>
      </c>
      <c r="H1412" s="6" t="str">
        <f t="shared" ref="H1412:H1475" si="45">TEXT(E1412,"HH:mm")</f>
        <v>17:00</v>
      </c>
    </row>
    <row r="1413" spans="1:8" x14ac:dyDescent="0.3">
      <c r="A1413">
        <v>616</v>
      </c>
      <c r="B1413">
        <v>1411</v>
      </c>
      <c r="C1413">
        <v>88</v>
      </c>
      <c r="D1413">
        <v>6</v>
      </c>
      <c r="E1413" s="1">
        <v>44620.75</v>
      </c>
      <c r="F1413" s="4" t="str">
        <f t="shared" si="44"/>
        <v>2026/03/01</v>
      </c>
      <c r="G1413" s="4">
        <f>DATEVALUE(Sales[[#This Row],[Date]])</f>
        <v>44620</v>
      </c>
      <c r="H1413" s="6" t="str">
        <f t="shared" si="45"/>
        <v>18:00</v>
      </c>
    </row>
    <row r="1414" spans="1:8" x14ac:dyDescent="0.3">
      <c r="A1414">
        <v>745</v>
      </c>
      <c r="B1414">
        <v>1412</v>
      </c>
      <c r="C1414">
        <v>4</v>
      </c>
      <c r="D1414">
        <v>5</v>
      </c>
      <c r="E1414" s="1">
        <v>44620.791666666664</v>
      </c>
      <c r="F1414" s="4" t="str">
        <f t="shared" si="44"/>
        <v>2026/03/01</v>
      </c>
      <c r="G1414" s="4">
        <f>DATEVALUE(Sales[[#This Row],[Date]])</f>
        <v>44620</v>
      </c>
      <c r="H1414" s="6" t="str">
        <f t="shared" si="45"/>
        <v>19:00</v>
      </c>
    </row>
    <row r="1415" spans="1:8" x14ac:dyDescent="0.3">
      <c r="A1415">
        <v>265</v>
      </c>
      <c r="B1415">
        <v>1413</v>
      </c>
      <c r="C1415">
        <v>59</v>
      </c>
      <c r="D1415">
        <v>4</v>
      </c>
      <c r="E1415" s="1">
        <v>44620.833333333336</v>
      </c>
      <c r="F1415" s="4" t="str">
        <f t="shared" si="44"/>
        <v>2026/03/01</v>
      </c>
      <c r="G1415" s="4">
        <f>DATEVALUE(Sales[[#This Row],[Date]])</f>
        <v>44620</v>
      </c>
      <c r="H1415" s="6" t="str">
        <f t="shared" si="45"/>
        <v>20:00</v>
      </c>
    </row>
    <row r="1416" spans="1:8" x14ac:dyDescent="0.3">
      <c r="A1416">
        <v>1384</v>
      </c>
      <c r="B1416">
        <v>1414</v>
      </c>
      <c r="C1416">
        <v>53</v>
      </c>
      <c r="D1416">
        <v>4</v>
      </c>
      <c r="E1416" s="1">
        <v>44620.875</v>
      </c>
      <c r="F1416" s="4" t="str">
        <f t="shared" si="44"/>
        <v>2026/03/01</v>
      </c>
      <c r="G1416" s="4">
        <f>DATEVALUE(Sales[[#This Row],[Date]])</f>
        <v>44620</v>
      </c>
      <c r="H1416" s="6" t="str">
        <f t="shared" si="45"/>
        <v>21:00</v>
      </c>
    </row>
    <row r="1417" spans="1:8" x14ac:dyDescent="0.3">
      <c r="A1417">
        <v>846</v>
      </c>
      <c r="B1417">
        <v>1415</v>
      </c>
      <c r="C1417">
        <v>60</v>
      </c>
      <c r="D1417">
        <v>2</v>
      </c>
      <c r="E1417" s="1">
        <v>44620.916666666664</v>
      </c>
      <c r="F1417" s="4" t="str">
        <f t="shared" si="44"/>
        <v>2026/03/01</v>
      </c>
      <c r="G1417" s="4">
        <f>DATEVALUE(Sales[[#This Row],[Date]])</f>
        <v>44620</v>
      </c>
      <c r="H1417" s="6" t="str">
        <f t="shared" si="45"/>
        <v>22:00</v>
      </c>
    </row>
    <row r="1418" spans="1:8" x14ac:dyDescent="0.3">
      <c r="A1418">
        <v>609</v>
      </c>
      <c r="B1418">
        <v>1416</v>
      </c>
      <c r="C1418">
        <v>61</v>
      </c>
      <c r="D1418">
        <v>4</v>
      </c>
      <c r="E1418" s="1">
        <v>44620.958333333336</v>
      </c>
      <c r="F1418" s="4" t="str">
        <f t="shared" si="44"/>
        <v>2026/03/01</v>
      </c>
      <c r="G1418" s="4">
        <f>DATEVALUE(Sales[[#This Row],[Date]])</f>
        <v>44620</v>
      </c>
      <c r="H1418" s="6" t="str">
        <f t="shared" si="45"/>
        <v>23:00</v>
      </c>
    </row>
    <row r="1419" spans="1:8" x14ac:dyDescent="0.3">
      <c r="A1419">
        <v>308</v>
      </c>
      <c r="B1419">
        <v>1417</v>
      </c>
      <c r="C1419">
        <v>68</v>
      </c>
      <c r="D1419">
        <v>1</v>
      </c>
      <c r="E1419" s="1">
        <v>44621</v>
      </c>
      <c r="F1419" s="4" t="str">
        <f t="shared" si="44"/>
        <v>2026/03/02</v>
      </c>
      <c r="G1419" s="4">
        <f>DATEVALUE(Sales[[#This Row],[Date]])</f>
        <v>44621</v>
      </c>
      <c r="H1419" s="6" t="str">
        <f t="shared" si="45"/>
        <v>00:00</v>
      </c>
    </row>
    <row r="1420" spans="1:8" x14ac:dyDescent="0.3">
      <c r="A1420">
        <v>746</v>
      </c>
      <c r="B1420">
        <v>1418</v>
      </c>
      <c r="C1420">
        <v>77</v>
      </c>
      <c r="D1420">
        <v>8</v>
      </c>
      <c r="E1420" s="1">
        <v>44621.041666666664</v>
      </c>
      <c r="F1420" s="4" t="str">
        <f t="shared" si="44"/>
        <v>2026/03/02</v>
      </c>
      <c r="G1420" s="4">
        <f>DATEVALUE(Sales[[#This Row],[Date]])</f>
        <v>44621</v>
      </c>
      <c r="H1420" s="6" t="str">
        <f t="shared" si="45"/>
        <v>01:00</v>
      </c>
    </row>
    <row r="1421" spans="1:8" x14ac:dyDescent="0.3">
      <c r="A1421">
        <v>887</v>
      </c>
      <c r="B1421">
        <v>1419</v>
      </c>
      <c r="C1421">
        <v>36</v>
      </c>
      <c r="D1421">
        <v>3</v>
      </c>
      <c r="E1421" s="1">
        <v>44621.083333333336</v>
      </c>
      <c r="F1421" s="4" t="str">
        <f t="shared" si="44"/>
        <v>2026/03/02</v>
      </c>
      <c r="G1421" s="4">
        <f>DATEVALUE(Sales[[#This Row],[Date]])</f>
        <v>44621</v>
      </c>
      <c r="H1421" s="6" t="str">
        <f t="shared" si="45"/>
        <v>02:00</v>
      </c>
    </row>
    <row r="1422" spans="1:8" x14ac:dyDescent="0.3">
      <c r="A1422">
        <v>511</v>
      </c>
      <c r="B1422">
        <v>1420</v>
      </c>
      <c r="C1422">
        <v>48</v>
      </c>
      <c r="D1422">
        <v>2</v>
      </c>
      <c r="E1422" s="1">
        <v>44621.125</v>
      </c>
      <c r="F1422" s="4" t="str">
        <f t="shared" si="44"/>
        <v>2026/03/02</v>
      </c>
      <c r="G1422" s="4">
        <f>DATEVALUE(Sales[[#This Row],[Date]])</f>
        <v>44621</v>
      </c>
      <c r="H1422" s="6" t="str">
        <f t="shared" si="45"/>
        <v>03:00</v>
      </c>
    </row>
    <row r="1423" spans="1:8" x14ac:dyDescent="0.3">
      <c r="A1423">
        <v>1083</v>
      </c>
      <c r="B1423">
        <v>1421</v>
      </c>
      <c r="C1423">
        <v>31</v>
      </c>
      <c r="D1423">
        <v>6</v>
      </c>
      <c r="E1423" s="1">
        <v>44621.166666666664</v>
      </c>
      <c r="F1423" s="4" t="str">
        <f t="shared" si="44"/>
        <v>2026/03/02</v>
      </c>
      <c r="G1423" s="4">
        <f>DATEVALUE(Sales[[#This Row],[Date]])</f>
        <v>44621</v>
      </c>
      <c r="H1423" s="6" t="str">
        <f t="shared" si="45"/>
        <v>04:00</v>
      </c>
    </row>
    <row r="1424" spans="1:8" x14ac:dyDescent="0.3">
      <c r="A1424">
        <v>90</v>
      </c>
      <c r="B1424">
        <v>1422</v>
      </c>
      <c r="C1424">
        <v>96</v>
      </c>
      <c r="D1424">
        <v>3</v>
      </c>
      <c r="E1424" s="1">
        <v>44621.208333333336</v>
      </c>
      <c r="F1424" s="4" t="str">
        <f t="shared" si="44"/>
        <v>2026/03/02</v>
      </c>
      <c r="G1424" s="4">
        <f>DATEVALUE(Sales[[#This Row],[Date]])</f>
        <v>44621</v>
      </c>
      <c r="H1424" s="6" t="str">
        <f t="shared" si="45"/>
        <v>05:00</v>
      </c>
    </row>
    <row r="1425" spans="1:8" x14ac:dyDescent="0.3">
      <c r="A1425">
        <v>806</v>
      </c>
      <c r="B1425">
        <v>1423</v>
      </c>
      <c r="C1425">
        <v>82</v>
      </c>
      <c r="D1425">
        <v>3</v>
      </c>
      <c r="E1425" s="1">
        <v>44621.25</v>
      </c>
      <c r="F1425" s="4" t="str">
        <f t="shared" si="44"/>
        <v>2026/03/02</v>
      </c>
      <c r="G1425" s="4">
        <f>DATEVALUE(Sales[[#This Row],[Date]])</f>
        <v>44621</v>
      </c>
      <c r="H1425" s="6" t="str">
        <f t="shared" si="45"/>
        <v>06:00</v>
      </c>
    </row>
    <row r="1426" spans="1:8" x14ac:dyDescent="0.3">
      <c r="A1426">
        <v>138</v>
      </c>
      <c r="B1426">
        <v>1424</v>
      </c>
      <c r="C1426">
        <v>21</v>
      </c>
      <c r="D1426">
        <v>7</v>
      </c>
      <c r="E1426" s="1">
        <v>44621.291666666664</v>
      </c>
      <c r="F1426" s="4" t="str">
        <f t="shared" si="44"/>
        <v>2026/03/02</v>
      </c>
      <c r="G1426" s="4">
        <f>DATEVALUE(Sales[[#This Row],[Date]])</f>
        <v>44621</v>
      </c>
      <c r="H1426" s="6" t="str">
        <f t="shared" si="45"/>
        <v>07:00</v>
      </c>
    </row>
    <row r="1427" spans="1:8" x14ac:dyDescent="0.3">
      <c r="A1427">
        <v>311</v>
      </c>
      <c r="B1427">
        <v>1425</v>
      </c>
      <c r="C1427">
        <v>10</v>
      </c>
      <c r="D1427">
        <v>6</v>
      </c>
      <c r="E1427" s="1">
        <v>44621.333333333336</v>
      </c>
      <c r="F1427" s="4" t="str">
        <f t="shared" si="44"/>
        <v>2026/03/02</v>
      </c>
      <c r="G1427" s="4">
        <f>DATEVALUE(Sales[[#This Row],[Date]])</f>
        <v>44621</v>
      </c>
      <c r="H1427" s="6" t="str">
        <f t="shared" si="45"/>
        <v>08:00</v>
      </c>
    </row>
    <row r="1428" spans="1:8" x14ac:dyDescent="0.3">
      <c r="A1428">
        <v>583</v>
      </c>
      <c r="B1428">
        <v>1426</v>
      </c>
      <c r="C1428">
        <v>41</v>
      </c>
      <c r="D1428">
        <v>9</v>
      </c>
      <c r="E1428" s="1">
        <v>44621.375</v>
      </c>
      <c r="F1428" s="4" t="str">
        <f t="shared" si="44"/>
        <v>2026/03/02</v>
      </c>
      <c r="G1428" s="4">
        <f>DATEVALUE(Sales[[#This Row],[Date]])</f>
        <v>44621</v>
      </c>
      <c r="H1428" s="6" t="str">
        <f t="shared" si="45"/>
        <v>09:00</v>
      </c>
    </row>
    <row r="1429" spans="1:8" x14ac:dyDescent="0.3">
      <c r="A1429">
        <v>915</v>
      </c>
      <c r="B1429">
        <v>1427</v>
      </c>
      <c r="C1429">
        <v>99</v>
      </c>
      <c r="D1429">
        <v>5</v>
      </c>
      <c r="E1429" s="1">
        <v>44621.416666666664</v>
      </c>
      <c r="F1429" s="4" t="str">
        <f t="shared" si="44"/>
        <v>2026/03/02</v>
      </c>
      <c r="G1429" s="4">
        <f>DATEVALUE(Sales[[#This Row],[Date]])</f>
        <v>44621</v>
      </c>
      <c r="H1429" s="6" t="str">
        <f t="shared" si="45"/>
        <v>10:00</v>
      </c>
    </row>
    <row r="1430" spans="1:8" x14ac:dyDescent="0.3">
      <c r="A1430">
        <v>1108</v>
      </c>
      <c r="B1430">
        <v>1428</v>
      </c>
      <c r="C1430">
        <v>43</v>
      </c>
      <c r="D1430">
        <v>8</v>
      </c>
      <c r="E1430" s="1">
        <v>44621.458333333336</v>
      </c>
      <c r="F1430" s="4" t="str">
        <f t="shared" si="44"/>
        <v>2026/03/02</v>
      </c>
      <c r="G1430" s="4">
        <f>DATEVALUE(Sales[[#This Row],[Date]])</f>
        <v>44621</v>
      </c>
      <c r="H1430" s="6" t="str">
        <f t="shared" si="45"/>
        <v>11:00</v>
      </c>
    </row>
    <row r="1431" spans="1:8" x14ac:dyDescent="0.3">
      <c r="A1431">
        <v>361</v>
      </c>
      <c r="B1431">
        <v>1429</v>
      </c>
      <c r="C1431">
        <v>79</v>
      </c>
      <c r="D1431">
        <v>6</v>
      </c>
      <c r="E1431" s="1">
        <v>44621.5</v>
      </c>
      <c r="F1431" s="4" t="str">
        <f t="shared" si="44"/>
        <v>2026/03/02</v>
      </c>
      <c r="G1431" s="4">
        <f>DATEVALUE(Sales[[#This Row],[Date]])</f>
        <v>44621</v>
      </c>
      <c r="H1431" s="6" t="str">
        <f t="shared" si="45"/>
        <v>12:00</v>
      </c>
    </row>
    <row r="1432" spans="1:8" x14ac:dyDescent="0.3">
      <c r="A1432">
        <v>1096</v>
      </c>
      <c r="B1432">
        <v>1430</v>
      </c>
      <c r="C1432">
        <v>40</v>
      </c>
      <c r="D1432">
        <v>1</v>
      </c>
      <c r="E1432" s="1">
        <v>44621.541666666664</v>
      </c>
      <c r="F1432" s="4" t="str">
        <f t="shared" si="44"/>
        <v>2026/03/02</v>
      </c>
      <c r="G1432" s="4">
        <f>DATEVALUE(Sales[[#This Row],[Date]])</f>
        <v>44621</v>
      </c>
      <c r="H1432" s="6" t="str">
        <f t="shared" si="45"/>
        <v>13:00</v>
      </c>
    </row>
    <row r="1433" spans="1:8" x14ac:dyDescent="0.3">
      <c r="A1433">
        <v>476</v>
      </c>
      <c r="B1433">
        <v>1431</v>
      </c>
      <c r="C1433">
        <v>97</v>
      </c>
      <c r="D1433">
        <v>7</v>
      </c>
      <c r="E1433" s="1">
        <v>44621.583333333336</v>
      </c>
      <c r="F1433" s="4" t="str">
        <f t="shared" si="44"/>
        <v>2026/03/02</v>
      </c>
      <c r="G1433" s="4">
        <f>DATEVALUE(Sales[[#This Row],[Date]])</f>
        <v>44621</v>
      </c>
      <c r="H1433" s="6" t="str">
        <f t="shared" si="45"/>
        <v>14:00</v>
      </c>
    </row>
    <row r="1434" spans="1:8" x14ac:dyDescent="0.3">
      <c r="A1434">
        <v>1060</v>
      </c>
      <c r="B1434">
        <v>1432</v>
      </c>
      <c r="C1434">
        <v>38</v>
      </c>
      <c r="D1434">
        <v>4</v>
      </c>
      <c r="E1434" s="1">
        <v>44621.625</v>
      </c>
      <c r="F1434" s="4" t="str">
        <f t="shared" si="44"/>
        <v>2026/03/02</v>
      </c>
      <c r="G1434" s="4">
        <f>DATEVALUE(Sales[[#This Row],[Date]])</f>
        <v>44621</v>
      </c>
      <c r="H1434" s="6" t="str">
        <f t="shared" si="45"/>
        <v>15:00</v>
      </c>
    </row>
    <row r="1435" spans="1:8" x14ac:dyDescent="0.3">
      <c r="A1435">
        <v>1062</v>
      </c>
      <c r="B1435">
        <v>1433</v>
      </c>
      <c r="C1435">
        <v>56</v>
      </c>
      <c r="D1435">
        <v>4</v>
      </c>
      <c r="E1435" s="1">
        <v>44621.666666666664</v>
      </c>
      <c r="F1435" s="4" t="str">
        <f t="shared" si="44"/>
        <v>2026/03/02</v>
      </c>
      <c r="G1435" s="4">
        <f>DATEVALUE(Sales[[#This Row],[Date]])</f>
        <v>44621</v>
      </c>
      <c r="H1435" s="6" t="str">
        <f t="shared" si="45"/>
        <v>16:00</v>
      </c>
    </row>
    <row r="1436" spans="1:8" x14ac:dyDescent="0.3">
      <c r="A1436">
        <v>1374</v>
      </c>
      <c r="B1436">
        <v>1434</v>
      </c>
      <c r="C1436">
        <v>10</v>
      </c>
      <c r="D1436">
        <v>4</v>
      </c>
      <c r="E1436" s="1">
        <v>44621.708333333336</v>
      </c>
      <c r="F1436" s="4" t="str">
        <f t="shared" si="44"/>
        <v>2026/03/02</v>
      </c>
      <c r="G1436" s="4">
        <f>DATEVALUE(Sales[[#This Row],[Date]])</f>
        <v>44621</v>
      </c>
      <c r="H1436" s="6" t="str">
        <f t="shared" si="45"/>
        <v>17:00</v>
      </c>
    </row>
    <row r="1437" spans="1:8" x14ac:dyDescent="0.3">
      <c r="A1437">
        <v>150</v>
      </c>
      <c r="B1437">
        <v>1435</v>
      </c>
      <c r="C1437">
        <v>95</v>
      </c>
      <c r="D1437">
        <v>9</v>
      </c>
      <c r="E1437" s="1">
        <v>44621.75</v>
      </c>
      <c r="F1437" s="4" t="str">
        <f t="shared" si="44"/>
        <v>2026/03/02</v>
      </c>
      <c r="G1437" s="4">
        <f>DATEVALUE(Sales[[#This Row],[Date]])</f>
        <v>44621</v>
      </c>
      <c r="H1437" s="6" t="str">
        <f t="shared" si="45"/>
        <v>18:00</v>
      </c>
    </row>
    <row r="1438" spans="1:8" x14ac:dyDescent="0.3">
      <c r="A1438">
        <v>440</v>
      </c>
      <c r="B1438">
        <v>1436</v>
      </c>
      <c r="C1438">
        <v>42</v>
      </c>
      <c r="D1438">
        <v>7</v>
      </c>
      <c r="E1438" s="1">
        <v>44621.791666666664</v>
      </c>
      <c r="F1438" s="4" t="str">
        <f t="shared" si="44"/>
        <v>2026/03/02</v>
      </c>
      <c r="G1438" s="4">
        <f>DATEVALUE(Sales[[#This Row],[Date]])</f>
        <v>44621</v>
      </c>
      <c r="H1438" s="6" t="str">
        <f t="shared" si="45"/>
        <v>19:00</v>
      </c>
    </row>
    <row r="1439" spans="1:8" x14ac:dyDescent="0.3">
      <c r="A1439">
        <v>441</v>
      </c>
      <c r="B1439">
        <v>1437</v>
      </c>
      <c r="C1439">
        <v>99</v>
      </c>
      <c r="D1439">
        <v>6</v>
      </c>
      <c r="E1439" s="1">
        <v>44621.833333333336</v>
      </c>
      <c r="F1439" s="4" t="str">
        <f t="shared" si="44"/>
        <v>2026/03/02</v>
      </c>
      <c r="G1439" s="4">
        <f>DATEVALUE(Sales[[#This Row],[Date]])</f>
        <v>44621</v>
      </c>
      <c r="H1439" s="6" t="str">
        <f t="shared" si="45"/>
        <v>20:00</v>
      </c>
    </row>
    <row r="1440" spans="1:8" x14ac:dyDescent="0.3">
      <c r="A1440">
        <v>561</v>
      </c>
      <c r="B1440">
        <v>1438</v>
      </c>
      <c r="C1440">
        <v>29</v>
      </c>
      <c r="D1440">
        <v>8</v>
      </c>
      <c r="E1440" s="1">
        <v>44621.875</v>
      </c>
      <c r="F1440" s="4" t="str">
        <f t="shared" si="44"/>
        <v>2026/03/02</v>
      </c>
      <c r="G1440" s="4">
        <f>DATEVALUE(Sales[[#This Row],[Date]])</f>
        <v>44621</v>
      </c>
      <c r="H1440" s="6" t="str">
        <f t="shared" si="45"/>
        <v>21:00</v>
      </c>
    </row>
    <row r="1441" spans="1:8" x14ac:dyDescent="0.3">
      <c r="A1441">
        <v>252</v>
      </c>
      <c r="B1441">
        <v>1439</v>
      </c>
      <c r="C1441">
        <v>59</v>
      </c>
      <c r="D1441">
        <v>9</v>
      </c>
      <c r="E1441" s="1">
        <v>44621.916666666664</v>
      </c>
      <c r="F1441" s="4" t="str">
        <f t="shared" si="44"/>
        <v>2026/03/02</v>
      </c>
      <c r="G1441" s="4">
        <f>DATEVALUE(Sales[[#This Row],[Date]])</f>
        <v>44621</v>
      </c>
      <c r="H1441" s="6" t="str">
        <f t="shared" si="45"/>
        <v>22:00</v>
      </c>
    </row>
    <row r="1442" spans="1:8" x14ac:dyDescent="0.3">
      <c r="A1442">
        <v>691</v>
      </c>
      <c r="B1442">
        <v>1440</v>
      </c>
      <c r="C1442">
        <v>19</v>
      </c>
      <c r="D1442">
        <v>3</v>
      </c>
      <c r="E1442" s="1">
        <v>44621.958333333336</v>
      </c>
      <c r="F1442" s="4" t="str">
        <f t="shared" si="44"/>
        <v>2026/03/02</v>
      </c>
      <c r="G1442" s="4">
        <f>DATEVALUE(Sales[[#This Row],[Date]])</f>
        <v>44621</v>
      </c>
      <c r="H1442" s="6" t="str">
        <f t="shared" si="45"/>
        <v>23:00</v>
      </c>
    </row>
    <row r="1443" spans="1:8" x14ac:dyDescent="0.3">
      <c r="A1443">
        <v>1087</v>
      </c>
      <c r="B1443">
        <v>1441</v>
      </c>
      <c r="C1443">
        <v>22</v>
      </c>
      <c r="D1443">
        <v>3</v>
      </c>
      <c r="E1443" s="1">
        <v>44622</v>
      </c>
      <c r="F1443" s="4" t="str">
        <f t="shared" si="44"/>
        <v>2026/03/03</v>
      </c>
      <c r="G1443" s="4">
        <f>DATEVALUE(Sales[[#This Row],[Date]])</f>
        <v>44622</v>
      </c>
      <c r="H1443" s="6" t="str">
        <f t="shared" si="45"/>
        <v>00:00</v>
      </c>
    </row>
    <row r="1444" spans="1:8" x14ac:dyDescent="0.3">
      <c r="A1444">
        <v>1416</v>
      </c>
      <c r="B1444">
        <v>1442</v>
      </c>
      <c r="C1444">
        <v>67</v>
      </c>
      <c r="D1444">
        <v>7</v>
      </c>
      <c r="E1444" s="1">
        <v>44622.041666666664</v>
      </c>
      <c r="F1444" s="4" t="str">
        <f t="shared" si="44"/>
        <v>2026/03/03</v>
      </c>
      <c r="G1444" s="4">
        <f>DATEVALUE(Sales[[#This Row],[Date]])</f>
        <v>44622</v>
      </c>
      <c r="H1444" s="6" t="str">
        <f t="shared" si="45"/>
        <v>01:00</v>
      </c>
    </row>
    <row r="1445" spans="1:8" x14ac:dyDescent="0.3">
      <c r="A1445">
        <v>1160</v>
      </c>
      <c r="B1445">
        <v>1443</v>
      </c>
      <c r="C1445">
        <v>77</v>
      </c>
      <c r="D1445">
        <v>9</v>
      </c>
      <c r="E1445" s="1">
        <v>44622.083333333336</v>
      </c>
      <c r="F1445" s="4" t="str">
        <f t="shared" si="44"/>
        <v>2026/03/03</v>
      </c>
      <c r="G1445" s="4">
        <f>DATEVALUE(Sales[[#This Row],[Date]])</f>
        <v>44622</v>
      </c>
      <c r="H1445" s="6" t="str">
        <f t="shared" si="45"/>
        <v>02:00</v>
      </c>
    </row>
    <row r="1446" spans="1:8" x14ac:dyDescent="0.3">
      <c r="A1446">
        <v>87</v>
      </c>
      <c r="B1446">
        <v>1444</v>
      </c>
      <c r="C1446">
        <v>83</v>
      </c>
      <c r="D1446">
        <v>9</v>
      </c>
      <c r="E1446" s="1">
        <v>44622.125</v>
      </c>
      <c r="F1446" s="4" t="str">
        <f t="shared" si="44"/>
        <v>2026/03/03</v>
      </c>
      <c r="G1446" s="4">
        <f>DATEVALUE(Sales[[#This Row],[Date]])</f>
        <v>44622</v>
      </c>
      <c r="H1446" s="6" t="str">
        <f t="shared" si="45"/>
        <v>03:00</v>
      </c>
    </row>
    <row r="1447" spans="1:8" x14ac:dyDescent="0.3">
      <c r="A1447">
        <v>249</v>
      </c>
      <c r="B1447">
        <v>1445</v>
      </c>
      <c r="C1447">
        <v>75</v>
      </c>
      <c r="D1447">
        <v>5</v>
      </c>
      <c r="E1447" s="1">
        <v>44622.166666666664</v>
      </c>
      <c r="F1447" s="4" t="str">
        <f t="shared" si="44"/>
        <v>2026/03/03</v>
      </c>
      <c r="G1447" s="4">
        <f>DATEVALUE(Sales[[#This Row],[Date]])</f>
        <v>44622</v>
      </c>
      <c r="H1447" s="6" t="str">
        <f t="shared" si="45"/>
        <v>04:00</v>
      </c>
    </row>
    <row r="1448" spans="1:8" x14ac:dyDescent="0.3">
      <c r="A1448">
        <v>697</v>
      </c>
      <c r="B1448">
        <v>1446</v>
      </c>
      <c r="C1448">
        <v>21</v>
      </c>
      <c r="D1448">
        <v>5</v>
      </c>
      <c r="E1448" s="1">
        <v>44622.208333333336</v>
      </c>
      <c r="F1448" s="4" t="str">
        <f t="shared" si="44"/>
        <v>2026/03/03</v>
      </c>
      <c r="G1448" s="4">
        <f>DATEVALUE(Sales[[#This Row],[Date]])</f>
        <v>44622</v>
      </c>
      <c r="H1448" s="6" t="str">
        <f t="shared" si="45"/>
        <v>05:00</v>
      </c>
    </row>
    <row r="1449" spans="1:8" x14ac:dyDescent="0.3">
      <c r="A1449">
        <v>734</v>
      </c>
      <c r="B1449">
        <v>1447</v>
      </c>
      <c r="C1449">
        <v>13</v>
      </c>
      <c r="D1449">
        <v>7</v>
      </c>
      <c r="E1449" s="1">
        <v>44622.25</v>
      </c>
      <c r="F1449" s="4" t="str">
        <f t="shared" si="44"/>
        <v>2026/03/03</v>
      </c>
      <c r="G1449" s="4">
        <f>DATEVALUE(Sales[[#This Row],[Date]])</f>
        <v>44622</v>
      </c>
      <c r="H1449" s="6" t="str">
        <f t="shared" si="45"/>
        <v>06:00</v>
      </c>
    </row>
    <row r="1450" spans="1:8" x14ac:dyDescent="0.3">
      <c r="A1450">
        <v>1228</v>
      </c>
      <c r="B1450">
        <v>1448</v>
      </c>
      <c r="C1450">
        <v>18</v>
      </c>
      <c r="D1450">
        <v>2</v>
      </c>
      <c r="E1450" s="1">
        <v>44622.291666666664</v>
      </c>
      <c r="F1450" s="4" t="str">
        <f t="shared" si="44"/>
        <v>2026/03/03</v>
      </c>
      <c r="G1450" s="4">
        <f>DATEVALUE(Sales[[#This Row],[Date]])</f>
        <v>44622</v>
      </c>
      <c r="H1450" s="6" t="str">
        <f t="shared" si="45"/>
        <v>07:00</v>
      </c>
    </row>
    <row r="1451" spans="1:8" x14ac:dyDescent="0.3">
      <c r="A1451">
        <v>254</v>
      </c>
      <c r="B1451">
        <v>1449</v>
      </c>
      <c r="C1451">
        <v>50</v>
      </c>
      <c r="D1451">
        <v>8</v>
      </c>
      <c r="E1451" s="1">
        <v>44622.333333333336</v>
      </c>
      <c r="F1451" s="4" t="str">
        <f t="shared" si="44"/>
        <v>2026/03/03</v>
      </c>
      <c r="G1451" s="4">
        <f>DATEVALUE(Sales[[#This Row],[Date]])</f>
        <v>44622</v>
      </c>
      <c r="H1451" s="6" t="str">
        <f t="shared" si="45"/>
        <v>08:00</v>
      </c>
    </row>
    <row r="1452" spans="1:8" x14ac:dyDescent="0.3">
      <c r="A1452">
        <v>111</v>
      </c>
      <c r="B1452">
        <v>1450</v>
      </c>
      <c r="C1452">
        <v>5</v>
      </c>
      <c r="D1452">
        <v>2</v>
      </c>
      <c r="E1452" s="1">
        <v>44622.375</v>
      </c>
      <c r="F1452" s="4" t="str">
        <f t="shared" si="44"/>
        <v>2026/03/03</v>
      </c>
      <c r="G1452" s="4">
        <f>DATEVALUE(Sales[[#This Row],[Date]])</f>
        <v>44622</v>
      </c>
      <c r="H1452" s="6" t="str">
        <f t="shared" si="45"/>
        <v>09:00</v>
      </c>
    </row>
    <row r="1453" spans="1:8" x14ac:dyDescent="0.3">
      <c r="A1453">
        <v>1337</v>
      </c>
      <c r="B1453">
        <v>1451</v>
      </c>
      <c r="C1453">
        <v>5</v>
      </c>
      <c r="D1453">
        <v>8</v>
      </c>
      <c r="E1453" s="1">
        <v>44622.416666666664</v>
      </c>
      <c r="F1453" s="4" t="str">
        <f t="shared" si="44"/>
        <v>2026/03/03</v>
      </c>
      <c r="G1453" s="4">
        <f>DATEVALUE(Sales[[#This Row],[Date]])</f>
        <v>44622</v>
      </c>
      <c r="H1453" s="6" t="str">
        <f t="shared" si="45"/>
        <v>10:00</v>
      </c>
    </row>
    <row r="1454" spans="1:8" x14ac:dyDescent="0.3">
      <c r="A1454">
        <v>1180</v>
      </c>
      <c r="B1454">
        <v>1452</v>
      </c>
      <c r="C1454">
        <v>49</v>
      </c>
      <c r="D1454">
        <v>7</v>
      </c>
      <c r="E1454" s="1">
        <v>44622.458333333336</v>
      </c>
      <c r="F1454" s="4" t="str">
        <f t="shared" si="44"/>
        <v>2026/03/03</v>
      </c>
      <c r="G1454" s="4">
        <f>DATEVALUE(Sales[[#This Row],[Date]])</f>
        <v>44622</v>
      </c>
      <c r="H1454" s="6" t="str">
        <f t="shared" si="45"/>
        <v>11:00</v>
      </c>
    </row>
    <row r="1455" spans="1:8" x14ac:dyDescent="0.3">
      <c r="A1455">
        <v>362</v>
      </c>
      <c r="B1455">
        <v>1453</v>
      </c>
      <c r="C1455">
        <v>31</v>
      </c>
      <c r="D1455">
        <v>2</v>
      </c>
      <c r="E1455" s="1">
        <v>44622.5</v>
      </c>
      <c r="F1455" s="4" t="str">
        <f t="shared" si="44"/>
        <v>2026/03/03</v>
      </c>
      <c r="G1455" s="4">
        <f>DATEVALUE(Sales[[#This Row],[Date]])</f>
        <v>44622</v>
      </c>
      <c r="H1455" s="6" t="str">
        <f t="shared" si="45"/>
        <v>12:00</v>
      </c>
    </row>
    <row r="1456" spans="1:8" x14ac:dyDescent="0.3">
      <c r="A1456">
        <v>177</v>
      </c>
      <c r="B1456">
        <v>1454</v>
      </c>
      <c r="C1456">
        <v>95</v>
      </c>
      <c r="D1456">
        <v>6</v>
      </c>
      <c r="E1456" s="1">
        <v>44622.541666666664</v>
      </c>
      <c r="F1456" s="4" t="str">
        <f t="shared" si="44"/>
        <v>2026/03/03</v>
      </c>
      <c r="G1456" s="4">
        <f>DATEVALUE(Sales[[#This Row],[Date]])</f>
        <v>44622</v>
      </c>
      <c r="H1456" s="6" t="str">
        <f t="shared" si="45"/>
        <v>13:00</v>
      </c>
    </row>
    <row r="1457" spans="1:8" x14ac:dyDescent="0.3">
      <c r="A1457">
        <v>709</v>
      </c>
      <c r="B1457">
        <v>1455</v>
      </c>
      <c r="C1457">
        <v>57</v>
      </c>
      <c r="D1457">
        <v>5</v>
      </c>
      <c r="E1457" s="1">
        <v>44622.583333333336</v>
      </c>
      <c r="F1457" s="4" t="str">
        <f t="shared" si="44"/>
        <v>2026/03/03</v>
      </c>
      <c r="G1457" s="4">
        <f>DATEVALUE(Sales[[#This Row],[Date]])</f>
        <v>44622</v>
      </c>
      <c r="H1457" s="6" t="str">
        <f t="shared" si="45"/>
        <v>14:00</v>
      </c>
    </row>
    <row r="1458" spans="1:8" x14ac:dyDescent="0.3">
      <c r="A1458">
        <v>1482</v>
      </c>
      <c r="B1458">
        <v>1456</v>
      </c>
      <c r="C1458">
        <v>54</v>
      </c>
      <c r="D1458">
        <v>4</v>
      </c>
      <c r="E1458" s="1">
        <v>44622.625</v>
      </c>
      <c r="F1458" s="4" t="str">
        <f t="shared" si="44"/>
        <v>2026/03/03</v>
      </c>
      <c r="G1458" s="4">
        <f>DATEVALUE(Sales[[#This Row],[Date]])</f>
        <v>44622</v>
      </c>
      <c r="H1458" s="6" t="str">
        <f t="shared" si="45"/>
        <v>15:00</v>
      </c>
    </row>
    <row r="1459" spans="1:8" x14ac:dyDescent="0.3">
      <c r="A1459">
        <v>770</v>
      </c>
      <c r="B1459">
        <v>1457</v>
      </c>
      <c r="C1459">
        <v>25</v>
      </c>
      <c r="D1459">
        <v>6</v>
      </c>
      <c r="E1459" s="1">
        <v>44622.666666666664</v>
      </c>
      <c r="F1459" s="4" t="str">
        <f t="shared" si="44"/>
        <v>2026/03/03</v>
      </c>
      <c r="G1459" s="4">
        <f>DATEVALUE(Sales[[#This Row],[Date]])</f>
        <v>44622</v>
      </c>
      <c r="H1459" s="6" t="str">
        <f t="shared" si="45"/>
        <v>16:00</v>
      </c>
    </row>
    <row r="1460" spans="1:8" x14ac:dyDescent="0.3">
      <c r="A1460">
        <v>1419</v>
      </c>
      <c r="B1460">
        <v>1458</v>
      </c>
      <c r="C1460">
        <v>54</v>
      </c>
      <c r="D1460">
        <v>4</v>
      </c>
      <c r="E1460" s="1">
        <v>44622.708333333336</v>
      </c>
      <c r="F1460" s="4" t="str">
        <f t="shared" si="44"/>
        <v>2026/03/03</v>
      </c>
      <c r="G1460" s="4">
        <f>DATEVALUE(Sales[[#This Row],[Date]])</f>
        <v>44622</v>
      </c>
      <c r="H1460" s="6" t="str">
        <f t="shared" si="45"/>
        <v>17:00</v>
      </c>
    </row>
    <row r="1461" spans="1:8" x14ac:dyDescent="0.3">
      <c r="A1461">
        <v>365</v>
      </c>
      <c r="B1461">
        <v>1459</v>
      </c>
      <c r="C1461">
        <v>59</v>
      </c>
      <c r="D1461">
        <v>9</v>
      </c>
      <c r="E1461" s="1">
        <v>44622.75</v>
      </c>
      <c r="F1461" s="4" t="str">
        <f t="shared" si="44"/>
        <v>2026/03/03</v>
      </c>
      <c r="G1461" s="4">
        <f>DATEVALUE(Sales[[#This Row],[Date]])</f>
        <v>44622</v>
      </c>
      <c r="H1461" s="6" t="str">
        <f t="shared" si="45"/>
        <v>18:00</v>
      </c>
    </row>
    <row r="1462" spans="1:8" x14ac:dyDescent="0.3">
      <c r="A1462">
        <v>703</v>
      </c>
      <c r="B1462">
        <v>1460</v>
      </c>
      <c r="C1462">
        <v>76</v>
      </c>
      <c r="D1462">
        <v>5</v>
      </c>
      <c r="E1462" s="1">
        <v>44622.791666666664</v>
      </c>
      <c r="F1462" s="4" t="str">
        <f t="shared" si="44"/>
        <v>2026/03/03</v>
      </c>
      <c r="G1462" s="4">
        <f>DATEVALUE(Sales[[#This Row],[Date]])</f>
        <v>44622</v>
      </c>
      <c r="H1462" s="6" t="str">
        <f t="shared" si="45"/>
        <v>19:00</v>
      </c>
    </row>
    <row r="1463" spans="1:8" x14ac:dyDescent="0.3">
      <c r="A1463">
        <v>1003</v>
      </c>
      <c r="B1463">
        <v>1461</v>
      </c>
      <c r="C1463">
        <v>79</v>
      </c>
      <c r="D1463">
        <v>3</v>
      </c>
      <c r="E1463" s="1">
        <v>44622.833333333336</v>
      </c>
      <c r="F1463" s="4" t="str">
        <f t="shared" si="44"/>
        <v>2026/03/03</v>
      </c>
      <c r="G1463" s="4">
        <f>DATEVALUE(Sales[[#This Row],[Date]])</f>
        <v>44622</v>
      </c>
      <c r="H1463" s="6" t="str">
        <f t="shared" si="45"/>
        <v>20:00</v>
      </c>
    </row>
    <row r="1464" spans="1:8" x14ac:dyDescent="0.3">
      <c r="A1464">
        <v>124</v>
      </c>
      <c r="B1464">
        <v>1462</v>
      </c>
      <c r="C1464">
        <v>69</v>
      </c>
      <c r="D1464">
        <v>4</v>
      </c>
      <c r="E1464" s="1">
        <v>44622.875</v>
      </c>
      <c r="F1464" s="4" t="str">
        <f t="shared" si="44"/>
        <v>2026/03/03</v>
      </c>
      <c r="G1464" s="4">
        <f>DATEVALUE(Sales[[#This Row],[Date]])</f>
        <v>44622</v>
      </c>
      <c r="H1464" s="6" t="str">
        <f t="shared" si="45"/>
        <v>21:00</v>
      </c>
    </row>
    <row r="1465" spans="1:8" x14ac:dyDescent="0.3">
      <c r="A1465">
        <v>1394</v>
      </c>
      <c r="B1465">
        <v>1463</v>
      </c>
      <c r="C1465">
        <v>67</v>
      </c>
      <c r="D1465">
        <v>7</v>
      </c>
      <c r="E1465" s="1">
        <v>44622.916666666664</v>
      </c>
      <c r="F1465" s="4" t="str">
        <f t="shared" si="44"/>
        <v>2026/03/03</v>
      </c>
      <c r="G1465" s="4">
        <f>DATEVALUE(Sales[[#This Row],[Date]])</f>
        <v>44622</v>
      </c>
      <c r="H1465" s="6" t="str">
        <f t="shared" si="45"/>
        <v>22:00</v>
      </c>
    </row>
    <row r="1466" spans="1:8" x14ac:dyDescent="0.3">
      <c r="A1466">
        <v>734</v>
      </c>
      <c r="B1466">
        <v>1464</v>
      </c>
      <c r="C1466">
        <v>8</v>
      </c>
      <c r="D1466">
        <v>5</v>
      </c>
      <c r="E1466" s="1">
        <v>44622.958333333336</v>
      </c>
      <c r="F1466" s="4" t="str">
        <f t="shared" si="44"/>
        <v>2026/03/03</v>
      </c>
      <c r="G1466" s="4">
        <f>DATEVALUE(Sales[[#This Row],[Date]])</f>
        <v>44622</v>
      </c>
      <c r="H1466" s="6" t="str">
        <f t="shared" si="45"/>
        <v>23:00</v>
      </c>
    </row>
    <row r="1467" spans="1:8" x14ac:dyDescent="0.3">
      <c r="A1467">
        <v>1415</v>
      </c>
      <c r="B1467">
        <v>1465</v>
      </c>
      <c r="C1467">
        <v>86</v>
      </c>
      <c r="D1467">
        <v>1</v>
      </c>
      <c r="E1467" s="1">
        <v>44623</v>
      </c>
      <c r="F1467" s="4" t="str">
        <f t="shared" si="44"/>
        <v>2026/03/04</v>
      </c>
      <c r="G1467" s="4">
        <f>DATEVALUE(Sales[[#This Row],[Date]])</f>
        <v>44623</v>
      </c>
      <c r="H1467" s="6" t="str">
        <f t="shared" si="45"/>
        <v>00:00</v>
      </c>
    </row>
    <row r="1468" spans="1:8" x14ac:dyDescent="0.3">
      <c r="A1468">
        <v>1172</v>
      </c>
      <c r="B1468">
        <v>1466</v>
      </c>
      <c r="C1468">
        <v>20</v>
      </c>
      <c r="D1468">
        <v>9</v>
      </c>
      <c r="E1468" s="1">
        <v>44623.041666666664</v>
      </c>
      <c r="F1468" s="4" t="str">
        <f t="shared" si="44"/>
        <v>2026/03/04</v>
      </c>
      <c r="G1468" s="4">
        <f>DATEVALUE(Sales[[#This Row],[Date]])</f>
        <v>44623</v>
      </c>
      <c r="H1468" s="6" t="str">
        <f t="shared" si="45"/>
        <v>01:00</v>
      </c>
    </row>
    <row r="1469" spans="1:8" x14ac:dyDescent="0.3">
      <c r="A1469">
        <v>602</v>
      </c>
      <c r="B1469">
        <v>1467</v>
      </c>
      <c r="C1469">
        <v>99</v>
      </c>
      <c r="D1469">
        <v>1</v>
      </c>
      <c r="E1469" s="1">
        <v>44623.083333333336</v>
      </c>
      <c r="F1469" s="4" t="str">
        <f t="shared" si="44"/>
        <v>2026/03/04</v>
      </c>
      <c r="G1469" s="4">
        <f>DATEVALUE(Sales[[#This Row],[Date]])</f>
        <v>44623</v>
      </c>
      <c r="H1469" s="6" t="str">
        <f t="shared" si="45"/>
        <v>02:00</v>
      </c>
    </row>
    <row r="1470" spans="1:8" x14ac:dyDescent="0.3">
      <c r="A1470">
        <v>1331</v>
      </c>
      <c r="B1470">
        <v>1468</v>
      </c>
      <c r="C1470">
        <v>56</v>
      </c>
      <c r="D1470">
        <v>2</v>
      </c>
      <c r="E1470" s="1">
        <v>44623.125</v>
      </c>
      <c r="F1470" s="4" t="str">
        <f t="shared" si="44"/>
        <v>2026/03/04</v>
      </c>
      <c r="G1470" s="4">
        <f>DATEVALUE(Sales[[#This Row],[Date]])</f>
        <v>44623</v>
      </c>
      <c r="H1470" s="6" t="str">
        <f t="shared" si="45"/>
        <v>03:00</v>
      </c>
    </row>
    <row r="1471" spans="1:8" x14ac:dyDescent="0.3">
      <c r="A1471">
        <v>1220</v>
      </c>
      <c r="B1471">
        <v>1469</v>
      </c>
      <c r="C1471">
        <v>33</v>
      </c>
      <c r="D1471">
        <v>4</v>
      </c>
      <c r="E1471" s="1">
        <v>44623.166666666664</v>
      </c>
      <c r="F1471" s="4" t="str">
        <f t="shared" si="44"/>
        <v>2026/03/04</v>
      </c>
      <c r="G1471" s="4">
        <f>DATEVALUE(Sales[[#This Row],[Date]])</f>
        <v>44623</v>
      </c>
      <c r="H1471" s="6" t="str">
        <f t="shared" si="45"/>
        <v>04:00</v>
      </c>
    </row>
    <row r="1472" spans="1:8" x14ac:dyDescent="0.3">
      <c r="A1472">
        <v>403</v>
      </c>
      <c r="B1472">
        <v>1470</v>
      </c>
      <c r="C1472">
        <v>27</v>
      </c>
      <c r="D1472">
        <v>8</v>
      </c>
      <c r="E1472" s="1">
        <v>44623.208333333336</v>
      </c>
      <c r="F1472" s="4" t="str">
        <f t="shared" si="44"/>
        <v>2026/03/04</v>
      </c>
      <c r="G1472" s="4">
        <f>DATEVALUE(Sales[[#This Row],[Date]])</f>
        <v>44623</v>
      </c>
      <c r="H1472" s="6" t="str">
        <f t="shared" si="45"/>
        <v>05:00</v>
      </c>
    </row>
    <row r="1473" spans="1:8" x14ac:dyDescent="0.3">
      <c r="A1473">
        <v>324</v>
      </c>
      <c r="B1473">
        <v>1471</v>
      </c>
      <c r="C1473">
        <v>6</v>
      </c>
      <c r="D1473">
        <v>7</v>
      </c>
      <c r="E1473" s="1">
        <v>44623.25</v>
      </c>
      <c r="F1473" s="4" t="str">
        <f t="shared" si="44"/>
        <v>2026/03/04</v>
      </c>
      <c r="G1473" s="4">
        <f>DATEVALUE(Sales[[#This Row],[Date]])</f>
        <v>44623</v>
      </c>
      <c r="H1473" s="6" t="str">
        <f t="shared" si="45"/>
        <v>06:00</v>
      </c>
    </row>
    <row r="1474" spans="1:8" x14ac:dyDescent="0.3">
      <c r="A1474">
        <v>7</v>
      </c>
      <c r="B1474">
        <v>1472</v>
      </c>
      <c r="C1474">
        <v>29</v>
      </c>
      <c r="D1474">
        <v>4</v>
      </c>
      <c r="E1474" s="1">
        <v>44623.291666666664</v>
      </c>
      <c r="F1474" s="4" t="str">
        <f t="shared" si="44"/>
        <v>2026/03/04</v>
      </c>
      <c r="G1474" s="4">
        <f>DATEVALUE(Sales[[#This Row],[Date]])</f>
        <v>44623</v>
      </c>
      <c r="H1474" s="6" t="str">
        <f t="shared" si="45"/>
        <v>07:00</v>
      </c>
    </row>
    <row r="1475" spans="1:8" x14ac:dyDescent="0.3">
      <c r="A1475">
        <v>1101</v>
      </c>
      <c r="B1475">
        <v>1473</v>
      </c>
      <c r="C1475">
        <v>25</v>
      </c>
      <c r="D1475">
        <v>6</v>
      </c>
      <c r="E1475" s="1">
        <v>44623.333333333336</v>
      </c>
      <c r="F1475" s="4" t="str">
        <f t="shared" si="44"/>
        <v>2026/03/04</v>
      </c>
      <c r="G1475" s="4">
        <f>DATEVALUE(Sales[[#This Row],[Date]])</f>
        <v>44623</v>
      </c>
      <c r="H1475" s="6" t="str">
        <f t="shared" si="45"/>
        <v>08:00</v>
      </c>
    </row>
    <row r="1476" spans="1:8" x14ac:dyDescent="0.3">
      <c r="A1476">
        <v>583</v>
      </c>
      <c r="B1476">
        <v>1474</v>
      </c>
      <c r="C1476">
        <v>40</v>
      </c>
      <c r="D1476">
        <v>4</v>
      </c>
      <c r="E1476" s="1">
        <v>44623.375</v>
      </c>
      <c r="F1476" s="4" t="str">
        <f t="shared" ref="F1476:F1502" si="46">TEXT(E1476, "YYYY/MM/DD")</f>
        <v>2026/03/04</v>
      </c>
      <c r="G1476" s="4">
        <f>DATEVALUE(Sales[[#This Row],[Date]])</f>
        <v>44623</v>
      </c>
      <c r="H1476" s="6" t="str">
        <f t="shared" ref="H1476:H1502" si="47">TEXT(E1476,"HH:mm")</f>
        <v>09:00</v>
      </c>
    </row>
    <row r="1477" spans="1:8" x14ac:dyDescent="0.3">
      <c r="A1477">
        <v>909</v>
      </c>
      <c r="B1477">
        <v>1475</v>
      </c>
      <c r="C1477">
        <v>95</v>
      </c>
      <c r="D1477">
        <v>6</v>
      </c>
      <c r="E1477" s="1">
        <v>44623.416666666664</v>
      </c>
      <c r="F1477" s="4" t="str">
        <f t="shared" si="46"/>
        <v>2026/03/04</v>
      </c>
      <c r="G1477" s="4">
        <f>DATEVALUE(Sales[[#This Row],[Date]])</f>
        <v>44623</v>
      </c>
      <c r="H1477" s="6" t="str">
        <f t="shared" si="47"/>
        <v>10:00</v>
      </c>
    </row>
    <row r="1478" spans="1:8" x14ac:dyDescent="0.3">
      <c r="A1478">
        <v>778</v>
      </c>
      <c r="B1478">
        <v>1476</v>
      </c>
      <c r="C1478">
        <v>78</v>
      </c>
      <c r="D1478">
        <v>9</v>
      </c>
      <c r="E1478" s="1">
        <v>44623.458333333336</v>
      </c>
      <c r="F1478" s="4" t="str">
        <f t="shared" si="46"/>
        <v>2026/03/04</v>
      </c>
      <c r="G1478" s="4">
        <f>DATEVALUE(Sales[[#This Row],[Date]])</f>
        <v>44623</v>
      </c>
      <c r="H1478" s="6" t="str">
        <f t="shared" si="47"/>
        <v>11:00</v>
      </c>
    </row>
    <row r="1479" spans="1:8" x14ac:dyDescent="0.3">
      <c r="A1479">
        <v>1043</v>
      </c>
      <c r="B1479">
        <v>1477</v>
      </c>
      <c r="C1479">
        <v>77</v>
      </c>
      <c r="D1479">
        <v>9</v>
      </c>
      <c r="E1479" s="1">
        <v>44623.5</v>
      </c>
      <c r="F1479" s="4" t="str">
        <f t="shared" si="46"/>
        <v>2026/03/04</v>
      </c>
      <c r="G1479" s="4">
        <f>DATEVALUE(Sales[[#This Row],[Date]])</f>
        <v>44623</v>
      </c>
      <c r="H1479" s="6" t="str">
        <f t="shared" si="47"/>
        <v>12:00</v>
      </c>
    </row>
    <row r="1480" spans="1:8" x14ac:dyDescent="0.3">
      <c r="A1480">
        <v>774</v>
      </c>
      <c r="B1480">
        <v>1478</v>
      </c>
      <c r="C1480">
        <v>92</v>
      </c>
      <c r="D1480">
        <v>5</v>
      </c>
      <c r="E1480" s="1">
        <v>44623.541666666664</v>
      </c>
      <c r="F1480" s="4" t="str">
        <f t="shared" si="46"/>
        <v>2026/03/04</v>
      </c>
      <c r="G1480" s="4">
        <f>DATEVALUE(Sales[[#This Row],[Date]])</f>
        <v>44623</v>
      </c>
      <c r="H1480" s="6" t="str">
        <f t="shared" si="47"/>
        <v>13:00</v>
      </c>
    </row>
    <row r="1481" spans="1:8" x14ac:dyDescent="0.3">
      <c r="A1481">
        <v>1288</v>
      </c>
      <c r="B1481">
        <v>1479</v>
      </c>
      <c r="C1481">
        <v>40</v>
      </c>
      <c r="D1481">
        <v>2</v>
      </c>
      <c r="E1481" s="1">
        <v>44623.583333333336</v>
      </c>
      <c r="F1481" s="4" t="str">
        <f t="shared" si="46"/>
        <v>2026/03/04</v>
      </c>
      <c r="G1481" s="4">
        <f>DATEVALUE(Sales[[#This Row],[Date]])</f>
        <v>44623</v>
      </c>
      <c r="H1481" s="6" t="str">
        <f t="shared" si="47"/>
        <v>14:00</v>
      </c>
    </row>
    <row r="1482" spans="1:8" x14ac:dyDescent="0.3">
      <c r="A1482">
        <v>110</v>
      </c>
      <c r="B1482">
        <v>1480</v>
      </c>
      <c r="C1482">
        <v>24</v>
      </c>
      <c r="D1482">
        <v>5</v>
      </c>
      <c r="E1482" s="1">
        <v>44623.625</v>
      </c>
      <c r="F1482" s="4" t="str">
        <f t="shared" si="46"/>
        <v>2026/03/04</v>
      </c>
      <c r="G1482" s="4">
        <f>DATEVALUE(Sales[[#This Row],[Date]])</f>
        <v>44623</v>
      </c>
      <c r="H1482" s="6" t="str">
        <f t="shared" si="47"/>
        <v>15:00</v>
      </c>
    </row>
    <row r="1483" spans="1:8" x14ac:dyDescent="0.3">
      <c r="A1483">
        <v>1012</v>
      </c>
      <c r="B1483">
        <v>1481</v>
      </c>
      <c r="C1483">
        <v>21</v>
      </c>
      <c r="D1483">
        <v>2</v>
      </c>
      <c r="E1483" s="1">
        <v>44623.666666666664</v>
      </c>
      <c r="F1483" s="4" t="str">
        <f t="shared" si="46"/>
        <v>2026/03/04</v>
      </c>
      <c r="G1483" s="4">
        <f>DATEVALUE(Sales[[#This Row],[Date]])</f>
        <v>44623</v>
      </c>
      <c r="H1483" s="6" t="str">
        <f t="shared" si="47"/>
        <v>16:00</v>
      </c>
    </row>
    <row r="1484" spans="1:8" x14ac:dyDescent="0.3">
      <c r="A1484">
        <v>1418</v>
      </c>
      <c r="B1484">
        <v>1482</v>
      </c>
      <c r="C1484">
        <v>13</v>
      </c>
      <c r="D1484">
        <v>4</v>
      </c>
      <c r="E1484" s="1">
        <v>44623.708333333336</v>
      </c>
      <c r="F1484" s="4" t="str">
        <f t="shared" si="46"/>
        <v>2026/03/04</v>
      </c>
      <c r="G1484" s="4">
        <f>DATEVALUE(Sales[[#This Row],[Date]])</f>
        <v>44623</v>
      </c>
      <c r="H1484" s="6" t="str">
        <f t="shared" si="47"/>
        <v>17:00</v>
      </c>
    </row>
    <row r="1485" spans="1:8" x14ac:dyDescent="0.3">
      <c r="A1485">
        <v>1290</v>
      </c>
      <c r="B1485">
        <v>1483</v>
      </c>
      <c r="C1485">
        <v>35</v>
      </c>
      <c r="D1485">
        <v>4</v>
      </c>
      <c r="E1485" s="1">
        <v>44623.75</v>
      </c>
      <c r="F1485" s="4" t="str">
        <f t="shared" si="46"/>
        <v>2026/03/04</v>
      </c>
      <c r="G1485" s="4">
        <f>DATEVALUE(Sales[[#This Row],[Date]])</f>
        <v>44623</v>
      </c>
      <c r="H1485" s="6" t="str">
        <f t="shared" si="47"/>
        <v>18:00</v>
      </c>
    </row>
    <row r="1486" spans="1:8" x14ac:dyDescent="0.3">
      <c r="A1486">
        <v>1416</v>
      </c>
      <c r="B1486">
        <v>1484</v>
      </c>
      <c r="C1486">
        <v>43</v>
      </c>
      <c r="D1486">
        <v>8</v>
      </c>
      <c r="E1486" s="1">
        <v>44623.791666666664</v>
      </c>
      <c r="F1486" s="4" t="str">
        <f t="shared" si="46"/>
        <v>2026/03/04</v>
      </c>
      <c r="G1486" s="4">
        <f>DATEVALUE(Sales[[#This Row],[Date]])</f>
        <v>44623</v>
      </c>
      <c r="H1486" s="6" t="str">
        <f t="shared" si="47"/>
        <v>19:00</v>
      </c>
    </row>
    <row r="1487" spans="1:8" x14ac:dyDescent="0.3">
      <c r="A1487">
        <v>1394</v>
      </c>
      <c r="B1487">
        <v>1485</v>
      </c>
      <c r="C1487">
        <v>36</v>
      </c>
      <c r="D1487">
        <v>7</v>
      </c>
      <c r="E1487" s="1">
        <v>44623.833333333336</v>
      </c>
      <c r="F1487" s="4" t="str">
        <f t="shared" si="46"/>
        <v>2026/03/04</v>
      </c>
      <c r="G1487" s="4">
        <f>DATEVALUE(Sales[[#This Row],[Date]])</f>
        <v>44623</v>
      </c>
      <c r="H1487" s="6" t="str">
        <f t="shared" si="47"/>
        <v>20:00</v>
      </c>
    </row>
    <row r="1488" spans="1:8" x14ac:dyDescent="0.3">
      <c r="A1488">
        <v>586</v>
      </c>
      <c r="B1488">
        <v>1486</v>
      </c>
      <c r="C1488">
        <v>24</v>
      </c>
      <c r="D1488">
        <v>3</v>
      </c>
      <c r="E1488" s="1">
        <v>44623.875</v>
      </c>
      <c r="F1488" s="4" t="str">
        <f t="shared" si="46"/>
        <v>2026/03/04</v>
      </c>
      <c r="G1488" s="4">
        <f>DATEVALUE(Sales[[#This Row],[Date]])</f>
        <v>44623</v>
      </c>
      <c r="H1488" s="6" t="str">
        <f t="shared" si="47"/>
        <v>21:00</v>
      </c>
    </row>
    <row r="1489" spans="1:8" x14ac:dyDescent="0.3">
      <c r="A1489">
        <v>1390</v>
      </c>
      <c r="B1489">
        <v>1487</v>
      </c>
      <c r="C1489">
        <v>12</v>
      </c>
      <c r="D1489">
        <v>2</v>
      </c>
      <c r="E1489" s="1">
        <v>44623.916666666664</v>
      </c>
      <c r="F1489" s="4" t="str">
        <f t="shared" si="46"/>
        <v>2026/03/04</v>
      </c>
      <c r="G1489" s="4">
        <f>DATEVALUE(Sales[[#This Row],[Date]])</f>
        <v>44623</v>
      </c>
      <c r="H1489" s="6" t="str">
        <f t="shared" si="47"/>
        <v>22:00</v>
      </c>
    </row>
    <row r="1490" spans="1:8" x14ac:dyDescent="0.3">
      <c r="A1490">
        <v>1342</v>
      </c>
      <c r="B1490">
        <v>1488</v>
      </c>
      <c r="C1490">
        <v>41</v>
      </c>
      <c r="D1490">
        <v>3</v>
      </c>
      <c r="E1490" s="1">
        <v>44623.958333333336</v>
      </c>
      <c r="F1490" s="4" t="str">
        <f t="shared" si="46"/>
        <v>2026/03/04</v>
      </c>
      <c r="G1490" s="4">
        <f>DATEVALUE(Sales[[#This Row],[Date]])</f>
        <v>44623</v>
      </c>
      <c r="H1490" s="6" t="str">
        <f t="shared" si="47"/>
        <v>23:00</v>
      </c>
    </row>
    <row r="1491" spans="1:8" x14ac:dyDescent="0.3">
      <c r="A1491">
        <v>190</v>
      </c>
      <c r="B1491">
        <v>1489</v>
      </c>
      <c r="C1491">
        <v>13</v>
      </c>
      <c r="D1491">
        <v>1</v>
      </c>
      <c r="E1491" s="1">
        <v>44624</v>
      </c>
      <c r="F1491" s="4" t="str">
        <f t="shared" si="46"/>
        <v>2026/03/05</v>
      </c>
      <c r="G1491" s="4">
        <f>DATEVALUE(Sales[[#This Row],[Date]])</f>
        <v>44624</v>
      </c>
      <c r="H1491" s="6" t="str">
        <f t="shared" si="47"/>
        <v>00:00</v>
      </c>
    </row>
    <row r="1492" spans="1:8" x14ac:dyDescent="0.3">
      <c r="A1492">
        <v>920</v>
      </c>
      <c r="B1492">
        <v>1490</v>
      </c>
      <c r="C1492">
        <v>48</v>
      </c>
      <c r="D1492">
        <v>3</v>
      </c>
      <c r="E1492" s="1">
        <v>44624.041666666664</v>
      </c>
      <c r="F1492" s="4" t="str">
        <f t="shared" si="46"/>
        <v>2026/03/05</v>
      </c>
      <c r="G1492" s="4">
        <f>DATEVALUE(Sales[[#This Row],[Date]])</f>
        <v>44624</v>
      </c>
      <c r="H1492" s="6" t="str">
        <f t="shared" si="47"/>
        <v>01:00</v>
      </c>
    </row>
    <row r="1493" spans="1:8" x14ac:dyDescent="0.3">
      <c r="A1493">
        <v>381</v>
      </c>
      <c r="B1493">
        <v>1491</v>
      </c>
      <c r="C1493">
        <v>59</v>
      </c>
      <c r="D1493">
        <v>2</v>
      </c>
      <c r="E1493" s="1">
        <v>44624.083333333336</v>
      </c>
      <c r="F1493" s="4" t="str">
        <f t="shared" si="46"/>
        <v>2026/03/05</v>
      </c>
      <c r="G1493" s="4">
        <f>DATEVALUE(Sales[[#This Row],[Date]])</f>
        <v>44624</v>
      </c>
      <c r="H1493" s="6" t="str">
        <f t="shared" si="47"/>
        <v>02:00</v>
      </c>
    </row>
    <row r="1494" spans="1:8" x14ac:dyDescent="0.3">
      <c r="A1494">
        <v>296</v>
      </c>
      <c r="B1494">
        <v>1492</v>
      </c>
      <c r="C1494">
        <v>93</v>
      </c>
      <c r="D1494">
        <v>4</v>
      </c>
      <c r="E1494" s="1">
        <v>44624.125</v>
      </c>
      <c r="F1494" s="4" t="str">
        <f t="shared" si="46"/>
        <v>2026/03/05</v>
      </c>
      <c r="G1494" s="4">
        <f>DATEVALUE(Sales[[#This Row],[Date]])</f>
        <v>44624</v>
      </c>
      <c r="H1494" s="6" t="str">
        <f t="shared" si="47"/>
        <v>03:00</v>
      </c>
    </row>
    <row r="1495" spans="1:8" x14ac:dyDescent="0.3">
      <c r="A1495">
        <v>1484</v>
      </c>
      <c r="B1495">
        <v>1493</v>
      </c>
      <c r="C1495">
        <v>27</v>
      </c>
      <c r="D1495">
        <v>9</v>
      </c>
      <c r="E1495" s="1">
        <v>44624.166666666664</v>
      </c>
      <c r="F1495" s="4" t="str">
        <f t="shared" si="46"/>
        <v>2026/03/05</v>
      </c>
      <c r="G1495" s="4">
        <f>DATEVALUE(Sales[[#This Row],[Date]])</f>
        <v>44624</v>
      </c>
      <c r="H1495" s="6" t="str">
        <f t="shared" si="47"/>
        <v>04:00</v>
      </c>
    </row>
    <row r="1496" spans="1:8" x14ac:dyDescent="0.3">
      <c r="A1496">
        <v>574</v>
      </c>
      <c r="B1496">
        <v>1494</v>
      </c>
      <c r="C1496">
        <v>49</v>
      </c>
      <c r="D1496">
        <v>2</v>
      </c>
      <c r="E1496" s="1">
        <v>44624.208333333336</v>
      </c>
      <c r="F1496" s="4" t="str">
        <f t="shared" si="46"/>
        <v>2026/03/05</v>
      </c>
      <c r="G1496" s="4">
        <f>DATEVALUE(Sales[[#This Row],[Date]])</f>
        <v>44624</v>
      </c>
      <c r="H1496" s="6" t="str">
        <f t="shared" si="47"/>
        <v>05:00</v>
      </c>
    </row>
    <row r="1497" spans="1:8" x14ac:dyDescent="0.3">
      <c r="A1497">
        <v>1034</v>
      </c>
      <c r="B1497">
        <v>1495</v>
      </c>
      <c r="C1497">
        <v>36</v>
      </c>
      <c r="D1497">
        <v>7</v>
      </c>
      <c r="E1497" s="1">
        <v>44624.25</v>
      </c>
      <c r="F1497" s="4" t="str">
        <f t="shared" si="46"/>
        <v>2026/03/05</v>
      </c>
      <c r="G1497" s="4">
        <f>DATEVALUE(Sales[[#This Row],[Date]])</f>
        <v>44624</v>
      </c>
      <c r="H1497" s="6" t="str">
        <f t="shared" si="47"/>
        <v>06:00</v>
      </c>
    </row>
    <row r="1498" spans="1:8" x14ac:dyDescent="0.3">
      <c r="A1498">
        <v>822</v>
      </c>
      <c r="B1498">
        <v>1496</v>
      </c>
      <c r="C1498">
        <v>87</v>
      </c>
      <c r="D1498">
        <v>5</v>
      </c>
      <c r="E1498" s="1">
        <v>44624.291666666664</v>
      </c>
      <c r="F1498" s="4" t="str">
        <f t="shared" si="46"/>
        <v>2026/03/05</v>
      </c>
      <c r="G1498" s="4">
        <f>DATEVALUE(Sales[[#This Row],[Date]])</f>
        <v>44624</v>
      </c>
      <c r="H1498" s="6" t="str">
        <f t="shared" si="47"/>
        <v>07:00</v>
      </c>
    </row>
    <row r="1499" spans="1:8" x14ac:dyDescent="0.3">
      <c r="A1499">
        <v>67</v>
      </c>
      <c r="B1499">
        <v>1497</v>
      </c>
      <c r="C1499">
        <v>7</v>
      </c>
      <c r="D1499">
        <v>2</v>
      </c>
      <c r="E1499" s="1">
        <v>44624.333333333336</v>
      </c>
      <c r="F1499" s="4" t="str">
        <f t="shared" si="46"/>
        <v>2026/03/05</v>
      </c>
      <c r="G1499" s="4">
        <f>DATEVALUE(Sales[[#This Row],[Date]])</f>
        <v>44624</v>
      </c>
      <c r="H1499" s="6" t="str">
        <f t="shared" si="47"/>
        <v>08:00</v>
      </c>
    </row>
    <row r="1500" spans="1:8" x14ac:dyDescent="0.3">
      <c r="A1500">
        <v>339</v>
      </c>
      <c r="B1500">
        <v>1498</v>
      </c>
      <c r="C1500">
        <v>52</v>
      </c>
      <c r="D1500">
        <v>3</v>
      </c>
      <c r="E1500" s="1">
        <v>44624.375</v>
      </c>
      <c r="F1500" s="4" t="str">
        <f t="shared" si="46"/>
        <v>2026/03/05</v>
      </c>
      <c r="G1500" s="4">
        <f>DATEVALUE(Sales[[#This Row],[Date]])</f>
        <v>44624</v>
      </c>
      <c r="H1500" s="6" t="str">
        <f t="shared" si="47"/>
        <v>09:00</v>
      </c>
    </row>
    <row r="1501" spans="1:8" x14ac:dyDescent="0.3">
      <c r="A1501">
        <v>493</v>
      </c>
      <c r="B1501">
        <v>1499</v>
      </c>
      <c r="C1501">
        <v>51</v>
      </c>
      <c r="D1501">
        <v>5</v>
      </c>
      <c r="E1501" s="1">
        <v>44624.416666666664</v>
      </c>
      <c r="F1501" s="4" t="str">
        <f t="shared" si="46"/>
        <v>2026/03/05</v>
      </c>
      <c r="G1501" s="4">
        <f>DATEVALUE(Sales[[#This Row],[Date]])</f>
        <v>44624</v>
      </c>
      <c r="H1501" s="6" t="str">
        <f t="shared" si="47"/>
        <v>10:00</v>
      </c>
    </row>
    <row r="1502" spans="1:8" x14ac:dyDescent="0.3">
      <c r="A1502">
        <v>116</v>
      </c>
      <c r="B1502">
        <v>1500</v>
      </c>
      <c r="C1502">
        <v>31</v>
      </c>
      <c r="D1502">
        <v>8</v>
      </c>
      <c r="E1502" s="1">
        <v>44624.458333333336</v>
      </c>
      <c r="F1502" s="4" t="str">
        <f t="shared" si="46"/>
        <v>2026/03/05</v>
      </c>
      <c r="G1502" s="4">
        <f>DATEVALUE(Sales[[#This Row],[Date]])</f>
        <v>44624</v>
      </c>
      <c r="H1502" s="6" t="str">
        <f t="shared" si="47"/>
        <v>11:00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E0AB00-871B-4FEC-8147-517D2F33DBC4}">
  <dimension ref="A1:I101"/>
  <sheetViews>
    <sheetView topLeftCell="B1" workbookViewId="0">
      <selection activeCell="C2" sqref="C2"/>
    </sheetView>
  </sheetViews>
  <sheetFormatPr defaultRowHeight="14.4" x14ac:dyDescent="0.3"/>
  <cols>
    <col min="1" max="1" width="14" customWidth="1"/>
    <col min="2" max="2" width="30.33203125" customWidth="1"/>
    <col min="3" max="3" width="30.33203125" style="3" customWidth="1"/>
    <col min="4" max="4" width="30.33203125" customWidth="1"/>
    <col min="5" max="5" width="17.5546875" customWidth="1"/>
    <col min="6" max="6" width="32" customWidth="1"/>
    <col min="7" max="7" width="17.6640625" customWidth="1"/>
    <col min="8" max="8" width="17.33203125" customWidth="1"/>
  </cols>
  <sheetData>
    <row r="1" spans="1:9" x14ac:dyDescent="0.3">
      <c r="A1" t="s">
        <v>11</v>
      </c>
      <c r="B1" t="s">
        <v>14</v>
      </c>
      <c r="C1" s="3" t="s">
        <v>195</v>
      </c>
      <c r="D1" t="s">
        <v>196</v>
      </c>
      <c r="E1" t="s">
        <v>15</v>
      </c>
      <c r="F1" t="s">
        <v>16</v>
      </c>
      <c r="G1" t="s">
        <v>17</v>
      </c>
      <c r="H1" t="s">
        <v>18</v>
      </c>
      <c r="I1" t="s">
        <v>175</v>
      </c>
    </row>
    <row r="2" spans="1:9" x14ac:dyDescent="0.3">
      <c r="A2">
        <v>1</v>
      </c>
      <c r="B2">
        <v>90</v>
      </c>
      <c r="C2" s="3">
        <f>SUMIF('Sales Data'!C:C,Inventory[[#This Row],[Product SKU]],'Sales Data'!D:D)</f>
        <v>88</v>
      </c>
      <c r="D2" t="str">
        <f>IF(Inventory[[#This Row],[qty sold]]&gt;Inventory[[#This Row],[Current Inventory Level (units)]], "Low", "High")</f>
        <v>High</v>
      </c>
      <c r="E2">
        <v>5</v>
      </c>
      <c r="F2">
        <v>3</v>
      </c>
      <c r="G2" t="s">
        <v>19</v>
      </c>
      <c r="H2">
        <v>264</v>
      </c>
      <c r="I2" t="str">
        <f>IFERROR(VLOOKUP($A2,'STEP4 &amp; 5 -'!$C$3:$E$36,3,FALSE),"Low")</f>
        <v>Low</v>
      </c>
    </row>
    <row r="3" spans="1:9" x14ac:dyDescent="0.3">
      <c r="A3">
        <v>2</v>
      </c>
      <c r="B3">
        <v>123</v>
      </c>
      <c r="C3" s="3">
        <f>SUMIF('Sales Data'!C:C,Inventory[[#This Row],[Product SKU]],'Sales Data'!D:D)</f>
        <v>67</v>
      </c>
      <c r="D3" t="str">
        <f>IF(Inventory[[#This Row],[qty sold]]&gt;Inventory[[#This Row],[Current Inventory Level (units)]], "Low", "High")</f>
        <v>High</v>
      </c>
      <c r="E3">
        <v>10</v>
      </c>
      <c r="F3">
        <v>3</v>
      </c>
      <c r="G3" t="s">
        <v>20</v>
      </c>
      <c r="H3">
        <v>195</v>
      </c>
      <c r="I3" t="str">
        <f>IFERROR(VLOOKUP($A3,'STEP4 &amp; 5 -'!$C$3:$E$36,3,FALSE),"Low")</f>
        <v>Low</v>
      </c>
    </row>
    <row r="4" spans="1:9" x14ac:dyDescent="0.3">
      <c r="A4">
        <v>3</v>
      </c>
      <c r="B4">
        <v>130</v>
      </c>
      <c r="C4" s="3">
        <f>SUMIF('Sales Data'!C:C,Inventory[[#This Row],[Product SKU]],'Sales Data'!D:D)</f>
        <v>65</v>
      </c>
      <c r="D4" t="str">
        <f>IF(Inventory[[#This Row],[qty sold]]&gt;Inventory[[#This Row],[Current Inventory Level (units)]], "Low", "High")</f>
        <v>High</v>
      </c>
      <c r="E4">
        <v>2</v>
      </c>
      <c r="F4">
        <v>1</v>
      </c>
      <c r="G4" t="s">
        <v>20</v>
      </c>
      <c r="H4">
        <v>35</v>
      </c>
      <c r="I4" t="str">
        <f>IFERROR(VLOOKUP($A4,'STEP4 &amp; 5 -'!$C$3:$E$36,3,FALSE),"Low")</f>
        <v>Low</v>
      </c>
    </row>
    <row r="5" spans="1:9" x14ac:dyDescent="0.3">
      <c r="A5">
        <v>4</v>
      </c>
      <c r="B5">
        <v>149</v>
      </c>
      <c r="C5" s="3">
        <f>SUMIF('Sales Data'!C:C,Inventory[[#This Row],[Product SKU]],'Sales Data'!D:D)</f>
        <v>59</v>
      </c>
      <c r="D5" t="str">
        <f>IF(Inventory[[#This Row],[qty sold]]&gt;Inventory[[#This Row],[Current Inventory Level (units)]], "Low", "High")</f>
        <v>High</v>
      </c>
      <c r="E5">
        <v>3</v>
      </c>
      <c r="F5">
        <v>6</v>
      </c>
      <c r="G5" t="s">
        <v>20</v>
      </c>
      <c r="H5">
        <v>227</v>
      </c>
      <c r="I5" t="str">
        <f>IFERROR(VLOOKUP($A5,'STEP4 &amp; 5 -'!$C$3:$E$36,3,FALSE),"Low")</f>
        <v>Low</v>
      </c>
    </row>
    <row r="6" spans="1:9" x14ac:dyDescent="0.3">
      <c r="A6">
        <v>5</v>
      </c>
      <c r="B6">
        <v>154</v>
      </c>
      <c r="C6" s="3">
        <f>SUMIF('Sales Data'!C:C,Inventory[[#This Row],[Product SKU]],'Sales Data'!D:D)</f>
        <v>74</v>
      </c>
      <c r="D6" t="str">
        <f>IF(Inventory[[#This Row],[qty sold]]&gt;Inventory[[#This Row],[Current Inventory Level (units)]], "Low", "High")</f>
        <v>High</v>
      </c>
      <c r="E6">
        <v>5</v>
      </c>
      <c r="F6">
        <v>4</v>
      </c>
      <c r="G6" t="s">
        <v>20</v>
      </c>
      <c r="H6">
        <v>347</v>
      </c>
      <c r="I6" t="str">
        <f>IFERROR(VLOOKUP($A6,'STEP4 &amp; 5 -'!$C$3:$E$36,3,FALSE),"Low")</f>
        <v>Low</v>
      </c>
    </row>
    <row r="7" spans="1:9" x14ac:dyDescent="0.3">
      <c r="A7">
        <v>6</v>
      </c>
      <c r="B7">
        <v>17</v>
      </c>
      <c r="C7" s="3">
        <f>SUMIF('Sales Data'!C:C,Inventory[[#This Row],[Product SKU]],'Sales Data'!D:D)</f>
        <v>51</v>
      </c>
      <c r="D7" t="str">
        <f>IF(Inventory[[#This Row],[qty sold]]&gt;Inventory[[#This Row],[Current Inventory Level (units)]], "Low", "High")</f>
        <v>Low</v>
      </c>
      <c r="E7">
        <v>0</v>
      </c>
      <c r="F7">
        <v>3</v>
      </c>
      <c r="G7" t="s">
        <v>20</v>
      </c>
      <c r="H7">
        <v>108</v>
      </c>
      <c r="I7" t="str">
        <f>IFERROR(VLOOKUP($A7,'STEP4 &amp; 5 -'!$C$3:$E$36,3,FALSE),"Low")</f>
        <v>Low</v>
      </c>
    </row>
    <row r="8" spans="1:9" x14ac:dyDescent="0.3">
      <c r="A8">
        <v>7</v>
      </c>
      <c r="B8">
        <v>90</v>
      </c>
      <c r="C8" s="3">
        <f>SUMIF('Sales Data'!C:C,Inventory[[#This Row],[Product SKU]],'Sales Data'!D:D)</f>
        <v>70</v>
      </c>
      <c r="D8" t="str">
        <f>IF(Inventory[[#This Row],[qty sold]]&gt;Inventory[[#This Row],[Current Inventory Level (units)]], "Low", "High")</f>
        <v>High</v>
      </c>
      <c r="E8">
        <v>1</v>
      </c>
      <c r="F8">
        <v>9</v>
      </c>
      <c r="G8" t="s">
        <v>20</v>
      </c>
      <c r="H8">
        <v>339</v>
      </c>
      <c r="I8" t="str">
        <f>IFERROR(VLOOKUP($A8,'STEP4 &amp; 5 -'!$C$3:$E$36,3,FALSE),"Low")</f>
        <v>High</v>
      </c>
    </row>
    <row r="9" spans="1:9" x14ac:dyDescent="0.3">
      <c r="A9">
        <v>8</v>
      </c>
      <c r="B9">
        <v>107</v>
      </c>
      <c r="C9" s="3">
        <f>SUMIF('Sales Data'!C:C,Inventory[[#This Row],[Product SKU]],'Sales Data'!D:D)</f>
        <v>65</v>
      </c>
      <c r="D9" t="str">
        <f>IF(Inventory[[#This Row],[qty sold]]&gt;Inventory[[#This Row],[Current Inventory Level (units)]], "Low", "High")</f>
        <v>High</v>
      </c>
      <c r="E9">
        <v>5</v>
      </c>
      <c r="F9">
        <v>1</v>
      </c>
      <c r="G9" t="s">
        <v>19</v>
      </c>
      <c r="H9">
        <v>40</v>
      </c>
      <c r="I9" t="str">
        <f>IFERROR(VLOOKUP($A9,'STEP4 &amp; 5 -'!$C$3:$E$36,3,FALSE),"Low")</f>
        <v>Low</v>
      </c>
    </row>
    <row r="10" spans="1:9" x14ac:dyDescent="0.3">
      <c r="A10">
        <v>9</v>
      </c>
      <c r="B10">
        <v>51</v>
      </c>
      <c r="C10" s="3">
        <f>SUMIF('Sales Data'!C:C,Inventory[[#This Row],[Product SKU]],'Sales Data'!D:D)</f>
        <v>79</v>
      </c>
      <c r="D10" t="str">
        <f>IF(Inventory[[#This Row],[qty sold]]&gt;Inventory[[#This Row],[Current Inventory Level (units)]], "Low", "High")</f>
        <v>Low</v>
      </c>
      <c r="E10">
        <v>10</v>
      </c>
      <c r="F10">
        <v>2</v>
      </c>
      <c r="G10" t="s">
        <v>20</v>
      </c>
      <c r="H10">
        <v>297</v>
      </c>
      <c r="I10" t="str">
        <f>IFERROR(VLOOKUP($A10,'STEP4 &amp; 5 -'!$C$3:$E$36,3,FALSE),"Low")</f>
        <v>High</v>
      </c>
    </row>
    <row r="11" spans="1:9" x14ac:dyDescent="0.3">
      <c r="A11">
        <v>10</v>
      </c>
      <c r="B11">
        <v>117</v>
      </c>
      <c r="C11" s="3">
        <f>SUMIF('Sales Data'!C:C,Inventory[[#This Row],[Product SKU]],'Sales Data'!D:D)</f>
        <v>67</v>
      </c>
      <c r="D11" t="str">
        <f>IF(Inventory[[#This Row],[qty sold]]&gt;Inventory[[#This Row],[Current Inventory Level (units)]], "Low", "High")</f>
        <v>High</v>
      </c>
      <c r="E11">
        <v>10</v>
      </c>
      <c r="F11">
        <v>2</v>
      </c>
      <c r="G11" t="s">
        <v>21</v>
      </c>
      <c r="H11">
        <v>139</v>
      </c>
      <c r="I11" t="str">
        <f>IFERROR(VLOOKUP($A11,'STEP4 &amp; 5 -'!$C$3:$E$36,3,FALSE),"Low")</f>
        <v>Low</v>
      </c>
    </row>
    <row r="12" spans="1:9" x14ac:dyDescent="0.3">
      <c r="A12">
        <v>11</v>
      </c>
      <c r="B12">
        <v>74</v>
      </c>
      <c r="C12" s="3">
        <f>SUMIF('Sales Data'!C:C,Inventory[[#This Row],[Product SKU]],'Sales Data'!D:D)</f>
        <v>98</v>
      </c>
      <c r="D12" t="str">
        <f>IF(Inventory[[#This Row],[qty sold]]&gt;Inventory[[#This Row],[Current Inventory Level (units)]], "Low", "High")</f>
        <v>Low</v>
      </c>
      <c r="E12">
        <v>9</v>
      </c>
      <c r="F12">
        <v>1</v>
      </c>
      <c r="G12" t="s">
        <v>19</v>
      </c>
      <c r="H12">
        <v>79</v>
      </c>
      <c r="I12" t="str">
        <f>IFERROR(VLOOKUP($A12,'STEP4 &amp; 5 -'!$C$3:$E$36,3,FALSE),"Low")</f>
        <v>High</v>
      </c>
    </row>
    <row r="13" spans="1:9" x14ac:dyDescent="0.3">
      <c r="A13">
        <v>12</v>
      </c>
      <c r="B13">
        <v>40</v>
      </c>
      <c r="C13" s="3">
        <f>SUMIF('Sales Data'!C:C,Inventory[[#This Row],[Product SKU]],'Sales Data'!D:D)</f>
        <v>109</v>
      </c>
      <c r="D13" t="str">
        <f>IF(Inventory[[#This Row],[qty sold]]&gt;Inventory[[#This Row],[Current Inventory Level (units)]], "Low", "High")</f>
        <v>Low</v>
      </c>
      <c r="E13">
        <v>14</v>
      </c>
      <c r="F13">
        <v>4</v>
      </c>
      <c r="G13" t="s">
        <v>19</v>
      </c>
      <c r="H13">
        <v>168</v>
      </c>
      <c r="I13" t="str">
        <f>IFERROR(VLOOKUP($A13,'STEP4 &amp; 5 -'!$C$3:$E$36,3,FALSE),"Low")</f>
        <v>Low</v>
      </c>
    </row>
    <row r="14" spans="1:9" x14ac:dyDescent="0.3">
      <c r="A14">
        <v>13</v>
      </c>
      <c r="B14">
        <v>175</v>
      </c>
      <c r="C14" s="3">
        <f>SUMIF('Sales Data'!C:C,Inventory[[#This Row],[Product SKU]],'Sales Data'!D:D)</f>
        <v>73</v>
      </c>
      <c r="D14" t="str">
        <f>IF(Inventory[[#This Row],[qty sold]]&gt;Inventory[[#This Row],[Current Inventory Level (units)]], "Low", "High")</f>
        <v>High</v>
      </c>
      <c r="E14">
        <v>12</v>
      </c>
      <c r="F14">
        <v>3</v>
      </c>
      <c r="G14" t="s">
        <v>20</v>
      </c>
      <c r="H14">
        <v>179</v>
      </c>
      <c r="I14" t="str">
        <f>IFERROR(VLOOKUP($A14,'STEP4 &amp; 5 -'!$C$3:$E$36,3,FALSE),"Low")</f>
        <v>Low</v>
      </c>
    </row>
    <row r="15" spans="1:9" x14ac:dyDescent="0.3">
      <c r="A15">
        <v>14</v>
      </c>
      <c r="B15">
        <v>148</v>
      </c>
      <c r="C15" s="3">
        <f>SUMIF('Sales Data'!C:C,Inventory[[#This Row],[Product SKU]],'Sales Data'!D:D)</f>
        <v>81</v>
      </c>
      <c r="D15" t="str">
        <f>IF(Inventory[[#This Row],[qty sold]]&gt;Inventory[[#This Row],[Current Inventory Level (units)]], "Low", "High")</f>
        <v>High</v>
      </c>
      <c r="E15">
        <v>9</v>
      </c>
      <c r="F15">
        <v>3</v>
      </c>
      <c r="G15" t="s">
        <v>19</v>
      </c>
      <c r="H15">
        <v>350</v>
      </c>
      <c r="I15" t="str">
        <f>IFERROR(VLOOKUP($A15,'STEP4 &amp; 5 -'!$C$3:$E$36,3,FALSE),"Low")</f>
        <v>Low</v>
      </c>
    </row>
    <row r="16" spans="1:9" x14ac:dyDescent="0.3">
      <c r="A16">
        <v>15</v>
      </c>
      <c r="B16">
        <v>16</v>
      </c>
      <c r="C16" s="3">
        <f>SUMIF('Sales Data'!C:C,Inventory[[#This Row],[Product SKU]],'Sales Data'!D:D)</f>
        <v>61</v>
      </c>
      <c r="D16" t="str">
        <f>IF(Inventory[[#This Row],[qty sold]]&gt;Inventory[[#This Row],[Current Inventory Level (units)]], "Low", "High")</f>
        <v>Low</v>
      </c>
      <c r="E16">
        <v>4</v>
      </c>
      <c r="F16">
        <v>8</v>
      </c>
      <c r="G16" t="s">
        <v>21</v>
      </c>
      <c r="H16">
        <v>340</v>
      </c>
      <c r="I16" t="str">
        <f>IFERROR(VLOOKUP($A16,'STEP4 &amp; 5 -'!$C$3:$E$36,3,FALSE),"Low")</f>
        <v>Low</v>
      </c>
    </row>
    <row r="17" spans="1:9" x14ac:dyDescent="0.3">
      <c r="A17">
        <v>16</v>
      </c>
      <c r="B17">
        <v>183</v>
      </c>
      <c r="C17" s="3">
        <f>SUMIF('Sales Data'!C:C,Inventory[[#This Row],[Product SKU]],'Sales Data'!D:D)</f>
        <v>60</v>
      </c>
      <c r="D17" t="str">
        <f>IF(Inventory[[#This Row],[qty sold]]&gt;Inventory[[#This Row],[Current Inventory Level (units)]], "Low", "High")</f>
        <v>High</v>
      </c>
      <c r="E17">
        <v>9</v>
      </c>
      <c r="F17">
        <v>6</v>
      </c>
      <c r="G17" t="s">
        <v>21</v>
      </c>
      <c r="H17">
        <v>211</v>
      </c>
      <c r="I17" t="str">
        <f>IFERROR(VLOOKUP($A17,'STEP4 &amp; 5 -'!$C$3:$E$36,3,FALSE),"Low")</f>
        <v>Low</v>
      </c>
    </row>
    <row r="18" spans="1:9" x14ac:dyDescent="0.3">
      <c r="A18">
        <v>17</v>
      </c>
      <c r="B18">
        <v>187</v>
      </c>
      <c r="C18" s="3">
        <f>SUMIF('Sales Data'!C:C,Inventory[[#This Row],[Product SKU]],'Sales Data'!D:D)</f>
        <v>78</v>
      </c>
      <c r="D18" t="str">
        <f>IF(Inventory[[#This Row],[qty sold]]&gt;Inventory[[#This Row],[Current Inventory Level (units)]], "Low", "High")</f>
        <v>High</v>
      </c>
      <c r="E18">
        <v>10</v>
      </c>
      <c r="F18">
        <v>3</v>
      </c>
      <c r="G18" t="s">
        <v>21</v>
      </c>
      <c r="H18">
        <v>200</v>
      </c>
      <c r="I18" t="str">
        <f>IFERROR(VLOOKUP($A18,'STEP4 &amp; 5 -'!$C$3:$E$36,3,FALSE),"Low")</f>
        <v>Low</v>
      </c>
    </row>
    <row r="19" spans="1:9" x14ac:dyDescent="0.3">
      <c r="A19">
        <v>18</v>
      </c>
      <c r="B19">
        <v>194</v>
      </c>
      <c r="C19" s="3">
        <f>SUMIF('Sales Data'!C:C,Inventory[[#This Row],[Product SKU]],'Sales Data'!D:D)</f>
        <v>47</v>
      </c>
      <c r="D19" t="str">
        <f>IF(Inventory[[#This Row],[qty sold]]&gt;Inventory[[#This Row],[Current Inventory Level (units)]], "Low", "High")</f>
        <v>High</v>
      </c>
      <c r="E19">
        <v>10</v>
      </c>
      <c r="F19">
        <v>6</v>
      </c>
      <c r="G19" t="s">
        <v>20</v>
      </c>
      <c r="H19">
        <v>216</v>
      </c>
      <c r="I19" t="str">
        <f>IFERROR(VLOOKUP($A19,'STEP4 &amp; 5 -'!$C$3:$E$36,3,FALSE),"Low")</f>
        <v>Low</v>
      </c>
    </row>
    <row r="20" spans="1:9" x14ac:dyDescent="0.3">
      <c r="A20">
        <v>19</v>
      </c>
      <c r="B20">
        <v>63</v>
      </c>
      <c r="C20" s="3">
        <f>SUMIF('Sales Data'!C:C,Inventory[[#This Row],[Product SKU]],'Sales Data'!D:D)</f>
        <v>83</v>
      </c>
      <c r="D20" t="str">
        <f>IF(Inventory[[#This Row],[qty sold]]&gt;Inventory[[#This Row],[Current Inventory Level (units)]], "Low", "High")</f>
        <v>Low</v>
      </c>
      <c r="E20">
        <v>1</v>
      </c>
      <c r="F20">
        <v>8</v>
      </c>
      <c r="G20" t="s">
        <v>19</v>
      </c>
      <c r="H20">
        <v>124</v>
      </c>
      <c r="I20" t="str">
        <f>IFERROR(VLOOKUP($A20,'STEP4 &amp; 5 -'!$C$3:$E$36,3,FALSE),"Low")</f>
        <v>High</v>
      </c>
    </row>
    <row r="21" spans="1:9" x14ac:dyDescent="0.3">
      <c r="A21">
        <v>20</v>
      </c>
      <c r="B21">
        <v>172</v>
      </c>
      <c r="C21" s="3">
        <f>SUMIF('Sales Data'!C:C,Inventory[[#This Row],[Product SKU]],'Sales Data'!D:D)</f>
        <v>71</v>
      </c>
      <c r="D21" t="str">
        <f>IF(Inventory[[#This Row],[qty sold]]&gt;Inventory[[#This Row],[Current Inventory Level (units)]], "Low", "High")</f>
        <v>High</v>
      </c>
      <c r="E21">
        <v>1</v>
      </c>
      <c r="F21">
        <v>6</v>
      </c>
      <c r="G21" t="s">
        <v>21</v>
      </c>
      <c r="H21">
        <v>139</v>
      </c>
      <c r="I21" t="str">
        <f>IFERROR(VLOOKUP($A21,'STEP4 &amp; 5 -'!$C$3:$E$36,3,FALSE),"Low")</f>
        <v>Low</v>
      </c>
    </row>
    <row r="22" spans="1:9" x14ac:dyDescent="0.3">
      <c r="A22">
        <v>21</v>
      </c>
      <c r="B22">
        <v>126</v>
      </c>
      <c r="C22" s="3">
        <f>SUMIF('Sales Data'!C:C,Inventory[[#This Row],[Product SKU]],'Sales Data'!D:D)</f>
        <v>122</v>
      </c>
      <c r="D22" t="str">
        <f>IF(Inventory[[#This Row],[qty sold]]&gt;Inventory[[#This Row],[Current Inventory Level (units)]], "Low", "High")</f>
        <v>High</v>
      </c>
      <c r="E22">
        <v>7</v>
      </c>
      <c r="F22">
        <v>1</v>
      </c>
      <c r="G22" t="s">
        <v>19</v>
      </c>
      <c r="H22">
        <v>144</v>
      </c>
      <c r="I22" t="str">
        <f>IFERROR(VLOOKUP($A22,'STEP4 &amp; 5 -'!$C$3:$E$36,3,FALSE),"Low")</f>
        <v>High</v>
      </c>
    </row>
    <row r="23" spans="1:9" x14ac:dyDescent="0.3">
      <c r="A23">
        <v>22</v>
      </c>
      <c r="B23">
        <v>136</v>
      </c>
      <c r="C23" s="3">
        <f>SUMIF('Sales Data'!C:C,Inventory[[#This Row],[Product SKU]],'Sales Data'!D:D)</f>
        <v>66</v>
      </c>
      <c r="D23" t="str">
        <f>IF(Inventory[[#This Row],[qty sold]]&gt;Inventory[[#This Row],[Current Inventory Level (units)]], "Low", "High")</f>
        <v>High</v>
      </c>
      <c r="E23">
        <v>3</v>
      </c>
      <c r="F23">
        <v>3</v>
      </c>
      <c r="G23" t="s">
        <v>19</v>
      </c>
      <c r="H23">
        <v>192</v>
      </c>
      <c r="I23" t="str">
        <f>IFERROR(VLOOKUP($A23,'STEP4 &amp; 5 -'!$C$3:$E$36,3,FALSE),"Low")</f>
        <v>High</v>
      </c>
    </row>
    <row r="24" spans="1:9" x14ac:dyDescent="0.3">
      <c r="A24">
        <v>23</v>
      </c>
      <c r="B24">
        <v>80</v>
      </c>
      <c r="C24" s="3">
        <f>SUMIF('Sales Data'!C:C,Inventory[[#This Row],[Product SKU]],'Sales Data'!D:D)</f>
        <v>51</v>
      </c>
      <c r="D24" t="str">
        <f>IF(Inventory[[#This Row],[qty sold]]&gt;Inventory[[#This Row],[Current Inventory Level (units)]], "Low", "High")</f>
        <v>High</v>
      </c>
      <c r="E24">
        <v>7</v>
      </c>
      <c r="F24">
        <v>8</v>
      </c>
      <c r="G24" t="s">
        <v>20</v>
      </c>
      <c r="H24">
        <v>67</v>
      </c>
      <c r="I24" t="str">
        <f>IFERROR(VLOOKUP($A24,'STEP4 &amp; 5 -'!$C$3:$E$36,3,FALSE),"Low")</f>
        <v>Low</v>
      </c>
    </row>
    <row r="25" spans="1:9" x14ac:dyDescent="0.3">
      <c r="A25">
        <v>24</v>
      </c>
      <c r="B25">
        <v>146</v>
      </c>
      <c r="C25" s="3">
        <f>SUMIF('Sales Data'!C:C,Inventory[[#This Row],[Product SKU]],'Sales Data'!D:D)</f>
        <v>84</v>
      </c>
      <c r="D25" t="str">
        <f>IF(Inventory[[#This Row],[qty sold]]&gt;Inventory[[#This Row],[Current Inventory Level (units)]], "Low", "High")</f>
        <v>High</v>
      </c>
      <c r="E25">
        <v>14</v>
      </c>
      <c r="F25">
        <v>2</v>
      </c>
      <c r="G25" t="s">
        <v>21</v>
      </c>
      <c r="H25">
        <v>238</v>
      </c>
      <c r="I25" t="str">
        <f>IFERROR(VLOOKUP($A25,'STEP4 &amp; 5 -'!$C$3:$E$36,3,FALSE),"Low")</f>
        <v>High</v>
      </c>
    </row>
    <row r="26" spans="1:9" x14ac:dyDescent="0.3">
      <c r="A26">
        <v>25</v>
      </c>
      <c r="B26">
        <v>107</v>
      </c>
      <c r="C26" s="3">
        <f>SUMIF('Sales Data'!C:C,Inventory[[#This Row],[Product SKU]],'Sales Data'!D:D)</f>
        <v>73</v>
      </c>
      <c r="D26" t="str">
        <f>IF(Inventory[[#This Row],[qty sold]]&gt;Inventory[[#This Row],[Current Inventory Level (units)]], "Low", "High")</f>
        <v>High</v>
      </c>
      <c r="E26">
        <v>9</v>
      </c>
      <c r="F26">
        <v>8</v>
      </c>
      <c r="G26" t="s">
        <v>19</v>
      </c>
      <c r="H26">
        <v>216</v>
      </c>
      <c r="I26" t="str">
        <f>IFERROR(VLOOKUP($A26,'STEP4 &amp; 5 -'!$C$3:$E$36,3,FALSE),"Low")</f>
        <v>Low</v>
      </c>
    </row>
    <row r="27" spans="1:9" x14ac:dyDescent="0.3">
      <c r="A27">
        <v>26</v>
      </c>
      <c r="B27">
        <v>148</v>
      </c>
      <c r="C27" s="3">
        <f>SUMIF('Sales Data'!C:C,Inventory[[#This Row],[Product SKU]],'Sales Data'!D:D)</f>
        <v>71</v>
      </c>
      <c r="D27" t="str">
        <f>IF(Inventory[[#This Row],[qty sold]]&gt;Inventory[[#This Row],[Current Inventory Level (units)]], "Low", "High")</f>
        <v>High</v>
      </c>
      <c r="E27">
        <v>7</v>
      </c>
      <c r="F27">
        <v>1</v>
      </c>
      <c r="G27" t="s">
        <v>20</v>
      </c>
      <c r="H27">
        <v>194</v>
      </c>
      <c r="I27" t="str">
        <f>IFERROR(VLOOKUP($A27,'STEP4 &amp; 5 -'!$C$3:$E$36,3,FALSE),"Low")</f>
        <v>Low</v>
      </c>
    </row>
    <row r="28" spans="1:9" x14ac:dyDescent="0.3">
      <c r="A28">
        <v>27</v>
      </c>
      <c r="B28">
        <v>86</v>
      </c>
      <c r="C28" s="3">
        <f>SUMIF('Sales Data'!C:C,Inventory[[#This Row],[Product SKU]],'Sales Data'!D:D)</f>
        <v>69</v>
      </c>
      <c r="D28" t="str">
        <f>IF(Inventory[[#This Row],[qty sold]]&gt;Inventory[[#This Row],[Current Inventory Level (units)]], "Low", "High")</f>
        <v>High</v>
      </c>
      <c r="E28">
        <v>0</v>
      </c>
      <c r="F28">
        <v>4</v>
      </c>
      <c r="G28" t="s">
        <v>19</v>
      </c>
      <c r="H28">
        <v>296</v>
      </c>
      <c r="I28" t="str">
        <f>IFERROR(VLOOKUP($A28,'STEP4 &amp; 5 -'!$C$3:$E$36,3,FALSE),"Low")</f>
        <v>High</v>
      </c>
    </row>
    <row r="29" spans="1:9" x14ac:dyDescent="0.3">
      <c r="A29">
        <v>28</v>
      </c>
      <c r="B29">
        <v>12</v>
      </c>
      <c r="C29" s="3">
        <f>SUMIF('Sales Data'!C:C,Inventory[[#This Row],[Product SKU]],'Sales Data'!D:D)</f>
        <v>78</v>
      </c>
      <c r="D29" t="str">
        <f>IF(Inventory[[#This Row],[qty sold]]&gt;Inventory[[#This Row],[Current Inventory Level (units)]], "Low", "High")</f>
        <v>Low</v>
      </c>
      <c r="E29">
        <v>9</v>
      </c>
      <c r="F29">
        <v>6</v>
      </c>
      <c r="G29" t="s">
        <v>19</v>
      </c>
      <c r="H29">
        <v>180</v>
      </c>
      <c r="I29" t="str">
        <f>IFERROR(VLOOKUP($A29,'STEP4 &amp; 5 -'!$C$3:$E$36,3,FALSE),"Low")</f>
        <v>High</v>
      </c>
    </row>
    <row r="30" spans="1:9" x14ac:dyDescent="0.3">
      <c r="A30">
        <v>29</v>
      </c>
      <c r="B30">
        <v>167</v>
      </c>
      <c r="C30" s="3">
        <f>SUMIF('Sales Data'!C:C,Inventory[[#This Row],[Product SKU]],'Sales Data'!D:D)</f>
        <v>66</v>
      </c>
      <c r="D30" t="str">
        <f>IF(Inventory[[#This Row],[qty sold]]&gt;Inventory[[#This Row],[Current Inventory Level (units)]], "Low", "High")</f>
        <v>High</v>
      </c>
      <c r="E30">
        <v>1</v>
      </c>
      <c r="F30">
        <v>3</v>
      </c>
      <c r="G30" t="s">
        <v>21</v>
      </c>
      <c r="H30">
        <v>183</v>
      </c>
      <c r="I30" t="str">
        <f>IFERROR(VLOOKUP($A30,'STEP4 &amp; 5 -'!$C$3:$E$36,3,FALSE),"Low")</f>
        <v>Low</v>
      </c>
    </row>
    <row r="31" spans="1:9" x14ac:dyDescent="0.3">
      <c r="A31">
        <v>30</v>
      </c>
      <c r="B31">
        <v>123</v>
      </c>
      <c r="C31" s="3">
        <f>SUMIF('Sales Data'!C:C,Inventory[[#This Row],[Product SKU]],'Sales Data'!D:D)</f>
        <v>51</v>
      </c>
      <c r="D31" t="str">
        <f>IF(Inventory[[#This Row],[qty sold]]&gt;Inventory[[#This Row],[Current Inventory Level (units)]], "Low", "High")</f>
        <v>High</v>
      </c>
      <c r="E31">
        <v>11</v>
      </c>
      <c r="F31">
        <v>5</v>
      </c>
      <c r="G31" t="s">
        <v>19</v>
      </c>
      <c r="H31">
        <v>188</v>
      </c>
      <c r="I31" t="str">
        <f>IFERROR(VLOOKUP($A31,'STEP4 &amp; 5 -'!$C$3:$E$36,3,FALSE),"Low")</f>
        <v>Low</v>
      </c>
    </row>
    <row r="32" spans="1:9" x14ac:dyDescent="0.3">
      <c r="A32">
        <v>31</v>
      </c>
      <c r="B32">
        <v>16</v>
      </c>
      <c r="C32" s="3">
        <f>SUMIF('Sales Data'!C:C,Inventory[[#This Row],[Product SKU]],'Sales Data'!D:D)</f>
        <v>83</v>
      </c>
      <c r="D32" t="str">
        <f>IF(Inventory[[#This Row],[qty sold]]&gt;Inventory[[#This Row],[Current Inventory Level (units)]], "Low", "High")</f>
        <v>Low</v>
      </c>
      <c r="E32">
        <v>5</v>
      </c>
      <c r="F32">
        <v>1</v>
      </c>
      <c r="G32" t="s">
        <v>19</v>
      </c>
      <c r="H32">
        <v>194</v>
      </c>
      <c r="I32" t="str">
        <f>IFERROR(VLOOKUP($A32,'STEP4 &amp; 5 -'!$C$3:$E$36,3,FALSE),"Low")</f>
        <v>Low</v>
      </c>
    </row>
    <row r="33" spans="1:9" x14ac:dyDescent="0.3">
      <c r="A33">
        <v>32</v>
      </c>
      <c r="B33">
        <v>104</v>
      </c>
      <c r="C33" s="3">
        <f>SUMIF('Sales Data'!C:C,Inventory[[#This Row],[Product SKU]],'Sales Data'!D:D)</f>
        <v>56</v>
      </c>
      <c r="D33" t="str">
        <f>IF(Inventory[[#This Row],[qty sold]]&gt;Inventory[[#This Row],[Current Inventory Level (units)]], "Low", "High")</f>
        <v>High</v>
      </c>
      <c r="E33">
        <v>0</v>
      </c>
      <c r="F33">
        <v>8</v>
      </c>
      <c r="G33" t="s">
        <v>21</v>
      </c>
      <c r="H33">
        <v>237</v>
      </c>
      <c r="I33" t="str">
        <f>IFERROR(VLOOKUP($A33,'STEP4 &amp; 5 -'!$C$3:$E$36,3,FALSE),"Low")</f>
        <v>Low</v>
      </c>
    </row>
    <row r="34" spans="1:9" x14ac:dyDescent="0.3">
      <c r="A34">
        <v>33</v>
      </c>
      <c r="B34">
        <v>153</v>
      </c>
      <c r="C34" s="3">
        <f>SUMIF('Sales Data'!C:C,Inventory[[#This Row],[Product SKU]],'Sales Data'!D:D)</f>
        <v>52</v>
      </c>
      <c r="D34" t="str">
        <f>IF(Inventory[[#This Row],[qty sold]]&gt;Inventory[[#This Row],[Current Inventory Level (units)]], "Low", "High")</f>
        <v>High</v>
      </c>
      <c r="E34">
        <v>4</v>
      </c>
      <c r="F34">
        <v>6</v>
      </c>
      <c r="G34" t="s">
        <v>20</v>
      </c>
      <c r="H34">
        <v>327</v>
      </c>
      <c r="I34" t="str">
        <f>IFERROR(VLOOKUP($A34,'STEP4 &amp; 5 -'!$C$3:$E$36,3,FALSE),"Low")</f>
        <v>Low</v>
      </c>
    </row>
    <row r="35" spans="1:9" x14ac:dyDescent="0.3">
      <c r="A35">
        <v>34</v>
      </c>
      <c r="B35">
        <v>53</v>
      </c>
      <c r="C35" s="3">
        <f>SUMIF('Sales Data'!C:C,Inventory[[#This Row],[Product SKU]],'Sales Data'!D:D)</f>
        <v>99</v>
      </c>
      <c r="D35" t="str">
        <f>IF(Inventory[[#This Row],[qty sold]]&gt;Inventory[[#This Row],[Current Inventory Level (units)]], "Low", "High")</f>
        <v>Low</v>
      </c>
      <c r="E35">
        <v>4</v>
      </c>
      <c r="F35">
        <v>6</v>
      </c>
      <c r="G35" t="s">
        <v>19</v>
      </c>
      <c r="H35">
        <v>306</v>
      </c>
      <c r="I35" t="str">
        <f>IFERROR(VLOOKUP($A35,'STEP4 &amp; 5 -'!$C$3:$E$36,3,FALSE),"Low")</f>
        <v>High</v>
      </c>
    </row>
    <row r="36" spans="1:9" x14ac:dyDescent="0.3">
      <c r="A36">
        <v>35</v>
      </c>
      <c r="B36">
        <v>95</v>
      </c>
      <c r="C36" s="3">
        <f>SUMIF('Sales Data'!C:C,Inventory[[#This Row],[Product SKU]],'Sales Data'!D:D)</f>
        <v>95</v>
      </c>
      <c r="D36" t="str">
        <f>IF(Inventory[[#This Row],[qty sold]]&gt;Inventory[[#This Row],[Current Inventory Level (units)]], "Low", "High")</f>
        <v>High</v>
      </c>
      <c r="E36">
        <v>2</v>
      </c>
      <c r="F36">
        <v>3</v>
      </c>
      <c r="G36" t="s">
        <v>21</v>
      </c>
      <c r="H36">
        <v>220</v>
      </c>
      <c r="I36" t="str">
        <f>IFERROR(VLOOKUP($A36,'STEP4 &amp; 5 -'!$C$3:$E$36,3,FALSE),"Low")</f>
        <v>High</v>
      </c>
    </row>
    <row r="37" spans="1:9" x14ac:dyDescent="0.3">
      <c r="A37">
        <v>36</v>
      </c>
      <c r="B37">
        <v>60</v>
      </c>
      <c r="C37" s="3">
        <f>SUMIF('Sales Data'!C:C,Inventory[[#This Row],[Product SKU]],'Sales Data'!D:D)</f>
        <v>94</v>
      </c>
      <c r="D37" t="str">
        <f>IF(Inventory[[#This Row],[qty sold]]&gt;Inventory[[#This Row],[Current Inventory Level (units)]], "Low", "High")</f>
        <v>Low</v>
      </c>
      <c r="E37">
        <v>7</v>
      </c>
      <c r="F37">
        <v>5</v>
      </c>
      <c r="G37" t="s">
        <v>20</v>
      </c>
      <c r="H37">
        <v>85</v>
      </c>
      <c r="I37" t="str">
        <f>IFERROR(VLOOKUP($A37,'STEP4 &amp; 5 -'!$C$3:$E$36,3,FALSE),"Low")</f>
        <v>High</v>
      </c>
    </row>
    <row r="38" spans="1:9" x14ac:dyDescent="0.3">
      <c r="A38">
        <v>37</v>
      </c>
      <c r="B38">
        <v>87</v>
      </c>
      <c r="C38" s="3">
        <f>SUMIF('Sales Data'!C:C,Inventory[[#This Row],[Product SKU]],'Sales Data'!D:D)</f>
        <v>42</v>
      </c>
      <c r="D38" t="str">
        <f>IF(Inventory[[#This Row],[qty sold]]&gt;Inventory[[#This Row],[Current Inventory Level (units)]], "Low", "High")</f>
        <v>High</v>
      </c>
      <c r="E38">
        <v>6</v>
      </c>
      <c r="F38">
        <v>4</v>
      </c>
      <c r="G38" t="s">
        <v>19</v>
      </c>
      <c r="H38">
        <v>60</v>
      </c>
      <c r="I38" t="str">
        <f>IFERROR(VLOOKUP($A38,'STEP4 &amp; 5 -'!$C$3:$E$36,3,FALSE),"Low")</f>
        <v>Low</v>
      </c>
    </row>
    <row r="39" spans="1:9" x14ac:dyDescent="0.3">
      <c r="A39">
        <v>38</v>
      </c>
      <c r="B39">
        <v>186</v>
      </c>
      <c r="C39" s="3">
        <f>SUMIF('Sales Data'!C:C,Inventory[[#This Row],[Product SKU]],'Sales Data'!D:D)</f>
        <v>49</v>
      </c>
      <c r="D39" t="str">
        <f>IF(Inventory[[#This Row],[qty sold]]&gt;Inventory[[#This Row],[Current Inventory Level (units)]], "Low", "High")</f>
        <v>High</v>
      </c>
      <c r="E39">
        <v>10</v>
      </c>
      <c r="F39">
        <v>9</v>
      </c>
      <c r="G39" t="s">
        <v>20</v>
      </c>
      <c r="H39">
        <v>287</v>
      </c>
      <c r="I39" t="str">
        <f>IFERROR(VLOOKUP($A39,'STEP4 &amp; 5 -'!$C$3:$E$36,3,FALSE),"Low")</f>
        <v>Low</v>
      </c>
    </row>
    <row r="40" spans="1:9" x14ac:dyDescent="0.3">
      <c r="A40">
        <v>39</v>
      </c>
      <c r="B40">
        <v>174</v>
      </c>
      <c r="C40" s="3">
        <f>SUMIF('Sales Data'!C:C,Inventory[[#This Row],[Product SKU]],'Sales Data'!D:D)</f>
        <v>51</v>
      </c>
      <c r="D40" t="str">
        <f>IF(Inventory[[#This Row],[qty sold]]&gt;Inventory[[#This Row],[Current Inventory Level (units)]], "Low", "High")</f>
        <v>High</v>
      </c>
      <c r="E40">
        <v>4</v>
      </c>
      <c r="F40">
        <v>6</v>
      </c>
      <c r="G40" t="s">
        <v>21</v>
      </c>
      <c r="H40">
        <v>186</v>
      </c>
      <c r="I40" t="str">
        <f>IFERROR(VLOOKUP($A40,'STEP4 &amp; 5 -'!$C$3:$E$36,3,FALSE),"Low")</f>
        <v>Low</v>
      </c>
    </row>
    <row r="41" spans="1:9" x14ac:dyDescent="0.3">
      <c r="A41">
        <v>40</v>
      </c>
      <c r="B41">
        <v>82</v>
      </c>
      <c r="C41" s="3">
        <f>SUMIF('Sales Data'!C:C,Inventory[[#This Row],[Product SKU]],'Sales Data'!D:D)</f>
        <v>73</v>
      </c>
      <c r="D41" t="str">
        <f>IF(Inventory[[#This Row],[qty sold]]&gt;Inventory[[#This Row],[Current Inventory Level (units)]], "Low", "High")</f>
        <v>High</v>
      </c>
      <c r="E41">
        <v>12</v>
      </c>
      <c r="F41">
        <v>6</v>
      </c>
      <c r="G41" t="s">
        <v>21</v>
      </c>
      <c r="H41">
        <v>194</v>
      </c>
      <c r="I41" t="str">
        <f>IFERROR(VLOOKUP($A41,'STEP4 &amp; 5 -'!$C$3:$E$36,3,FALSE),"Low")</f>
        <v>Low</v>
      </c>
    </row>
    <row r="42" spans="1:9" x14ac:dyDescent="0.3">
      <c r="A42">
        <v>41</v>
      </c>
      <c r="B42">
        <v>188</v>
      </c>
      <c r="C42" s="3">
        <f>SUMIF('Sales Data'!C:C,Inventory[[#This Row],[Product SKU]],'Sales Data'!D:D)</f>
        <v>68</v>
      </c>
      <c r="D42" t="str">
        <f>IF(Inventory[[#This Row],[qty sold]]&gt;Inventory[[#This Row],[Current Inventory Level (units)]], "Low", "High")</f>
        <v>High</v>
      </c>
      <c r="E42">
        <v>0</v>
      </c>
      <c r="F42">
        <v>3</v>
      </c>
      <c r="G42" t="s">
        <v>21</v>
      </c>
      <c r="H42">
        <v>55</v>
      </c>
      <c r="I42" t="str">
        <f>IFERROR(VLOOKUP($A42,'STEP4 &amp; 5 -'!$C$3:$E$36,3,FALSE),"Low")</f>
        <v>Low</v>
      </c>
    </row>
    <row r="43" spans="1:9" x14ac:dyDescent="0.3">
      <c r="A43">
        <v>42</v>
      </c>
      <c r="B43">
        <v>172</v>
      </c>
      <c r="C43" s="3">
        <f>SUMIF('Sales Data'!C:C,Inventory[[#This Row],[Product SKU]],'Sales Data'!D:D)</f>
        <v>72</v>
      </c>
      <c r="D43" t="str">
        <f>IF(Inventory[[#This Row],[qty sold]]&gt;Inventory[[#This Row],[Current Inventory Level (units)]], "Low", "High")</f>
        <v>High</v>
      </c>
      <c r="E43">
        <v>14</v>
      </c>
      <c r="F43">
        <v>9</v>
      </c>
      <c r="G43" t="s">
        <v>19</v>
      </c>
      <c r="H43">
        <v>134</v>
      </c>
      <c r="I43" t="str">
        <f>IFERROR(VLOOKUP($A43,'STEP4 &amp; 5 -'!$C$3:$E$36,3,FALSE),"Low")</f>
        <v>Low</v>
      </c>
    </row>
    <row r="44" spans="1:9" x14ac:dyDescent="0.3">
      <c r="A44">
        <v>43</v>
      </c>
      <c r="B44">
        <v>118</v>
      </c>
      <c r="C44" s="3">
        <f>SUMIF('Sales Data'!C:C,Inventory[[#This Row],[Product SKU]],'Sales Data'!D:D)</f>
        <v>99</v>
      </c>
      <c r="D44" t="str">
        <f>IF(Inventory[[#This Row],[qty sold]]&gt;Inventory[[#This Row],[Current Inventory Level (units)]], "Low", "High")</f>
        <v>High</v>
      </c>
      <c r="E44">
        <v>1</v>
      </c>
      <c r="F44">
        <v>5</v>
      </c>
      <c r="G44" t="s">
        <v>19</v>
      </c>
      <c r="H44">
        <v>156</v>
      </c>
      <c r="I44" t="str">
        <f>IFERROR(VLOOKUP($A44,'STEP4 &amp; 5 -'!$C$3:$E$36,3,FALSE),"Low")</f>
        <v>Low</v>
      </c>
    </row>
    <row r="45" spans="1:9" x14ac:dyDescent="0.3">
      <c r="A45">
        <v>44</v>
      </c>
      <c r="B45">
        <v>44</v>
      </c>
      <c r="C45" s="3">
        <f>SUMIF('Sales Data'!C:C,Inventory[[#This Row],[Product SKU]],'Sales Data'!D:D)</f>
        <v>72</v>
      </c>
      <c r="D45" t="str">
        <f>IF(Inventory[[#This Row],[qty sold]]&gt;Inventory[[#This Row],[Current Inventory Level (units)]], "Low", "High")</f>
        <v>Low</v>
      </c>
      <c r="E45">
        <v>11</v>
      </c>
      <c r="F45">
        <v>4</v>
      </c>
      <c r="G45" t="s">
        <v>21</v>
      </c>
      <c r="H45">
        <v>254</v>
      </c>
      <c r="I45" t="str">
        <f>IFERROR(VLOOKUP($A45,'STEP4 &amp; 5 -'!$C$3:$E$36,3,FALSE),"Low")</f>
        <v>Low</v>
      </c>
    </row>
    <row r="46" spans="1:9" x14ac:dyDescent="0.3">
      <c r="A46">
        <v>45</v>
      </c>
      <c r="B46">
        <v>127</v>
      </c>
      <c r="C46" s="3">
        <f>SUMIF('Sales Data'!C:C,Inventory[[#This Row],[Product SKU]],'Sales Data'!D:D)</f>
        <v>85</v>
      </c>
      <c r="D46" t="str">
        <f>IF(Inventory[[#This Row],[qty sold]]&gt;Inventory[[#This Row],[Current Inventory Level (units)]], "Low", "High")</f>
        <v>High</v>
      </c>
      <c r="E46">
        <v>14</v>
      </c>
      <c r="F46">
        <v>9</v>
      </c>
      <c r="G46" t="s">
        <v>20</v>
      </c>
      <c r="H46">
        <v>355</v>
      </c>
      <c r="I46" t="str">
        <f>IFERROR(VLOOKUP($A46,'STEP4 &amp; 5 -'!$C$3:$E$36,3,FALSE),"Low")</f>
        <v>Low</v>
      </c>
    </row>
    <row r="47" spans="1:9" x14ac:dyDescent="0.3">
      <c r="A47">
        <v>46</v>
      </c>
      <c r="B47">
        <v>116</v>
      </c>
      <c r="C47" s="3">
        <f>SUMIF('Sales Data'!C:C,Inventory[[#This Row],[Product SKU]],'Sales Data'!D:D)</f>
        <v>73</v>
      </c>
      <c r="D47" t="str">
        <f>IF(Inventory[[#This Row],[qty sold]]&gt;Inventory[[#This Row],[Current Inventory Level (units)]], "Low", "High")</f>
        <v>High</v>
      </c>
      <c r="E47">
        <v>7</v>
      </c>
      <c r="F47">
        <v>7</v>
      </c>
      <c r="G47" t="s">
        <v>19</v>
      </c>
      <c r="H47">
        <v>329</v>
      </c>
      <c r="I47" t="str">
        <f>IFERROR(VLOOKUP($A47,'STEP4 &amp; 5 -'!$C$3:$E$36,3,FALSE),"Low")</f>
        <v>Low</v>
      </c>
    </row>
    <row r="48" spans="1:9" x14ac:dyDescent="0.3">
      <c r="A48">
        <v>47</v>
      </c>
      <c r="B48">
        <v>82</v>
      </c>
      <c r="C48" s="3">
        <f>SUMIF('Sales Data'!C:C,Inventory[[#This Row],[Product SKU]],'Sales Data'!D:D)</f>
        <v>74</v>
      </c>
      <c r="D48" t="str">
        <f>IF(Inventory[[#This Row],[qty sold]]&gt;Inventory[[#This Row],[Current Inventory Level (units)]], "Low", "High")</f>
        <v>High</v>
      </c>
      <c r="E48">
        <v>2</v>
      </c>
      <c r="F48">
        <v>1</v>
      </c>
      <c r="G48" t="s">
        <v>19</v>
      </c>
      <c r="H48">
        <v>244</v>
      </c>
      <c r="I48" t="str">
        <f>IFERROR(VLOOKUP($A48,'STEP4 &amp; 5 -'!$C$3:$E$36,3,FALSE),"Low")</f>
        <v>High</v>
      </c>
    </row>
    <row r="49" spans="1:9" x14ac:dyDescent="0.3">
      <c r="A49">
        <v>48</v>
      </c>
      <c r="B49">
        <v>181</v>
      </c>
      <c r="C49" s="3">
        <f>SUMIF('Sales Data'!C:C,Inventory[[#This Row],[Product SKU]],'Sales Data'!D:D)</f>
        <v>65</v>
      </c>
      <c r="D49" t="str">
        <f>IF(Inventory[[#This Row],[qty sold]]&gt;Inventory[[#This Row],[Current Inventory Level (units)]], "Low", "High")</f>
        <v>High</v>
      </c>
      <c r="E49">
        <v>4</v>
      </c>
      <c r="F49">
        <v>5</v>
      </c>
      <c r="G49" t="s">
        <v>19</v>
      </c>
      <c r="H49">
        <v>229</v>
      </c>
      <c r="I49" t="str">
        <f>IFERROR(VLOOKUP($A49,'STEP4 &amp; 5 -'!$C$3:$E$36,3,FALSE),"Low")</f>
        <v>High</v>
      </c>
    </row>
    <row r="50" spans="1:9" x14ac:dyDescent="0.3">
      <c r="A50">
        <v>49</v>
      </c>
      <c r="B50">
        <v>147</v>
      </c>
      <c r="C50" s="3">
        <f>SUMIF('Sales Data'!C:C,Inventory[[#This Row],[Product SKU]],'Sales Data'!D:D)</f>
        <v>61</v>
      </c>
      <c r="D50" t="str">
        <f>IF(Inventory[[#This Row],[qty sold]]&gt;Inventory[[#This Row],[Current Inventory Level (units)]], "Low", "High")</f>
        <v>High</v>
      </c>
      <c r="E50">
        <v>10</v>
      </c>
      <c r="F50">
        <v>3</v>
      </c>
      <c r="G50" t="s">
        <v>20</v>
      </c>
      <c r="H50">
        <v>95</v>
      </c>
      <c r="I50" t="str">
        <f>IFERROR(VLOOKUP($A50,'STEP4 &amp; 5 -'!$C$3:$E$36,3,FALSE),"Low")</f>
        <v>Low</v>
      </c>
    </row>
    <row r="51" spans="1:9" x14ac:dyDescent="0.3">
      <c r="A51">
        <v>50</v>
      </c>
      <c r="B51">
        <v>49</v>
      </c>
      <c r="C51" s="3">
        <f>SUMIF('Sales Data'!C:C,Inventory[[#This Row],[Product SKU]],'Sales Data'!D:D)</f>
        <v>89</v>
      </c>
      <c r="D51" t="str">
        <f>IF(Inventory[[#This Row],[qty sold]]&gt;Inventory[[#This Row],[Current Inventory Level (units)]], "Low", "High")</f>
        <v>Low</v>
      </c>
      <c r="E51">
        <v>11</v>
      </c>
      <c r="F51">
        <v>6</v>
      </c>
      <c r="G51" t="s">
        <v>19</v>
      </c>
      <c r="H51">
        <v>298</v>
      </c>
      <c r="I51" t="str">
        <f>IFERROR(VLOOKUP($A51,'STEP4 &amp; 5 -'!$C$3:$E$36,3,FALSE),"Low")</f>
        <v>Low</v>
      </c>
    </row>
    <row r="52" spans="1:9" x14ac:dyDescent="0.3">
      <c r="A52">
        <v>51</v>
      </c>
      <c r="B52">
        <v>194</v>
      </c>
      <c r="C52" s="3">
        <f>SUMIF('Sales Data'!C:C,Inventory[[#This Row],[Product SKU]],'Sales Data'!D:D)</f>
        <v>95</v>
      </c>
      <c r="D52" t="str">
        <f>IF(Inventory[[#This Row],[qty sold]]&gt;Inventory[[#This Row],[Current Inventory Level (units)]], "Low", "High")</f>
        <v>High</v>
      </c>
      <c r="E52">
        <v>7</v>
      </c>
      <c r="F52">
        <v>8</v>
      </c>
      <c r="G52" t="s">
        <v>19</v>
      </c>
      <c r="H52">
        <v>252</v>
      </c>
      <c r="I52" t="str">
        <f>IFERROR(VLOOKUP($A52,'STEP4 &amp; 5 -'!$C$3:$E$36,3,FALSE),"Low")</f>
        <v>Low</v>
      </c>
    </row>
    <row r="53" spans="1:9" x14ac:dyDescent="0.3">
      <c r="A53">
        <v>52</v>
      </c>
      <c r="B53">
        <v>189</v>
      </c>
      <c r="C53" s="3">
        <f>SUMIF('Sales Data'!C:C,Inventory[[#This Row],[Product SKU]],'Sales Data'!D:D)</f>
        <v>54</v>
      </c>
      <c r="D53" t="str">
        <f>IF(Inventory[[#This Row],[qty sold]]&gt;Inventory[[#This Row],[Current Inventory Level (units)]], "Low", "High")</f>
        <v>High</v>
      </c>
      <c r="E53">
        <v>6</v>
      </c>
      <c r="F53">
        <v>2</v>
      </c>
      <c r="G53" t="s">
        <v>19</v>
      </c>
      <c r="H53">
        <v>119</v>
      </c>
      <c r="I53" t="str">
        <f>IFERROR(VLOOKUP($A53,'STEP4 &amp; 5 -'!$C$3:$E$36,3,FALSE),"Low")</f>
        <v>Low</v>
      </c>
    </row>
    <row r="54" spans="1:9" x14ac:dyDescent="0.3">
      <c r="A54">
        <v>53</v>
      </c>
      <c r="B54">
        <v>28</v>
      </c>
      <c r="C54" s="3">
        <f>SUMIF('Sales Data'!C:C,Inventory[[#This Row],[Product SKU]],'Sales Data'!D:D)</f>
        <v>54</v>
      </c>
      <c r="D54" t="str">
        <f>IF(Inventory[[#This Row],[qty sold]]&gt;Inventory[[#This Row],[Current Inventory Level (units)]], "Low", "High")</f>
        <v>Low</v>
      </c>
      <c r="E54">
        <v>11</v>
      </c>
      <c r="F54">
        <v>1</v>
      </c>
      <c r="G54" t="s">
        <v>20</v>
      </c>
      <c r="H54">
        <v>322</v>
      </c>
      <c r="I54" t="str">
        <f>IFERROR(VLOOKUP($A54,'STEP4 &amp; 5 -'!$C$3:$E$36,3,FALSE),"Low")</f>
        <v>High</v>
      </c>
    </row>
    <row r="55" spans="1:9" x14ac:dyDescent="0.3">
      <c r="A55">
        <v>54</v>
      </c>
      <c r="B55">
        <v>185</v>
      </c>
      <c r="C55" s="3">
        <f>SUMIF('Sales Data'!C:C,Inventory[[#This Row],[Product SKU]],'Sales Data'!D:D)</f>
        <v>69</v>
      </c>
      <c r="D55" t="str">
        <f>IF(Inventory[[#This Row],[qty sold]]&gt;Inventory[[#This Row],[Current Inventory Level (units)]], "Low", "High")</f>
        <v>High</v>
      </c>
      <c r="E55">
        <v>0</v>
      </c>
      <c r="F55">
        <v>4</v>
      </c>
      <c r="G55" t="s">
        <v>19</v>
      </c>
      <c r="H55">
        <v>55</v>
      </c>
      <c r="I55" t="str">
        <f>IFERROR(VLOOKUP($A55,'STEP4 &amp; 5 -'!$C$3:$E$36,3,FALSE),"Low")</f>
        <v>Low</v>
      </c>
    </row>
    <row r="56" spans="1:9" x14ac:dyDescent="0.3">
      <c r="A56">
        <v>55</v>
      </c>
      <c r="B56">
        <v>198</v>
      </c>
      <c r="C56" s="3">
        <f>SUMIF('Sales Data'!C:C,Inventory[[#This Row],[Product SKU]],'Sales Data'!D:D)</f>
        <v>55</v>
      </c>
      <c r="D56" t="str">
        <f>IF(Inventory[[#This Row],[qty sold]]&gt;Inventory[[#This Row],[Current Inventory Level (units)]], "Low", "High")</f>
        <v>High</v>
      </c>
      <c r="E56">
        <v>14</v>
      </c>
      <c r="F56">
        <v>8</v>
      </c>
      <c r="G56" t="s">
        <v>20</v>
      </c>
      <c r="H56">
        <v>308</v>
      </c>
      <c r="I56" t="str">
        <f>IFERROR(VLOOKUP($A56,'STEP4 &amp; 5 -'!$C$3:$E$36,3,FALSE),"Low")</f>
        <v>Low</v>
      </c>
    </row>
    <row r="57" spans="1:9" x14ac:dyDescent="0.3">
      <c r="A57">
        <v>56</v>
      </c>
      <c r="B57">
        <v>177</v>
      </c>
      <c r="C57" s="3">
        <f>SUMIF('Sales Data'!C:C,Inventory[[#This Row],[Product SKU]],'Sales Data'!D:D)</f>
        <v>65</v>
      </c>
      <c r="D57" t="str">
        <f>IF(Inventory[[#This Row],[qty sold]]&gt;Inventory[[#This Row],[Current Inventory Level (units)]], "Low", "High")</f>
        <v>High</v>
      </c>
      <c r="E57">
        <v>10</v>
      </c>
      <c r="F57">
        <v>5</v>
      </c>
      <c r="G57" t="s">
        <v>19</v>
      </c>
      <c r="H57">
        <v>203</v>
      </c>
      <c r="I57" t="str">
        <f>IFERROR(VLOOKUP($A57,'STEP4 &amp; 5 -'!$C$3:$E$36,3,FALSE),"Low")</f>
        <v>Low</v>
      </c>
    </row>
    <row r="58" spans="1:9" x14ac:dyDescent="0.3">
      <c r="A58">
        <v>57</v>
      </c>
      <c r="B58">
        <v>38</v>
      </c>
      <c r="C58" s="3">
        <f>SUMIF('Sales Data'!C:C,Inventory[[#This Row],[Product SKU]],'Sales Data'!D:D)</f>
        <v>59</v>
      </c>
      <c r="D58" t="str">
        <f>IF(Inventory[[#This Row],[qty sold]]&gt;Inventory[[#This Row],[Current Inventory Level (units)]], "Low", "High")</f>
        <v>Low</v>
      </c>
      <c r="E58">
        <v>2</v>
      </c>
      <c r="F58">
        <v>2</v>
      </c>
      <c r="G58" t="s">
        <v>21</v>
      </c>
      <c r="H58">
        <v>221</v>
      </c>
      <c r="I58" t="str">
        <f>IFERROR(VLOOKUP($A58,'STEP4 &amp; 5 -'!$C$3:$E$36,3,FALSE),"Low")</f>
        <v>Low</v>
      </c>
    </row>
    <row r="59" spans="1:9" x14ac:dyDescent="0.3">
      <c r="A59">
        <v>58</v>
      </c>
      <c r="B59">
        <v>181</v>
      </c>
      <c r="C59" s="3">
        <f>SUMIF('Sales Data'!C:C,Inventory[[#This Row],[Product SKU]],'Sales Data'!D:D)</f>
        <v>76</v>
      </c>
      <c r="D59" t="str">
        <f>IF(Inventory[[#This Row],[qty sold]]&gt;Inventory[[#This Row],[Current Inventory Level (units)]], "Low", "High")</f>
        <v>High</v>
      </c>
      <c r="E59">
        <v>13</v>
      </c>
      <c r="F59">
        <v>6</v>
      </c>
      <c r="G59" t="s">
        <v>20</v>
      </c>
      <c r="H59">
        <v>60</v>
      </c>
      <c r="I59" t="str">
        <f>IFERROR(VLOOKUP($A59,'STEP4 &amp; 5 -'!$C$3:$E$36,3,FALSE),"Low")</f>
        <v>Low</v>
      </c>
    </row>
    <row r="60" spans="1:9" x14ac:dyDescent="0.3">
      <c r="A60">
        <v>59</v>
      </c>
      <c r="B60">
        <v>132</v>
      </c>
      <c r="C60" s="3">
        <f>SUMIF('Sales Data'!C:C,Inventory[[#This Row],[Product SKU]],'Sales Data'!D:D)</f>
        <v>101</v>
      </c>
      <c r="D60" t="str">
        <f>IF(Inventory[[#This Row],[qty sold]]&gt;Inventory[[#This Row],[Current Inventory Level (units)]], "Low", "High")</f>
        <v>High</v>
      </c>
      <c r="E60">
        <v>13</v>
      </c>
      <c r="F60">
        <v>3</v>
      </c>
      <c r="G60" t="s">
        <v>21</v>
      </c>
      <c r="H60">
        <v>321</v>
      </c>
      <c r="I60" t="str">
        <f>IFERROR(VLOOKUP($A60,'STEP4 &amp; 5 -'!$C$3:$E$36,3,FALSE),"Low")</f>
        <v>Low</v>
      </c>
    </row>
    <row r="61" spans="1:9" x14ac:dyDescent="0.3">
      <c r="A61">
        <v>60</v>
      </c>
      <c r="B61">
        <v>43</v>
      </c>
      <c r="C61" s="3">
        <f>SUMIF('Sales Data'!C:C,Inventory[[#This Row],[Product SKU]],'Sales Data'!D:D)</f>
        <v>51</v>
      </c>
      <c r="D61" t="str">
        <f>IF(Inventory[[#This Row],[qty sold]]&gt;Inventory[[#This Row],[Current Inventory Level (units)]], "Low", "High")</f>
        <v>Low</v>
      </c>
      <c r="E61">
        <v>5</v>
      </c>
      <c r="F61">
        <v>9</v>
      </c>
      <c r="G61" t="s">
        <v>19</v>
      </c>
      <c r="H61">
        <v>134</v>
      </c>
      <c r="I61" t="str">
        <f>IFERROR(VLOOKUP($A61,'STEP4 &amp; 5 -'!$C$3:$E$36,3,FALSE),"Low")</f>
        <v>Low</v>
      </c>
    </row>
    <row r="62" spans="1:9" x14ac:dyDescent="0.3">
      <c r="A62">
        <v>61</v>
      </c>
      <c r="B62">
        <v>132</v>
      </c>
      <c r="C62" s="3">
        <f>SUMIF('Sales Data'!C:C,Inventory[[#This Row],[Product SKU]],'Sales Data'!D:D)</f>
        <v>101</v>
      </c>
      <c r="D62" t="str">
        <f>IF(Inventory[[#This Row],[qty sold]]&gt;Inventory[[#This Row],[Current Inventory Level (units)]], "Low", "High")</f>
        <v>High</v>
      </c>
      <c r="E62">
        <v>9</v>
      </c>
      <c r="F62">
        <v>6</v>
      </c>
      <c r="G62" t="s">
        <v>20</v>
      </c>
      <c r="H62">
        <v>220</v>
      </c>
      <c r="I62" t="str">
        <f>IFERROR(VLOOKUP($A62,'STEP4 &amp; 5 -'!$C$3:$E$36,3,FALSE),"Low")</f>
        <v>High</v>
      </c>
    </row>
    <row r="63" spans="1:9" x14ac:dyDescent="0.3">
      <c r="A63">
        <v>62</v>
      </c>
      <c r="B63">
        <v>78</v>
      </c>
      <c r="C63" s="3">
        <f>SUMIF('Sales Data'!C:C,Inventory[[#This Row],[Product SKU]],'Sales Data'!D:D)</f>
        <v>40</v>
      </c>
      <c r="D63" t="str">
        <f>IF(Inventory[[#This Row],[qty sold]]&gt;Inventory[[#This Row],[Current Inventory Level (units)]], "Low", "High")</f>
        <v>High</v>
      </c>
      <c r="E63">
        <v>11</v>
      </c>
      <c r="F63">
        <v>2</v>
      </c>
      <c r="G63" t="s">
        <v>21</v>
      </c>
      <c r="H63">
        <v>136</v>
      </c>
      <c r="I63" t="str">
        <f>IFERROR(VLOOKUP($A63,'STEP4 &amp; 5 -'!$C$3:$E$36,3,FALSE),"Low")</f>
        <v>Low</v>
      </c>
    </row>
    <row r="64" spans="1:9" x14ac:dyDescent="0.3">
      <c r="A64">
        <v>63</v>
      </c>
      <c r="B64">
        <v>73</v>
      </c>
      <c r="C64" s="3">
        <f>SUMIF('Sales Data'!C:C,Inventory[[#This Row],[Product SKU]],'Sales Data'!D:D)</f>
        <v>79</v>
      </c>
      <c r="D64" t="str">
        <f>IF(Inventory[[#This Row],[qty sold]]&gt;Inventory[[#This Row],[Current Inventory Level (units)]], "Low", "High")</f>
        <v>Low</v>
      </c>
      <c r="E64">
        <v>5</v>
      </c>
      <c r="F64">
        <v>3</v>
      </c>
      <c r="G64" t="s">
        <v>21</v>
      </c>
      <c r="H64">
        <v>283</v>
      </c>
      <c r="I64" t="str">
        <f>IFERROR(VLOOKUP($A64,'STEP4 &amp; 5 -'!$C$3:$E$36,3,FALSE),"Low")</f>
        <v>Low</v>
      </c>
    </row>
    <row r="65" spans="1:9" x14ac:dyDescent="0.3">
      <c r="A65">
        <v>64</v>
      </c>
      <c r="B65">
        <v>180</v>
      </c>
      <c r="C65" s="3">
        <f>SUMIF('Sales Data'!C:C,Inventory[[#This Row],[Product SKU]],'Sales Data'!D:D)</f>
        <v>48</v>
      </c>
      <c r="D65" t="str">
        <f>IF(Inventory[[#This Row],[qty sold]]&gt;Inventory[[#This Row],[Current Inventory Level (units)]], "Low", "High")</f>
        <v>High</v>
      </c>
      <c r="E65">
        <v>5</v>
      </c>
      <c r="F65">
        <v>2</v>
      </c>
      <c r="G65" t="s">
        <v>21</v>
      </c>
      <c r="H65">
        <v>188</v>
      </c>
      <c r="I65" t="str">
        <f>IFERROR(VLOOKUP($A65,'STEP4 &amp; 5 -'!$C$3:$E$36,3,FALSE),"Low")</f>
        <v>Low</v>
      </c>
    </row>
    <row r="66" spans="1:9" x14ac:dyDescent="0.3">
      <c r="A66">
        <v>65</v>
      </c>
      <c r="B66">
        <v>122</v>
      </c>
      <c r="C66" s="3">
        <f>SUMIF('Sales Data'!C:C,Inventory[[#This Row],[Product SKU]],'Sales Data'!D:D)</f>
        <v>49</v>
      </c>
      <c r="D66" t="str">
        <f>IF(Inventory[[#This Row],[qty sold]]&gt;Inventory[[#This Row],[Current Inventory Level (units)]], "Low", "High")</f>
        <v>High</v>
      </c>
      <c r="E66">
        <v>6</v>
      </c>
      <c r="F66">
        <v>8</v>
      </c>
      <c r="G66" t="s">
        <v>20</v>
      </c>
      <c r="H66">
        <v>169</v>
      </c>
      <c r="I66" t="str">
        <f>IFERROR(VLOOKUP($A66,'STEP4 &amp; 5 -'!$C$3:$E$36,3,FALSE),"Low")</f>
        <v>Low</v>
      </c>
    </row>
    <row r="67" spans="1:9" x14ac:dyDescent="0.3">
      <c r="A67">
        <v>66</v>
      </c>
      <c r="B67">
        <v>137</v>
      </c>
      <c r="C67" s="3">
        <f>SUMIF('Sales Data'!C:C,Inventory[[#This Row],[Product SKU]],'Sales Data'!D:D)</f>
        <v>57</v>
      </c>
      <c r="D67" t="str">
        <f>IF(Inventory[[#This Row],[qty sold]]&gt;Inventory[[#This Row],[Current Inventory Level (units)]], "Low", "High")</f>
        <v>High</v>
      </c>
      <c r="E67">
        <v>4</v>
      </c>
      <c r="F67">
        <v>7</v>
      </c>
      <c r="G67" t="s">
        <v>20</v>
      </c>
      <c r="H67">
        <v>255</v>
      </c>
      <c r="I67" t="str">
        <f>IFERROR(VLOOKUP($A67,'STEP4 &amp; 5 -'!$C$3:$E$36,3,FALSE),"Low")</f>
        <v>Low</v>
      </c>
    </row>
    <row r="68" spans="1:9" x14ac:dyDescent="0.3">
      <c r="A68">
        <v>67</v>
      </c>
      <c r="B68">
        <v>154</v>
      </c>
      <c r="C68" s="3">
        <f>SUMIF('Sales Data'!C:C,Inventory[[#This Row],[Product SKU]],'Sales Data'!D:D)</f>
        <v>81</v>
      </c>
      <c r="D68" t="str">
        <f>IF(Inventory[[#This Row],[qty sold]]&gt;Inventory[[#This Row],[Current Inventory Level (units)]], "Low", "High")</f>
        <v>High</v>
      </c>
      <c r="E68">
        <v>9</v>
      </c>
      <c r="F68">
        <v>9</v>
      </c>
      <c r="G68" t="s">
        <v>20</v>
      </c>
      <c r="H68">
        <v>359</v>
      </c>
      <c r="I68" t="str">
        <f>IFERROR(VLOOKUP($A68,'STEP4 &amp; 5 -'!$C$3:$E$36,3,FALSE),"Low")</f>
        <v>High</v>
      </c>
    </row>
    <row r="69" spans="1:9" x14ac:dyDescent="0.3">
      <c r="A69">
        <v>68</v>
      </c>
      <c r="B69">
        <v>97</v>
      </c>
      <c r="C69" s="3">
        <f>SUMIF('Sales Data'!C:C,Inventory[[#This Row],[Product SKU]],'Sales Data'!D:D)</f>
        <v>102</v>
      </c>
      <c r="D69" t="str">
        <f>IF(Inventory[[#This Row],[qty sold]]&gt;Inventory[[#This Row],[Current Inventory Level (units)]], "Low", "High")</f>
        <v>Low</v>
      </c>
      <c r="E69">
        <v>8</v>
      </c>
      <c r="F69">
        <v>5</v>
      </c>
      <c r="G69" t="s">
        <v>21</v>
      </c>
      <c r="H69">
        <v>80</v>
      </c>
      <c r="I69" t="str">
        <f>IFERROR(VLOOKUP($A69,'STEP4 &amp; 5 -'!$C$3:$E$36,3,FALSE),"Low")</f>
        <v>High</v>
      </c>
    </row>
    <row r="70" spans="1:9" x14ac:dyDescent="0.3">
      <c r="A70">
        <v>69</v>
      </c>
      <c r="B70">
        <v>121</v>
      </c>
      <c r="C70" s="3">
        <f>SUMIF('Sales Data'!C:C,Inventory[[#This Row],[Product SKU]],'Sales Data'!D:D)</f>
        <v>92</v>
      </c>
      <c r="D70" t="str">
        <f>IF(Inventory[[#This Row],[qty sold]]&gt;Inventory[[#This Row],[Current Inventory Level (units)]], "Low", "High")</f>
        <v>High</v>
      </c>
      <c r="E70">
        <v>12</v>
      </c>
      <c r="F70">
        <v>7</v>
      </c>
      <c r="G70" t="s">
        <v>19</v>
      </c>
      <c r="H70">
        <v>281</v>
      </c>
      <c r="I70" t="str">
        <f>IFERROR(VLOOKUP($A70,'STEP4 &amp; 5 -'!$C$3:$E$36,3,FALSE),"Low")</f>
        <v>High</v>
      </c>
    </row>
    <row r="71" spans="1:9" x14ac:dyDescent="0.3">
      <c r="A71">
        <v>70</v>
      </c>
      <c r="B71">
        <v>32</v>
      </c>
      <c r="C71" s="3">
        <f>SUMIF('Sales Data'!C:C,Inventory[[#This Row],[Product SKU]],'Sales Data'!D:D)</f>
        <v>35</v>
      </c>
      <c r="D71" t="str">
        <f>IF(Inventory[[#This Row],[qty sold]]&gt;Inventory[[#This Row],[Current Inventory Level (units)]], "Low", "High")</f>
        <v>Low</v>
      </c>
      <c r="E71">
        <v>14</v>
      </c>
      <c r="F71">
        <v>1</v>
      </c>
      <c r="G71" t="s">
        <v>19</v>
      </c>
      <c r="H71">
        <v>133</v>
      </c>
      <c r="I71" t="str">
        <f>IFERROR(VLOOKUP($A71,'STEP4 &amp; 5 -'!$C$3:$E$36,3,FALSE),"Low")</f>
        <v>Low</v>
      </c>
    </row>
    <row r="72" spans="1:9" x14ac:dyDescent="0.3">
      <c r="A72">
        <v>71</v>
      </c>
      <c r="B72">
        <v>191</v>
      </c>
      <c r="C72" s="3">
        <f>SUMIF('Sales Data'!C:C,Inventory[[#This Row],[Product SKU]],'Sales Data'!D:D)</f>
        <v>66</v>
      </c>
      <c r="D72" t="str">
        <f>IF(Inventory[[#This Row],[qty sold]]&gt;Inventory[[#This Row],[Current Inventory Level (units)]], "Low", "High")</f>
        <v>High</v>
      </c>
      <c r="E72">
        <v>4</v>
      </c>
      <c r="F72">
        <v>8</v>
      </c>
      <c r="G72" t="s">
        <v>20</v>
      </c>
      <c r="H72">
        <v>284</v>
      </c>
      <c r="I72" t="str">
        <f>IFERROR(VLOOKUP($A72,'STEP4 &amp; 5 -'!$C$3:$E$36,3,FALSE),"Low")</f>
        <v>Low</v>
      </c>
    </row>
    <row r="73" spans="1:9" x14ac:dyDescent="0.3">
      <c r="A73">
        <v>72</v>
      </c>
      <c r="B73">
        <v>124</v>
      </c>
      <c r="C73" s="3">
        <f>SUMIF('Sales Data'!C:C,Inventory[[#This Row],[Product SKU]],'Sales Data'!D:D)</f>
        <v>37</v>
      </c>
      <c r="D73" t="str">
        <f>IF(Inventory[[#This Row],[qty sold]]&gt;Inventory[[#This Row],[Current Inventory Level (units)]], "Low", "High")</f>
        <v>High</v>
      </c>
      <c r="E73">
        <v>2</v>
      </c>
      <c r="F73">
        <v>1</v>
      </c>
      <c r="G73" t="s">
        <v>20</v>
      </c>
      <c r="H73">
        <v>309</v>
      </c>
      <c r="I73" t="str">
        <f>IFERROR(VLOOKUP($A73,'STEP4 &amp; 5 -'!$C$3:$E$36,3,FALSE),"Low")</f>
        <v>Low</v>
      </c>
    </row>
    <row r="74" spans="1:9" x14ac:dyDescent="0.3">
      <c r="A74">
        <v>73</v>
      </c>
      <c r="B74">
        <v>100</v>
      </c>
      <c r="C74" s="3">
        <f>SUMIF('Sales Data'!C:C,Inventory[[#This Row],[Product SKU]],'Sales Data'!D:D)</f>
        <v>48</v>
      </c>
      <c r="D74" t="str">
        <f>IF(Inventory[[#This Row],[qty sold]]&gt;Inventory[[#This Row],[Current Inventory Level (units)]], "Low", "High")</f>
        <v>High</v>
      </c>
      <c r="E74">
        <v>3</v>
      </c>
      <c r="F74">
        <v>1</v>
      </c>
      <c r="G74" t="s">
        <v>21</v>
      </c>
      <c r="H74">
        <v>207</v>
      </c>
      <c r="I74" t="str">
        <f>IFERROR(VLOOKUP($A74,'STEP4 &amp; 5 -'!$C$3:$E$36,3,FALSE),"Low")</f>
        <v>Low</v>
      </c>
    </row>
    <row r="75" spans="1:9" x14ac:dyDescent="0.3">
      <c r="A75">
        <v>74</v>
      </c>
      <c r="B75">
        <v>101</v>
      </c>
      <c r="C75" s="3">
        <f>SUMIF('Sales Data'!C:C,Inventory[[#This Row],[Product SKU]],'Sales Data'!D:D)</f>
        <v>76</v>
      </c>
      <c r="D75" t="str">
        <f>IF(Inventory[[#This Row],[qty sold]]&gt;Inventory[[#This Row],[Current Inventory Level (units)]], "Low", "High")</f>
        <v>High</v>
      </c>
      <c r="E75">
        <v>1</v>
      </c>
      <c r="F75">
        <v>8</v>
      </c>
      <c r="G75" t="s">
        <v>19</v>
      </c>
      <c r="H75">
        <v>289</v>
      </c>
      <c r="I75" t="str">
        <f>IFERROR(VLOOKUP($A75,'STEP4 &amp; 5 -'!$C$3:$E$36,3,FALSE),"Low")</f>
        <v>High</v>
      </c>
    </row>
    <row r="76" spans="1:9" x14ac:dyDescent="0.3">
      <c r="A76">
        <v>75</v>
      </c>
      <c r="B76">
        <v>198</v>
      </c>
      <c r="C76" s="3">
        <f>SUMIF('Sales Data'!C:C,Inventory[[#This Row],[Product SKU]],'Sales Data'!D:D)</f>
        <v>64</v>
      </c>
      <c r="D76" t="str">
        <f>IF(Inventory[[#This Row],[qty sold]]&gt;Inventory[[#This Row],[Current Inventory Level (units)]], "Low", "High")</f>
        <v>High</v>
      </c>
      <c r="E76">
        <v>11</v>
      </c>
      <c r="F76">
        <v>7</v>
      </c>
      <c r="G76" t="s">
        <v>19</v>
      </c>
      <c r="H76">
        <v>279</v>
      </c>
      <c r="I76" t="str">
        <f>IFERROR(VLOOKUP($A76,'STEP4 &amp; 5 -'!$C$3:$E$36,3,FALSE),"Low")</f>
        <v>Low</v>
      </c>
    </row>
    <row r="77" spans="1:9" x14ac:dyDescent="0.3">
      <c r="A77">
        <v>76</v>
      </c>
      <c r="B77">
        <v>25</v>
      </c>
      <c r="C77" s="3">
        <f>SUMIF('Sales Data'!C:C,Inventory[[#This Row],[Product SKU]],'Sales Data'!D:D)</f>
        <v>44</v>
      </c>
      <c r="D77" t="str">
        <f>IF(Inventory[[#This Row],[qty sold]]&gt;Inventory[[#This Row],[Current Inventory Level (units)]], "Low", "High")</f>
        <v>Low</v>
      </c>
      <c r="E77">
        <v>10</v>
      </c>
      <c r="F77">
        <v>3</v>
      </c>
      <c r="G77" t="s">
        <v>19</v>
      </c>
      <c r="H77">
        <v>152</v>
      </c>
      <c r="I77" t="str">
        <f>IFERROR(VLOOKUP($A77,'STEP4 &amp; 5 -'!$C$3:$E$36,3,FALSE),"Low")</f>
        <v>Low</v>
      </c>
    </row>
    <row r="78" spans="1:9" x14ac:dyDescent="0.3">
      <c r="A78">
        <v>77</v>
      </c>
      <c r="B78">
        <v>26</v>
      </c>
      <c r="C78" s="3">
        <f>SUMIF('Sales Data'!C:C,Inventory[[#This Row],[Product SKU]],'Sales Data'!D:D)</f>
        <v>90</v>
      </c>
      <c r="D78" t="str">
        <f>IF(Inventory[[#This Row],[qty sold]]&gt;Inventory[[#This Row],[Current Inventory Level (units)]], "Low", "High")</f>
        <v>Low</v>
      </c>
      <c r="E78">
        <v>7</v>
      </c>
      <c r="F78">
        <v>6</v>
      </c>
      <c r="G78" t="s">
        <v>20</v>
      </c>
      <c r="H78">
        <v>275</v>
      </c>
      <c r="I78" t="str">
        <f>IFERROR(VLOOKUP($A78,'STEP4 &amp; 5 -'!$C$3:$E$36,3,FALSE),"Low")</f>
        <v>High</v>
      </c>
    </row>
    <row r="79" spans="1:9" x14ac:dyDescent="0.3">
      <c r="A79">
        <v>78</v>
      </c>
      <c r="B79">
        <v>44</v>
      </c>
      <c r="C79" s="3">
        <f>SUMIF('Sales Data'!C:C,Inventory[[#This Row],[Product SKU]],'Sales Data'!D:D)</f>
        <v>92</v>
      </c>
      <c r="D79" t="str">
        <f>IF(Inventory[[#This Row],[qty sold]]&gt;Inventory[[#This Row],[Current Inventory Level (units)]], "Low", "High")</f>
        <v>Low</v>
      </c>
      <c r="E79">
        <v>5</v>
      </c>
      <c r="F79">
        <v>5</v>
      </c>
      <c r="G79" t="s">
        <v>21</v>
      </c>
      <c r="H79">
        <v>270</v>
      </c>
      <c r="I79" t="str">
        <f>IFERROR(VLOOKUP($A79,'STEP4 &amp; 5 -'!$C$3:$E$36,3,FALSE),"Low")</f>
        <v>Low</v>
      </c>
    </row>
    <row r="80" spans="1:9" x14ac:dyDescent="0.3">
      <c r="A80">
        <v>79</v>
      </c>
      <c r="B80">
        <v>101</v>
      </c>
      <c r="C80" s="3">
        <f>SUMIF('Sales Data'!C:C,Inventory[[#This Row],[Product SKU]],'Sales Data'!D:D)</f>
        <v>114</v>
      </c>
      <c r="D80" t="str">
        <f>IF(Inventory[[#This Row],[qty sold]]&gt;Inventory[[#This Row],[Current Inventory Level (units)]], "Low", "High")</f>
        <v>Low</v>
      </c>
      <c r="E80">
        <v>12</v>
      </c>
      <c r="F80">
        <v>7</v>
      </c>
      <c r="G80" t="s">
        <v>19</v>
      </c>
      <c r="H80">
        <v>163</v>
      </c>
      <c r="I80" t="str">
        <f>IFERROR(VLOOKUP($A80,'STEP4 &amp; 5 -'!$C$3:$E$36,3,FALSE),"Low")</f>
        <v>Low</v>
      </c>
    </row>
    <row r="81" spans="1:9" x14ac:dyDescent="0.3">
      <c r="A81">
        <v>80</v>
      </c>
      <c r="B81">
        <v>128</v>
      </c>
      <c r="C81" s="3">
        <f>SUMIF('Sales Data'!C:C,Inventory[[#This Row],[Product SKU]],'Sales Data'!D:D)</f>
        <v>64</v>
      </c>
      <c r="D81" t="str">
        <f>IF(Inventory[[#This Row],[qty sold]]&gt;Inventory[[#This Row],[Current Inventory Level (units)]], "Low", "High")</f>
        <v>High</v>
      </c>
      <c r="E81">
        <v>13</v>
      </c>
      <c r="F81">
        <v>5</v>
      </c>
      <c r="G81" t="s">
        <v>20</v>
      </c>
      <c r="H81">
        <v>96</v>
      </c>
      <c r="I81" t="str">
        <f>IFERROR(VLOOKUP($A81,'STEP4 &amp; 5 -'!$C$3:$E$36,3,FALSE),"Low")</f>
        <v>High</v>
      </c>
    </row>
    <row r="82" spans="1:9" x14ac:dyDescent="0.3">
      <c r="A82">
        <v>81</v>
      </c>
      <c r="B82">
        <v>44</v>
      </c>
      <c r="C82" s="3">
        <f>SUMIF('Sales Data'!C:C,Inventory[[#This Row],[Product SKU]],'Sales Data'!D:D)</f>
        <v>72</v>
      </c>
      <c r="D82" t="str">
        <f>IF(Inventory[[#This Row],[qty sold]]&gt;Inventory[[#This Row],[Current Inventory Level (units)]], "Low", "High")</f>
        <v>Low</v>
      </c>
      <c r="E82">
        <v>5</v>
      </c>
      <c r="F82">
        <v>3</v>
      </c>
      <c r="G82" t="s">
        <v>21</v>
      </c>
      <c r="H82">
        <v>255</v>
      </c>
      <c r="I82" t="str">
        <f>IFERROR(VLOOKUP($A82,'STEP4 &amp; 5 -'!$C$3:$E$36,3,FALSE),"Low")</f>
        <v>Low</v>
      </c>
    </row>
    <row r="83" spans="1:9" x14ac:dyDescent="0.3">
      <c r="A83">
        <v>82</v>
      </c>
      <c r="B83">
        <v>68</v>
      </c>
      <c r="C83" s="3">
        <f>SUMIF('Sales Data'!C:C,Inventory[[#This Row],[Product SKU]],'Sales Data'!D:D)</f>
        <v>75</v>
      </c>
      <c r="D83" t="str">
        <f>IF(Inventory[[#This Row],[qty sold]]&gt;Inventory[[#This Row],[Current Inventory Level (units)]], "Low", "High")</f>
        <v>Low</v>
      </c>
      <c r="E83">
        <v>7</v>
      </c>
      <c r="F83">
        <v>2</v>
      </c>
      <c r="G83" t="s">
        <v>21</v>
      </c>
      <c r="H83">
        <v>73</v>
      </c>
      <c r="I83" t="str">
        <f>IFERROR(VLOOKUP($A83,'STEP4 &amp; 5 -'!$C$3:$E$36,3,FALSE),"Low")</f>
        <v>Low</v>
      </c>
    </row>
    <row r="84" spans="1:9" x14ac:dyDescent="0.3">
      <c r="A84">
        <v>83</v>
      </c>
      <c r="B84">
        <v>164</v>
      </c>
      <c r="C84" s="3">
        <f>SUMIF('Sales Data'!C:C,Inventory[[#This Row],[Product SKU]],'Sales Data'!D:D)</f>
        <v>127</v>
      </c>
      <c r="D84" t="str">
        <f>IF(Inventory[[#This Row],[qty sold]]&gt;Inventory[[#This Row],[Current Inventory Level (units)]], "Low", "High")</f>
        <v>High</v>
      </c>
      <c r="E84">
        <v>2</v>
      </c>
      <c r="F84">
        <v>1</v>
      </c>
      <c r="G84" t="s">
        <v>21</v>
      </c>
      <c r="H84">
        <v>141</v>
      </c>
      <c r="I84" t="str">
        <f>IFERROR(VLOOKUP($A84,'STEP4 &amp; 5 -'!$C$3:$E$36,3,FALSE),"Low")</f>
        <v>High</v>
      </c>
    </row>
    <row r="85" spans="1:9" x14ac:dyDescent="0.3">
      <c r="A85">
        <v>84</v>
      </c>
      <c r="B85">
        <v>13</v>
      </c>
      <c r="C85" s="3">
        <f>SUMIF('Sales Data'!C:C,Inventory[[#This Row],[Product SKU]],'Sales Data'!D:D)</f>
        <v>63</v>
      </c>
      <c r="D85" t="str">
        <f>IF(Inventory[[#This Row],[qty sold]]&gt;Inventory[[#This Row],[Current Inventory Level (units)]], "Low", "High")</f>
        <v>Low</v>
      </c>
      <c r="E85">
        <v>12</v>
      </c>
      <c r="F85">
        <v>4</v>
      </c>
      <c r="G85" t="s">
        <v>21</v>
      </c>
      <c r="H85">
        <v>250</v>
      </c>
      <c r="I85" t="str">
        <f>IFERROR(VLOOKUP($A85,'STEP4 &amp; 5 -'!$C$3:$E$36,3,FALSE),"Low")</f>
        <v>Low</v>
      </c>
    </row>
    <row r="86" spans="1:9" x14ac:dyDescent="0.3">
      <c r="A86">
        <v>85</v>
      </c>
      <c r="B86">
        <v>35</v>
      </c>
      <c r="C86" s="3">
        <f>SUMIF('Sales Data'!C:C,Inventory[[#This Row],[Product SKU]],'Sales Data'!D:D)</f>
        <v>121</v>
      </c>
      <c r="D86" t="str">
        <f>IF(Inventory[[#This Row],[qty sold]]&gt;Inventory[[#This Row],[Current Inventory Level (units)]], "Low", "High")</f>
        <v>Low</v>
      </c>
      <c r="E86">
        <v>13</v>
      </c>
      <c r="F86">
        <v>5</v>
      </c>
      <c r="G86" t="s">
        <v>19</v>
      </c>
      <c r="H86">
        <v>337</v>
      </c>
      <c r="I86" t="str">
        <f>IFERROR(VLOOKUP($A86,'STEP4 &amp; 5 -'!$C$3:$E$36,3,FALSE),"Low")</f>
        <v>High</v>
      </c>
    </row>
    <row r="87" spans="1:9" x14ac:dyDescent="0.3">
      <c r="A87">
        <v>86</v>
      </c>
      <c r="B87">
        <v>43</v>
      </c>
      <c r="C87" s="3">
        <f>SUMIF('Sales Data'!C:C,Inventory[[#This Row],[Product SKU]],'Sales Data'!D:D)</f>
        <v>86</v>
      </c>
      <c r="D87" t="str">
        <f>IF(Inventory[[#This Row],[qty sold]]&gt;Inventory[[#This Row],[Current Inventory Level (units)]], "Low", "High")</f>
        <v>Low</v>
      </c>
      <c r="E87">
        <v>2</v>
      </c>
      <c r="F87">
        <v>2</v>
      </c>
      <c r="G87" t="s">
        <v>21</v>
      </c>
      <c r="H87">
        <v>73</v>
      </c>
      <c r="I87" t="str">
        <f>IFERROR(VLOOKUP($A87,'STEP4 &amp; 5 -'!$C$3:$E$36,3,FALSE),"Low")</f>
        <v>Low</v>
      </c>
    </row>
    <row r="88" spans="1:9" x14ac:dyDescent="0.3">
      <c r="A88">
        <v>87</v>
      </c>
      <c r="B88">
        <v>122</v>
      </c>
      <c r="C88" s="3">
        <f>SUMIF('Sales Data'!C:C,Inventory[[#This Row],[Product SKU]],'Sales Data'!D:D)</f>
        <v>78</v>
      </c>
      <c r="D88" t="str">
        <f>IF(Inventory[[#This Row],[qty sold]]&gt;Inventory[[#This Row],[Current Inventory Level (units)]], "Low", "High")</f>
        <v>High</v>
      </c>
      <c r="E88">
        <v>2</v>
      </c>
      <c r="F88">
        <v>2</v>
      </c>
      <c r="G88" t="s">
        <v>19</v>
      </c>
      <c r="H88">
        <v>191</v>
      </c>
      <c r="I88" t="str">
        <f>IFERROR(VLOOKUP($A88,'STEP4 &amp; 5 -'!$C$3:$E$36,3,FALSE),"Low")</f>
        <v>Low</v>
      </c>
    </row>
    <row r="89" spans="1:9" x14ac:dyDescent="0.3">
      <c r="A89">
        <v>88</v>
      </c>
      <c r="B89">
        <v>92</v>
      </c>
      <c r="C89" s="3">
        <f>SUMIF('Sales Data'!C:C,Inventory[[#This Row],[Product SKU]],'Sales Data'!D:D)</f>
        <v>84</v>
      </c>
      <c r="D89" t="str">
        <f>IF(Inventory[[#This Row],[qty sold]]&gt;Inventory[[#This Row],[Current Inventory Level (units)]], "Low", "High")</f>
        <v>High</v>
      </c>
      <c r="E89">
        <v>8</v>
      </c>
      <c r="F89">
        <v>9</v>
      </c>
      <c r="G89" t="s">
        <v>20</v>
      </c>
      <c r="H89">
        <v>262</v>
      </c>
      <c r="I89" t="str">
        <f>IFERROR(VLOOKUP($A89,'STEP4 &amp; 5 -'!$C$3:$E$36,3,FALSE),"Low")</f>
        <v>Low</v>
      </c>
    </row>
    <row r="90" spans="1:9" x14ac:dyDescent="0.3">
      <c r="A90">
        <v>89</v>
      </c>
      <c r="B90">
        <v>52</v>
      </c>
      <c r="C90" s="3">
        <f>SUMIF('Sales Data'!C:C,Inventory[[#This Row],[Product SKU]],'Sales Data'!D:D)</f>
        <v>93</v>
      </c>
      <c r="D90" t="str">
        <f>IF(Inventory[[#This Row],[qty sold]]&gt;Inventory[[#This Row],[Current Inventory Level (units)]], "Low", "High")</f>
        <v>Low</v>
      </c>
      <c r="E90">
        <v>14</v>
      </c>
      <c r="F90">
        <v>2</v>
      </c>
      <c r="G90" t="s">
        <v>20</v>
      </c>
      <c r="H90">
        <v>268</v>
      </c>
      <c r="I90" t="str">
        <f>IFERROR(VLOOKUP($A90,'STEP4 &amp; 5 -'!$C$3:$E$36,3,FALSE),"Low")</f>
        <v>High</v>
      </c>
    </row>
    <row r="91" spans="1:9" x14ac:dyDescent="0.3">
      <c r="A91">
        <v>90</v>
      </c>
      <c r="B91">
        <v>193</v>
      </c>
      <c r="C91" s="3">
        <f>SUMIF('Sales Data'!C:C,Inventory[[#This Row],[Product SKU]],'Sales Data'!D:D)</f>
        <v>103</v>
      </c>
      <c r="D91" t="str">
        <f>IF(Inventory[[#This Row],[qty sold]]&gt;Inventory[[#This Row],[Current Inventory Level (units)]], "Low", "High")</f>
        <v>High</v>
      </c>
      <c r="E91">
        <v>14</v>
      </c>
      <c r="F91">
        <v>5</v>
      </c>
      <c r="G91" t="s">
        <v>21</v>
      </c>
      <c r="H91">
        <v>178</v>
      </c>
      <c r="I91" t="str">
        <f>IFERROR(VLOOKUP($A91,'STEP4 &amp; 5 -'!$C$3:$E$36,3,FALSE),"Low")</f>
        <v>Low</v>
      </c>
    </row>
    <row r="92" spans="1:9" x14ac:dyDescent="0.3">
      <c r="A92">
        <v>91</v>
      </c>
      <c r="B92">
        <v>75</v>
      </c>
      <c r="C92" s="3">
        <f>SUMIF('Sales Data'!C:C,Inventory[[#This Row],[Product SKU]],'Sales Data'!D:D)</f>
        <v>104</v>
      </c>
      <c r="D92" t="str">
        <f>IF(Inventory[[#This Row],[qty sold]]&gt;Inventory[[#This Row],[Current Inventory Level (units)]], "Low", "High")</f>
        <v>Low</v>
      </c>
      <c r="E92">
        <v>12</v>
      </c>
      <c r="F92">
        <v>1</v>
      </c>
      <c r="G92" t="s">
        <v>20</v>
      </c>
      <c r="H92">
        <v>145</v>
      </c>
      <c r="I92" t="str">
        <f>IFERROR(VLOOKUP($A92,'STEP4 &amp; 5 -'!$C$3:$E$36,3,FALSE),"Low")</f>
        <v>High</v>
      </c>
    </row>
    <row r="93" spans="1:9" x14ac:dyDescent="0.3">
      <c r="A93">
        <v>92</v>
      </c>
      <c r="B93">
        <v>67</v>
      </c>
      <c r="C93" s="3">
        <f>SUMIF('Sales Data'!C:C,Inventory[[#This Row],[Product SKU]],'Sales Data'!D:D)</f>
        <v>55</v>
      </c>
      <c r="D93" t="str">
        <f>IF(Inventory[[#This Row],[qty sold]]&gt;Inventory[[#This Row],[Current Inventory Level (units)]], "Low", "High")</f>
        <v>High</v>
      </c>
      <c r="E93">
        <v>14</v>
      </c>
      <c r="F93">
        <v>9</v>
      </c>
      <c r="G93" t="s">
        <v>21</v>
      </c>
      <c r="H93">
        <v>112</v>
      </c>
      <c r="I93" t="str">
        <f>IFERROR(VLOOKUP($A93,'STEP4 &amp; 5 -'!$C$3:$E$36,3,FALSE),"Low")</f>
        <v>Low</v>
      </c>
    </row>
    <row r="94" spans="1:9" x14ac:dyDescent="0.3">
      <c r="A94">
        <v>93</v>
      </c>
      <c r="B94">
        <v>192</v>
      </c>
      <c r="C94" s="3">
        <f>SUMIF('Sales Data'!C:C,Inventory[[#This Row],[Product SKU]],'Sales Data'!D:D)</f>
        <v>93</v>
      </c>
      <c r="D94" t="str">
        <f>IF(Inventory[[#This Row],[qty sold]]&gt;Inventory[[#This Row],[Current Inventory Level (units)]], "Low", "High")</f>
        <v>High</v>
      </c>
      <c r="E94">
        <v>4</v>
      </c>
      <c r="F94">
        <v>3</v>
      </c>
      <c r="G94" t="s">
        <v>19</v>
      </c>
      <c r="H94">
        <v>136</v>
      </c>
      <c r="I94" t="str">
        <f>IFERROR(VLOOKUP($A94,'STEP4 &amp; 5 -'!$C$3:$E$36,3,FALSE),"Low")</f>
        <v>High</v>
      </c>
    </row>
    <row r="95" spans="1:9" x14ac:dyDescent="0.3">
      <c r="A95">
        <v>94</v>
      </c>
      <c r="B95">
        <v>38</v>
      </c>
      <c r="C95" s="3">
        <f>SUMIF('Sales Data'!C:C,Inventory[[#This Row],[Product SKU]],'Sales Data'!D:D)</f>
        <v>61</v>
      </c>
      <c r="D95" t="str">
        <f>IF(Inventory[[#This Row],[qty sold]]&gt;Inventory[[#This Row],[Current Inventory Level (units)]], "Low", "High")</f>
        <v>Low</v>
      </c>
      <c r="E95">
        <v>3</v>
      </c>
      <c r="F95">
        <v>9</v>
      </c>
      <c r="G95" t="s">
        <v>21</v>
      </c>
      <c r="H95">
        <v>265</v>
      </c>
      <c r="I95" t="str">
        <f>IFERROR(VLOOKUP($A95,'STEP4 &amp; 5 -'!$C$3:$E$36,3,FALSE),"Low")</f>
        <v>High</v>
      </c>
    </row>
    <row r="96" spans="1:9" x14ac:dyDescent="0.3">
      <c r="A96">
        <v>95</v>
      </c>
      <c r="B96">
        <v>173</v>
      </c>
      <c r="C96" s="3">
        <f>SUMIF('Sales Data'!C:C,Inventory[[#This Row],[Product SKU]],'Sales Data'!D:D)</f>
        <v>110</v>
      </c>
      <c r="D96" t="str">
        <f>IF(Inventory[[#This Row],[qty sold]]&gt;Inventory[[#This Row],[Current Inventory Level (units)]], "Low", "High")</f>
        <v>High</v>
      </c>
      <c r="E96">
        <v>1</v>
      </c>
      <c r="F96">
        <v>5</v>
      </c>
      <c r="G96" t="s">
        <v>19</v>
      </c>
      <c r="H96">
        <v>182</v>
      </c>
      <c r="I96" t="str">
        <f>IFERROR(VLOOKUP($A96,'STEP4 &amp; 5 -'!$C$3:$E$36,3,FALSE),"Low")</f>
        <v>High</v>
      </c>
    </row>
    <row r="97" spans="1:9" x14ac:dyDescent="0.3">
      <c r="A97">
        <v>96</v>
      </c>
      <c r="B97">
        <v>75</v>
      </c>
      <c r="C97" s="3">
        <f>SUMIF('Sales Data'!C:C,Inventory[[#This Row],[Product SKU]],'Sales Data'!D:D)</f>
        <v>69</v>
      </c>
      <c r="D97" t="str">
        <f>IF(Inventory[[#This Row],[qty sold]]&gt;Inventory[[#This Row],[Current Inventory Level (units)]], "Low", "High")</f>
        <v>High</v>
      </c>
      <c r="E97">
        <v>2</v>
      </c>
      <c r="F97">
        <v>5</v>
      </c>
      <c r="G97" t="s">
        <v>21</v>
      </c>
      <c r="H97">
        <v>170</v>
      </c>
      <c r="I97" t="str">
        <f>IFERROR(VLOOKUP($A97,'STEP4 &amp; 5 -'!$C$3:$E$36,3,FALSE),"Low")</f>
        <v>Low</v>
      </c>
    </row>
    <row r="98" spans="1:9" x14ac:dyDescent="0.3">
      <c r="A98">
        <v>97</v>
      </c>
      <c r="B98">
        <v>57</v>
      </c>
      <c r="C98" s="3">
        <f>SUMIF('Sales Data'!C:C,Inventory[[#This Row],[Product SKU]],'Sales Data'!D:D)</f>
        <v>42</v>
      </c>
      <c r="D98" t="str">
        <f>IF(Inventory[[#This Row],[qty sold]]&gt;Inventory[[#This Row],[Current Inventory Level (units)]], "Low", "High")</f>
        <v>High</v>
      </c>
      <c r="E98">
        <v>8</v>
      </c>
      <c r="F98">
        <v>1</v>
      </c>
      <c r="G98" t="s">
        <v>19</v>
      </c>
      <c r="H98">
        <v>335</v>
      </c>
      <c r="I98" t="str">
        <f>IFERROR(VLOOKUP($A98,'STEP4 &amp; 5 -'!$C$3:$E$36,3,FALSE),"Low")</f>
        <v>Low</v>
      </c>
    </row>
    <row r="99" spans="1:9" x14ac:dyDescent="0.3">
      <c r="A99">
        <v>98</v>
      </c>
      <c r="B99">
        <v>16</v>
      </c>
      <c r="C99" s="3">
        <f>SUMIF('Sales Data'!C:C,Inventory[[#This Row],[Product SKU]],'Sales Data'!D:D)</f>
        <v>90</v>
      </c>
      <c r="D99" t="str">
        <f>IF(Inventory[[#This Row],[qty sold]]&gt;Inventory[[#This Row],[Current Inventory Level (units)]], "Low", "High")</f>
        <v>Low</v>
      </c>
      <c r="E99">
        <v>9</v>
      </c>
      <c r="F99">
        <v>6</v>
      </c>
      <c r="G99" t="s">
        <v>21</v>
      </c>
      <c r="H99">
        <v>269</v>
      </c>
      <c r="I99" t="str">
        <f>IFERROR(VLOOKUP($A99,'STEP4 &amp; 5 -'!$C$3:$E$36,3,FALSE),"Low")</f>
        <v>Low</v>
      </c>
    </row>
    <row r="100" spans="1:9" x14ac:dyDescent="0.3">
      <c r="A100">
        <v>99</v>
      </c>
      <c r="B100">
        <v>143</v>
      </c>
      <c r="C100" s="3">
        <f>SUMIF('Sales Data'!C:C,Inventory[[#This Row],[Product SKU]],'Sales Data'!D:D)</f>
        <v>100</v>
      </c>
      <c r="D100" t="str">
        <f>IF(Inventory[[#This Row],[qty sold]]&gt;Inventory[[#This Row],[Current Inventory Level (units)]], "Low", "High")</f>
        <v>High</v>
      </c>
      <c r="E100">
        <v>10</v>
      </c>
      <c r="F100">
        <v>2</v>
      </c>
      <c r="G100" t="s">
        <v>21</v>
      </c>
      <c r="H100">
        <v>174</v>
      </c>
      <c r="I100" t="str">
        <f>IFERROR(VLOOKUP($A100,'STEP4 &amp; 5 -'!$C$3:$E$36,3,FALSE),"Low")</f>
        <v>High</v>
      </c>
    </row>
    <row r="101" spans="1:9" x14ac:dyDescent="0.3">
      <c r="A101">
        <v>100</v>
      </c>
      <c r="B101">
        <v>48</v>
      </c>
      <c r="C101" s="3">
        <f>SUMIF('Sales Data'!C:C,Inventory[[#This Row],[Product SKU]],'Sales Data'!D:D)</f>
        <v>1</v>
      </c>
      <c r="D101" t="str">
        <f>IF(Inventory[[#This Row],[qty sold]]&gt;Inventory[[#This Row],[Current Inventory Level (units)]], "Low", "High")</f>
        <v>High</v>
      </c>
      <c r="E101">
        <v>3</v>
      </c>
      <c r="F101">
        <v>4</v>
      </c>
      <c r="G101" t="s">
        <v>20</v>
      </c>
      <c r="H101">
        <v>133</v>
      </c>
      <c r="I101" t="str">
        <f>IFERROR(VLOOKUP($A101,'STEP4 &amp; 5 -'!$C$3:$E$36,3,FALSE),"Low")</f>
        <v>Low</v>
      </c>
    </row>
  </sheetData>
  <phoneticPr fontId="2"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91CE0-2721-4023-B71D-25DB6D825DD9}">
  <dimension ref="A1:F1501"/>
  <sheetViews>
    <sheetView workbookViewId="0">
      <selection activeCell="F3" sqref="F3"/>
    </sheetView>
  </sheetViews>
  <sheetFormatPr defaultRowHeight="14.4" x14ac:dyDescent="0.3"/>
  <cols>
    <col min="1" max="1" width="14" customWidth="1"/>
    <col min="2" max="2" width="24.33203125" customWidth="1"/>
    <col min="3" max="3" width="18" customWidth="1"/>
    <col min="4" max="4" width="36.5546875" customWidth="1"/>
    <col min="5" max="5" width="20.6640625" customWidth="1"/>
    <col min="6" max="6" width="12.88671875" bestFit="1" customWidth="1"/>
  </cols>
  <sheetData>
    <row r="1" spans="1:6" x14ac:dyDescent="0.3">
      <c r="A1" t="s">
        <v>11</v>
      </c>
      <c r="B1" t="s">
        <v>22</v>
      </c>
      <c r="C1" t="s">
        <v>23</v>
      </c>
      <c r="D1" t="s">
        <v>24</v>
      </c>
      <c r="E1" t="s">
        <v>25</v>
      </c>
      <c r="F1" t="s">
        <v>175</v>
      </c>
    </row>
    <row r="2" spans="1:6" x14ac:dyDescent="0.3">
      <c r="A2">
        <v>21</v>
      </c>
      <c r="B2">
        <v>1</v>
      </c>
      <c r="C2">
        <v>4</v>
      </c>
      <c r="D2">
        <v>1</v>
      </c>
      <c r="E2" t="s">
        <v>26</v>
      </c>
      <c r="F2" t="str">
        <f>VLOOKUP($A2,'Inventory Data'!$A:$I,9,FALSE)</f>
        <v>High</v>
      </c>
    </row>
    <row r="3" spans="1:6" x14ac:dyDescent="0.3">
      <c r="A3">
        <v>48</v>
      </c>
      <c r="B3">
        <v>2</v>
      </c>
      <c r="C3">
        <v>10</v>
      </c>
      <c r="D3">
        <v>4</v>
      </c>
      <c r="E3" t="s">
        <v>26</v>
      </c>
      <c r="F3" t="str">
        <f>VLOOKUP($A3,'Inventory Data'!$A:$I,9,FALSE)</f>
        <v>High</v>
      </c>
    </row>
    <row r="4" spans="1:6" x14ac:dyDescent="0.3">
      <c r="A4">
        <v>47</v>
      </c>
      <c r="B4">
        <v>3</v>
      </c>
      <c r="C4">
        <v>7</v>
      </c>
      <c r="D4">
        <v>36</v>
      </c>
      <c r="E4" t="s">
        <v>27</v>
      </c>
      <c r="F4" t="str">
        <f>VLOOKUP($A4,'Inventory Data'!$A:$I,9,FALSE)</f>
        <v>High</v>
      </c>
    </row>
    <row r="5" spans="1:6" x14ac:dyDescent="0.3">
      <c r="A5">
        <v>35</v>
      </c>
      <c r="B5">
        <v>4</v>
      </c>
      <c r="C5">
        <v>17</v>
      </c>
      <c r="D5">
        <v>42</v>
      </c>
      <c r="E5" t="s">
        <v>28</v>
      </c>
      <c r="F5" t="str">
        <f>VLOOKUP($A5,'Inventory Data'!$A:$I,9,FALSE)</f>
        <v>High</v>
      </c>
    </row>
    <row r="6" spans="1:6" x14ac:dyDescent="0.3">
      <c r="A6">
        <v>3</v>
      </c>
      <c r="B6">
        <v>5</v>
      </c>
      <c r="C6">
        <v>11</v>
      </c>
      <c r="D6">
        <v>29</v>
      </c>
      <c r="E6" t="s">
        <v>28</v>
      </c>
      <c r="F6" t="str">
        <f>VLOOKUP($A6,'Inventory Data'!$A:$I,9,FALSE)</f>
        <v>Low</v>
      </c>
    </row>
    <row r="7" spans="1:6" x14ac:dyDescent="0.3">
      <c r="A7">
        <v>36</v>
      </c>
      <c r="B7">
        <v>6</v>
      </c>
      <c r="C7">
        <v>6</v>
      </c>
      <c r="D7">
        <v>30</v>
      </c>
      <c r="E7" t="s">
        <v>28</v>
      </c>
      <c r="F7" t="str">
        <f>VLOOKUP($A7,'Inventory Data'!$A:$I,9,FALSE)</f>
        <v>High</v>
      </c>
    </row>
    <row r="8" spans="1:6" x14ac:dyDescent="0.3">
      <c r="A8">
        <v>18</v>
      </c>
      <c r="B8">
        <v>7</v>
      </c>
      <c r="C8">
        <v>6</v>
      </c>
      <c r="D8">
        <v>14</v>
      </c>
      <c r="E8" t="s">
        <v>26</v>
      </c>
      <c r="F8" t="str">
        <f>VLOOKUP($A8,'Inventory Data'!$A:$I,9,FALSE)</f>
        <v>Low</v>
      </c>
    </row>
    <row r="9" spans="1:6" x14ac:dyDescent="0.3">
      <c r="A9">
        <v>53</v>
      </c>
      <c r="B9">
        <v>8</v>
      </c>
      <c r="C9">
        <v>14</v>
      </c>
      <c r="D9">
        <v>20</v>
      </c>
      <c r="E9" t="s">
        <v>28</v>
      </c>
      <c r="F9" t="str">
        <f>VLOOKUP($A9,'Inventory Data'!$A:$I,9,FALSE)</f>
        <v>High</v>
      </c>
    </row>
    <row r="10" spans="1:6" x14ac:dyDescent="0.3">
      <c r="A10">
        <v>20</v>
      </c>
      <c r="B10">
        <v>9</v>
      </c>
      <c r="C10">
        <v>18</v>
      </c>
      <c r="D10">
        <v>40</v>
      </c>
      <c r="E10" t="s">
        <v>26</v>
      </c>
      <c r="F10" t="str">
        <f>VLOOKUP($A10,'Inventory Data'!$A:$I,9,FALSE)</f>
        <v>Low</v>
      </c>
    </row>
    <row r="11" spans="1:6" x14ac:dyDescent="0.3">
      <c r="A11">
        <v>9</v>
      </c>
      <c r="B11">
        <v>10</v>
      </c>
      <c r="C11">
        <v>7</v>
      </c>
      <c r="D11">
        <v>47</v>
      </c>
      <c r="E11" t="s">
        <v>27</v>
      </c>
      <c r="F11" t="str">
        <f>VLOOKUP($A11,'Inventory Data'!$A:$I,9,FALSE)</f>
        <v>High</v>
      </c>
    </row>
    <row r="12" spans="1:6" x14ac:dyDescent="0.3">
      <c r="A12">
        <v>76</v>
      </c>
      <c r="B12">
        <v>11</v>
      </c>
      <c r="C12">
        <v>1</v>
      </c>
      <c r="D12">
        <v>8</v>
      </c>
      <c r="E12" t="s">
        <v>28</v>
      </c>
      <c r="F12" t="str">
        <f>VLOOKUP($A12,'Inventory Data'!$A:$I,9,FALSE)</f>
        <v>Low</v>
      </c>
    </row>
    <row r="13" spans="1:6" x14ac:dyDescent="0.3">
      <c r="A13">
        <v>73</v>
      </c>
      <c r="B13">
        <v>12</v>
      </c>
      <c r="C13">
        <v>5</v>
      </c>
      <c r="D13">
        <v>24</v>
      </c>
      <c r="E13" t="s">
        <v>28</v>
      </c>
      <c r="F13" t="str">
        <f>VLOOKUP($A13,'Inventory Data'!$A:$I,9,FALSE)</f>
        <v>Low</v>
      </c>
    </row>
    <row r="14" spans="1:6" x14ac:dyDescent="0.3">
      <c r="A14">
        <v>18</v>
      </c>
      <c r="B14">
        <v>13</v>
      </c>
      <c r="C14">
        <v>4</v>
      </c>
      <c r="D14">
        <v>32</v>
      </c>
      <c r="E14" t="s">
        <v>26</v>
      </c>
      <c r="F14" t="str">
        <f>VLOOKUP($A14,'Inventory Data'!$A:$I,9,FALSE)</f>
        <v>Low</v>
      </c>
    </row>
    <row r="15" spans="1:6" x14ac:dyDescent="0.3">
      <c r="A15">
        <v>44</v>
      </c>
      <c r="B15">
        <v>14</v>
      </c>
      <c r="C15">
        <v>13</v>
      </c>
      <c r="D15">
        <v>15</v>
      </c>
      <c r="E15" t="s">
        <v>28</v>
      </c>
      <c r="F15" t="str">
        <f>VLOOKUP($A15,'Inventory Data'!$A:$I,9,FALSE)</f>
        <v>Low</v>
      </c>
    </row>
    <row r="16" spans="1:6" x14ac:dyDescent="0.3">
      <c r="A16">
        <v>48</v>
      </c>
      <c r="B16">
        <v>15</v>
      </c>
      <c r="C16">
        <v>17</v>
      </c>
      <c r="D16">
        <v>19</v>
      </c>
      <c r="E16" t="s">
        <v>27</v>
      </c>
      <c r="F16" t="str">
        <f>VLOOKUP($A16,'Inventory Data'!$A:$I,9,FALSE)</f>
        <v>High</v>
      </c>
    </row>
    <row r="17" spans="1:6" x14ac:dyDescent="0.3">
      <c r="A17">
        <v>10</v>
      </c>
      <c r="B17">
        <v>16</v>
      </c>
      <c r="C17">
        <v>7</v>
      </c>
      <c r="D17">
        <v>31</v>
      </c>
      <c r="E17" t="s">
        <v>26</v>
      </c>
      <c r="F17" t="str">
        <f>VLOOKUP($A17,'Inventory Data'!$A:$I,9,FALSE)</f>
        <v>Low</v>
      </c>
    </row>
    <row r="18" spans="1:6" x14ac:dyDescent="0.3">
      <c r="A18">
        <v>19</v>
      </c>
      <c r="B18">
        <v>17</v>
      </c>
      <c r="C18">
        <v>2</v>
      </c>
      <c r="D18">
        <v>28</v>
      </c>
      <c r="E18" t="s">
        <v>27</v>
      </c>
      <c r="F18" t="str">
        <f>VLOOKUP($A18,'Inventory Data'!$A:$I,9,FALSE)</f>
        <v>High</v>
      </c>
    </row>
    <row r="19" spans="1:6" x14ac:dyDescent="0.3">
      <c r="A19">
        <v>71</v>
      </c>
      <c r="B19">
        <v>18</v>
      </c>
      <c r="C19">
        <v>15</v>
      </c>
      <c r="D19">
        <v>5</v>
      </c>
      <c r="E19" t="s">
        <v>28</v>
      </c>
      <c r="F19" t="str">
        <f>VLOOKUP($A19,'Inventory Data'!$A:$I,9,FALSE)</f>
        <v>Low</v>
      </c>
    </row>
    <row r="20" spans="1:6" x14ac:dyDescent="0.3">
      <c r="A20">
        <v>98</v>
      </c>
      <c r="B20">
        <v>19</v>
      </c>
      <c r="C20">
        <v>13</v>
      </c>
      <c r="D20">
        <v>44</v>
      </c>
      <c r="E20" t="s">
        <v>27</v>
      </c>
      <c r="F20" t="str">
        <f>VLOOKUP($A20,'Inventory Data'!$A:$I,9,FALSE)</f>
        <v>Low</v>
      </c>
    </row>
    <row r="21" spans="1:6" x14ac:dyDescent="0.3">
      <c r="A21">
        <v>74</v>
      </c>
      <c r="B21">
        <v>20</v>
      </c>
      <c r="C21">
        <v>15</v>
      </c>
      <c r="D21">
        <v>12</v>
      </c>
      <c r="E21" t="s">
        <v>26</v>
      </c>
      <c r="F21" t="str">
        <f>VLOOKUP($A21,'Inventory Data'!$A:$I,9,FALSE)</f>
        <v>High</v>
      </c>
    </row>
    <row r="22" spans="1:6" x14ac:dyDescent="0.3">
      <c r="A22">
        <v>21</v>
      </c>
      <c r="B22">
        <v>21</v>
      </c>
      <c r="C22">
        <v>1</v>
      </c>
      <c r="D22">
        <v>42</v>
      </c>
      <c r="E22" t="s">
        <v>28</v>
      </c>
      <c r="F22" t="str">
        <f>VLOOKUP($A22,'Inventory Data'!$A:$I,9,FALSE)</f>
        <v>High</v>
      </c>
    </row>
    <row r="23" spans="1:6" x14ac:dyDescent="0.3">
      <c r="A23">
        <v>74</v>
      </c>
      <c r="B23">
        <v>22</v>
      </c>
      <c r="C23">
        <v>3</v>
      </c>
      <c r="D23">
        <v>17</v>
      </c>
      <c r="E23" t="s">
        <v>26</v>
      </c>
      <c r="F23" t="str">
        <f>VLOOKUP($A23,'Inventory Data'!$A:$I,9,FALSE)</f>
        <v>High</v>
      </c>
    </row>
    <row r="24" spans="1:6" x14ac:dyDescent="0.3">
      <c r="A24">
        <v>49</v>
      </c>
      <c r="B24">
        <v>23</v>
      </c>
      <c r="C24">
        <v>16</v>
      </c>
      <c r="D24">
        <v>15</v>
      </c>
      <c r="E24" t="s">
        <v>27</v>
      </c>
      <c r="F24" t="str">
        <f>VLOOKUP($A24,'Inventory Data'!$A:$I,9,FALSE)</f>
        <v>Low</v>
      </c>
    </row>
    <row r="25" spans="1:6" x14ac:dyDescent="0.3">
      <c r="A25">
        <v>75</v>
      </c>
      <c r="B25">
        <v>24</v>
      </c>
      <c r="C25">
        <v>13</v>
      </c>
      <c r="D25">
        <v>22</v>
      </c>
      <c r="E25" t="s">
        <v>26</v>
      </c>
      <c r="F25" t="str">
        <f>VLOOKUP($A25,'Inventory Data'!$A:$I,9,FALSE)</f>
        <v>Low</v>
      </c>
    </row>
    <row r="26" spans="1:6" x14ac:dyDescent="0.3">
      <c r="A26">
        <v>88</v>
      </c>
      <c r="B26">
        <v>25</v>
      </c>
      <c r="C26">
        <v>10</v>
      </c>
      <c r="D26">
        <v>36</v>
      </c>
      <c r="E26" t="s">
        <v>27</v>
      </c>
      <c r="F26" t="str">
        <f>VLOOKUP($A26,'Inventory Data'!$A:$I,9,FALSE)</f>
        <v>Low</v>
      </c>
    </row>
    <row r="27" spans="1:6" x14ac:dyDescent="0.3">
      <c r="A27">
        <v>24</v>
      </c>
      <c r="B27">
        <v>26</v>
      </c>
      <c r="C27">
        <v>17</v>
      </c>
      <c r="D27">
        <v>16</v>
      </c>
      <c r="E27" t="s">
        <v>26</v>
      </c>
      <c r="F27" t="str">
        <f>VLOOKUP($A27,'Inventory Data'!$A:$I,9,FALSE)</f>
        <v>High</v>
      </c>
    </row>
    <row r="28" spans="1:6" x14ac:dyDescent="0.3">
      <c r="A28">
        <v>52</v>
      </c>
      <c r="B28">
        <v>27</v>
      </c>
      <c r="C28">
        <v>13</v>
      </c>
      <c r="D28">
        <v>35</v>
      </c>
      <c r="E28" t="s">
        <v>26</v>
      </c>
      <c r="F28" t="str">
        <f>VLOOKUP($A28,'Inventory Data'!$A:$I,9,FALSE)</f>
        <v>Low</v>
      </c>
    </row>
    <row r="29" spans="1:6" x14ac:dyDescent="0.3">
      <c r="A29">
        <v>17</v>
      </c>
      <c r="B29">
        <v>28</v>
      </c>
      <c r="C29">
        <v>18</v>
      </c>
      <c r="D29">
        <v>43</v>
      </c>
      <c r="E29" t="s">
        <v>27</v>
      </c>
      <c r="F29" t="str">
        <f>VLOOKUP($A29,'Inventory Data'!$A:$I,9,FALSE)</f>
        <v>Low</v>
      </c>
    </row>
    <row r="30" spans="1:6" x14ac:dyDescent="0.3">
      <c r="A30">
        <v>11</v>
      </c>
      <c r="B30">
        <v>29</v>
      </c>
      <c r="C30">
        <v>1</v>
      </c>
      <c r="D30">
        <v>43</v>
      </c>
      <c r="E30" t="s">
        <v>26</v>
      </c>
      <c r="F30" t="str">
        <f>VLOOKUP($A30,'Inventory Data'!$A:$I,9,FALSE)</f>
        <v>High</v>
      </c>
    </row>
    <row r="31" spans="1:6" x14ac:dyDescent="0.3">
      <c r="A31">
        <v>44</v>
      </c>
      <c r="B31">
        <v>30</v>
      </c>
      <c r="C31">
        <v>14</v>
      </c>
      <c r="D31">
        <v>31</v>
      </c>
      <c r="E31" t="s">
        <v>27</v>
      </c>
      <c r="F31" t="str">
        <f>VLOOKUP($A31,'Inventory Data'!$A:$I,9,FALSE)</f>
        <v>Low</v>
      </c>
    </row>
    <row r="32" spans="1:6" x14ac:dyDescent="0.3">
      <c r="A32">
        <v>22</v>
      </c>
      <c r="B32">
        <v>31</v>
      </c>
      <c r="C32">
        <v>13</v>
      </c>
      <c r="D32">
        <v>39</v>
      </c>
      <c r="E32" t="s">
        <v>26</v>
      </c>
      <c r="F32" t="str">
        <f>VLOOKUP($A32,'Inventory Data'!$A:$I,9,FALSE)</f>
        <v>High</v>
      </c>
    </row>
    <row r="33" spans="1:6" x14ac:dyDescent="0.3">
      <c r="A33">
        <v>67</v>
      </c>
      <c r="B33">
        <v>32</v>
      </c>
      <c r="C33">
        <v>4</v>
      </c>
      <c r="D33">
        <v>39</v>
      </c>
      <c r="E33" t="s">
        <v>26</v>
      </c>
      <c r="F33" t="str">
        <f>VLOOKUP($A33,'Inventory Data'!$A:$I,9,FALSE)</f>
        <v>High</v>
      </c>
    </row>
    <row r="34" spans="1:6" x14ac:dyDescent="0.3">
      <c r="A34">
        <v>37</v>
      </c>
      <c r="B34">
        <v>33</v>
      </c>
      <c r="C34">
        <v>1</v>
      </c>
      <c r="D34">
        <v>14</v>
      </c>
      <c r="E34" t="s">
        <v>26</v>
      </c>
      <c r="F34" t="str">
        <f>VLOOKUP($A34,'Inventory Data'!$A:$I,9,FALSE)</f>
        <v>Low</v>
      </c>
    </row>
    <row r="35" spans="1:6" x14ac:dyDescent="0.3">
      <c r="A35">
        <v>75</v>
      </c>
      <c r="B35">
        <v>34</v>
      </c>
      <c r="C35">
        <v>19</v>
      </c>
      <c r="D35">
        <v>1</v>
      </c>
      <c r="E35" t="s">
        <v>26</v>
      </c>
      <c r="F35" t="str">
        <f>VLOOKUP($A35,'Inventory Data'!$A:$I,9,FALSE)</f>
        <v>Low</v>
      </c>
    </row>
    <row r="36" spans="1:6" x14ac:dyDescent="0.3">
      <c r="A36">
        <v>17</v>
      </c>
      <c r="B36">
        <v>35</v>
      </c>
      <c r="C36">
        <v>4</v>
      </c>
      <c r="D36">
        <v>13</v>
      </c>
      <c r="E36" t="s">
        <v>28</v>
      </c>
      <c r="F36" t="str">
        <f>VLOOKUP($A36,'Inventory Data'!$A:$I,9,FALSE)</f>
        <v>Low</v>
      </c>
    </row>
    <row r="37" spans="1:6" x14ac:dyDescent="0.3">
      <c r="A37">
        <v>26</v>
      </c>
      <c r="B37">
        <v>36</v>
      </c>
      <c r="C37">
        <v>14</v>
      </c>
      <c r="D37">
        <v>10</v>
      </c>
      <c r="E37" t="s">
        <v>26</v>
      </c>
      <c r="F37" t="str">
        <f>VLOOKUP($A37,'Inventory Data'!$A:$I,9,FALSE)</f>
        <v>Low</v>
      </c>
    </row>
    <row r="38" spans="1:6" x14ac:dyDescent="0.3">
      <c r="A38">
        <v>16</v>
      </c>
      <c r="B38">
        <v>37</v>
      </c>
      <c r="C38">
        <v>14</v>
      </c>
      <c r="D38">
        <v>8</v>
      </c>
      <c r="E38" t="s">
        <v>28</v>
      </c>
      <c r="F38" t="str">
        <f>VLOOKUP($A38,'Inventory Data'!$A:$I,9,FALSE)</f>
        <v>Low</v>
      </c>
    </row>
    <row r="39" spans="1:6" x14ac:dyDescent="0.3">
      <c r="A39">
        <v>63</v>
      </c>
      <c r="B39">
        <v>38</v>
      </c>
      <c r="C39">
        <v>19</v>
      </c>
      <c r="D39">
        <v>3</v>
      </c>
      <c r="E39" t="s">
        <v>26</v>
      </c>
      <c r="F39" t="str">
        <f>VLOOKUP($A39,'Inventory Data'!$A:$I,9,FALSE)</f>
        <v>Low</v>
      </c>
    </row>
    <row r="40" spans="1:6" x14ac:dyDescent="0.3">
      <c r="A40">
        <v>60</v>
      </c>
      <c r="B40">
        <v>39</v>
      </c>
      <c r="C40">
        <v>19</v>
      </c>
      <c r="D40">
        <v>48</v>
      </c>
      <c r="E40" t="s">
        <v>27</v>
      </c>
      <c r="F40" t="str">
        <f>VLOOKUP($A40,'Inventory Data'!$A:$I,9,FALSE)</f>
        <v>Low</v>
      </c>
    </row>
    <row r="41" spans="1:6" x14ac:dyDescent="0.3">
      <c r="A41">
        <v>91</v>
      </c>
      <c r="B41">
        <v>40</v>
      </c>
      <c r="C41">
        <v>19</v>
      </c>
      <c r="D41">
        <v>14</v>
      </c>
      <c r="E41" t="s">
        <v>28</v>
      </c>
      <c r="F41" t="str">
        <f>VLOOKUP($A41,'Inventory Data'!$A:$I,9,FALSE)</f>
        <v>High</v>
      </c>
    </row>
    <row r="42" spans="1:6" x14ac:dyDescent="0.3">
      <c r="A42">
        <v>14</v>
      </c>
      <c r="B42">
        <v>41</v>
      </c>
      <c r="C42">
        <v>14</v>
      </c>
      <c r="D42">
        <v>12</v>
      </c>
      <c r="E42" t="s">
        <v>27</v>
      </c>
      <c r="F42" t="str">
        <f>VLOOKUP($A42,'Inventory Data'!$A:$I,9,FALSE)</f>
        <v>Low</v>
      </c>
    </row>
    <row r="43" spans="1:6" x14ac:dyDescent="0.3">
      <c r="A43">
        <v>95</v>
      </c>
      <c r="B43">
        <v>42</v>
      </c>
      <c r="C43">
        <v>6</v>
      </c>
      <c r="D43">
        <v>39</v>
      </c>
      <c r="E43" t="s">
        <v>28</v>
      </c>
      <c r="F43" t="str">
        <f>VLOOKUP($A43,'Inventory Data'!$A:$I,9,FALSE)</f>
        <v>High</v>
      </c>
    </row>
    <row r="44" spans="1:6" x14ac:dyDescent="0.3">
      <c r="A44">
        <v>40</v>
      </c>
      <c r="B44">
        <v>43</v>
      </c>
      <c r="C44">
        <v>1</v>
      </c>
      <c r="D44">
        <v>22</v>
      </c>
      <c r="E44" t="s">
        <v>26</v>
      </c>
      <c r="F44" t="str">
        <f>VLOOKUP($A44,'Inventory Data'!$A:$I,9,FALSE)</f>
        <v>Low</v>
      </c>
    </row>
    <row r="45" spans="1:6" x14ac:dyDescent="0.3">
      <c r="A45">
        <v>18</v>
      </c>
      <c r="B45">
        <v>44</v>
      </c>
      <c r="C45">
        <v>4</v>
      </c>
      <c r="D45">
        <v>38</v>
      </c>
      <c r="E45" t="s">
        <v>27</v>
      </c>
      <c r="F45" t="str">
        <f>VLOOKUP($A45,'Inventory Data'!$A:$I,9,FALSE)</f>
        <v>Low</v>
      </c>
    </row>
    <row r="46" spans="1:6" x14ac:dyDescent="0.3">
      <c r="A46">
        <v>92</v>
      </c>
      <c r="B46">
        <v>45</v>
      </c>
      <c r="C46">
        <v>11</v>
      </c>
      <c r="D46">
        <v>30</v>
      </c>
      <c r="E46" t="s">
        <v>28</v>
      </c>
      <c r="F46" t="str">
        <f>VLOOKUP($A46,'Inventory Data'!$A:$I,9,FALSE)</f>
        <v>Low</v>
      </c>
    </row>
    <row r="47" spans="1:6" x14ac:dyDescent="0.3">
      <c r="A47">
        <v>36</v>
      </c>
      <c r="B47">
        <v>46</v>
      </c>
      <c r="C47">
        <v>13</v>
      </c>
      <c r="D47">
        <v>9</v>
      </c>
      <c r="E47" t="s">
        <v>27</v>
      </c>
      <c r="F47" t="str">
        <f>VLOOKUP($A47,'Inventory Data'!$A:$I,9,FALSE)</f>
        <v>High</v>
      </c>
    </row>
    <row r="48" spans="1:6" x14ac:dyDescent="0.3">
      <c r="A48">
        <v>18</v>
      </c>
      <c r="B48">
        <v>47</v>
      </c>
      <c r="C48">
        <v>15</v>
      </c>
      <c r="D48">
        <v>27</v>
      </c>
      <c r="E48" t="s">
        <v>28</v>
      </c>
      <c r="F48" t="str">
        <f>VLOOKUP($A48,'Inventory Data'!$A:$I,9,FALSE)</f>
        <v>Low</v>
      </c>
    </row>
    <row r="49" spans="1:6" x14ac:dyDescent="0.3">
      <c r="A49">
        <v>56</v>
      </c>
      <c r="B49">
        <v>48</v>
      </c>
      <c r="C49">
        <v>9</v>
      </c>
      <c r="D49">
        <v>4</v>
      </c>
      <c r="E49" t="s">
        <v>26</v>
      </c>
      <c r="F49" t="str">
        <f>VLOOKUP($A49,'Inventory Data'!$A:$I,9,FALSE)</f>
        <v>Low</v>
      </c>
    </row>
    <row r="50" spans="1:6" x14ac:dyDescent="0.3">
      <c r="A50">
        <v>10</v>
      </c>
      <c r="B50">
        <v>49</v>
      </c>
      <c r="C50">
        <v>15</v>
      </c>
      <c r="D50">
        <v>16</v>
      </c>
      <c r="E50" t="s">
        <v>28</v>
      </c>
      <c r="F50" t="str">
        <f>VLOOKUP($A50,'Inventory Data'!$A:$I,9,FALSE)</f>
        <v>Low</v>
      </c>
    </row>
    <row r="51" spans="1:6" x14ac:dyDescent="0.3">
      <c r="A51">
        <v>79</v>
      </c>
      <c r="B51">
        <v>50</v>
      </c>
      <c r="C51">
        <v>13</v>
      </c>
      <c r="D51">
        <v>5</v>
      </c>
      <c r="E51" t="s">
        <v>27</v>
      </c>
      <c r="F51" t="str">
        <f>VLOOKUP($A51,'Inventory Data'!$A:$I,9,FALSE)</f>
        <v>Low</v>
      </c>
    </row>
    <row r="52" spans="1:6" x14ac:dyDescent="0.3">
      <c r="A52">
        <v>91</v>
      </c>
      <c r="B52">
        <v>51</v>
      </c>
      <c r="C52">
        <v>16</v>
      </c>
      <c r="D52">
        <v>12</v>
      </c>
      <c r="E52" t="s">
        <v>27</v>
      </c>
      <c r="F52" t="str">
        <f>VLOOKUP($A52,'Inventory Data'!$A:$I,9,FALSE)</f>
        <v>High</v>
      </c>
    </row>
    <row r="53" spans="1:6" x14ac:dyDescent="0.3">
      <c r="A53">
        <v>17</v>
      </c>
      <c r="B53">
        <v>52</v>
      </c>
      <c r="C53">
        <v>4</v>
      </c>
      <c r="D53">
        <v>23</v>
      </c>
      <c r="E53" t="s">
        <v>27</v>
      </c>
      <c r="F53" t="str">
        <f>VLOOKUP($A53,'Inventory Data'!$A:$I,9,FALSE)</f>
        <v>Low</v>
      </c>
    </row>
    <row r="54" spans="1:6" x14ac:dyDescent="0.3">
      <c r="A54">
        <v>49</v>
      </c>
      <c r="B54">
        <v>53</v>
      </c>
      <c r="C54">
        <v>11</v>
      </c>
      <c r="D54">
        <v>31</v>
      </c>
      <c r="E54" t="s">
        <v>28</v>
      </c>
      <c r="F54" t="str">
        <f>VLOOKUP($A54,'Inventory Data'!$A:$I,9,FALSE)</f>
        <v>Low</v>
      </c>
    </row>
    <row r="55" spans="1:6" x14ac:dyDescent="0.3">
      <c r="A55">
        <v>55</v>
      </c>
      <c r="B55">
        <v>54</v>
      </c>
      <c r="C55">
        <v>19</v>
      </c>
      <c r="D55">
        <v>16</v>
      </c>
      <c r="E55" t="s">
        <v>26</v>
      </c>
      <c r="F55" t="str">
        <f>VLOOKUP($A55,'Inventory Data'!$A:$I,9,FALSE)</f>
        <v>Low</v>
      </c>
    </row>
    <row r="56" spans="1:6" x14ac:dyDescent="0.3">
      <c r="A56">
        <v>83</v>
      </c>
      <c r="B56">
        <v>55</v>
      </c>
      <c r="C56">
        <v>16</v>
      </c>
      <c r="D56">
        <v>12</v>
      </c>
      <c r="E56" t="s">
        <v>27</v>
      </c>
      <c r="F56" t="str">
        <f>VLOOKUP($A56,'Inventory Data'!$A:$I,9,FALSE)</f>
        <v>High</v>
      </c>
    </row>
    <row r="57" spans="1:6" x14ac:dyDescent="0.3">
      <c r="A57">
        <v>24</v>
      </c>
      <c r="B57">
        <v>56</v>
      </c>
      <c r="C57">
        <v>5</v>
      </c>
      <c r="D57">
        <v>33</v>
      </c>
      <c r="E57" t="s">
        <v>27</v>
      </c>
      <c r="F57" t="str">
        <f>VLOOKUP($A57,'Inventory Data'!$A:$I,9,FALSE)</f>
        <v>High</v>
      </c>
    </row>
    <row r="58" spans="1:6" x14ac:dyDescent="0.3">
      <c r="A58">
        <v>83</v>
      </c>
      <c r="B58">
        <v>57</v>
      </c>
      <c r="C58">
        <v>9</v>
      </c>
      <c r="D58">
        <v>7</v>
      </c>
      <c r="E58" t="s">
        <v>28</v>
      </c>
      <c r="F58" t="str">
        <f>VLOOKUP($A58,'Inventory Data'!$A:$I,9,FALSE)</f>
        <v>High</v>
      </c>
    </row>
    <row r="59" spans="1:6" x14ac:dyDescent="0.3">
      <c r="A59">
        <v>67</v>
      </c>
      <c r="B59">
        <v>58</v>
      </c>
      <c r="C59">
        <v>13</v>
      </c>
      <c r="D59">
        <v>27</v>
      </c>
      <c r="E59" t="s">
        <v>28</v>
      </c>
      <c r="F59" t="str">
        <f>VLOOKUP($A59,'Inventory Data'!$A:$I,9,FALSE)</f>
        <v>High</v>
      </c>
    </row>
    <row r="60" spans="1:6" x14ac:dyDescent="0.3">
      <c r="A60">
        <v>53</v>
      </c>
      <c r="B60">
        <v>59</v>
      </c>
      <c r="C60">
        <v>7</v>
      </c>
      <c r="D60">
        <v>42</v>
      </c>
      <c r="E60" t="s">
        <v>27</v>
      </c>
      <c r="F60" t="str">
        <f>VLOOKUP($A60,'Inventory Data'!$A:$I,9,FALSE)</f>
        <v>High</v>
      </c>
    </row>
    <row r="61" spans="1:6" x14ac:dyDescent="0.3">
      <c r="A61">
        <v>11</v>
      </c>
      <c r="B61">
        <v>60</v>
      </c>
      <c r="C61">
        <v>1</v>
      </c>
      <c r="D61">
        <v>28</v>
      </c>
      <c r="E61" t="s">
        <v>27</v>
      </c>
      <c r="F61" t="str">
        <f>VLOOKUP($A61,'Inventory Data'!$A:$I,9,FALSE)</f>
        <v>High</v>
      </c>
    </row>
    <row r="62" spans="1:6" x14ac:dyDescent="0.3">
      <c r="A62">
        <v>66</v>
      </c>
      <c r="B62">
        <v>61</v>
      </c>
      <c r="C62">
        <v>1</v>
      </c>
      <c r="D62">
        <v>32</v>
      </c>
      <c r="E62" t="s">
        <v>27</v>
      </c>
      <c r="F62" t="str">
        <f>VLOOKUP($A62,'Inventory Data'!$A:$I,9,FALSE)</f>
        <v>Low</v>
      </c>
    </row>
    <row r="63" spans="1:6" x14ac:dyDescent="0.3">
      <c r="A63">
        <v>98</v>
      </c>
      <c r="B63">
        <v>62</v>
      </c>
      <c r="C63">
        <v>1</v>
      </c>
      <c r="D63">
        <v>11</v>
      </c>
      <c r="E63" t="s">
        <v>26</v>
      </c>
      <c r="F63" t="str">
        <f>VLOOKUP($A63,'Inventory Data'!$A:$I,9,FALSE)</f>
        <v>Low</v>
      </c>
    </row>
    <row r="64" spans="1:6" x14ac:dyDescent="0.3">
      <c r="A64">
        <v>99</v>
      </c>
      <c r="B64">
        <v>63</v>
      </c>
      <c r="C64">
        <v>16</v>
      </c>
      <c r="D64">
        <v>23</v>
      </c>
      <c r="E64" t="s">
        <v>28</v>
      </c>
      <c r="F64" t="str">
        <f>VLOOKUP($A64,'Inventory Data'!$A:$I,9,FALSE)</f>
        <v>High</v>
      </c>
    </row>
    <row r="65" spans="1:6" x14ac:dyDescent="0.3">
      <c r="A65">
        <v>70</v>
      </c>
      <c r="B65">
        <v>64</v>
      </c>
      <c r="C65">
        <v>17</v>
      </c>
      <c r="D65">
        <v>39</v>
      </c>
      <c r="E65" t="s">
        <v>28</v>
      </c>
      <c r="F65" t="str">
        <f>VLOOKUP($A65,'Inventory Data'!$A:$I,9,FALSE)</f>
        <v>Low</v>
      </c>
    </row>
    <row r="66" spans="1:6" x14ac:dyDescent="0.3">
      <c r="A66">
        <v>13</v>
      </c>
      <c r="B66">
        <v>65</v>
      </c>
      <c r="C66">
        <v>9</v>
      </c>
      <c r="D66">
        <v>36</v>
      </c>
      <c r="E66" t="s">
        <v>27</v>
      </c>
      <c r="F66" t="str">
        <f>VLOOKUP($A66,'Inventory Data'!$A:$I,9,FALSE)</f>
        <v>Low</v>
      </c>
    </row>
    <row r="67" spans="1:6" x14ac:dyDescent="0.3">
      <c r="A67">
        <v>78</v>
      </c>
      <c r="B67">
        <v>66</v>
      </c>
      <c r="C67">
        <v>13</v>
      </c>
      <c r="D67">
        <v>20</v>
      </c>
      <c r="E67" t="s">
        <v>27</v>
      </c>
      <c r="F67" t="str">
        <f>VLOOKUP($A67,'Inventory Data'!$A:$I,9,FALSE)</f>
        <v>Low</v>
      </c>
    </row>
    <row r="68" spans="1:6" x14ac:dyDescent="0.3">
      <c r="A68">
        <v>57</v>
      </c>
      <c r="B68">
        <v>67</v>
      </c>
      <c r="C68">
        <v>1</v>
      </c>
      <c r="D68">
        <v>1</v>
      </c>
      <c r="E68" t="s">
        <v>27</v>
      </c>
      <c r="F68" t="str">
        <f>VLOOKUP($A68,'Inventory Data'!$A:$I,9,FALSE)</f>
        <v>Low</v>
      </c>
    </row>
    <row r="69" spans="1:6" x14ac:dyDescent="0.3">
      <c r="A69">
        <v>44</v>
      </c>
      <c r="B69">
        <v>68</v>
      </c>
      <c r="C69">
        <v>15</v>
      </c>
      <c r="D69">
        <v>23</v>
      </c>
      <c r="E69" t="s">
        <v>28</v>
      </c>
      <c r="F69" t="str">
        <f>VLOOKUP($A69,'Inventory Data'!$A:$I,9,FALSE)</f>
        <v>Low</v>
      </c>
    </row>
    <row r="70" spans="1:6" x14ac:dyDescent="0.3">
      <c r="A70">
        <v>6</v>
      </c>
      <c r="B70">
        <v>69</v>
      </c>
      <c r="C70">
        <v>4</v>
      </c>
      <c r="D70">
        <v>43</v>
      </c>
      <c r="E70" t="s">
        <v>28</v>
      </c>
      <c r="F70" t="str">
        <f>VLOOKUP($A70,'Inventory Data'!$A:$I,9,FALSE)</f>
        <v>Low</v>
      </c>
    </row>
    <row r="71" spans="1:6" x14ac:dyDescent="0.3">
      <c r="A71">
        <v>92</v>
      </c>
      <c r="B71">
        <v>70</v>
      </c>
      <c r="C71">
        <v>9</v>
      </c>
      <c r="D71">
        <v>48</v>
      </c>
      <c r="E71" t="s">
        <v>26</v>
      </c>
      <c r="F71" t="str">
        <f>VLOOKUP($A71,'Inventory Data'!$A:$I,9,FALSE)</f>
        <v>Low</v>
      </c>
    </row>
    <row r="72" spans="1:6" x14ac:dyDescent="0.3">
      <c r="A72">
        <v>87</v>
      </c>
      <c r="B72">
        <v>71</v>
      </c>
      <c r="C72">
        <v>8</v>
      </c>
      <c r="D72">
        <v>20</v>
      </c>
      <c r="E72" t="s">
        <v>27</v>
      </c>
      <c r="F72" t="str">
        <f>VLOOKUP($A72,'Inventory Data'!$A:$I,9,FALSE)</f>
        <v>Low</v>
      </c>
    </row>
    <row r="73" spans="1:6" x14ac:dyDescent="0.3">
      <c r="A73">
        <v>43</v>
      </c>
      <c r="B73">
        <v>72</v>
      </c>
      <c r="C73">
        <v>13</v>
      </c>
      <c r="D73">
        <v>8</v>
      </c>
      <c r="E73" t="s">
        <v>28</v>
      </c>
      <c r="F73" t="str">
        <f>VLOOKUP($A73,'Inventory Data'!$A:$I,9,FALSE)</f>
        <v>Low</v>
      </c>
    </row>
    <row r="74" spans="1:6" x14ac:dyDescent="0.3">
      <c r="A74">
        <v>14</v>
      </c>
      <c r="B74">
        <v>73</v>
      </c>
      <c r="C74">
        <v>11</v>
      </c>
      <c r="D74">
        <v>21</v>
      </c>
      <c r="E74" t="s">
        <v>26</v>
      </c>
      <c r="F74" t="str">
        <f>VLOOKUP($A74,'Inventory Data'!$A:$I,9,FALSE)</f>
        <v>Low</v>
      </c>
    </row>
    <row r="75" spans="1:6" x14ac:dyDescent="0.3">
      <c r="A75">
        <v>15</v>
      </c>
      <c r="B75">
        <v>74</v>
      </c>
      <c r="C75">
        <v>2</v>
      </c>
      <c r="D75">
        <v>8</v>
      </c>
      <c r="E75" t="s">
        <v>28</v>
      </c>
      <c r="F75" t="str">
        <f>VLOOKUP($A75,'Inventory Data'!$A:$I,9,FALSE)</f>
        <v>Low</v>
      </c>
    </row>
    <row r="76" spans="1:6" x14ac:dyDescent="0.3">
      <c r="A76">
        <v>97</v>
      </c>
      <c r="B76">
        <v>75</v>
      </c>
      <c r="C76">
        <v>1</v>
      </c>
      <c r="D76">
        <v>1</v>
      </c>
      <c r="E76" t="s">
        <v>27</v>
      </c>
      <c r="F76" t="str">
        <f>VLOOKUP($A76,'Inventory Data'!$A:$I,9,FALSE)</f>
        <v>Low</v>
      </c>
    </row>
    <row r="77" spans="1:6" x14ac:dyDescent="0.3">
      <c r="A77">
        <v>91</v>
      </c>
      <c r="B77">
        <v>76</v>
      </c>
      <c r="C77">
        <v>6</v>
      </c>
      <c r="D77">
        <v>12</v>
      </c>
      <c r="E77" t="s">
        <v>27</v>
      </c>
      <c r="F77" t="str">
        <f>VLOOKUP($A77,'Inventory Data'!$A:$I,9,FALSE)</f>
        <v>High</v>
      </c>
    </row>
    <row r="78" spans="1:6" x14ac:dyDescent="0.3">
      <c r="A78">
        <v>18</v>
      </c>
      <c r="B78">
        <v>77</v>
      </c>
      <c r="C78">
        <v>13</v>
      </c>
      <c r="D78">
        <v>12</v>
      </c>
      <c r="E78" t="s">
        <v>28</v>
      </c>
      <c r="F78" t="str">
        <f>VLOOKUP($A78,'Inventory Data'!$A:$I,9,FALSE)</f>
        <v>Low</v>
      </c>
    </row>
    <row r="79" spans="1:6" x14ac:dyDescent="0.3">
      <c r="A79">
        <v>55</v>
      </c>
      <c r="B79">
        <v>78</v>
      </c>
      <c r="C79">
        <v>8</v>
      </c>
      <c r="D79">
        <v>28</v>
      </c>
      <c r="E79" t="s">
        <v>28</v>
      </c>
      <c r="F79" t="str">
        <f>VLOOKUP($A79,'Inventory Data'!$A:$I,9,FALSE)</f>
        <v>Low</v>
      </c>
    </row>
    <row r="80" spans="1:6" x14ac:dyDescent="0.3">
      <c r="A80">
        <v>49</v>
      </c>
      <c r="B80">
        <v>79</v>
      </c>
      <c r="C80">
        <v>11</v>
      </c>
      <c r="D80">
        <v>45</v>
      </c>
      <c r="E80" t="s">
        <v>26</v>
      </c>
      <c r="F80" t="str">
        <f>VLOOKUP($A80,'Inventory Data'!$A:$I,9,FALSE)</f>
        <v>Low</v>
      </c>
    </row>
    <row r="81" spans="1:6" x14ac:dyDescent="0.3">
      <c r="A81">
        <v>52</v>
      </c>
      <c r="B81">
        <v>80</v>
      </c>
      <c r="C81">
        <v>3</v>
      </c>
      <c r="D81">
        <v>28</v>
      </c>
      <c r="E81" t="s">
        <v>28</v>
      </c>
      <c r="F81" t="str">
        <f>VLOOKUP($A81,'Inventory Data'!$A:$I,9,FALSE)</f>
        <v>Low</v>
      </c>
    </row>
    <row r="82" spans="1:6" x14ac:dyDescent="0.3">
      <c r="A82">
        <v>73</v>
      </c>
      <c r="B82">
        <v>81</v>
      </c>
      <c r="C82">
        <v>9</v>
      </c>
      <c r="D82">
        <v>9</v>
      </c>
      <c r="E82" t="s">
        <v>27</v>
      </c>
      <c r="F82" t="str">
        <f>VLOOKUP($A82,'Inventory Data'!$A:$I,9,FALSE)</f>
        <v>Low</v>
      </c>
    </row>
    <row r="83" spans="1:6" x14ac:dyDescent="0.3">
      <c r="A83">
        <v>77</v>
      </c>
      <c r="B83">
        <v>82</v>
      </c>
      <c r="C83">
        <v>15</v>
      </c>
      <c r="D83">
        <v>23</v>
      </c>
      <c r="E83" t="s">
        <v>27</v>
      </c>
      <c r="F83" t="str">
        <f>VLOOKUP($A83,'Inventory Data'!$A:$I,9,FALSE)</f>
        <v>High</v>
      </c>
    </row>
    <row r="84" spans="1:6" x14ac:dyDescent="0.3">
      <c r="A84">
        <v>46</v>
      </c>
      <c r="B84">
        <v>83</v>
      </c>
      <c r="C84">
        <v>4</v>
      </c>
      <c r="D84">
        <v>12</v>
      </c>
      <c r="E84" t="s">
        <v>28</v>
      </c>
      <c r="F84" t="str">
        <f>VLOOKUP($A84,'Inventory Data'!$A:$I,9,FALSE)</f>
        <v>Low</v>
      </c>
    </row>
    <row r="85" spans="1:6" x14ac:dyDescent="0.3">
      <c r="A85">
        <v>96</v>
      </c>
      <c r="B85">
        <v>84</v>
      </c>
      <c r="C85">
        <v>10</v>
      </c>
      <c r="D85">
        <v>45</v>
      </c>
      <c r="E85" t="s">
        <v>27</v>
      </c>
      <c r="F85" t="str">
        <f>VLOOKUP($A85,'Inventory Data'!$A:$I,9,FALSE)</f>
        <v>Low</v>
      </c>
    </row>
    <row r="86" spans="1:6" x14ac:dyDescent="0.3">
      <c r="A86">
        <v>39</v>
      </c>
      <c r="B86">
        <v>85</v>
      </c>
      <c r="C86">
        <v>18</v>
      </c>
      <c r="D86">
        <v>28</v>
      </c>
      <c r="E86" t="s">
        <v>27</v>
      </c>
      <c r="F86" t="str">
        <f>VLOOKUP($A86,'Inventory Data'!$A:$I,9,FALSE)</f>
        <v>Low</v>
      </c>
    </row>
    <row r="87" spans="1:6" x14ac:dyDescent="0.3">
      <c r="A87">
        <v>84</v>
      </c>
      <c r="B87">
        <v>86</v>
      </c>
      <c r="C87">
        <v>1</v>
      </c>
      <c r="D87">
        <v>32</v>
      </c>
      <c r="E87" t="s">
        <v>26</v>
      </c>
      <c r="F87" t="str">
        <f>VLOOKUP($A87,'Inventory Data'!$A:$I,9,FALSE)</f>
        <v>Low</v>
      </c>
    </row>
    <row r="88" spans="1:6" x14ac:dyDescent="0.3">
      <c r="A88">
        <v>8</v>
      </c>
      <c r="B88">
        <v>87</v>
      </c>
      <c r="C88">
        <v>2</v>
      </c>
      <c r="D88">
        <v>8</v>
      </c>
      <c r="E88" t="s">
        <v>26</v>
      </c>
      <c r="F88" t="str">
        <f>VLOOKUP($A88,'Inventory Data'!$A:$I,9,FALSE)</f>
        <v>Low</v>
      </c>
    </row>
    <row r="89" spans="1:6" x14ac:dyDescent="0.3">
      <c r="A89">
        <v>84</v>
      </c>
      <c r="B89">
        <v>88</v>
      </c>
      <c r="C89">
        <v>8</v>
      </c>
      <c r="D89">
        <v>18</v>
      </c>
      <c r="E89" t="s">
        <v>28</v>
      </c>
      <c r="F89" t="str">
        <f>VLOOKUP($A89,'Inventory Data'!$A:$I,9,FALSE)</f>
        <v>Low</v>
      </c>
    </row>
    <row r="90" spans="1:6" x14ac:dyDescent="0.3">
      <c r="A90">
        <v>80</v>
      </c>
      <c r="B90">
        <v>89</v>
      </c>
      <c r="C90">
        <v>5</v>
      </c>
      <c r="D90">
        <v>39</v>
      </c>
      <c r="E90" t="s">
        <v>28</v>
      </c>
      <c r="F90" t="str">
        <f>VLOOKUP($A90,'Inventory Data'!$A:$I,9,FALSE)</f>
        <v>High</v>
      </c>
    </row>
    <row r="91" spans="1:6" x14ac:dyDescent="0.3">
      <c r="A91">
        <v>34</v>
      </c>
      <c r="B91">
        <v>90</v>
      </c>
      <c r="C91">
        <v>4</v>
      </c>
      <c r="D91">
        <v>11</v>
      </c>
      <c r="E91" t="s">
        <v>26</v>
      </c>
      <c r="F91" t="str">
        <f>VLOOKUP($A91,'Inventory Data'!$A:$I,9,FALSE)</f>
        <v>High</v>
      </c>
    </row>
    <row r="92" spans="1:6" x14ac:dyDescent="0.3">
      <c r="A92">
        <v>64</v>
      </c>
      <c r="B92">
        <v>91</v>
      </c>
      <c r="C92">
        <v>12</v>
      </c>
      <c r="D92">
        <v>4</v>
      </c>
      <c r="E92" t="s">
        <v>27</v>
      </c>
      <c r="F92" t="str">
        <f>VLOOKUP($A92,'Inventory Data'!$A:$I,9,FALSE)</f>
        <v>Low</v>
      </c>
    </row>
    <row r="93" spans="1:6" x14ac:dyDescent="0.3">
      <c r="A93">
        <v>58</v>
      </c>
      <c r="B93">
        <v>92</v>
      </c>
      <c r="C93">
        <v>6</v>
      </c>
      <c r="D93">
        <v>23</v>
      </c>
      <c r="E93" t="s">
        <v>27</v>
      </c>
      <c r="F93" t="str">
        <f>VLOOKUP($A93,'Inventory Data'!$A:$I,9,FALSE)</f>
        <v>Low</v>
      </c>
    </row>
    <row r="94" spans="1:6" x14ac:dyDescent="0.3">
      <c r="A94">
        <v>91</v>
      </c>
      <c r="B94">
        <v>93</v>
      </c>
      <c r="C94">
        <v>2</v>
      </c>
      <c r="D94">
        <v>33</v>
      </c>
      <c r="E94" t="s">
        <v>26</v>
      </c>
      <c r="F94" t="str">
        <f>VLOOKUP($A94,'Inventory Data'!$A:$I,9,FALSE)</f>
        <v>High</v>
      </c>
    </row>
    <row r="95" spans="1:6" x14ac:dyDescent="0.3">
      <c r="A95">
        <v>62</v>
      </c>
      <c r="B95">
        <v>94</v>
      </c>
      <c r="C95">
        <v>10</v>
      </c>
      <c r="D95">
        <v>25</v>
      </c>
      <c r="E95" t="s">
        <v>27</v>
      </c>
      <c r="F95" t="str">
        <f>VLOOKUP($A95,'Inventory Data'!$A:$I,9,FALSE)</f>
        <v>Low</v>
      </c>
    </row>
    <row r="96" spans="1:6" x14ac:dyDescent="0.3">
      <c r="A96">
        <v>97</v>
      </c>
      <c r="B96">
        <v>95</v>
      </c>
      <c r="C96">
        <v>15</v>
      </c>
      <c r="D96">
        <v>32</v>
      </c>
      <c r="E96" t="s">
        <v>27</v>
      </c>
      <c r="F96" t="str">
        <f>VLOOKUP($A96,'Inventory Data'!$A:$I,9,FALSE)</f>
        <v>Low</v>
      </c>
    </row>
    <row r="97" spans="1:6" x14ac:dyDescent="0.3">
      <c r="A97">
        <v>33</v>
      </c>
      <c r="B97">
        <v>96</v>
      </c>
      <c r="C97">
        <v>18</v>
      </c>
      <c r="D97">
        <v>47</v>
      </c>
      <c r="E97" t="s">
        <v>27</v>
      </c>
      <c r="F97" t="str">
        <f>VLOOKUP($A97,'Inventory Data'!$A:$I,9,FALSE)</f>
        <v>Low</v>
      </c>
    </row>
    <row r="98" spans="1:6" x14ac:dyDescent="0.3">
      <c r="A98">
        <v>58</v>
      </c>
      <c r="B98">
        <v>97</v>
      </c>
      <c r="C98">
        <v>13</v>
      </c>
      <c r="D98">
        <v>10</v>
      </c>
      <c r="E98" t="s">
        <v>26</v>
      </c>
      <c r="F98" t="str">
        <f>VLOOKUP($A98,'Inventory Data'!$A:$I,9,FALSE)</f>
        <v>Low</v>
      </c>
    </row>
    <row r="99" spans="1:6" x14ac:dyDescent="0.3">
      <c r="A99">
        <v>15</v>
      </c>
      <c r="B99">
        <v>98</v>
      </c>
      <c r="C99">
        <v>12</v>
      </c>
      <c r="D99">
        <v>19</v>
      </c>
      <c r="E99" t="s">
        <v>26</v>
      </c>
      <c r="F99" t="str">
        <f>VLOOKUP($A99,'Inventory Data'!$A:$I,9,FALSE)</f>
        <v>Low</v>
      </c>
    </row>
    <row r="100" spans="1:6" x14ac:dyDescent="0.3">
      <c r="A100">
        <v>41</v>
      </c>
      <c r="B100">
        <v>99</v>
      </c>
      <c r="C100">
        <v>19</v>
      </c>
      <c r="D100">
        <v>40</v>
      </c>
      <c r="E100" t="s">
        <v>28</v>
      </c>
      <c r="F100" t="str">
        <f>VLOOKUP($A100,'Inventory Data'!$A:$I,9,FALSE)</f>
        <v>Low</v>
      </c>
    </row>
    <row r="101" spans="1:6" x14ac:dyDescent="0.3">
      <c r="A101">
        <v>28</v>
      </c>
      <c r="B101">
        <v>100</v>
      </c>
      <c r="C101">
        <v>4</v>
      </c>
      <c r="D101">
        <v>10</v>
      </c>
      <c r="E101" t="s">
        <v>26</v>
      </c>
      <c r="F101" t="str">
        <f>VLOOKUP($A101,'Inventory Data'!$A:$I,9,FALSE)</f>
        <v>High</v>
      </c>
    </row>
    <row r="102" spans="1:6" x14ac:dyDescent="0.3">
      <c r="A102">
        <v>40</v>
      </c>
      <c r="B102">
        <v>101</v>
      </c>
      <c r="C102">
        <v>7</v>
      </c>
      <c r="D102">
        <v>15</v>
      </c>
      <c r="E102" t="s">
        <v>26</v>
      </c>
      <c r="F102" t="str">
        <f>VLOOKUP($A102,'Inventory Data'!$A:$I,9,FALSE)</f>
        <v>Low</v>
      </c>
    </row>
    <row r="103" spans="1:6" x14ac:dyDescent="0.3">
      <c r="A103">
        <v>68</v>
      </c>
      <c r="B103">
        <v>102</v>
      </c>
      <c r="C103">
        <v>9</v>
      </c>
      <c r="D103">
        <v>24</v>
      </c>
      <c r="E103" t="s">
        <v>28</v>
      </c>
      <c r="F103" t="str">
        <f>VLOOKUP($A103,'Inventory Data'!$A:$I,9,FALSE)</f>
        <v>High</v>
      </c>
    </row>
    <row r="104" spans="1:6" x14ac:dyDescent="0.3">
      <c r="A104">
        <v>25</v>
      </c>
      <c r="B104">
        <v>103</v>
      </c>
      <c r="C104">
        <v>5</v>
      </c>
      <c r="D104">
        <v>9</v>
      </c>
      <c r="E104" t="s">
        <v>27</v>
      </c>
      <c r="F104" t="str">
        <f>VLOOKUP($A104,'Inventory Data'!$A:$I,9,FALSE)</f>
        <v>Low</v>
      </c>
    </row>
    <row r="105" spans="1:6" x14ac:dyDescent="0.3">
      <c r="A105">
        <v>58</v>
      </c>
      <c r="B105">
        <v>104</v>
      </c>
      <c r="C105">
        <v>13</v>
      </c>
      <c r="D105">
        <v>30</v>
      </c>
      <c r="E105" t="s">
        <v>26</v>
      </c>
      <c r="F105" t="str">
        <f>VLOOKUP($A105,'Inventory Data'!$A:$I,9,FALSE)</f>
        <v>Low</v>
      </c>
    </row>
    <row r="106" spans="1:6" x14ac:dyDescent="0.3">
      <c r="A106">
        <v>95</v>
      </c>
      <c r="B106">
        <v>105</v>
      </c>
      <c r="C106">
        <v>7</v>
      </c>
      <c r="D106">
        <v>45</v>
      </c>
      <c r="E106" t="s">
        <v>26</v>
      </c>
      <c r="F106" t="str">
        <f>VLOOKUP($A106,'Inventory Data'!$A:$I,9,FALSE)</f>
        <v>High</v>
      </c>
    </row>
    <row r="107" spans="1:6" x14ac:dyDescent="0.3">
      <c r="A107">
        <v>59</v>
      </c>
      <c r="B107">
        <v>106</v>
      </c>
      <c r="C107">
        <v>11</v>
      </c>
      <c r="D107">
        <v>35</v>
      </c>
      <c r="E107" t="s">
        <v>28</v>
      </c>
      <c r="F107" t="str">
        <f>VLOOKUP($A107,'Inventory Data'!$A:$I,9,FALSE)</f>
        <v>Low</v>
      </c>
    </row>
    <row r="108" spans="1:6" x14ac:dyDescent="0.3">
      <c r="A108">
        <v>26</v>
      </c>
      <c r="B108">
        <v>107</v>
      </c>
      <c r="C108">
        <v>13</v>
      </c>
      <c r="D108">
        <v>15</v>
      </c>
      <c r="E108" t="s">
        <v>27</v>
      </c>
      <c r="F108" t="str">
        <f>VLOOKUP($A108,'Inventory Data'!$A:$I,9,FALSE)</f>
        <v>Low</v>
      </c>
    </row>
    <row r="109" spans="1:6" x14ac:dyDescent="0.3">
      <c r="A109">
        <v>41</v>
      </c>
      <c r="B109">
        <v>108</v>
      </c>
      <c r="C109">
        <v>13</v>
      </c>
      <c r="D109">
        <v>46</v>
      </c>
      <c r="E109" t="s">
        <v>28</v>
      </c>
      <c r="F109" t="str">
        <f>VLOOKUP($A109,'Inventory Data'!$A:$I,9,FALSE)</f>
        <v>Low</v>
      </c>
    </row>
    <row r="110" spans="1:6" x14ac:dyDescent="0.3">
      <c r="A110">
        <v>18</v>
      </c>
      <c r="B110">
        <v>109</v>
      </c>
      <c r="C110">
        <v>8</v>
      </c>
      <c r="D110">
        <v>5</v>
      </c>
      <c r="E110" t="s">
        <v>27</v>
      </c>
      <c r="F110" t="str">
        <f>VLOOKUP($A110,'Inventory Data'!$A:$I,9,FALSE)</f>
        <v>Low</v>
      </c>
    </row>
    <row r="111" spans="1:6" x14ac:dyDescent="0.3">
      <c r="A111">
        <v>27</v>
      </c>
      <c r="B111">
        <v>110</v>
      </c>
      <c r="C111">
        <v>12</v>
      </c>
      <c r="D111">
        <v>26</v>
      </c>
      <c r="E111" t="s">
        <v>28</v>
      </c>
      <c r="F111" t="str">
        <f>VLOOKUP($A111,'Inventory Data'!$A:$I,9,FALSE)</f>
        <v>High</v>
      </c>
    </row>
    <row r="112" spans="1:6" x14ac:dyDescent="0.3">
      <c r="A112">
        <v>62</v>
      </c>
      <c r="B112">
        <v>111</v>
      </c>
      <c r="C112">
        <v>18</v>
      </c>
      <c r="D112">
        <v>43</v>
      </c>
      <c r="E112" t="s">
        <v>26</v>
      </c>
      <c r="F112" t="str">
        <f>VLOOKUP($A112,'Inventory Data'!$A:$I,9,FALSE)</f>
        <v>Low</v>
      </c>
    </row>
    <row r="113" spans="1:6" x14ac:dyDescent="0.3">
      <c r="A113">
        <v>83</v>
      </c>
      <c r="B113">
        <v>112</v>
      </c>
      <c r="C113">
        <v>18</v>
      </c>
      <c r="D113">
        <v>46</v>
      </c>
      <c r="E113" t="s">
        <v>26</v>
      </c>
      <c r="F113" t="str">
        <f>VLOOKUP($A113,'Inventory Data'!$A:$I,9,FALSE)</f>
        <v>High</v>
      </c>
    </row>
    <row r="114" spans="1:6" x14ac:dyDescent="0.3">
      <c r="A114">
        <v>65</v>
      </c>
      <c r="B114">
        <v>113</v>
      </c>
      <c r="C114">
        <v>9</v>
      </c>
      <c r="D114">
        <v>5</v>
      </c>
      <c r="E114" t="s">
        <v>28</v>
      </c>
      <c r="F114" t="str">
        <f>VLOOKUP($A114,'Inventory Data'!$A:$I,9,FALSE)</f>
        <v>Low</v>
      </c>
    </row>
    <row r="115" spans="1:6" x14ac:dyDescent="0.3">
      <c r="A115">
        <v>40</v>
      </c>
      <c r="B115">
        <v>114</v>
      </c>
      <c r="C115">
        <v>6</v>
      </c>
      <c r="D115">
        <v>35</v>
      </c>
      <c r="E115" t="s">
        <v>27</v>
      </c>
      <c r="F115" t="str">
        <f>VLOOKUP($A115,'Inventory Data'!$A:$I,9,FALSE)</f>
        <v>Low</v>
      </c>
    </row>
    <row r="116" spans="1:6" x14ac:dyDescent="0.3">
      <c r="A116">
        <v>16</v>
      </c>
      <c r="B116">
        <v>115</v>
      </c>
      <c r="C116">
        <v>18</v>
      </c>
      <c r="D116">
        <v>32</v>
      </c>
      <c r="E116" t="s">
        <v>26</v>
      </c>
      <c r="F116" t="str">
        <f>VLOOKUP($A116,'Inventory Data'!$A:$I,9,FALSE)</f>
        <v>Low</v>
      </c>
    </row>
    <row r="117" spans="1:6" x14ac:dyDescent="0.3">
      <c r="A117">
        <v>31</v>
      </c>
      <c r="B117">
        <v>116</v>
      </c>
      <c r="C117">
        <v>10</v>
      </c>
      <c r="D117">
        <v>8</v>
      </c>
      <c r="E117" t="s">
        <v>28</v>
      </c>
      <c r="F117" t="str">
        <f>VLOOKUP($A117,'Inventory Data'!$A:$I,9,FALSE)</f>
        <v>Low</v>
      </c>
    </row>
    <row r="118" spans="1:6" x14ac:dyDescent="0.3">
      <c r="A118">
        <v>70</v>
      </c>
      <c r="B118">
        <v>117</v>
      </c>
      <c r="C118">
        <v>5</v>
      </c>
      <c r="D118">
        <v>43</v>
      </c>
      <c r="E118" t="s">
        <v>26</v>
      </c>
      <c r="F118" t="str">
        <f>VLOOKUP($A118,'Inventory Data'!$A:$I,9,FALSE)</f>
        <v>Low</v>
      </c>
    </row>
    <row r="119" spans="1:6" x14ac:dyDescent="0.3">
      <c r="A119">
        <v>58</v>
      </c>
      <c r="B119">
        <v>118</v>
      </c>
      <c r="C119">
        <v>8</v>
      </c>
      <c r="D119">
        <v>26</v>
      </c>
      <c r="E119" t="s">
        <v>28</v>
      </c>
      <c r="F119" t="str">
        <f>VLOOKUP($A119,'Inventory Data'!$A:$I,9,FALSE)</f>
        <v>Low</v>
      </c>
    </row>
    <row r="120" spans="1:6" x14ac:dyDescent="0.3">
      <c r="A120">
        <v>29</v>
      </c>
      <c r="B120">
        <v>119</v>
      </c>
      <c r="C120">
        <v>16</v>
      </c>
      <c r="D120">
        <v>35</v>
      </c>
      <c r="E120" t="s">
        <v>27</v>
      </c>
      <c r="F120" t="str">
        <f>VLOOKUP($A120,'Inventory Data'!$A:$I,9,FALSE)</f>
        <v>Low</v>
      </c>
    </row>
    <row r="121" spans="1:6" x14ac:dyDescent="0.3">
      <c r="A121">
        <v>74</v>
      </c>
      <c r="B121">
        <v>120</v>
      </c>
      <c r="C121">
        <v>3</v>
      </c>
      <c r="D121">
        <v>47</v>
      </c>
      <c r="E121" t="s">
        <v>26</v>
      </c>
      <c r="F121" t="str">
        <f>VLOOKUP($A121,'Inventory Data'!$A:$I,9,FALSE)</f>
        <v>High</v>
      </c>
    </row>
    <row r="122" spans="1:6" x14ac:dyDescent="0.3">
      <c r="A122">
        <v>84</v>
      </c>
      <c r="B122">
        <v>121</v>
      </c>
      <c r="C122">
        <v>14</v>
      </c>
      <c r="D122">
        <v>15</v>
      </c>
      <c r="E122" t="s">
        <v>28</v>
      </c>
      <c r="F122" t="str">
        <f>VLOOKUP($A122,'Inventory Data'!$A:$I,9,FALSE)</f>
        <v>Low</v>
      </c>
    </row>
    <row r="123" spans="1:6" x14ac:dyDescent="0.3">
      <c r="A123">
        <v>69</v>
      </c>
      <c r="B123">
        <v>122</v>
      </c>
      <c r="C123">
        <v>1</v>
      </c>
      <c r="D123">
        <v>12</v>
      </c>
      <c r="E123" t="s">
        <v>26</v>
      </c>
      <c r="F123" t="str">
        <f>VLOOKUP($A123,'Inventory Data'!$A:$I,9,FALSE)</f>
        <v>High</v>
      </c>
    </row>
    <row r="124" spans="1:6" x14ac:dyDescent="0.3">
      <c r="A124">
        <v>24</v>
      </c>
      <c r="B124">
        <v>123</v>
      </c>
      <c r="C124">
        <v>14</v>
      </c>
      <c r="D124">
        <v>38</v>
      </c>
      <c r="E124" t="s">
        <v>28</v>
      </c>
      <c r="F124" t="str">
        <f>VLOOKUP($A124,'Inventory Data'!$A:$I,9,FALSE)</f>
        <v>High</v>
      </c>
    </row>
    <row r="125" spans="1:6" x14ac:dyDescent="0.3">
      <c r="A125">
        <v>54</v>
      </c>
      <c r="B125">
        <v>124</v>
      </c>
      <c r="C125">
        <v>4</v>
      </c>
      <c r="D125">
        <v>18</v>
      </c>
      <c r="E125" t="s">
        <v>28</v>
      </c>
      <c r="F125" t="str">
        <f>VLOOKUP($A125,'Inventory Data'!$A:$I,9,FALSE)</f>
        <v>Low</v>
      </c>
    </row>
    <row r="126" spans="1:6" x14ac:dyDescent="0.3">
      <c r="A126">
        <v>82</v>
      </c>
      <c r="B126">
        <v>125</v>
      </c>
      <c r="C126">
        <v>13</v>
      </c>
      <c r="D126">
        <v>22</v>
      </c>
      <c r="E126" t="s">
        <v>27</v>
      </c>
      <c r="F126" t="str">
        <f>VLOOKUP($A126,'Inventory Data'!$A:$I,9,FALSE)</f>
        <v>Low</v>
      </c>
    </row>
    <row r="127" spans="1:6" x14ac:dyDescent="0.3">
      <c r="A127">
        <v>33</v>
      </c>
      <c r="B127">
        <v>126</v>
      </c>
      <c r="C127">
        <v>19</v>
      </c>
      <c r="D127">
        <v>25</v>
      </c>
      <c r="E127" t="s">
        <v>26</v>
      </c>
      <c r="F127" t="str">
        <f>VLOOKUP($A127,'Inventory Data'!$A:$I,9,FALSE)</f>
        <v>Low</v>
      </c>
    </row>
    <row r="128" spans="1:6" x14ac:dyDescent="0.3">
      <c r="A128">
        <v>27</v>
      </c>
      <c r="B128">
        <v>127</v>
      </c>
      <c r="C128">
        <v>2</v>
      </c>
      <c r="D128">
        <v>3</v>
      </c>
      <c r="E128" t="s">
        <v>27</v>
      </c>
      <c r="F128" t="str">
        <f>VLOOKUP($A128,'Inventory Data'!$A:$I,9,FALSE)</f>
        <v>High</v>
      </c>
    </row>
    <row r="129" spans="1:6" x14ac:dyDescent="0.3">
      <c r="A129">
        <v>72</v>
      </c>
      <c r="B129">
        <v>128</v>
      </c>
      <c r="C129">
        <v>7</v>
      </c>
      <c r="D129">
        <v>37</v>
      </c>
      <c r="E129" t="s">
        <v>28</v>
      </c>
      <c r="F129" t="str">
        <f>VLOOKUP($A129,'Inventory Data'!$A:$I,9,FALSE)</f>
        <v>Low</v>
      </c>
    </row>
    <row r="130" spans="1:6" x14ac:dyDescent="0.3">
      <c r="A130">
        <v>27</v>
      </c>
      <c r="B130">
        <v>129</v>
      </c>
      <c r="C130">
        <v>9</v>
      </c>
      <c r="D130">
        <v>9</v>
      </c>
      <c r="E130" t="s">
        <v>27</v>
      </c>
      <c r="F130" t="str">
        <f>VLOOKUP($A130,'Inventory Data'!$A:$I,9,FALSE)</f>
        <v>High</v>
      </c>
    </row>
    <row r="131" spans="1:6" x14ac:dyDescent="0.3">
      <c r="A131">
        <v>92</v>
      </c>
      <c r="B131">
        <v>130</v>
      </c>
      <c r="C131">
        <v>11</v>
      </c>
      <c r="D131">
        <v>24</v>
      </c>
      <c r="E131" t="s">
        <v>26</v>
      </c>
      <c r="F131" t="str">
        <f>VLOOKUP($A131,'Inventory Data'!$A:$I,9,FALSE)</f>
        <v>Low</v>
      </c>
    </row>
    <row r="132" spans="1:6" x14ac:dyDescent="0.3">
      <c r="A132">
        <v>92</v>
      </c>
      <c r="B132">
        <v>131</v>
      </c>
      <c r="C132">
        <v>9</v>
      </c>
      <c r="D132">
        <v>18</v>
      </c>
      <c r="E132" t="s">
        <v>27</v>
      </c>
      <c r="F132" t="str">
        <f>VLOOKUP($A132,'Inventory Data'!$A:$I,9,FALSE)</f>
        <v>Low</v>
      </c>
    </row>
    <row r="133" spans="1:6" x14ac:dyDescent="0.3">
      <c r="A133">
        <v>56</v>
      </c>
      <c r="B133">
        <v>132</v>
      </c>
      <c r="C133">
        <v>12</v>
      </c>
      <c r="D133">
        <v>26</v>
      </c>
      <c r="E133" t="s">
        <v>26</v>
      </c>
      <c r="F133" t="str">
        <f>VLOOKUP($A133,'Inventory Data'!$A:$I,9,FALSE)</f>
        <v>Low</v>
      </c>
    </row>
    <row r="134" spans="1:6" x14ac:dyDescent="0.3">
      <c r="A134">
        <v>65</v>
      </c>
      <c r="B134">
        <v>133</v>
      </c>
      <c r="C134">
        <v>1</v>
      </c>
      <c r="D134">
        <v>3</v>
      </c>
      <c r="E134" t="s">
        <v>26</v>
      </c>
      <c r="F134" t="str">
        <f>VLOOKUP($A134,'Inventory Data'!$A:$I,9,FALSE)</f>
        <v>Low</v>
      </c>
    </row>
    <row r="135" spans="1:6" x14ac:dyDescent="0.3">
      <c r="A135">
        <v>19</v>
      </c>
      <c r="B135">
        <v>134</v>
      </c>
      <c r="C135">
        <v>14</v>
      </c>
      <c r="D135">
        <v>8</v>
      </c>
      <c r="E135" t="s">
        <v>27</v>
      </c>
      <c r="F135" t="str">
        <f>VLOOKUP($A135,'Inventory Data'!$A:$I,9,FALSE)</f>
        <v>High</v>
      </c>
    </row>
    <row r="136" spans="1:6" x14ac:dyDescent="0.3">
      <c r="A136">
        <v>78</v>
      </c>
      <c r="B136">
        <v>135</v>
      </c>
      <c r="C136">
        <v>19</v>
      </c>
      <c r="D136">
        <v>39</v>
      </c>
      <c r="E136" t="s">
        <v>28</v>
      </c>
      <c r="F136" t="str">
        <f>VLOOKUP($A136,'Inventory Data'!$A:$I,9,FALSE)</f>
        <v>Low</v>
      </c>
    </row>
    <row r="137" spans="1:6" x14ac:dyDescent="0.3">
      <c r="A137">
        <v>70</v>
      </c>
      <c r="B137">
        <v>136</v>
      </c>
      <c r="C137">
        <v>2</v>
      </c>
      <c r="D137">
        <v>14</v>
      </c>
      <c r="E137" t="s">
        <v>28</v>
      </c>
      <c r="F137" t="str">
        <f>VLOOKUP($A137,'Inventory Data'!$A:$I,9,FALSE)</f>
        <v>Low</v>
      </c>
    </row>
    <row r="138" spans="1:6" x14ac:dyDescent="0.3">
      <c r="A138">
        <v>83</v>
      </c>
      <c r="B138">
        <v>137</v>
      </c>
      <c r="C138">
        <v>14</v>
      </c>
      <c r="D138">
        <v>35</v>
      </c>
      <c r="E138" t="s">
        <v>28</v>
      </c>
      <c r="F138" t="str">
        <f>VLOOKUP($A138,'Inventory Data'!$A:$I,9,FALSE)</f>
        <v>High</v>
      </c>
    </row>
    <row r="139" spans="1:6" x14ac:dyDescent="0.3">
      <c r="A139">
        <v>10</v>
      </c>
      <c r="B139">
        <v>138</v>
      </c>
      <c r="C139">
        <v>19</v>
      </c>
      <c r="D139">
        <v>32</v>
      </c>
      <c r="E139" t="s">
        <v>28</v>
      </c>
      <c r="F139" t="str">
        <f>VLOOKUP($A139,'Inventory Data'!$A:$I,9,FALSE)</f>
        <v>Low</v>
      </c>
    </row>
    <row r="140" spans="1:6" x14ac:dyDescent="0.3">
      <c r="A140">
        <v>3</v>
      </c>
      <c r="B140">
        <v>139</v>
      </c>
      <c r="C140">
        <v>14</v>
      </c>
      <c r="D140">
        <v>17</v>
      </c>
      <c r="E140" t="s">
        <v>27</v>
      </c>
      <c r="F140" t="str">
        <f>VLOOKUP($A140,'Inventory Data'!$A:$I,9,FALSE)</f>
        <v>Low</v>
      </c>
    </row>
    <row r="141" spans="1:6" x14ac:dyDescent="0.3">
      <c r="A141">
        <v>3</v>
      </c>
      <c r="B141">
        <v>140</v>
      </c>
      <c r="C141">
        <v>18</v>
      </c>
      <c r="D141">
        <v>47</v>
      </c>
      <c r="E141" t="s">
        <v>26</v>
      </c>
      <c r="F141" t="str">
        <f>VLOOKUP($A141,'Inventory Data'!$A:$I,9,FALSE)</f>
        <v>Low</v>
      </c>
    </row>
    <row r="142" spans="1:6" x14ac:dyDescent="0.3">
      <c r="A142">
        <v>71</v>
      </c>
      <c r="B142">
        <v>141</v>
      </c>
      <c r="C142">
        <v>10</v>
      </c>
      <c r="D142">
        <v>43</v>
      </c>
      <c r="E142" t="s">
        <v>27</v>
      </c>
      <c r="F142" t="str">
        <f>VLOOKUP($A142,'Inventory Data'!$A:$I,9,FALSE)</f>
        <v>Low</v>
      </c>
    </row>
    <row r="143" spans="1:6" x14ac:dyDescent="0.3">
      <c r="A143">
        <v>51</v>
      </c>
      <c r="B143">
        <v>142</v>
      </c>
      <c r="C143">
        <v>17</v>
      </c>
      <c r="D143">
        <v>26</v>
      </c>
      <c r="E143" t="s">
        <v>27</v>
      </c>
      <c r="F143" t="str">
        <f>VLOOKUP($A143,'Inventory Data'!$A:$I,9,FALSE)</f>
        <v>Low</v>
      </c>
    </row>
    <row r="144" spans="1:6" x14ac:dyDescent="0.3">
      <c r="A144">
        <v>31</v>
      </c>
      <c r="B144">
        <v>143</v>
      </c>
      <c r="C144">
        <v>12</v>
      </c>
      <c r="D144">
        <v>5</v>
      </c>
      <c r="E144" t="s">
        <v>28</v>
      </c>
      <c r="F144" t="str">
        <f>VLOOKUP($A144,'Inventory Data'!$A:$I,9,FALSE)</f>
        <v>Low</v>
      </c>
    </row>
    <row r="145" spans="1:6" x14ac:dyDescent="0.3">
      <c r="A145">
        <v>53</v>
      </c>
      <c r="B145">
        <v>144</v>
      </c>
      <c r="C145">
        <v>5</v>
      </c>
      <c r="D145">
        <v>47</v>
      </c>
      <c r="E145" t="s">
        <v>27</v>
      </c>
      <c r="F145" t="str">
        <f>VLOOKUP($A145,'Inventory Data'!$A:$I,9,FALSE)</f>
        <v>High</v>
      </c>
    </row>
    <row r="146" spans="1:6" x14ac:dyDescent="0.3">
      <c r="A146">
        <v>6</v>
      </c>
      <c r="B146">
        <v>145</v>
      </c>
      <c r="C146">
        <v>19</v>
      </c>
      <c r="D146">
        <v>13</v>
      </c>
      <c r="E146" t="s">
        <v>27</v>
      </c>
      <c r="F146" t="str">
        <f>VLOOKUP($A146,'Inventory Data'!$A:$I,9,FALSE)</f>
        <v>Low</v>
      </c>
    </row>
    <row r="147" spans="1:6" x14ac:dyDescent="0.3">
      <c r="A147">
        <v>94</v>
      </c>
      <c r="B147">
        <v>146</v>
      </c>
      <c r="C147">
        <v>8</v>
      </c>
      <c r="D147">
        <v>32</v>
      </c>
      <c r="E147" t="s">
        <v>28</v>
      </c>
      <c r="F147" t="str">
        <f>VLOOKUP($A147,'Inventory Data'!$A:$I,9,FALSE)</f>
        <v>High</v>
      </c>
    </row>
    <row r="148" spans="1:6" x14ac:dyDescent="0.3">
      <c r="A148">
        <v>51</v>
      </c>
      <c r="B148">
        <v>147</v>
      </c>
      <c r="C148">
        <v>4</v>
      </c>
      <c r="D148">
        <v>12</v>
      </c>
      <c r="E148" t="s">
        <v>26</v>
      </c>
      <c r="F148" t="str">
        <f>VLOOKUP($A148,'Inventory Data'!$A:$I,9,FALSE)</f>
        <v>Low</v>
      </c>
    </row>
    <row r="149" spans="1:6" x14ac:dyDescent="0.3">
      <c r="A149">
        <v>76</v>
      </c>
      <c r="B149">
        <v>148</v>
      </c>
      <c r="C149">
        <v>11</v>
      </c>
      <c r="D149">
        <v>31</v>
      </c>
      <c r="E149" t="s">
        <v>27</v>
      </c>
      <c r="F149" t="str">
        <f>VLOOKUP($A149,'Inventory Data'!$A:$I,9,FALSE)</f>
        <v>Low</v>
      </c>
    </row>
    <row r="150" spans="1:6" x14ac:dyDescent="0.3">
      <c r="A150">
        <v>75</v>
      </c>
      <c r="B150">
        <v>149</v>
      </c>
      <c r="C150">
        <v>2</v>
      </c>
      <c r="D150">
        <v>32</v>
      </c>
      <c r="E150" t="s">
        <v>28</v>
      </c>
      <c r="F150" t="str">
        <f>VLOOKUP($A150,'Inventory Data'!$A:$I,9,FALSE)</f>
        <v>Low</v>
      </c>
    </row>
    <row r="151" spans="1:6" x14ac:dyDescent="0.3">
      <c r="A151">
        <v>34</v>
      </c>
      <c r="B151">
        <v>150</v>
      </c>
      <c r="C151">
        <v>5</v>
      </c>
      <c r="D151">
        <v>1</v>
      </c>
      <c r="E151" t="s">
        <v>28</v>
      </c>
      <c r="F151" t="str">
        <f>VLOOKUP($A151,'Inventory Data'!$A:$I,9,FALSE)</f>
        <v>High</v>
      </c>
    </row>
    <row r="152" spans="1:6" x14ac:dyDescent="0.3">
      <c r="A152">
        <v>67</v>
      </c>
      <c r="B152">
        <v>151</v>
      </c>
      <c r="C152">
        <v>3</v>
      </c>
      <c r="D152">
        <v>23</v>
      </c>
      <c r="E152" t="s">
        <v>28</v>
      </c>
      <c r="F152" t="str">
        <f>VLOOKUP($A152,'Inventory Data'!$A:$I,9,FALSE)</f>
        <v>High</v>
      </c>
    </row>
    <row r="153" spans="1:6" x14ac:dyDescent="0.3">
      <c r="A153">
        <v>94</v>
      </c>
      <c r="B153">
        <v>152</v>
      </c>
      <c r="C153">
        <v>6</v>
      </c>
      <c r="D153">
        <v>13</v>
      </c>
      <c r="E153" t="s">
        <v>26</v>
      </c>
      <c r="F153" t="str">
        <f>VLOOKUP($A153,'Inventory Data'!$A:$I,9,FALSE)</f>
        <v>High</v>
      </c>
    </row>
    <row r="154" spans="1:6" x14ac:dyDescent="0.3">
      <c r="A154">
        <v>65</v>
      </c>
      <c r="B154">
        <v>153</v>
      </c>
      <c r="C154">
        <v>3</v>
      </c>
      <c r="D154">
        <v>23</v>
      </c>
      <c r="E154" t="s">
        <v>26</v>
      </c>
      <c r="F154" t="str">
        <f>VLOOKUP($A154,'Inventory Data'!$A:$I,9,FALSE)</f>
        <v>Low</v>
      </c>
    </row>
    <row r="155" spans="1:6" x14ac:dyDescent="0.3">
      <c r="A155">
        <v>2</v>
      </c>
      <c r="B155">
        <v>154</v>
      </c>
      <c r="C155">
        <v>4</v>
      </c>
      <c r="D155">
        <v>14</v>
      </c>
      <c r="E155" t="s">
        <v>28</v>
      </c>
      <c r="F155" t="str">
        <f>VLOOKUP($A155,'Inventory Data'!$A:$I,9,FALSE)</f>
        <v>Low</v>
      </c>
    </row>
    <row r="156" spans="1:6" x14ac:dyDescent="0.3">
      <c r="A156">
        <v>44</v>
      </c>
      <c r="B156">
        <v>155</v>
      </c>
      <c r="C156">
        <v>6</v>
      </c>
      <c r="D156">
        <v>22</v>
      </c>
      <c r="E156" t="s">
        <v>27</v>
      </c>
      <c r="F156" t="str">
        <f>VLOOKUP($A156,'Inventory Data'!$A:$I,9,FALSE)</f>
        <v>Low</v>
      </c>
    </row>
    <row r="157" spans="1:6" x14ac:dyDescent="0.3">
      <c r="A157">
        <v>81</v>
      </c>
      <c r="B157">
        <v>156</v>
      </c>
      <c r="C157">
        <v>19</v>
      </c>
      <c r="D157">
        <v>31</v>
      </c>
      <c r="E157" t="s">
        <v>28</v>
      </c>
      <c r="F157" t="str">
        <f>VLOOKUP($A157,'Inventory Data'!$A:$I,9,FALSE)</f>
        <v>Low</v>
      </c>
    </row>
    <row r="158" spans="1:6" x14ac:dyDescent="0.3">
      <c r="A158">
        <v>29</v>
      </c>
      <c r="B158">
        <v>157</v>
      </c>
      <c r="C158">
        <v>6</v>
      </c>
      <c r="D158">
        <v>39</v>
      </c>
      <c r="E158" t="s">
        <v>26</v>
      </c>
      <c r="F158" t="str">
        <f>VLOOKUP($A158,'Inventory Data'!$A:$I,9,FALSE)</f>
        <v>Low</v>
      </c>
    </row>
    <row r="159" spans="1:6" x14ac:dyDescent="0.3">
      <c r="A159">
        <v>48</v>
      </c>
      <c r="B159">
        <v>158</v>
      </c>
      <c r="C159">
        <v>8</v>
      </c>
      <c r="D159">
        <v>19</v>
      </c>
      <c r="E159" t="s">
        <v>28</v>
      </c>
      <c r="F159" t="str">
        <f>VLOOKUP($A159,'Inventory Data'!$A:$I,9,FALSE)</f>
        <v>High</v>
      </c>
    </row>
    <row r="160" spans="1:6" x14ac:dyDescent="0.3">
      <c r="A160">
        <v>99</v>
      </c>
      <c r="B160">
        <v>159</v>
      </c>
      <c r="C160">
        <v>14</v>
      </c>
      <c r="D160">
        <v>7</v>
      </c>
      <c r="E160" t="s">
        <v>28</v>
      </c>
      <c r="F160" t="str">
        <f>VLOOKUP($A160,'Inventory Data'!$A:$I,9,FALSE)</f>
        <v>High</v>
      </c>
    </row>
    <row r="161" spans="1:6" x14ac:dyDescent="0.3">
      <c r="A161">
        <v>31</v>
      </c>
      <c r="B161">
        <v>160</v>
      </c>
      <c r="C161">
        <v>12</v>
      </c>
      <c r="D161">
        <v>27</v>
      </c>
      <c r="E161" t="s">
        <v>26</v>
      </c>
      <c r="F161" t="str">
        <f>VLOOKUP($A161,'Inventory Data'!$A:$I,9,FALSE)</f>
        <v>Low</v>
      </c>
    </row>
    <row r="162" spans="1:6" x14ac:dyDescent="0.3">
      <c r="A162">
        <v>15</v>
      </c>
      <c r="B162">
        <v>161</v>
      </c>
      <c r="C162">
        <v>3</v>
      </c>
      <c r="D162">
        <v>6</v>
      </c>
      <c r="E162" t="s">
        <v>28</v>
      </c>
      <c r="F162" t="str">
        <f>VLOOKUP($A162,'Inventory Data'!$A:$I,9,FALSE)</f>
        <v>Low</v>
      </c>
    </row>
    <row r="163" spans="1:6" x14ac:dyDescent="0.3">
      <c r="A163">
        <v>86</v>
      </c>
      <c r="B163">
        <v>162</v>
      </c>
      <c r="C163">
        <v>3</v>
      </c>
      <c r="D163">
        <v>15</v>
      </c>
      <c r="E163" t="s">
        <v>28</v>
      </c>
      <c r="F163" t="str">
        <f>VLOOKUP($A163,'Inventory Data'!$A:$I,9,FALSE)</f>
        <v>Low</v>
      </c>
    </row>
    <row r="164" spans="1:6" x14ac:dyDescent="0.3">
      <c r="A164">
        <v>72</v>
      </c>
      <c r="B164">
        <v>163</v>
      </c>
      <c r="C164">
        <v>8</v>
      </c>
      <c r="D164">
        <v>14</v>
      </c>
      <c r="E164" t="s">
        <v>26</v>
      </c>
      <c r="F164" t="str">
        <f>VLOOKUP($A164,'Inventory Data'!$A:$I,9,FALSE)</f>
        <v>Low</v>
      </c>
    </row>
    <row r="165" spans="1:6" x14ac:dyDescent="0.3">
      <c r="A165">
        <v>1</v>
      </c>
      <c r="B165">
        <v>164</v>
      </c>
      <c r="C165">
        <v>5</v>
      </c>
      <c r="D165">
        <v>8</v>
      </c>
      <c r="E165" t="s">
        <v>26</v>
      </c>
      <c r="F165" t="str">
        <f>VLOOKUP($A165,'Inventory Data'!$A:$I,9,FALSE)</f>
        <v>Low</v>
      </c>
    </row>
    <row r="166" spans="1:6" x14ac:dyDescent="0.3">
      <c r="A166">
        <v>98</v>
      </c>
      <c r="B166">
        <v>165</v>
      </c>
      <c r="C166">
        <v>12</v>
      </c>
      <c r="D166">
        <v>19</v>
      </c>
      <c r="E166" t="s">
        <v>28</v>
      </c>
      <c r="F166" t="str">
        <f>VLOOKUP($A166,'Inventory Data'!$A:$I,9,FALSE)</f>
        <v>Low</v>
      </c>
    </row>
    <row r="167" spans="1:6" x14ac:dyDescent="0.3">
      <c r="A167">
        <v>95</v>
      </c>
      <c r="B167">
        <v>166</v>
      </c>
      <c r="C167">
        <v>9</v>
      </c>
      <c r="D167">
        <v>47</v>
      </c>
      <c r="E167" t="s">
        <v>28</v>
      </c>
      <c r="F167" t="str">
        <f>VLOOKUP($A167,'Inventory Data'!$A:$I,9,FALSE)</f>
        <v>High</v>
      </c>
    </row>
    <row r="168" spans="1:6" x14ac:dyDescent="0.3">
      <c r="A168">
        <v>93</v>
      </c>
      <c r="B168">
        <v>167</v>
      </c>
      <c r="C168">
        <v>5</v>
      </c>
      <c r="D168">
        <v>37</v>
      </c>
      <c r="E168" t="s">
        <v>26</v>
      </c>
      <c r="F168" t="str">
        <f>VLOOKUP($A168,'Inventory Data'!$A:$I,9,FALSE)</f>
        <v>High</v>
      </c>
    </row>
    <row r="169" spans="1:6" x14ac:dyDescent="0.3">
      <c r="A169">
        <v>60</v>
      </c>
      <c r="B169">
        <v>168</v>
      </c>
      <c r="C169">
        <v>10</v>
      </c>
      <c r="D169">
        <v>18</v>
      </c>
      <c r="E169" t="s">
        <v>27</v>
      </c>
      <c r="F169" t="str">
        <f>VLOOKUP($A169,'Inventory Data'!$A:$I,9,FALSE)</f>
        <v>Low</v>
      </c>
    </row>
    <row r="170" spans="1:6" x14ac:dyDescent="0.3">
      <c r="A170">
        <v>33</v>
      </c>
      <c r="B170">
        <v>169</v>
      </c>
      <c r="C170">
        <v>3</v>
      </c>
      <c r="D170">
        <v>19</v>
      </c>
      <c r="E170" t="s">
        <v>27</v>
      </c>
      <c r="F170" t="str">
        <f>VLOOKUP($A170,'Inventory Data'!$A:$I,9,FALSE)</f>
        <v>Low</v>
      </c>
    </row>
    <row r="171" spans="1:6" x14ac:dyDescent="0.3">
      <c r="A171">
        <v>63</v>
      </c>
      <c r="B171">
        <v>170</v>
      </c>
      <c r="C171">
        <v>10</v>
      </c>
      <c r="D171">
        <v>8</v>
      </c>
      <c r="E171" t="s">
        <v>28</v>
      </c>
      <c r="F171" t="str">
        <f>VLOOKUP($A171,'Inventory Data'!$A:$I,9,FALSE)</f>
        <v>Low</v>
      </c>
    </row>
    <row r="172" spans="1:6" x14ac:dyDescent="0.3">
      <c r="A172">
        <v>69</v>
      </c>
      <c r="B172">
        <v>171</v>
      </c>
      <c r="C172">
        <v>11</v>
      </c>
      <c r="D172">
        <v>32</v>
      </c>
      <c r="E172" t="s">
        <v>28</v>
      </c>
      <c r="F172" t="str">
        <f>VLOOKUP($A172,'Inventory Data'!$A:$I,9,FALSE)</f>
        <v>High</v>
      </c>
    </row>
    <row r="173" spans="1:6" x14ac:dyDescent="0.3">
      <c r="A173">
        <v>72</v>
      </c>
      <c r="B173">
        <v>172</v>
      </c>
      <c r="C173">
        <v>6</v>
      </c>
      <c r="D173">
        <v>16</v>
      </c>
      <c r="E173" t="s">
        <v>27</v>
      </c>
      <c r="F173" t="str">
        <f>VLOOKUP($A173,'Inventory Data'!$A:$I,9,FALSE)</f>
        <v>Low</v>
      </c>
    </row>
    <row r="174" spans="1:6" x14ac:dyDescent="0.3">
      <c r="A174">
        <v>87</v>
      </c>
      <c r="B174">
        <v>173</v>
      </c>
      <c r="C174">
        <v>14</v>
      </c>
      <c r="D174">
        <v>31</v>
      </c>
      <c r="E174" t="s">
        <v>27</v>
      </c>
      <c r="F174" t="str">
        <f>VLOOKUP($A174,'Inventory Data'!$A:$I,9,FALSE)</f>
        <v>Low</v>
      </c>
    </row>
    <row r="175" spans="1:6" x14ac:dyDescent="0.3">
      <c r="A175">
        <v>10</v>
      </c>
      <c r="B175">
        <v>174</v>
      </c>
      <c r="C175">
        <v>13</v>
      </c>
      <c r="D175">
        <v>36</v>
      </c>
      <c r="E175" t="s">
        <v>27</v>
      </c>
      <c r="F175" t="str">
        <f>VLOOKUP($A175,'Inventory Data'!$A:$I,9,FALSE)</f>
        <v>Low</v>
      </c>
    </row>
    <row r="176" spans="1:6" x14ac:dyDescent="0.3">
      <c r="A176">
        <v>19</v>
      </c>
      <c r="B176">
        <v>175</v>
      </c>
      <c r="C176">
        <v>18</v>
      </c>
      <c r="D176">
        <v>15</v>
      </c>
      <c r="E176" t="s">
        <v>26</v>
      </c>
      <c r="F176" t="str">
        <f>VLOOKUP($A176,'Inventory Data'!$A:$I,9,FALSE)</f>
        <v>High</v>
      </c>
    </row>
    <row r="177" spans="1:6" x14ac:dyDescent="0.3">
      <c r="A177">
        <v>29</v>
      </c>
      <c r="B177">
        <v>176</v>
      </c>
      <c r="C177">
        <v>14</v>
      </c>
      <c r="D177">
        <v>47</v>
      </c>
      <c r="E177" t="s">
        <v>27</v>
      </c>
      <c r="F177" t="str">
        <f>VLOOKUP($A177,'Inventory Data'!$A:$I,9,FALSE)</f>
        <v>Low</v>
      </c>
    </row>
    <row r="178" spans="1:6" x14ac:dyDescent="0.3">
      <c r="A178">
        <v>51</v>
      </c>
      <c r="B178">
        <v>177</v>
      </c>
      <c r="C178">
        <v>6</v>
      </c>
      <c r="D178">
        <v>7</v>
      </c>
      <c r="E178" t="s">
        <v>28</v>
      </c>
      <c r="F178" t="str">
        <f>VLOOKUP($A178,'Inventory Data'!$A:$I,9,FALSE)</f>
        <v>Low</v>
      </c>
    </row>
    <row r="179" spans="1:6" x14ac:dyDescent="0.3">
      <c r="A179">
        <v>39</v>
      </c>
      <c r="B179">
        <v>178</v>
      </c>
      <c r="C179">
        <v>10</v>
      </c>
      <c r="D179">
        <v>21</v>
      </c>
      <c r="E179" t="s">
        <v>28</v>
      </c>
      <c r="F179" t="str">
        <f>VLOOKUP($A179,'Inventory Data'!$A:$I,9,FALSE)</f>
        <v>Low</v>
      </c>
    </row>
    <row r="180" spans="1:6" x14ac:dyDescent="0.3">
      <c r="A180">
        <v>49</v>
      </c>
      <c r="B180">
        <v>179</v>
      </c>
      <c r="C180">
        <v>16</v>
      </c>
      <c r="D180">
        <v>16</v>
      </c>
      <c r="E180" t="s">
        <v>26</v>
      </c>
      <c r="F180" t="str">
        <f>VLOOKUP($A180,'Inventory Data'!$A:$I,9,FALSE)</f>
        <v>Low</v>
      </c>
    </row>
    <row r="181" spans="1:6" x14ac:dyDescent="0.3">
      <c r="A181">
        <v>20</v>
      </c>
      <c r="B181">
        <v>180</v>
      </c>
      <c r="C181">
        <v>8</v>
      </c>
      <c r="D181">
        <v>21</v>
      </c>
      <c r="E181" t="s">
        <v>26</v>
      </c>
      <c r="F181" t="str">
        <f>VLOOKUP($A181,'Inventory Data'!$A:$I,9,FALSE)</f>
        <v>Low</v>
      </c>
    </row>
    <row r="182" spans="1:6" x14ac:dyDescent="0.3">
      <c r="A182">
        <v>99</v>
      </c>
      <c r="B182">
        <v>181</v>
      </c>
      <c r="C182">
        <v>13</v>
      </c>
      <c r="D182">
        <v>21</v>
      </c>
      <c r="E182" t="s">
        <v>28</v>
      </c>
      <c r="F182" t="str">
        <f>VLOOKUP($A182,'Inventory Data'!$A:$I,9,FALSE)</f>
        <v>High</v>
      </c>
    </row>
    <row r="183" spans="1:6" x14ac:dyDescent="0.3">
      <c r="A183">
        <v>40</v>
      </c>
      <c r="B183">
        <v>182</v>
      </c>
      <c r="C183">
        <v>10</v>
      </c>
      <c r="D183">
        <v>32</v>
      </c>
      <c r="E183" t="s">
        <v>26</v>
      </c>
      <c r="F183" t="str">
        <f>VLOOKUP($A183,'Inventory Data'!$A:$I,9,FALSE)</f>
        <v>Low</v>
      </c>
    </row>
    <row r="184" spans="1:6" x14ac:dyDescent="0.3">
      <c r="A184">
        <v>86</v>
      </c>
      <c r="B184">
        <v>183</v>
      </c>
      <c r="C184">
        <v>17</v>
      </c>
      <c r="D184">
        <v>21</v>
      </c>
      <c r="E184" t="s">
        <v>28</v>
      </c>
      <c r="F184" t="str">
        <f>VLOOKUP($A184,'Inventory Data'!$A:$I,9,FALSE)</f>
        <v>Low</v>
      </c>
    </row>
    <row r="185" spans="1:6" x14ac:dyDescent="0.3">
      <c r="A185">
        <v>43</v>
      </c>
      <c r="B185">
        <v>184</v>
      </c>
      <c r="C185">
        <v>1</v>
      </c>
      <c r="D185">
        <v>24</v>
      </c>
      <c r="E185" t="s">
        <v>28</v>
      </c>
      <c r="F185" t="str">
        <f>VLOOKUP($A185,'Inventory Data'!$A:$I,9,FALSE)</f>
        <v>Low</v>
      </c>
    </row>
    <row r="186" spans="1:6" x14ac:dyDescent="0.3">
      <c r="A186">
        <v>5</v>
      </c>
      <c r="B186">
        <v>185</v>
      </c>
      <c r="C186">
        <v>1</v>
      </c>
      <c r="D186">
        <v>9</v>
      </c>
      <c r="E186" t="s">
        <v>28</v>
      </c>
      <c r="F186" t="str">
        <f>VLOOKUP($A186,'Inventory Data'!$A:$I,9,FALSE)</f>
        <v>Low</v>
      </c>
    </row>
    <row r="187" spans="1:6" x14ac:dyDescent="0.3">
      <c r="A187">
        <v>3</v>
      </c>
      <c r="B187">
        <v>186</v>
      </c>
      <c r="C187">
        <v>10</v>
      </c>
      <c r="D187">
        <v>45</v>
      </c>
      <c r="E187" t="s">
        <v>28</v>
      </c>
      <c r="F187" t="str">
        <f>VLOOKUP($A187,'Inventory Data'!$A:$I,9,FALSE)</f>
        <v>Low</v>
      </c>
    </row>
    <row r="188" spans="1:6" x14ac:dyDescent="0.3">
      <c r="A188">
        <v>8</v>
      </c>
      <c r="B188">
        <v>187</v>
      </c>
      <c r="C188">
        <v>1</v>
      </c>
      <c r="D188">
        <v>4</v>
      </c>
      <c r="E188" t="s">
        <v>26</v>
      </c>
      <c r="F188" t="str">
        <f>VLOOKUP($A188,'Inventory Data'!$A:$I,9,FALSE)</f>
        <v>Low</v>
      </c>
    </row>
    <row r="189" spans="1:6" x14ac:dyDescent="0.3">
      <c r="A189">
        <v>92</v>
      </c>
      <c r="B189">
        <v>188</v>
      </c>
      <c r="C189">
        <v>3</v>
      </c>
      <c r="D189">
        <v>41</v>
      </c>
      <c r="E189" t="s">
        <v>28</v>
      </c>
      <c r="F189" t="str">
        <f>VLOOKUP($A189,'Inventory Data'!$A:$I,9,FALSE)</f>
        <v>Low</v>
      </c>
    </row>
    <row r="190" spans="1:6" x14ac:dyDescent="0.3">
      <c r="A190">
        <v>14</v>
      </c>
      <c r="B190">
        <v>189</v>
      </c>
      <c r="C190">
        <v>7</v>
      </c>
      <c r="D190">
        <v>4</v>
      </c>
      <c r="E190" t="s">
        <v>27</v>
      </c>
      <c r="F190" t="str">
        <f>VLOOKUP($A190,'Inventory Data'!$A:$I,9,FALSE)</f>
        <v>Low</v>
      </c>
    </row>
    <row r="191" spans="1:6" x14ac:dyDescent="0.3">
      <c r="A191">
        <v>39</v>
      </c>
      <c r="B191">
        <v>190</v>
      </c>
      <c r="C191">
        <v>17</v>
      </c>
      <c r="D191">
        <v>17</v>
      </c>
      <c r="E191" t="s">
        <v>26</v>
      </c>
      <c r="F191" t="str">
        <f>VLOOKUP($A191,'Inventory Data'!$A:$I,9,FALSE)</f>
        <v>Low</v>
      </c>
    </row>
    <row r="192" spans="1:6" x14ac:dyDescent="0.3">
      <c r="A192">
        <v>78</v>
      </c>
      <c r="B192">
        <v>191</v>
      </c>
      <c r="C192">
        <v>3</v>
      </c>
      <c r="D192">
        <v>7</v>
      </c>
      <c r="E192" t="s">
        <v>26</v>
      </c>
      <c r="F192" t="str">
        <f>VLOOKUP($A192,'Inventory Data'!$A:$I,9,FALSE)</f>
        <v>Low</v>
      </c>
    </row>
    <row r="193" spans="1:6" x14ac:dyDescent="0.3">
      <c r="A193">
        <v>88</v>
      </c>
      <c r="B193">
        <v>192</v>
      </c>
      <c r="C193">
        <v>3</v>
      </c>
      <c r="D193">
        <v>24</v>
      </c>
      <c r="E193" t="s">
        <v>26</v>
      </c>
      <c r="F193" t="str">
        <f>VLOOKUP($A193,'Inventory Data'!$A:$I,9,FALSE)</f>
        <v>Low</v>
      </c>
    </row>
    <row r="194" spans="1:6" x14ac:dyDescent="0.3">
      <c r="A194">
        <v>26</v>
      </c>
      <c r="B194">
        <v>193</v>
      </c>
      <c r="C194">
        <v>4</v>
      </c>
      <c r="D194">
        <v>48</v>
      </c>
      <c r="E194" t="s">
        <v>28</v>
      </c>
      <c r="F194" t="str">
        <f>VLOOKUP($A194,'Inventory Data'!$A:$I,9,FALSE)</f>
        <v>Low</v>
      </c>
    </row>
    <row r="195" spans="1:6" x14ac:dyDescent="0.3">
      <c r="A195">
        <v>13</v>
      </c>
      <c r="B195">
        <v>194</v>
      </c>
      <c r="C195">
        <v>9</v>
      </c>
      <c r="D195">
        <v>13</v>
      </c>
      <c r="E195" t="s">
        <v>28</v>
      </c>
      <c r="F195" t="str">
        <f>VLOOKUP($A195,'Inventory Data'!$A:$I,9,FALSE)</f>
        <v>Low</v>
      </c>
    </row>
    <row r="196" spans="1:6" x14ac:dyDescent="0.3">
      <c r="A196">
        <v>98</v>
      </c>
      <c r="B196">
        <v>195</v>
      </c>
      <c r="C196">
        <v>6</v>
      </c>
      <c r="D196">
        <v>5</v>
      </c>
      <c r="E196" t="s">
        <v>26</v>
      </c>
      <c r="F196" t="str">
        <f>VLOOKUP($A196,'Inventory Data'!$A:$I,9,FALSE)</f>
        <v>Low</v>
      </c>
    </row>
    <row r="197" spans="1:6" x14ac:dyDescent="0.3">
      <c r="A197">
        <v>95</v>
      </c>
      <c r="B197">
        <v>196</v>
      </c>
      <c r="C197">
        <v>3</v>
      </c>
      <c r="D197">
        <v>35</v>
      </c>
      <c r="E197" t="s">
        <v>27</v>
      </c>
      <c r="F197" t="str">
        <f>VLOOKUP($A197,'Inventory Data'!$A:$I,9,FALSE)</f>
        <v>High</v>
      </c>
    </row>
    <row r="198" spans="1:6" x14ac:dyDescent="0.3">
      <c r="A198">
        <v>38</v>
      </c>
      <c r="B198">
        <v>197</v>
      </c>
      <c r="C198">
        <v>1</v>
      </c>
      <c r="D198">
        <v>17</v>
      </c>
      <c r="E198" t="s">
        <v>28</v>
      </c>
      <c r="F198" t="str">
        <f>VLOOKUP($A198,'Inventory Data'!$A:$I,9,FALSE)</f>
        <v>Low</v>
      </c>
    </row>
    <row r="199" spans="1:6" x14ac:dyDescent="0.3">
      <c r="A199">
        <v>32</v>
      </c>
      <c r="B199">
        <v>198</v>
      </c>
      <c r="C199">
        <v>13</v>
      </c>
      <c r="D199">
        <v>1</v>
      </c>
      <c r="E199" t="s">
        <v>27</v>
      </c>
      <c r="F199" t="str">
        <f>VLOOKUP($A199,'Inventory Data'!$A:$I,9,FALSE)</f>
        <v>Low</v>
      </c>
    </row>
    <row r="200" spans="1:6" x14ac:dyDescent="0.3">
      <c r="A200">
        <v>96</v>
      </c>
      <c r="B200">
        <v>199</v>
      </c>
      <c r="C200">
        <v>18</v>
      </c>
      <c r="D200">
        <v>30</v>
      </c>
      <c r="E200" t="s">
        <v>27</v>
      </c>
      <c r="F200" t="str">
        <f>VLOOKUP($A200,'Inventory Data'!$A:$I,9,FALSE)</f>
        <v>Low</v>
      </c>
    </row>
    <row r="201" spans="1:6" x14ac:dyDescent="0.3">
      <c r="A201">
        <v>89</v>
      </c>
      <c r="B201">
        <v>200</v>
      </c>
      <c r="C201">
        <v>14</v>
      </c>
      <c r="D201">
        <v>45</v>
      </c>
      <c r="E201" t="s">
        <v>28</v>
      </c>
      <c r="F201" t="str">
        <f>VLOOKUP($A201,'Inventory Data'!$A:$I,9,FALSE)</f>
        <v>High</v>
      </c>
    </row>
    <row r="202" spans="1:6" x14ac:dyDescent="0.3">
      <c r="A202">
        <v>44</v>
      </c>
      <c r="B202">
        <v>201</v>
      </c>
      <c r="C202">
        <v>17</v>
      </c>
      <c r="D202">
        <v>22</v>
      </c>
      <c r="E202" t="s">
        <v>27</v>
      </c>
      <c r="F202" t="str">
        <f>VLOOKUP($A202,'Inventory Data'!$A:$I,9,FALSE)</f>
        <v>Low</v>
      </c>
    </row>
    <row r="203" spans="1:6" x14ac:dyDescent="0.3">
      <c r="A203">
        <v>45</v>
      </c>
      <c r="B203">
        <v>202</v>
      </c>
      <c r="C203">
        <v>3</v>
      </c>
      <c r="D203">
        <v>8</v>
      </c>
      <c r="E203" t="s">
        <v>26</v>
      </c>
      <c r="F203" t="str">
        <f>VLOOKUP($A203,'Inventory Data'!$A:$I,9,FALSE)</f>
        <v>Low</v>
      </c>
    </row>
    <row r="204" spans="1:6" x14ac:dyDescent="0.3">
      <c r="A204">
        <v>39</v>
      </c>
      <c r="B204">
        <v>203</v>
      </c>
      <c r="C204">
        <v>14</v>
      </c>
      <c r="D204">
        <v>38</v>
      </c>
      <c r="E204" t="s">
        <v>27</v>
      </c>
      <c r="F204" t="str">
        <f>VLOOKUP($A204,'Inventory Data'!$A:$I,9,FALSE)</f>
        <v>Low</v>
      </c>
    </row>
    <row r="205" spans="1:6" x14ac:dyDescent="0.3">
      <c r="A205">
        <v>8</v>
      </c>
      <c r="B205">
        <v>204</v>
      </c>
      <c r="C205">
        <v>3</v>
      </c>
      <c r="D205">
        <v>42</v>
      </c>
      <c r="E205" t="s">
        <v>26</v>
      </c>
      <c r="F205" t="str">
        <f>VLOOKUP($A205,'Inventory Data'!$A:$I,9,FALSE)</f>
        <v>Low</v>
      </c>
    </row>
    <row r="206" spans="1:6" x14ac:dyDescent="0.3">
      <c r="A206">
        <v>83</v>
      </c>
      <c r="B206">
        <v>205</v>
      </c>
      <c r="C206">
        <v>7</v>
      </c>
      <c r="D206">
        <v>45</v>
      </c>
      <c r="E206" t="s">
        <v>27</v>
      </c>
      <c r="F206" t="str">
        <f>VLOOKUP($A206,'Inventory Data'!$A:$I,9,FALSE)</f>
        <v>High</v>
      </c>
    </row>
    <row r="207" spans="1:6" x14ac:dyDescent="0.3">
      <c r="A207">
        <v>4</v>
      </c>
      <c r="B207">
        <v>206</v>
      </c>
      <c r="C207">
        <v>7</v>
      </c>
      <c r="D207">
        <v>45</v>
      </c>
      <c r="E207" t="s">
        <v>27</v>
      </c>
      <c r="F207" t="str">
        <f>VLOOKUP($A207,'Inventory Data'!$A:$I,9,FALSE)</f>
        <v>Low</v>
      </c>
    </row>
    <row r="208" spans="1:6" x14ac:dyDescent="0.3">
      <c r="A208">
        <v>46</v>
      </c>
      <c r="B208">
        <v>207</v>
      </c>
      <c r="C208">
        <v>15</v>
      </c>
      <c r="D208">
        <v>46</v>
      </c>
      <c r="E208" t="s">
        <v>28</v>
      </c>
      <c r="F208" t="str">
        <f>VLOOKUP($A208,'Inventory Data'!$A:$I,9,FALSE)</f>
        <v>Low</v>
      </c>
    </row>
    <row r="209" spans="1:6" x14ac:dyDescent="0.3">
      <c r="A209">
        <v>89</v>
      </c>
      <c r="B209">
        <v>208</v>
      </c>
      <c r="C209">
        <v>11</v>
      </c>
      <c r="D209">
        <v>26</v>
      </c>
      <c r="E209" t="s">
        <v>26</v>
      </c>
      <c r="F209" t="str">
        <f>VLOOKUP($A209,'Inventory Data'!$A:$I,9,FALSE)</f>
        <v>High</v>
      </c>
    </row>
    <row r="210" spans="1:6" x14ac:dyDescent="0.3">
      <c r="A210">
        <v>97</v>
      </c>
      <c r="B210">
        <v>209</v>
      </c>
      <c r="C210">
        <v>3</v>
      </c>
      <c r="D210">
        <v>34</v>
      </c>
      <c r="E210" t="s">
        <v>28</v>
      </c>
      <c r="F210" t="str">
        <f>VLOOKUP($A210,'Inventory Data'!$A:$I,9,FALSE)</f>
        <v>Low</v>
      </c>
    </row>
    <row r="211" spans="1:6" x14ac:dyDescent="0.3">
      <c r="A211">
        <v>96</v>
      </c>
      <c r="B211">
        <v>210</v>
      </c>
      <c r="C211">
        <v>4</v>
      </c>
      <c r="D211">
        <v>10</v>
      </c>
      <c r="E211" t="s">
        <v>26</v>
      </c>
      <c r="F211" t="str">
        <f>VLOOKUP($A211,'Inventory Data'!$A:$I,9,FALSE)</f>
        <v>Low</v>
      </c>
    </row>
    <row r="212" spans="1:6" x14ac:dyDescent="0.3">
      <c r="A212">
        <v>40</v>
      </c>
      <c r="B212">
        <v>211</v>
      </c>
      <c r="C212">
        <v>7</v>
      </c>
      <c r="D212">
        <v>42</v>
      </c>
      <c r="E212" t="s">
        <v>26</v>
      </c>
      <c r="F212" t="str">
        <f>VLOOKUP($A212,'Inventory Data'!$A:$I,9,FALSE)</f>
        <v>Low</v>
      </c>
    </row>
    <row r="213" spans="1:6" x14ac:dyDescent="0.3">
      <c r="A213">
        <v>61</v>
      </c>
      <c r="B213">
        <v>212</v>
      </c>
      <c r="C213">
        <v>8</v>
      </c>
      <c r="D213">
        <v>23</v>
      </c>
      <c r="E213" t="s">
        <v>28</v>
      </c>
      <c r="F213" t="str">
        <f>VLOOKUP($A213,'Inventory Data'!$A:$I,9,FALSE)</f>
        <v>High</v>
      </c>
    </row>
    <row r="214" spans="1:6" x14ac:dyDescent="0.3">
      <c r="A214">
        <v>4</v>
      </c>
      <c r="B214">
        <v>213</v>
      </c>
      <c r="C214">
        <v>10</v>
      </c>
      <c r="D214">
        <v>14</v>
      </c>
      <c r="E214" t="s">
        <v>28</v>
      </c>
      <c r="F214" t="str">
        <f>VLOOKUP($A214,'Inventory Data'!$A:$I,9,FALSE)</f>
        <v>Low</v>
      </c>
    </row>
    <row r="215" spans="1:6" x14ac:dyDescent="0.3">
      <c r="A215">
        <v>44</v>
      </c>
      <c r="B215">
        <v>214</v>
      </c>
      <c r="C215">
        <v>5</v>
      </c>
      <c r="D215">
        <v>23</v>
      </c>
      <c r="E215" t="s">
        <v>28</v>
      </c>
      <c r="F215" t="str">
        <f>VLOOKUP($A215,'Inventory Data'!$A:$I,9,FALSE)</f>
        <v>Low</v>
      </c>
    </row>
    <row r="216" spans="1:6" x14ac:dyDescent="0.3">
      <c r="A216">
        <v>89</v>
      </c>
      <c r="B216">
        <v>215</v>
      </c>
      <c r="C216">
        <v>14</v>
      </c>
      <c r="D216">
        <v>18</v>
      </c>
      <c r="E216" t="s">
        <v>28</v>
      </c>
      <c r="F216" t="str">
        <f>VLOOKUP($A216,'Inventory Data'!$A:$I,9,FALSE)</f>
        <v>High</v>
      </c>
    </row>
    <row r="217" spans="1:6" x14ac:dyDescent="0.3">
      <c r="A217">
        <v>15</v>
      </c>
      <c r="B217">
        <v>216</v>
      </c>
      <c r="C217">
        <v>18</v>
      </c>
      <c r="D217">
        <v>18</v>
      </c>
      <c r="E217" t="s">
        <v>28</v>
      </c>
      <c r="F217" t="str">
        <f>VLOOKUP($A217,'Inventory Data'!$A:$I,9,FALSE)</f>
        <v>Low</v>
      </c>
    </row>
    <row r="218" spans="1:6" x14ac:dyDescent="0.3">
      <c r="A218">
        <v>21</v>
      </c>
      <c r="B218">
        <v>217</v>
      </c>
      <c r="C218">
        <v>15</v>
      </c>
      <c r="D218">
        <v>9</v>
      </c>
      <c r="E218" t="s">
        <v>26</v>
      </c>
      <c r="F218" t="str">
        <f>VLOOKUP($A218,'Inventory Data'!$A:$I,9,FALSE)</f>
        <v>High</v>
      </c>
    </row>
    <row r="219" spans="1:6" x14ac:dyDescent="0.3">
      <c r="A219">
        <v>14</v>
      </c>
      <c r="B219">
        <v>218</v>
      </c>
      <c r="C219">
        <v>18</v>
      </c>
      <c r="D219">
        <v>32</v>
      </c>
      <c r="E219" t="s">
        <v>27</v>
      </c>
      <c r="F219" t="str">
        <f>VLOOKUP($A219,'Inventory Data'!$A:$I,9,FALSE)</f>
        <v>Low</v>
      </c>
    </row>
    <row r="220" spans="1:6" x14ac:dyDescent="0.3">
      <c r="A220">
        <v>48</v>
      </c>
      <c r="B220">
        <v>219</v>
      </c>
      <c r="C220">
        <v>3</v>
      </c>
      <c r="D220">
        <v>17</v>
      </c>
      <c r="E220" t="s">
        <v>26</v>
      </c>
      <c r="F220" t="str">
        <f>VLOOKUP($A220,'Inventory Data'!$A:$I,9,FALSE)</f>
        <v>High</v>
      </c>
    </row>
    <row r="221" spans="1:6" x14ac:dyDescent="0.3">
      <c r="A221">
        <v>37</v>
      </c>
      <c r="B221">
        <v>220</v>
      </c>
      <c r="C221">
        <v>16</v>
      </c>
      <c r="D221">
        <v>48</v>
      </c>
      <c r="E221" t="s">
        <v>28</v>
      </c>
      <c r="F221" t="str">
        <f>VLOOKUP($A221,'Inventory Data'!$A:$I,9,FALSE)</f>
        <v>Low</v>
      </c>
    </row>
    <row r="222" spans="1:6" x14ac:dyDescent="0.3">
      <c r="A222">
        <v>76</v>
      </c>
      <c r="B222">
        <v>221</v>
      </c>
      <c r="C222">
        <v>15</v>
      </c>
      <c r="D222">
        <v>22</v>
      </c>
      <c r="E222" t="s">
        <v>28</v>
      </c>
      <c r="F222" t="str">
        <f>VLOOKUP($A222,'Inventory Data'!$A:$I,9,FALSE)</f>
        <v>Low</v>
      </c>
    </row>
    <row r="223" spans="1:6" x14ac:dyDescent="0.3">
      <c r="A223">
        <v>59</v>
      </c>
      <c r="B223">
        <v>222</v>
      </c>
      <c r="C223">
        <v>7</v>
      </c>
      <c r="D223">
        <v>34</v>
      </c>
      <c r="E223" t="s">
        <v>27</v>
      </c>
      <c r="F223" t="str">
        <f>VLOOKUP($A223,'Inventory Data'!$A:$I,9,FALSE)</f>
        <v>Low</v>
      </c>
    </row>
    <row r="224" spans="1:6" x14ac:dyDescent="0.3">
      <c r="A224">
        <v>18</v>
      </c>
      <c r="B224">
        <v>223</v>
      </c>
      <c r="C224">
        <v>5</v>
      </c>
      <c r="D224">
        <v>31</v>
      </c>
      <c r="E224" t="s">
        <v>26</v>
      </c>
      <c r="F224" t="str">
        <f>VLOOKUP($A224,'Inventory Data'!$A:$I,9,FALSE)</f>
        <v>Low</v>
      </c>
    </row>
    <row r="225" spans="1:6" x14ac:dyDescent="0.3">
      <c r="A225">
        <v>5</v>
      </c>
      <c r="B225">
        <v>224</v>
      </c>
      <c r="C225">
        <v>2</v>
      </c>
      <c r="D225">
        <v>19</v>
      </c>
      <c r="E225" t="s">
        <v>26</v>
      </c>
      <c r="F225" t="str">
        <f>VLOOKUP($A225,'Inventory Data'!$A:$I,9,FALSE)</f>
        <v>Low</v>
      </c>
    </row>
    <row r="226" spans="1:6" x14ac:dyDescent="0.3">
      <c r="A226">
        <v>89</v>
      </c>
      <c r="B226">
        <v>225</v>
      </c>
      <c r="C226">
        <v>19</v>
      </c>
      <c r="D226">
        <v>19</v>
      </c>
      <c r="E226" t="s">
        <v>26</v>
      </c>
      <c r="F226" t="str">
        <f>VLOOKUP($A226,'Inventory Data'!$A:$I,9,FALSE)</f>
        <v>High</v>
      </c>
    </row>
    <row r="227" spans="1:6" x14ac:dyDescent="0.3">
      <c r="A227">
        <v>60</v>
      </c>
      <c r="B227">
        <v>226</v>
      </c>
      <c r="C227">
        <v>13</v>
      </c>
      <c r="D227">
        <v>15</v>
      </c>
      <c r="E227" t="s">
        <v>26</v>
      </c>
      <c r="F227" t="str">
        <f>VLOOKUP($A227,'Inventory Data'!$A:$I,9,FALSE)</f>
        <v>Low</v>
      </c>
    </row>
    <row r="228" spans="1:6" x14ac:dyDescent="0.3">
      <c r="A228">
        <v>83</v>
      </c>
      <c r="B228">
        <v>227</v>
      </c>
      <c r="C228">
        <v>4</v>
      </c>
      <c r="D228">
        <v>41</v>
      </c>
      <c r="E228" t="s">
        <v>28</v>
      </c>
      <c r="F228" t="str">
        <f>VLOOKUP($A228,'Inventory Data'!$A:$I,9,FALSE)</f>
        <v>High</v>
      </c>
    </row>
    <row r="229" spans="1:6" x14ac:dyDescent="0.3">
      <c r="A229">
        <v>7</v>
      </c>
      <c r="B229">
        <v>228</v>
      </c>
      <c r="C229">
        <v>4</v>
      </c>
      <c r="D229">
        <v>37</v>
      </c>
      <c r="E229" t="s">
        <v>27</v>
      </c>
      <c r="F229" t="str">
        <f>VLOOKUP($A229,'Inventory Data'!$A:$I,9,FALSE)</f>
        <v>High</v>
      </c>
    </row>
    <row r="230" spans="1:6" x14ac:dyDescent="0.3">
      <c r="A230">
        <v>14</v>
      </c>
      <c r="B230">
        <v>229</v>
      </c>
      <c r="C230">
        <v>8</v>
      </c>
      <c r="D230">
        <v>18</v>
      </c>
      <c r="E230" t="s">
        <v>26</v>
      </c>
      <c r="F230" t="str">
        <f>VLOOKUP($A230,'Inventory Data'!$A:$I,9,FALSE)</f>
        <v>Low</v>
      </c>
    </row>
    <row r="231" spans="1:6" x14ac:dyDescent="0.3">
      <c r="A231">
        <v>56</v>
      </c>
      <c r="B231">
        <v>230</v>
      </c>
      <c r="C231">
        <v>13</v>
      </c>
      <c r="D231">
        <v>5</v>
      </c>
      <c r="E231" t="s">
        <v>26</v>
      </c>
      <c r="F231" t="str">
        <f>VLOOKUP($A231,'Inventory Data'!$A:$I,9,FALSE)</f>
        <v>Low</v>
      </c>
    </row>
    <row r="232" spans="1:6" x14ac:dyDescent="0.3">
      <c r="A232">
        <v>45</v>
      </c>
      <c r="B232">
        <v>231</v>
      </c>
      <c r="C232">
        <v>3</v>
      </c>
      <c r="D232">
        <v>8</v>
      </c>
      <c r="E232" t="s">
        <v>28</v>
      </c>
      <c r="F232" t="str">
        <f>VLOOKUP($A232,'Inventory Data'!$A:$I,9,FALSE)</f>
        <v>Low</v>
      </c>
    </row>
    <row r="233" spans="1:6" x14ac:dyDescent="0.3">
      <c r="A233">
        <v>73</v>
      </c>
      <c r="B233">
        <v>232</v>
      </c>
      <c r="C233">
        <v>12</v>
      </c>
      <c r="D233">
        <v>4</v>
      </c>
      <c r="E233" t="s">
        <v>28</v>
      </c>
      <c r="F233" t="str">
        <f>VLOOKUP($A233,'Inventory Data'!$A:$I,9,FALSE)</f>
        <v>Low</v>
      </c>
    </row>
    <row r="234" spans="1:6" x14ac:dyDescent="0.3">
      <c r="A234">
        <v>64</v>
      </c>
      <c r="B234">
        <v>233</v>
      </c>
      <c r="C234">
        <v>9</v>
      </c>
      <c r="D234">
        <v>35</v>
      </c>
      <c r="E234" t="s">
        <v>26</v>
      </c>
      <c r="F234" t="str">
        <f>VLOOKUP($A234,'Inventory Data'!$A:$I,9,FALSE)</f>
        <v>Low</v>
      </c>
    </row>
    <row r="235" spans="1:6" x14ac:dyDescent="0.3">
      <c r="A235">
        <v>47</v>
      </c>
      <c r="B235">
        <v>234</v>
      </c>
      <c r="C235">
        <v>7</v>
      </c>
      <c r="D235">
        <v>34</v>
      </c>
      <c r="E235" t="s">
        <v>27</v>
      </c>
      <c r="F235" t="str">
        <f>VLOOKUP($A235,'Inventory Data'!$A:$I,9,FALSE)</f>
        <v>High</v>
      </c>
    </row>
    <row r="236" spans="1:6" x14ac:dyDescent="0.3">
      <c r="A236">
        <v>59</v>
      </c>
      <c r="B236">
        <v>235</v>
      </c>
      <c r="C236">
        <v>2</v>
      </c>
      <c r="D236">
        <v>38</v>
      </c>
      <c r="E236" t="s">
        <v>26</v>
      </c>
      <c r="F236" t="str">
        <f>VLOOKUP($A236,'Inventory Data'!$A:$I,9,FALSE)</f>
        <v>Low</v>
      </c>
    </row>
    <row r="237" spans="1:6" x14ac:dyDescent="0.3">
      <c r="A237">
        <v>63</v>
      </c>
      <c r="B237">
        <v>236</v>
      </c>
      <c r="C237">
        <v>5</v>
      </c>
      <c r="D237">
        <v>17</v>
      </c>
      <c r="E237" t="s">
        <v>28</v>
      </c>
      <c r="F237" t="str">
        <f>VLOOKUP($A237,'Inventory Data'!$A:$I,9,FALSE)</f>
        <v>Low</v>
      </c>
    </row>
    <row r="238" spans="1:6" x14ac:dyDescent="0.3">
      <c r="A238">
        <v>75</v>
      </c>
      <c r="B238">
        <v>237</v>
      </c>
      <c r="C238">
        <v>14</v>
      </c>
      <c r="D238">
        <v>20</v>
      </c>
      <c r="E238" t="s">
        <v>28</v>
      </c>
      <c r="F238" t="str">
        <f>VLOOKUP($A238,'Inventory Data'!$A:$I,9,FALSE)</f>
        <v>Low</v>
      </c>
    </row>
    <row r="239" spans="1:6" x14ac:dyDescent="0.3">
      <c r="A239">
        <v>17</v>
      </c>
      <c r="B239">
        <v>238</v>
      </c>
      <c r="C239">
        <v>8</v>
      </c>
      <c r="D239">
        <v>34</v>
      </c>
      <c r="E239" t="s">
        <v>28</v>
      </c>
      <c r="F239" t="str">
        <f>VLOOKUP($A239,'Inventory Data'!$A:$I,9,FALSE)</f>
        <v>Low</v>
      </c>
    </row>
    <row r="240" spans="1:6" x14ac:dyDescent="0.3">
      <c r="A240">
        <v>55</v>
      </c>
      <c r="B240">
        <v>239</v>
      </c>
      <c r="C240">
        <v>17</v>
      </c>
      <c r="D240">
        <v>43</v>
      </c>
      <c r="E240" t="s">
        <v>27</v>
      </c>
      <c r="F240" t="str">
        <f>VLOOKUP($A240,'Inventory Data'!$A:$I,9,FALSE)</f>
        <v>Low</v>
      </c>
    </row>
    <row r="241" spans="1:6" x14ac:dyDescent="0.3">
      <c r="A241">
        <v>44</v>
      </c>
      <c r="B241">
        <v>240</v>
      </c>
      <c r="C241">
        <v>9</v>
      </c>
      <c r="D241">
        <v>26</v>
      </c>
      <c r="E241" t="s">
        <v>27</v>
      </c>
      <c r="F241" t="str">
        <f>VLOOKUP($A241,'Inventory Data'!$A:$I,9,FALSE)</f>
        <v>Low</v>
      </c>
    </row>
    <row r="242" spans="1:6" x14ac:dyDescent="0.3">
      <c r="A242">
        <v>48</v>
      </c>
      <c r="B242">
        <v>241</v>
      </c>
      <c r="C242">
        <v>18</v>
      </c>
      <c r="D242">
        <v>36</v>
      </c>
      <c r="E242" t="s">
        <v>26</v>
      </c>
      <c r="F242" t="str">
        <f>VLOOKUP($A242,'Inventory Data'!$A:$I,9,FALSE)</f>
        <v>High</v>
      </c>
    </row>
    <row r="243" spans="1:6" x14ac:dyDescent="0.3">
      <c r="A243">
        <v>84</v>
      </c>
      <c r="B243">
        <v>242</v>
      </c>
      <c r="C243">
        <v>15</v>
      </c>
      <c r="D243">
        <v>20</v>
      </c>
      <c r="E243" t="s">
        <v>26</v>
      </c>
      <c r="F243" t="str">
        <f>VLOOKUP($A243,'Inventory Data'!$A:$I,9,FALSE)</f>
        <v>Low</v>
      </c>
    </row>
    <row r="244" spans="1:6" x14ac:dyDescent="0.3">
      <c r="A244">
        <v>80</v>
      </c>
      <c r="B244">
        <v>243</v>
      </c>
      <c r="C244">
        <v>3</v>
      </c>
      <c r="D244">
        <v>49</v>
      </c>
      <c r="E244" t="s">
        <v>27</v>
      </c>
      <c r="F244" t="str">
        <f>VLOOKUP($A244,'Inventory Data'!$A:$I,9,FALSE)</f>
        <v>High</v>
      </c>
    </row>
    <row r="245" spans="1:6" x14ac:dyDescent="0.3">
      <c r="A245">
        <v>27</v>
      </c>
      <c r="B245">
        <v>244</v>
      </c>
      <c r="C245">
        <v>17</v>
      </c>
      <c r="D245">
        <v>25</v>
      </c>
      <c r="E245" t="s">
        <v>27</v>
      </c>
      <c r="F245" t="str">
        <f>VLOOKUP($A245,'Inventory Data'!$A:$I,9,FALSE)</f>
        <v>High</v>
      </c>
    </row>
    <row r="246" spans="1:6" x14ac:dyDescent="0.3">
      <c r="A246">
        <v>26</v>
      </c>
      <c r="B246">
        <v>245</v>
      </c>
      <c r="C246">
        <v>16</v>
      </c>
      <c r="D246">
        <v>28</v>
      </c>
      <c r="E246" t="s">
        <v>27</v>
      </c>
      <c r="F246" t="str">
        <f>VLOOKUP($A246,'Inventory Data'!$A:$I,9,FALSE)</f>
        <v>Low</v>
      </c>
    </row>
    <row r="247" spans="1:6" x14ac:dyDescent="0.3">
      <c r="A247">
        <v>73</v>
      </c>
      <c r="B247">
        <v>246</v>
      </c>
      <c r="C247">
        <v>12</v>
      </c>
      <c r="D247">
        <v>14</v>
      </c>
      <c r="E247" t="s">
        <v>26</v>
      </c>
      <c r="F247" t="str">
        <f>VLOOKUP($A247,'Inventory Data'!$A:$I,9,FALSE)</f>
        <v>Low</v>
      </c>
    </row>
    <row r="248" spans="1:6" x14ac:dyDescent="0.3">
      <c r="A248">
        <v>62</v>
      </c>
      <c r="B248">
        <v>247</v>
      </c>
      <c r="C248">
        <v>7</v>
      </c>
      <c r="D248">
        <v>11</v>
      </c>
      <c r="E248" t="s">
        <v>27</v>
      </c>
      <c r="F248" t="str">
        <f>VLOOKUP($A248,'Inventory Data'!$A:$I,9,FALSE)</f>
        <v>Low</v>
      </c>
    </row>
    <row r="249" spans="1:6" x14ac:dyDescent="0.3">
      <c r="A249">
        <v>74</v>
      </c>
      <c r="B249">
        <v>248</v>
      </c>
      <c r="C249">
        <v>19</v>
      </c>
      <c r="D249">
        <v>42</v>
      </c>
      <c r="E249" t="s">
        <v>28</v>
      </c>
      <c r="F249" t="str">
        <f>VLOOKUP($A249,'Inventory Data'!$A:$I,9,FALSE)</f>
        <v>High</v>
      </c>
    </row>
    <row r="250" spans="1:6" x14ac:dyDescent="0.3">
      <c r="A250">
        <v>71</v>
      </c>
      <c r="B250">
        <v>249</v>
      </c>
      <c r="C250">
        <v>4</v>
      </c>
      <c r="D250">
        <v>26</v>
      </c>
      <c r="E250" t="s">
        <v>28</v>
      </c>
      <c r="F250" t="str">
        <f>VLOOKUP($A250,'Inventory Data'!$A:$I,9,FALSE)</f>
        <v>Low</v>
      </c>
    </row>
    <row r="251" spans="1:6" x14ac:dyDescent="0.3">
      <c r="A251">
        <v>38</v>
      </c>
      <c r="B251">
        <v>250</v>
      </c>
      <c r="C251">
        <v>13</v>
      </c>
      <c r="D251">
        <v>46</v>
      </c>
      <c r="E251" t="s">
        <v>26</v>
      </c>
      <c r="F251" t="str">
        <f>VLOOKUP($A251,'Inventory Data'!$A:$I,9,FALSE)</f>
        <v>Low</v>
      </c>
    </row>
    <row r="252" spans="1:6" x14ac:dyDescent="0.3">
      <c r="A252">
        <v>39</v>
      </c>
      <c r="B252">
        <v>251</v>
      </c>
      <c r="C252">
        <v>6</v>
      </c>
      <c r="D252">
        <v>33</v>
      </c>
      <c r="E252" t="s">
        <v>27</v>
      </c>
      <c r="F252" t="str">
        <f>VLOOKUP($A252,'Inventory Data'!$A:$I,9,FALSE)</f>
        <v>Low</v>
      </c>
    </row>
    <row r="253" spans="1:6" x14ac:dyDescent="0.3">
      <c r="A253">
        <v>99</v>
      </c>
      <c r="B253">
        <v>252</v>
      </c>
      <c r="C253">
        <v>15</v>
      </c>
      <c r="D253">
        <v>1</v>
      </c>
      <c r="E253" t="s">
        <v>28</v>
      </c>
      <c r="F253" t="str">
        <f>VLOOKUP($A253,'Inventory Data'!$A:$I,9,FALSE)</f>
        <v>High</v>
      </c>
    </row>
    <row r="254" spans="1:6" x14ac:dyDescent="0.3">
      <c r="A254">
        <v>61</v>
      </c>
      <c r="B254">
        <v>253</v>
      </c>
      <c r="C254">
        <v>16</v>
      </c>
      <c r="D254">
        <v>47</v>
      </c>
      <c r="E254" t="s">
        <v>28</v>
      </c>
      <c r="F254" t="str">
        <f>VLOOKUP($A254,'Inventory Data'!$A:$I,9,FALSE)</f>
        <v>High</v>
      </c>
    </row>
    <row r="255" spans="1:6" x14ac:dyDescent="0.3">
      <c r="A255">
        <v>70</v>
      </c>
      <c r="B255">
        <v>254</v>
      </c>
      <c r="C255">
        <v>18</v>
      </c>
      <c r="D255">
        <v>7</v>
      </c>
      <c r="E255" t="s">
        <v>28</v>
      </c>
      <c r="F255" t="str">
        <f>VLOOKUP($A255,'Inventory Data'!$A:$I,9,FALSE)</f>
        <v>Low</v>
      </c>
    </row>
    <row r="256" spans="1:6" x14ac:dyDescent="0.3">
      <c r="A256">
        <v>20</v>
      </c>
      <c r="B256">
        <v>255</v>
      </c>
      <c r="C256">
        <v>14</v>
      </c>
      <c r="D256">
        <v>4</v>
      </c>
      <c r="E256" t="s">
        <v>27</v>
      </c>
      <c r="F256" t="str">
        <f>VLOOKUP($A256,'Inventory Data'!$A:$I,9,FALSE)</f>
        <v>Low</v>
      </c>
    </row>
    <row r="257" spans="1:6" x14ac:dyDescent="0.3">
      <c r="A257">
        <v>49</v>
      </c>
      <c r="B257">
        <v>256</v>
      </c>
      <c r="C257">
        <v>15</v>
      </c>
      <c r="D257">
        <v>45</v>
      </c>
      <c r="E257" t="s">
        <v>27</v>
      </c>
      <c r="F257" t="str">
        <f>VLOOKUP($A257,'Inventory Data'!$A:$I,9,FALSE)</f>
        <v>Low</v>
      </c>
    </row>
    <row r="258" spans="1:6" x14ac:dyDescent="0.3">
      <c r="A258">
        <v>52</v>
      </c>
      <c r="B258">
        <v>257</v>
      </c>
      <c r="C258">
        <v>5</v>
      </c>
      <c r="D258">
        <v>43</v>
      </c>
      <c r="E258" t="s">
        <v>27</v>
      </c>
      <c r="F258" t="str">
        <f>VLOOKUP($A258,'Inventory Data'!$A:$I,9,FALSE)</f>
        <v>Low</v>
      </c>
    </row>
    <row r="259" spans="1:6" x14ac:dyDescent="0.3">
      <c r="A259">
        <v>7</v>
      </c>
      <c r="B259">
        <v>258</v>
      </c>
      <c r="C259">
        <v>4</v>
      </c>
      <c r="D259">
        <v>20</v>
      </c>
      <c r="E259" t="s">
        <v>27</v>
      </c>
      <c r="F259" t="str">
        <f>VLOOKUP($A259,'Inventory Data'!$A:$I,9,FALSE)</f>
        <v>High</v>
      </c>
    </row>
    <row r="260" spans="1:6" x14ac:dyDescent="0.3">
      <c r="A260">
        <v>68</v>
      </c>
      <c r="B260">
        <v>259</v>
      </c>
      <c r="C260">
        <v>7</v>
      </c>
      <c r="D260">
        <v>34</v>
      </c>
      <c r="E260" t="s">
        <v>27</v>
      </c>
      <c r="F260" t="str">
        <f>VLOOKUP($A260,'Inventory Data'!$A:$I,9,FALSE)</f>
        <v>High</v>
      </c>
    </row>
    <row r="261" spans="1:6" x14ac:dyDescent="0.3">
      <c r="A261">
        <v>99</v>
      </c>
      <c r="B261">
        <v>260</v>
      </c>
      <c r="C261">
        <v>16</v>
      </c>
      <c r="D261">
        <v>32</v>
      </c>
      <c r="E261" t="s">
        <v>27</v>
      </c>
      <c r="F261" t="str">
        <f>VLOOKUP($A261,'Inventory Data'!$A:$I,9,FALSE)</f>
        <v>High</v>
      </c>
    </row>
    <row r="262" spans="1:6" x14ac:dyDescent="0.3">
      <c r="A262">
        <v>8</v>
      </c>
      <c r="B262">
        <v>261</v>
      </c>
      <c r="C262">
        <v>16</v>
      </c>
      <c r="D262">
        <v>32</v>
      </c>
      <c r="E262" t="s">
        <v>27</v>
      </c>
      <c r="F262" t="str">
        <f>VLOOKUP($A262,'Inventory Data'!$A:$I,9,FALSE)</f>
        <v>Low</v>
      </c>
    </row>
    <row r="263" spans="1:6" x14ac:dyDescent="0.3">
      <c r="A263">
        <v>84</v>
      </c>
      <c r="B263">
        <v>262</v>
      </c>
      <c r="C263">
        <v>11</v>
      </c>
      <c r="D263">
        <v>43</v>
      </c>
      <c r="E263" t="s">
        <v>27</v>
      </c>
      <c r="F263" t="str">
        <f>VLOOKUP($A263,'Inventory Data'!$A:$I,9,FALSE)</f>
        <v>Low</v>
      </c>
    </row>
    <row r="264" spans="1:6" x14ac:dyDescent="0.3">
      <c r="A264">
        <v>29</v>
      </c>
      <c r="B264">
        <v>263</v>
      </c>
      <c r="C264">
        <v>10</v>
      </c>
      <c r="D264">
        <v>20</v>
      </c>
      <c r="E264" t="s">
        <v>28</v>
      </c>
      <c r="F264" t="str">
        <f>VLOOKUP($A264,'Inventory Data'!$A:$I,9,FALSE)</f>
        <v>Low</v>
      </c>
    </row>
    <row r="265" spans="1:6" x14ac:dyDescent="0.3">
      <c r="A265">
        <v>72</v>
      </c>
      <c r="B265">
        <v>264</v>
      </c>
      <c r="C265">
        <v>8</v>
      </c>
      <c r="D265">
        <v>27</v>
      </c>
      <c r="E265" t="s">
        <v>27</v>
      </c>
      <c r="F265" t="str">
        <f>VLOOKUP($A265,'Inventory Data'!$A:$I,9,FALSE)</f>
        <v>Low</v>
      </c>
    </row>
    <row r="266" spans="1:6" x14ac:dyDescent="0.3">
      <c r="A266">
        <v>93</v>
      </c>
      <c r="B266">
        <v>265</v>
      </c>
      <c r="C266">
        <v>19</v>
      </c>
      <c r="D266">
        <v>39</v>
      </c>
      <c r="E266" t="s">
        <v>26</v>
      </c>
      <c r="F266" t="str">
        <f>VLOOKUP($A266,'Inventory Data'!$A:$I,9,FALSE)</f>
        <v>High</v>
      </c>
    </row>
    <row r="267" spans="1:6" x14ac:dyDescent="0.3">
      <c r="A267">
        <v>90</v>
      </c>
      <c r="B267">
        <v>266</v>
      </c>
      <c r="C267">
        <v>3</v>
      </c>
      <c r="D267">
        <v>6</v>
      </c>
      <c r="E267" t="s">
        <v>27</v>
      </c>
      <c r="F267" t="str">
        <f>VLOOKUP($A267,'Inventory Data'!$A:$I,9,FALSE)</f>
        <v>Low</v>
      </c>
    </row>
    <row r="268" spans="1:6" x14ac:dyDescent="0.3">
      <c r="A268">
        <v>21</v>
      </c>
      <c r="B268">
        <v>267</v>
      </c>
      <c r="C268">
        <v>5</v>
      </c>
      <c r="D268">
        <v>7</v>
      </c>
      <c r="E268" t="s">
        <v>26</v>
      </c>
      <c r="F268" t="str">
        <f>VLOOKUP($A268,'Inventory Data'!$A:$I,9,FALSE)</f>
        <v>High</v>
      </c>
    </row>
    <row r="269" spans="1:6" x14ac:dyDescent="0.3">
      <c r="A269">
        <v>38</v>
      </c>
      <c r="B269">
        <v>268</v>
      </c>
      <c r="C269">
        <v>3</v>
      </c>
      <c r="D269">
        <v>49</v>
      </c>
      <c r="E269" t="s">
        <v>28</v>
      </c>
      <c r="F269" t="str">
        <f>VLOOKUP($A269,'Inventory Data'!$A:$I,9,FALSE)</f>
        <v>Low</v>
      </c>
    </row>
    <row r="270" spans="1:6" x14ac:dyDescent="0.3">
      <c r="A270">
        <v>56</v>
      </c>
      <c r="B270">
        <v>269</v>
      </c>
      <c r="C270">
        <v>6</v>
      </c>
      <c r="D270">
        <v>26</v>
      </c>
      <c r="E270" t="s">
        <v>27</v>
      </c>
      <c r="F270" t="str">
        <f>VLOOKUP($A270,'Inventory Data'!$A:$I,9,FALSE)</f>
        <v>Low</v>
      </c>
    </row>
    <row r="271" spans="1:6" x14ac:dyDescent="0.3">
      <c r="A271">
        <v>10</v>
      </c>
      <c r="B271">
        <v>270</v>
      </c>
      <c r="C271">
        <v>10</v>
      </c>
      <c r="D271">
        <v>46</v>
      </c>
      <c r="E271" t="s">
        <v>26</v>
      </c>
      <c r="F271" t="str">
        <f>VLOOKUP($A271,'Inventory Data'!$A:$I,9,FALSE)</f>
        <v>Low</v>
      </c>
    </row>
    <row r="272" spans="1:6" x14ac:dyDescent="0.3">
      <c r="A272">
        <v>76</v>
      </c>
      <c r="B272">
        <v>271</v>
      </c>
      <c r="C272">
        <v>14</v>
      </c>
      <c r="D272">
        <v>4</v>
      </c>
      <c r="E272" t="s">
        <v>28</v>
      </c>
      <c r="F272" t="str">
        <f>VLOOKUP($A272,'Inventory Data'!$A:$I,9,FALSE)</f>
        <v>Low</v>
      </c>
    </row>
    <row r="273" spans="1:6" x14ac:dyDescent="0.3">
      <c r="A273">
        <v>5</v>
      </c>
      <c r="B273">
        <v>272</v>
      </c>
      <c r="C273">
        <v>13</v>
      </c>
      <c r="D273">
        <v>49</v>
      </c>
      <c r="E273" t="s">
        <v>27</v>
      </c>
      <c r="F273" t="str">
        <f>VLOOKUP($A273,'Inventory Data'!$A:$I,9,FALSE)</f>
        <v>Low</v>
      </c>
    </row>
    <row r="274" spans="1:6" x14ac:dyDescent="0.3">
      <c r="A274">
        <v>27</v>
      </c>
      <c r="B274">
        <v>273</v>
      </c>
      <c r="C274">
        <v>10</v>
      </c>
      <c r="D274">
        <v>27</v>
      </c>
      <c r="E274" t="s">
        <v>26</v>
      </c>
      <c r="F274" t="str">
        <f>VLOOKUP($A274,'Inventory Data'!$A:$I,9,FALSE)</f>
        <v>High</v>
      </c>
    </row>
    <row r="275" spans="1:6" x14ac:dyDescent="0.3">
      <c r="A275">
        <v>32</v>
      </c>
      <c r="B275">
        <v>274</v>
      </c>
      <c r="C275">
        <v>5</v>
      </c>
      <c r="D275">
        <v>16</v>
      </c>
      <c r="E275" t="s">
        <v>28</v>
      </c>
      <c r="F275" t="str">
        <f>VLOOKUP($A275,'Inventory Data'!$A:$I,9,FALSE)</f>
        <v>Low</v>
      </c>
    </row>
    <row r="276" spans="1:6" x14ac:dyDescent="0.3">
      <c r="A276">
        <v>40</v>
      </c>
      <c r="B276">
        <v>275</v>
      </c>
      <c r="C276">
        <v>18</v>
      </c>
      <c r="D276">
        <v>29</v>
      </c>
      <c r="E276" t="s">
        <v>28</v>
      </c>
      <c r="F276" t="str">
        <f>VLOOKUP($A276,'Inventory Data'!$A:$I,9,FALSE)</f>
        <v>Low</v>
      </c>
    </row>
    <row r="277" spans="1:6" x14ac:dyDescent="0.3">
      <c r="A277">
        <v>76</v>
      </c>
      <c r="B277">
        <v>276</v>
      </c>
      <c r="C277">
        <v>8</v>
      </c>
      <c r="D277">
        <v>30</v>
      </c>
      <c r="E277" t="s">
        <v>26</v>
      </c>
      <c r="F277" t="str">
        <f>VLOOKUP($A277,'Inventory Data'!$A:$I,9,FALSE)</f>
        <v>Low</v>
      </c>
    </row>
    <row r="278" spans="1:6" x14ac:dyDescent="0.3">
      <c r="A278">
        <v>39</v>
      </c>
      <c r="B278">
        <v>277</v>
      </c>
      <c r="C278">
        <v>16</v>
      </c>
      <c r="D278">
        <v>16</v>
      </c>
      <c r="E278" t="s">
        <v>28</v>
      </c>
      <c r="F278" t="str">
        <f>VLOOKUP($A278,'Inventory Data'!$A:$I,9,FALSE)</f>
        <v>Low</v>
      </c>
    </row>
    <row r="279" spans="1:6" x14ac:dyDescent="0.3">
      <c r="A279">
        <v>43</v>
      </c>
      <c r="B279">
        <v>278</v>
      </c>
      <c r="C279">
        <v>5</v>
      </c>
      <c r="D279">
        <v>9</v>
      </c>
      <c r="E279" t="s">
        <v>26</v>
      </c>
      <c r="F279" t="str">
        <f>VLOOKUP($A279,'Inventory Data'!$A:$I,9,FALSE)</f>
        <v>Low</v>
      </c>
    </row>
    <row r="280" spans="1:6" x14ac:dyDescent="0.3">
      <c r="A280">
        <v>57</v>
      </c>
      <c r="B280">
        <v>279</v>
      </c>
      <c r="C280">
        <v>18</v>
      </c>
      <c r="D280">
        <v>42</v>
      </c>
      <c r="E280" t="s">
        <v>28</v>
      </c>
      <c r="F280" t="str">
        <f>VLOOKUP($A280,'Inventory Data'!$A:$I,9,FALSE)</f>
        <v>Low</v>
      </c>
    </row>
    <row r="281" spans="1:6" x14ac:dyDescent="0.3">
      <c r="A281">
        <v>78</v>
      </c>
      <c r="B281">
        <v>280</v>
      </c>
      <c r="C281">
        <v>15</v>
      </c>
      <c r="D281">
        <v>43</v>
      </c>
      <c r="E281" t="s">
        <v>28</v>
      </c>
      <c r="F281" t="str">
        <f>VLOOKUP($A281,'Inventory Data'!$A:$I,9,FALSE)</f>
        <v>Low</v>
      </c>
    </row>
    <row r="282" spans="1:6" x14ac:dyDescent="0.3">
      <c r="A282">
        <v>29</v>
      </c>
      <c r="B282">
        <v>281</v>
      </c>
      <c r="C282">
        <v>14</v>
      </c>
      <c r="D282">
        <v>11</v>
      </c>
      <c r="E282" t="s">
        <v>26</v>
      </c>
      <c r="F282" t="str">
        <f>VLOOKUP($A282,'Inventory Data'!$A:$I,9,FALSE)</f>
        <v>Low</v>
      </c>
    </row>
    <row r="283" spans="1:6" x14ac:dyDescent="0.3">
      <c r="A283">
        <v>75</v>
      </c>
      <c r="B283">
        <v>282</v>
      </c>
      <c r="C283">
        <v>5</v>
      </c>
      <c r="D283">
        <v>4</v>
      </c>
      <c r="E283" t="s">
        <v>27</v>
      </c>
      <c r="F283" t="str">
        <f>VLOOKUP($A283,'Inventory Data'!$A:$I,9,FALSE)</f>
        <v>Low</v>
      </c>
    </row>
    <row r="284" spans="1:6" x14ac:dyDescent="0.3">
      <c r="A284">
        <v>80</v>
      </c>
      <c r="B284">
        <v>283</v>
      </c>
      <c r="C284">
        <v>4</v>
      </c>
      <c r="D284">
        <v>31</v>
      </c>
      <c r="E284" t="s">
        <v>28</v>
      </c>
      <c r="F284" t="str">
        <f>VLOOKUP($A284,'Inventory Data'!$A:$I,9,FALSE)</f>
        <v>High</v>
      </c>
    </row>
    <row r="285" spans="1:6" x14ac:dyDescent="0.3">
      <c r="A285">
        <v>17</v>
      </c>
      <c r="B285">
        <v>284</v>
      </c>
      <c r="C285">
        <v>16</v>
      </c>
      <c r="D285">
        <v>33</v>
      </c>
      <c r="E285" t="s">
        <v>27</v>
      </c>
      <c r="F285" t="str">
        <f>VLOOKUP($A285,'Inventory Data'!$A:$I,9,FALSE)</f>
        <v>Low</v>
      </c>
    </row>
    <row r="286" spans="1:6" x14ac:dyDescent="0.3">
      <c r="A286">
        <v>58</v>
      </c>
      <c r="B286">
        <v>285</v>
      </c>
      <c r="C286">
        <v>9</v>
      </c>
      <c r="D286">
        <v>49</v>
      </c>
      <c r="E286" t="s">
        <v>28</v>
      </c>
      <c r="F286" t="str">
        <f>VLOOKUP($A286,'Inventory Data'!$A:$I,9,FALSE)</f>
        <v>Low</v>
      </c>
    </row>
    <row r="287" spans="1:6" x14ac:dyDescent="0.3">
      <c r="A287">
        <v>45</v>
      </c>
      <c r="B287">
        <v>286</v>
      </c>
      <c r="C287">
        <v>16</v>
      </c>
      <c r="D287">
        <v>47</v>
      </c>
      <c r="E287" t="s">
        <v>28</v>
      </c>
      <c r="F287" t="str">
        <f>VLOOKUP($A287,'Inventory Data'!$A:$I,9,FALSE)</f>
        <v>Low</v>
      </c>
    </row>
    <row r="288" spans="1:6" x14ac:dyDescent="0.3">
      <c r="A288">
        <v>6</v>
      </c>
      <c r="B288">
        <v>287</v>
      </c>
      <c r="C288">
        <v>4</v>
      </c>
      <c r="D288">
        <v>3</v>
      </c>
      <c r="E288" t="s">
        <v>27</v>
      </c>
      <c r="F288" t="str">
        <f>VLOOKUP($A288,'Inventory Data'!$A:$I,9,FALSE)</f>
        <v>Low</v>
      </c>
    </row>
    <row r="289" spans="1:6" x14ac:dyDescent="0.3">
      <c r="A289">
        <v>47</v>
      </c>
      <c r="B289">
        <v>288</v>
      </c>
      <c r="C289">
        <v>1</v>
      </c>
      <c r="D289">
        <v>33</v>
      </c>
      <c r="E289" t="s">
        <v>28</v>
      </c>
      <c r="F289" t="str">
        <f>VLOOKUP($A289,'Inventory Data'!$A:$I,9,FALSE)</f>
        <v>High</v>
      </c>
    </row>
    <row r="290" spans="1:6" x14ac:dyDescent="0.3">
      <c r="A290">
        <v>88</v>
      </c>
      <c r="B290">
        <v>289</v>
      </c>
      <c r="C290">
        <v>2</v>
      </c>
      <c r="D290">
        <v>48</v>
      </c>
      <c r="E290" t="s">
        <v>27</v>
      </c>
      <c r="F290" t="str">
        <f>VLOOKUP($A290,'Inventory Data'!$A:$I,9,FALSE)</f>
        <v>Low</v>
      </c>
    </row>
    <row r="291" spans="1:6" x14ac:dyDescent="0.3">
      <c r="A291">
        <v>55</v>
      </c>
      <c r="B291">
        <v>290</v>
      </c>
      <c r="C291">
        <v>13</v>
      </c>
      <c r="D291">
        <v>22</v>
      </c>
      <c r="E291" t="s">
        <v>28</v>
      </c>
      <c r="F291" t="str">
        <f>VLOOKUP($A291,'Inventory Data'!$A:$I,9,FALSE)</f>
        <v>Low</v>
      </c>
    </row>
    <row r="292" spans="1:6" x14ac:dyDescent="0.3">
      <c r="A292">
        <v>79</v>
      </c>
      <c r="B292">
        <v>291</v>
      </c>
      <c r="C292">
        <v>7</v>
      </c>
      <c r="D292">
        <v>2</v>
      </c>
      <c r="E292" t="s">
        <v>26</v>
      </c>
      <c r="F292" t="str">
        <f>VLOOKUP($A292,'Inventory Data'!$A:$I,9,FALSE)</f>
        <v>Low</v>
      </c>
    </row>
    <row r="293" spans="1:6" x14ac:dyDescent="0.3">
      <c r="A293">
        <v>16</v>
      </c>
      <c r="B293">
        <v>292</v>
      </c>
      <c r="C293">
        <v>6</v>
      </c>
      <c r="D293">
        <v>3</v>
      </c>
      <c r="E293" t="s">
        <v>26</v>
      </c>
      <c r="F293" t="str">
        <f>VLOOKUP($A293,'Inventory Data'!$A:$I,9,FALSE)</f>
        <v>Low</v>
      </c>
    </row>
    <row r="294" spans="1:6" x14ac:dyDescent="0.3">
      <c r="A294">
        <v>34</v>
      </c>
      <c r="B294">
        <v>293</v>
      </c>
      <c r="C294">
        <v>9</v>
      </c>
      <c r="D294">
        <v>19</v>
      </c>
      <c r="E294" t="s">
        <v>26</v>
      </c>
      <c r="F294" t="str">
        <f>VLOOKUP($A294,'Inventory Data'!$A:$I,9,FALSE)</f>
        <v>High</v>
      </c>
    </row>
    <row r="295" spans="1:6" x14ac:dyDescent="0.3">
      <c r="A295">
        <v>36</v>
      </c>
      <c r="B295">
        <v>294</v>
      </c>
      <c r="C295">
        <v>7</v>
      </c>
      <c r="D295">
        <v>14</v>
      </c>
      <c r="E295" t="s">
        <v>27</v>
      </c>
      <c r="F295" t="str">
        <f>VLOOKUP($A295,'Inventory Data'!$A:$I,9,FALSE)</f>
        <v>High</v>
      </c>
    </row>
    <row r="296" spans="1:6" x14ac:dyDescent="0.3">
      <c r="A296">
        <v>84</v>
      </c>
      <c r="B296">
        <v>295</v>
      </c>
      <c r="C296">
        <v>16</v>
      </c>
      <c r="D296">
        <v>19</v>
      </c>
      <c r="E296" t="s">
        <v>26</v>
      </c>
      <c r="F296" t="str">
        <f>VLOOKUP($A296,'Inventory Data'!$A:$I,9,FALSE)</f>
        <v>Low</v>
      </c>
    </row>
    <row r="297" spans="1:6" x14ac:dyDescent="0.3">
      <c r="A297">
        <v>45</v>
      </c>
      <c r="B297">
        <v>296</v>
      </c>
      <c r="C297">
        <v>7</v>
      </c>
      <c r="D297">
        <v>38</v>
      </c>
      <c r="E297" t="s">
        <v>26</v>
      </c>
      <c r="F297" t="str">
        <f>VLOOKUP($A297,'Inventory Data'!$A:$I,9,FALSE)</f>
        <v>Low</v>
      </c>
    </row>
    <row r="298" spans="1:6" x14ac:dyDescent="0.3">
      <c r="A298">
        <v>28</v>
      </c>
      <c r="B298">
        <v>297</v>
      </c>
      <c r="C298">
        <v>1</v>
      </c>
      <c r="D298">
        <v>39</v>
      </c>
      <c r="E298" t="s">
        <v>26</v>
      </c>
      <c r="F298" t="str">
        <f>VLOOKUP($A298,'Inventory Data'!$A:$I,9,FALSE)</f>
        <v>High</v>
      </c>
    </row>
    <row r="299" spans="1:6" x14ac:dyDescent="0.3">
      <c r="A299">
        <v>15</v>
      </c>
      <c r="B299">
        <v>298</v>
      </c>
      <c r="C299">
        <v>2</v>
      </c>
      <c r="D299">
        <v>47</v>
      </c>
      <c r="E299" t="s">
        <v>28</v>
      </c>
      <c r="F299" t="str">
        <f>VLOOKUP($A299,'Inventory Data'!$A:$I,9,FALSE)</f>
        <v>Low</v>
      </c>
    </row>
    <row r="300" spans="1:6" x14ac:dyDescent="0.3">
      <c r="A300">
        <v>65</v>
      </c>
      <c r="B300">
        <v>299</v>
      </c>
      <c r="C300">
        <v>11</v>
      </c>
      <c r="D300">
        <v>14</v>
      </c>
      <c r="E300" t="s">
        <v>27</v>
      </c>
      <c r="F300" t="str">
        <f>VLOOKUP($A300,'Inventory Data'!$A:$I,9,FALSE)</f>
        <v>Low</v>
      </c>
    </row>
    <row r="301" spans="1:6" x14ac:dyDescent="0.3">
      <c r="A301">
        <v>70</v>
      </c>
      <c r="B301">
        <v>300</v>
      </c>
      <c r="C301">
        <v>11</v>
      </c>
      <c r="D301">
        <v>12</v>
      </c>
      <c r="E301" t="s">
        <v>27</v>
      </c>
      <c r="F301" t="str">
        <f>VLOOKUP($A301,'Inventory Data'!$A:$I,9,FALSE)</f>
        <v>Low</v>
      </c>
    </row>
    <row r="302" spans="1:6" x14ac:dyDescent="0.3">
      <c r="A302">
        <v>17</v>
      </c>
      <c r="B302">
        <v>301</v>
      </c>
      <c r="C302">
        <v>15</v>
      </c>
      <c r="D302">
        <v>5</v>
      </c>
      <c r="E302" t="s">
        <v>28</v>
      </c>
      <c r="F302" t="str">
        <f>VLOOKUP($A302,'Inventory Data'!$A:$I,9,FALSE)</f>
        <v>Low</v>
      </c>
    </row>
    <row r="303" spans="1:6" x14ac:dyDescent="0.3">
      <c r="A303">
        <v>68</v>
      </c>
      <c r="B303">
        <v>302</v>
      </c>
      <c r="C303">
        <v>10</v>
      </c>
      <c r="D303">
        <v>5</v>
      </c>
      <c r="E303" t="s">
        <v>26</v>
      </c>
      <c r="F303" t="str">
        <f>VLOOKUP($A303,'Inventory Data'!$A:$I,9,FALSE)</f>
        <v>High</v>
      </c>
    </row>
    <row r="304" spans="1:6" x14ac:dyDescent="0.3">
      <c r="A304">
        <v>99</v>
      </c>
      <c r="B304">
        <v>303</v>
      </c>
      <c r="C304">
        <v>18</v>
      </c>
      <c r="D304">
        <v>16</v>
      </c>
      <c r="E304" t="s">
        <v>27</v>
      </c>
      <c r="F304" t="str">
        <f>VLOOKUP($A304,'Inventory Data'!$A:$I,9,FALSE)</f>
        <v>High</v>
      </c>
    </row>
    <row r="305" spans="1:6" x14ac:dyDescent="0.3">
      <c r="A305">
        <v>96</v>
      </c>
      <c r="B305">
        <v>304</v>
      </c>
      <c r="C305">
        <v>11</v>
      </c>
      <c r="D305">
        <v>4</v>
      </c>
      <c r="E305" t="s">
        <v>28</v>
      </c>
      <c r="F305" t="str">
        <f>VLOOKUP($A305,'Inventory Data'!$A:$I,9,FALSE)</f>
        <v>Low</v>
      </c>
    </row>
    <row r="306" spans="1:6" x14ac:dyDescent="0.3">
      <c r="A306">
        <v>11</v>
      </c>
      <c r="B306">
        <v>305</v>
      </c>
      <c r="C306">
        <v>9</v>
      </c>
      <c r="D306">
        <v>45</v>
      </c>
      <c r="E306" t="s">
        <v>26</v>
      </c>
      <c r="F306" t="str">
        <f>VLOOKUP($A306,'Inventory Data'!$A:$I,9,FALSE)</f>
        <v>High</v>
      </c>
    </row>
    <row r="307" spans="1:6" x14ac:dyDescent="0.3">
      <c r="A307">
        <v>84</v>
      </c>
      <c r="B307">
        <v>306</v>
      </c>
      <c r="C307">
        <v>19</v>
      </c>
      <c r="D307">
        <v>43</v>
      </c>
      <c r="E307" t="s">
        <v>27</v>
      </c>
      <c r="F307" t="str">
        <f>VLOOKUP($A307,'Inventory Data'!$A:$I,9,FALSE)</f>
        <v>Low</v>
      </c>
    </row>
    <row r="308" spans="1:6" x14ac:dyDescent="0.3">
      <c r="A308">
        <v>83</v>
      </c>
      <c r="B308">
        <v>307</v>
      </c>
      <c r="C308">
        <v>6</v>
      </c>
      <c r="D308">
        <v>18</v>
      </c>
      <c r="E308" t="s">
        <v>27</v>
      </c>
      <c r="F308" t="str">
        <f>VLOOKUP($A308,'Inventory Data'!$A:$I,9,FALSE)</f>
        <v>High</v>
      </c>
    </row>
    <row r="309" spans="1:6" x14ac:dyDescent="0.3">
      <c r="A309">
        <v>15</v>
      </c>
      <c r="B309">
        <v>308</v>
      </c>
      <c r="C309">
        <v>9</v>
      </c>
      <c r="D309">
        <v>10</v>
      </c>
      <c r="E309" t="s">
        <v>26</v>
      </c>
      <c r="F309" t="str">
        <f>VLOOKUP($A309,'Inventory Data'!$A:$I,9,FALSE)</f>
        <v>Low</v>
      </c>
    </row>
    <row r="310" spans="1:6" x14ac:dyDescent="0.3">
      <c r="A310">
        <v>41</v>
      </c>
      <c r="B310">
        <v>309</v>
      </c>
      <c r="C310">
        <v>9</v>
      </c>
      <c r="D310">
        <v>3</v>
      </c>
      <c r="E310" t="s">
        <v>27</v>
      </c>
      <c r="F310" t="str">
        <f>VLOOKUP($A310,'Inventory Data'!$A:$I,9,FALSE)</f>
        <v>Low</v>
      </c>
    </row>
    <row r="311" spans="1:6" x14ac:dyDescent="0.3">
      <c r="A311">
        <v>14</v>
      </c>
      <c r="B311">
        <v>310</v>
      </c>
      <c r="C311">
        <v>14</v>
      </c>
      <c r="D311">
        <v>37</v>
      </c>
      <c r="E311" t="s">
        <v>27</v>
      </c>
      <c r="F311" t="str">
        <f>VLOOKUP($A311,'Inventory Data'!$A:$I,9,FALSE)</f>
        <v>Low</v>
      </c>
    </row>
    <row r="312" spans="1:6" x14ac:dyDescent="0.3">
      <c r="A312">
        <v>81</v>
      </c>
      <c r="B312">
        <v>311</v>
      </c>
      <c r="C312">
        <v>3</v>
      </c>
      <c r="D312">
        <v>2</v>
      </c>
      <c r="E312" t="s">
        <v>27</v>
      </c>
      <c r="F312" t="str">
        <f>VLOOKUP($A312,'Inventory Data'!$A:$I,9,FALSE)</f>
        <v>Low</v>
      </c>
    </row>
    <row r="313" spans="1:6" x14ac:dyDescent="0.3">
      <c r="A313">
        <v>9</v>
      </c>
      <c r="B313">
        <v>312</v>
      </c>
      <c r="C313">
        <v>3</v>
      </c>
      <c r="D313">
        <v>45</v>
      </c>
      <c r="E313" t="s">
        <v>27</v>
      </c>
      <c r="F313" t="str">
        <f>VLOOKUP($A313,'Inventory Data'!$A:$I,9,FALSE)</f>
        <v>High</v>
      </c>
    </row>
    <row r="314" spans="1:6" x14ac:dyDescent="0.3">
      <c r="A314">
        <v>64</v>
      </c>
      <c r="B314">
        <v>313</v>
      </c>
      <c r="C314">
        <v>4</v>
      </c>
      <c r="D314">
        <v>12</v>
      </c>
      <c r="E314" t="s">
        <v>27</v>
      </c>
      <c r="F314" t="str">
        <f>VLOOKUP($A314,'Inventory Data'!$A:$I,9,FALSE)</f>
        <v>Low</v>
      </c>
    </row>
    <row r="315" spans="1:6" x14ac:dyDescent="0.3">
      <c r="A315">
        <v>51</v>
      </c>
      <c r="B315">
        <v>314</v>
      </c>
      <c r="C315">
        <v>8</v>
      </c>
      <c r="D315">
        <v>10</v>
      </c>
      <c r="E315" t="s">
        <v>26</v>
      </c>
      <c r="F315" t="str">
        <f>VLOOKUP($A315,'Inventory Data'!$A:$I,9,FALSE)</f>
        <v>Low</v>
      </c>
    </row>
    <row r="316" spans="1:6" x14ac:dyDescent="0.3">
      <c r="A316">
        <v>7</v>
      </c>
      <c r="B316">
        <v>315</v>
      </c>
      <c r="C316">
        <v>6</v>
      </c>
      <c r="D316">
        <v>46</v>
      </c>
      <c r="E316" t="s">
        <v>27</v>
      </c>
      <c r="F316" t="str">
        <f>VLOOKUP($A316,'Inventory Data'!$A:$I,9,FALSE)</f>
        <v>High</v>
      </c>
    </row>
    <row r="317" spans="1:6" x14ac:dyDescent="0.3">
      <c r="A317">
        <v>86</v>
      </c>
      <c r="B317">
        <v>316</v>
      </c>
      <c r="C317">
        <v>2</v>
      </c>
      <c r="D317">
        <v>5</v>
      </c>
      <c r="E317" t="s">
        <v>27</v>
      </c>
      <c r="F317" t="str">
        <f>VLOOKUP($A317,'Inventory Data'!$A:$I,9,FALSE)</f>
        <v>Low</v>
      </c>
    </row>
    <row r="318" spans="1:6" x14ac:dyDescent="0.3">
      <c r="A318">
        <v>61</v>
      </c>
      <c r="B318">
        <v>317</v>
      </c>
      <c r="C318">
        <v>18</v>
      </c>
      <c r="D318">
        <v>8</v>
      </c>
      <c r="E318" t="s">
        <v>26</v>
      </c>
      <c r="F318" t="str">
        <f>VLOOKUP($A318,'Inventory Data'!$A:$I,9,FALSE)</f>
        <v>High</v>
      </c>
    </row>
    <row r="319" spans="1:6" x14ac:dyDescent="0.3">
      <c r="A319">
        <v>50</v>
      </c>
      <c r="B319">
        <v>318</v>
      </c>
      <c r="C319">
        <v>6</v>
      </c>
      <c r="D319">
        <v>38</v>
      </c>
      <c r="E319" t="s">
        <v>26</v>
      </c>
      <c r="F319" t="str">
        <f>VLOOKUP($A319,'Inventory Data'!$A:$I,9,FALSE)</f>
        <v>Low</v>
      </c>
    </row>
    <row r="320" spans="1:6" x14ac:dyDescent="0.3">
      <c r="A320">
        <v>14</v>
      </c>
      <c r="B320">
        <v>319</v>
      </c>
      <c r="C320">
        <v>4</v>
      </c>
      <c r="D320">
        <v>26</v>
      </c>
      <c r="E320" t="s">
        <v>28</v>
      </c>
      <c r="F320" t="str">
        <f>VLOOKUP($A320,'Inventory Data'!$A:$I,9,FALSE)</f>
        <v>Low</v>
      </c>
    </row>
    <row r="321" spans="1:6" x14ac:dyDescent="0.3">
      <c r="A321">
        <v>41</v>
      </c>
      <c r="B321">
        <v>320</v>
      </c>
      <c r="C321">
        <v>19</v>
      </c>
      <c r="D321">
        <v>27</v>
      </c>
      <c r="E321" t="s">
        <v>28</v>
      </c>
      <c r="F321" t="str">
        <f>VLOOKUP($A321,'Inventory Data'!$A:$I,9,FALSE)</f>
        <v>Low</v>
      </c>
    </row>
    <row r="322" spans="1:6" x14ac:dyDescent="0.3">
      <c r="A322">
        <v>96</v>
      </c>
      <c r="B322">
        <v>321</v>
      </c>
      <c r="C322">
        <v>8</v>
      </c>
      <c r="D322">
        <v>27</v>
      </c>
      <c r="E322" t="s">
        <v>27</v>
      </c>
      <c r="F322" t="str">
        <f>VLOOKUP($A322,'Inventory Data'!$A:$I,9,FALSE)</f>
        <v>Low</v>
      </c>
    </row>
    <row r="323" spans="1:6" x14ac:dyDescent="0.3">
      <c r="A323">
        <v>88</v>
      </c>
      <c r="B323">
        <v>322</v>
      </c>
      <c r="C323">
        <v>9</v>
      </c>
      <c r="D323">
        <v>3</v>
      </c>
      <c r="E323" t="s">
        <v>28</v>
      </c>
      <c r="F323" t="str">
        <f>VLOOKUP($A323,'Inventory Data'!$A:$I,9,FALSE)</f>
        <v>Low</v>
      </c>
    </row>
    <row r="324" spans="1:6" x14ac:dyDescent="0.3">
      <c r="A324">
        <v>66</v>
      </c>
      <c r="B324">
        <v>323</v>
      </c>
      <c r="C324">
        <v>19</v>
      </c>
      <c r="D324">
        <v>14</v>
      </c>
      <c r="E324" t="s">
        <v>27</v>
      </c>
      <c r="F324" t="str">
        <f>VLOOKUP($A324,'Inventory Data'!$A:$I,9,FALSE)</f>
        <v>Low</v>
      </c>
    </row>
    <row r="325" spans="1:6" x14ac:dyDescent="0.3">
      <c r="A325">
        <v>68</v>
      </c>
      <c r="B325">
        <v>324</v>
      </c>
      <c r="C325">
        <v>14</v>
      </c>
      <c r="D325">
        <v>25</v>
      </c>
      <c r="E325" t="s">
        <v>26</v>
      </c>
      <c r="F325" t="str">
        <f>VLOOKUP($A325,'Inventory Data'!$A:$I,9,FALSE)</f>
        <v>High</v>
      </c>
    </row>
    <row r="326" spans="1:6" x14ac:dyDescent="0.3">
      <c r="A326">
        <v>49</v>
      </c>
      <c r="B326">
        <v>325</v>
      </c>
      <c r="C326">
        <v>15</v>
      </c>
      <c r="D326">
        <v>17</v>
      </c>
      <c r="E326" t="s">
        <v>28</v>
      </c>
      <c r="F326" t="str">
        <f>VLOOKUP($A326,'Inventory Data'!$A:$I,9,FALSE)</f>
        <v>Low</v>
      </c>
    </row>
    <row r="327" spans="1:6" x14ac:dyDescent="0.3">
      <c r="A327">
        <v>21</v>
      </c>
      <c r="B327">
        <v>326</v>
      </c>
      <c r="C327">
        <v>13</v>
      </c>
      <c r="D327">
        <v>12</v>
      </c>
      <c r="E327" t="s">
        <v>28</v>
      </c>
      <c r="F327" t="str">
        <f>VLOOKUP($A327,'Inventory Data'!$A:$I,9,FALSE)</f>
        <v>High</v>
      </c>
    </row>
    <row r="328" spans="1:6" x14ac:dyDescent="0.3">
      <c r="A328">
        <v>53</v>
      </c>
      <c r="B328">
        <v>327</v>
      </c>
      <c r="C328">
        <v>19</v>
      </c>
      <c r="D328">
        <v>7</v>
      </c>
      <c r="E328" t="s">
        <v>27</v>
      </c>
      <c r="F328" t="str">
        <f>VLOOKUP($A328,'Inventory Data'!$A:$I,9,FALSE)</f>
        <v>High</v>
      </c>
    </row>
    <row r="329" spans="1:6" x14ac:dyDescent="0.3">
      <c r="A329">
        <v>86</v>
      </c>
      <c r="B329">
        <v>328</v>
      </c>
      <c r="C329">
        <v>16</v>
      </c>
      <c r="D329">
        <v>20</v>
      </c>
      <c r="E329" t="s">
        <v>28</v>
      </c>
      <c r="F329" t="str">
        <f>VLOOKUP($A329,'Inventory Data'!$A:$I,9,FALSE)</f>
        <v>Low</v>
      </c>
    </row>
    <row r="330" spans="1:6" x14ac:dyDescent="0.3">
      <c r="A330">
        <v>96</v>
      </c>
      <c r="B330">
        <v>329</v>
      </c>
      <c r="C330">
        <v>17</v>
      </c>
      <c r="D330">
        <v>4</v>
      </c>
      <c r="E330" t="s">
        <v>28</v>
      </c>
      <c r="F330" t="str">
        <f>VLOOKUP($A330,'Inventory Data'!$A:$I,9,FALSE)</f>
        <v>Low</v>
      </c>
    </row>
    <row r="331" spans="1:6" x14ac:dyDescent="0.3">
      <c r="A331">
        <v>18</v>
      </c>
      <c r="B331">
        <v>330</v>
      </c>
      <c r="C331">
        <v>10</v>
      </c>
      <c r="D331">
        <v>46</v>
      </c>
      <c r="E331" t="s">
        <v>26</v>
      </c>
      <c r="F331" t="str">
        <f>VLOOKUP($A331,'Inventory Data'!$A:$I,9,FALSE)</f>
        <v>Low</v>
      </c>
    </row>
    <row r="332" spans="1:6" x14ac:dyDescent="0.3">
      <c r="A332">
        <v>45</v>
      </c>
      <c r="B332">
        <v>331</v>
      </c>
      <c r="C332">
        <v>11</v>
      </c>
      <c r="D332">
        <v>27</v>
      </c>
      <c r="E332" t="s">
        <v>26</v>
      </c>
      <c r="F332" t="str">
        <f>VLOOKUP($A332,'Inventory Data'!$A:$I,9,FALSE)</f>
        <v>Low</v>
      </c>
    </row>
    <row r="333" spans="1:6" x14ac:dyDescent="0.3">
      <c r="A333">
        <v>60</v>
      </c>
      <c r="B333">
        <v>332</v>
      </c>
      <c r="C333">
        <v>16</v>
      </c>
      <c r="D333">
        <v>1</v>
      </c>
      <c r="E333" t="s">
        <v>28</v>
      </c>
      <c r="F333" t="str">
        <f>VLOOKUP($A333,'Inventory Data'!$A:$I,9,FALSE)</f>
        <v>Low</v>
      </c>
    </row>
    <row r="334" spans="1:6" x14ac:dyDescent="0.3">
      <c r="A334">
        <v>28</v>
      </c>
      <c r="B334">
        <v>333</v>
      </c>
      <c r="C334">
        <v>15</v>
      </c>
      <c r="D334">
        <v>47</v>
      </c>
      <c r="E334" t="s">
        <v>26</v>
      </c>
      <c r="F334" t="str">
        <f>VLOOKUP($A334,'Inventory Data'!$A:$I,9,FALSE)</f>
        <v>High</v>
      </c>
    </row>
    <row r="335" spans="1:6" x14ac:dyDescent="0.3">
      <c r="A335">
        <v>17</v>
      </c>
      <c r="B335">
        <v>334</v>
      </c>
      <c r="C335">
        <v>12</v>
      </c>
      <c r="D335">
        <v>14</v>
      </c>
      <c r="E335" t="s">
        <v>27</v>
      </c>
      <c r="F335" t="str">
        <f>VLOOKUP($A335,'Inventory Data'!$A:$I,9,FALSE)</f>
        <v>Low</v>
      </c>
    </row>
    <row r="336" spans="1:6" x14ac:dyDescent="0.3">
      <c r="A336">
        <v>18</v>
      </c>
      <c r="B336">
        <v>335</v>
      </c>
      <c r="C336">
        <v>6</v>
      </c>
      <c r="D336">
        <v>9</v>
      </c>
      <c r="E336" t="s">
        <v>28</v>
      </c>
      <c r="F336" t="str">
        <f>VLOOKUP($A336,'Inventory Data'!$A:$I,9,FALSE)</f>
        <v>Low</v>
      </c>
    </row>
    <row r="337" spans="1:6" x14ac:dyDescent="0.3">
      <c r="A337">
        <v>25</v>
      </c>
      <c r="B337">
        <v>336</v>
      </c>
      <c r="C337">
        <v>12</v>
      </c>
      <c r="D337">
        <v>11</v>
      </c>
      <c r="E337" t="s">
        <v>26</v>
      </c>
      <c r="F337" t="str">
        <f>VLOOKUP($A337,'Inventory Data'!$A:$I,9,FALSE)</f>
        <v>Low</v>
      </c>
    </row>
    <row r="338" spans="1:6" x14ac:dyDescent="0.3">
      <c r="A338">
        <v>51</v>
      </c>
      <c r="B338">
        <v>337</v>
      </c>
      <c r="C338">
        <v>13</v>
      </c>
      <c r="D338">
        <v>26</v>
      </c>
      <c r="E338" t="s">
        <v>26</v>
      </c>
      <c r="F338" t="str">
        <f>VLOOKUP($A338,'Inventory Data'!$A:$I,9,FALSE)</f>
        <v>Low</v>
      </c>
    </row>
    <row r="339" spans="1:6" x14ac:dyDescent="0.3">
      <c r="A339">
        <v>43</v>
      </c>
      <c r="B339">
        <v>338</v>
      </c>
      <c r="C339">
        <v>9</v>
      </c>
      <c r="D339">
        <v>9</v>
      </c>
      <c r="E339" t="s">
        <v>27</v>
      </c>
      <c r="F339" t="str">
        <f>VLOOKUP($A339,'Inventory Data'!$A:$I,9,FALSE)</f>
        <v>Low</v>
      </c>
    </row>
    <row r="340" spans="1:6" x14ac:dyDescent="0.3">
      <c r="A340">
        <v>89</v>
      </c>
      <c r="B340">
        <v>339</v>
      </c>
      <c r="C340">
        <v>7</v>
      </c>
      <c r="D340">
        <v>41</v>
      </c>
      <c r="E340" t="s">
        <v>26</v>
      </c>
      <c r="F340" t="str">
        <f>VLOOKUP($A340,'Inventory Data'!$A:$I,9,FALSE)</f>
        <v>High</v>
      </c>
    </row>
    <row r="341" spans="1:6" x14ac:dyDescent="0.3">
      <c r="A341">
        <v>74</v>
      </c>
      <c r="B341">
        <v>340</v>
      </c>
      <c r="C341">
        <v>3</v>
      </c>
      <c r="D341">
        <v>21</v>
      </c>
      <c r="E341" t="s">
        <v>26</v>
      </c>
      <c r="F341" t="str">
        <f>VLOOKUP($A341,'Inventory Data'!$A:$I,9,FALSE)</f>
        <v>High</v>
      </c>
    </row>
    <row r="342" spans="1:6" x14ac:dyDescent="0.3">
      <c r="A342">
        <v>37</v>
      </c>
      <c r="B342">
        <v>341</v>
      </c>
      <c r="C342">
        <v>2</v>
      </c>
      <c r="D342">
        <v>27</v>
      </c>
      <c r="E342" t="s">
        <v>26</v>
      </c>
      <c r="F342" t="str">
        <f>VLOOKUP($A342,'Inventory Data'!$A:$I,9,FALSE)</f>
        <v>Low</v>
      </c>
    </row>
    <row r="343" spans="1:6" x14ac:dyDescent="0.3">
      <c r="A343">
        <v>67</v>
      </c>
      <c r="B343">
        <v>342</v>
      </c>
      <c r="C343">
        <v>9</v>
      </c>
      <c r="D343">
        <v>16</v>
      </c>
      <c r="E343" t="s">
        <v>26</v>
      </c>
      <c r="F343" t="str">
        <f>VLOOKUP($A343,'Inventory Data'!$A:$I,9,FALSE)</f>
        <v>High</v>
      </c>
    </row>
    <row r="344" spans="1:6" x14ac:dyDescent="0.3">
      <c r="A344">
        <v>7</v>
      </c>
      <c r="B344">
        <v>343</v>
      </c>
      <c r="C344">
        <v>9</v>
      </c>
      <c r="D344">
        <v>7</v>
      </c>
      <c r="E344" t="s">
        <v>28</v>
      </c>
      <c r="F344" t="str">
        <f>VLOOKUP($A344,'Inventory Data'!$A:$I,9,FALSE)</f>
        <v>High</v>
      </c>
    </row>
    <row r="345" spans="1:6" x14ac:dyDescent="0.3">
      <c r="A345">
        <v>94</v>
      </c>
      <c r="B345">
        <v>344</v>
      </c>
      <c r="C345">
        <v>15</v>
      </c>
      <c r="D345">
        <v>30</v>
      </c>
      <c r="E345" t="s">
        <v>27</v>
      </c>
      <c r="F345" t="str">
        <f>VLOOKUP($A345,'Inventory Data'!$A:$I,9,FALSE)</f>
        <v>High</v>
      </c>
    </row>
    <row r="346" spans="1:6" x14ac:dyDescent="0.3">
      <c r="A346">
        <v>31</v>
      </c>
      <c r="B346">
        <v>345</v>
      </c>
      <c r="C346">
        <v>17</v>
      </c>
      <c r="D346">
        <v>38</v>
      </c>
      <c r="E346" t="s">
        <v>26</v>
      </c>
      <c r="F346" t="str">
        <f>VLOOKUP($A346,'Inventory Data'!$A:$I,9,FALSE)</f>
        <v>Low</v>
      </c>
    </row>
    <row r="347" spans="1:6" x14ac:dyDescent="0.3">
      <c r="A347">
        <v>18</v>
      </c>
      <c r="B347">
        <v>346</v>
      </c>
      <c r="C347">
        <v>4</v>
      </c>
      <c r="D347">
        <v>44</v>
      </c>
      <c r="E347" t="s">
        <v>27</v>
      </c>
      <c r="F347" t="str">
        <f>VLOOKUP($A347,'Inventory Data'!$A:$I,9,FALSE)</f>
        <v>Low</v>
      </c>
    </row>
    <row r="348" spans="1:6" x14ac:dyDescent="0.3">
      <c r="A348">
        <v>2</v>
      </c>
      <c r="B348">
        <v>347</v>
      </c>
      <c r="C348">
        <v>14</v>
      </c>
      <c r="D348">
        <v>45</v>
      </c>
      <c r="E348" t="s">
        <v>27</v>
      </c>
      <c r="F348" t="str">
        <f>VLOOKUP($A348,'Inventory Data'!$A:$I,9,FALSE)</f>
        <v>Low</v>
      </c>
    </row>
    <row r="349" spans="1:6" x14ac:dyDescent="0.3">
      <c r="A349">
        <v>11</v>
      </c>
      <c r="B349">
        <v>348</v>
      </c>
      <c r="C349">
        <v>4</v>
      </c>
      <c r="D349">
        <v>7</v>
      </c>
      <c r="E349" t="s">
        <v>27</v>
      </c>
      <c r="F349" t="str">
        <f>VLOOKUP($A349,'Inventory Data'!$A:$I,9,FALSE)</f>
        <v>High</v>
      </c>
    </row>
    <row r="350" spans="1:6" x14ac:dyDescent="0.3">
      <c r="A350">
        <v>71</v>
      </c>
      <c r="B350">
        <v>349</v>
      </c>
      <c r="C350">
        <v>13</v>
      </c>
      <c r="D350">
        <v>3</v>
      </c>
      <c r="E350" t="s">
        <v>26</v>
      </c>
      <c r="F350" t="str">
        <f>VLOOKUP($A350,'Inventory Data'!$A:$I,9,FALSE)</f>
        <v>Low</v>
      </c>
    </row>
    <row r="351" spans="1:6" x14ac:dyDescent="0.3">
      <c r="A351">
        <v>58</v>
      </c>
      <c r="B351">
        <v>350</v>
      </c>
      <c r="C351">
        <v>10</v>
      </c>
      <c r="D351">
        <v>4</v>
      </c>
      <c r="E351" t="s">
        <v>27</v>
      </c>
      <c r="F351" t="str">
        <f>VLOOKUP($A351,'Inventory Data'!$A:$I,9,FALSE)</f>
        <v>Low</v>
      </c>
    </row>
    <row r="352" spans="1:6" x14ac:dyDescent="0.3">
      <c r="A352">
        <v>91</v>
      </c>
      <c r="B352">
        <v>351</v>
      </c>
      <c r="C352">
        <v>9</v>
      </c>
      <c r="D352">
        <v>16</v>
      </c>
      <c r="E352" t="s">
        <v>28</v>
      </c>
      <c r="F352" t="str">
        <f>VLOOKUP($A352,'Inventory Data'!$A:$I,9,FALSE)</f>
        <v>High</v>
      </c>
    </row>
    <row r="353" spans="1:6" x14ac:dyDescent="0.3">
      <c r="A353">
        <v>8</v>
      </c>
      <c r="B353">
        <v>352</v>
      </c>
      <c r="C353">
        <v>17</v>
      </c>
      <c r="D353">
        <v>33</v>
      </c>
      <c r="E353" t="s">
        <v>26</v>
      </c>
      <c r="F353" t="str">
        <f>VLOOKUP($A353,'Inventory Data'!$A:$I,9,FALSE)</f>
        <v>Low</v>
      </c>
    </row>
    <row r="354" spans="1:6" x14ac:dyDescent="0.3">
      <c r="A354">
        <v>78</v>
      </c>
      <c r="B354">
        <v>353</v>
      </c>
      <c r="C354">
        <v>8</v>
      </c>
      <c r="D354">
        <v>20</v>
      </c>
      <c r="E354" t="s">
        <v>27</v>
      </c>
      <c r="F354" t="str">
        <f>VLOOKUP($A354,'Inventory Data'!$A:$I,9,FALSE)</f>
        <v>Low</v>
      </c>
    </row>
    <row r="355" spans="1:6" x14ac:dyDescent="0.3">
      <c r="A355">
        <v>97</v>
      </c>
      <c r="B355">
        <v>354</v>
      </c>
      <c r="C355">
        <v>1</v>
      </c>
      <c r="D355">
        <v>20</v>
      </c>
      <c r="E355" t="s">
        <v>27</v>
      </c>
      <c r="F355" t="str">
        <f>VLOOKUP($A355,'Inventory Data'!$A:$I,9,FALSE)</f>
        <v>Low</v>
      </c>
    </row>
    <row r="356" spans="1:6" x14ac:dyDescent="0.3">
      <c r="A356">
        <v>75</v>
      </c>
      <c r="B356">
        <v>355</v>
      </c>
      <c r="C356">
        <v>7</v>
      </c>
      <c r="D356">
        <v>32</v>
      </c>
      <c r="E356" t="s">
        <v>28</v>
      </c>
      <c r="F356" t="str">
        <f>VLOOKUP($A356,'Inventory Data'!$A:$I,9,FALSE)</f>
        <v>Low</v>
      </c>
    </row>
    <row r="357" spans="1:6" x14ac:dyDescent="0.3">
      <c r="A357">
        <v>37</v>
      </c>
      <c r="B357">
        <v>356</v>
      </c>
      <c r="C357">
        <v>18</v>
      </c>
      <c r="D357">
        <v>20</v>
      </c>
      <c r="E357" t="s">
        <v>27</v>
      </c>
      <c r="F357" t="str">
        <f>VLOOKUP($A357,'Inventory Data'!$A:$I,9,FALSE)</f>
        <v>Low</v>
      </c>
    </row>
    <row r="358" spans="1:6" x14ac:dyDescent="0.3">
      <c r="A358">
        <v>80</v>
      </c>
      <c r="B358">
        <v>357</v>
      </c>
      <c r="C358">
        <v>6</v>
      </c>
      <c r="D358">
        <v>33</v>
      </c>
      <c r="E358" t="s">
        <v>27</v>
      </c>
      <c r="F358" t="str">
        <f>VLOOKUP($A358,'Inventory Data'!$A:$I,9,FALSE)</f>
        <v>High</v>
      </c>
    </row>
    <row r="359" spans="1:6" x14ac:dyDescent="0.3">
      <c r="A359">
        <v>62</v>
      </c>
      <c r="B359">
        <v>358</v>
      </c>
      <c r="C359">
        <v>7</v>
      </c>
      <c r="D359">
        <v>15</v>
      </c>
      <c r="E359" t="s">
        <v>27</v>
      </c>
      <c r="F359" t="str">
        <f>VLOOKUP($A359,'Inventory Data'!$A:$I,9,FALSE)</f>
        <v>Low</v>
      </c>
    </row>
    <row r="360" spans="1:6" x14ac:dyDescent="0.3">
      <c r="A360">
        <v>50</v>
      </c>
      <c r="B360">
        <v>359</v>
      </c>
      <c r="C360">
        <v>4</v>
      </c>
      <c r="D360">
        <v>33</v>
      </c>
      <c r="E360" t="s">
        <v>26</v>
      </c>
      <c r="F360" t="str">
        <f>VLOOKUP($A360,'Inventory Data'!$A:$I,9,FALSE)</f>
        <v>Low</v>
      </c>
    </row>
    <row r="361" spans="1:6" x14ac:dyDescent="0.3">
      <c r="A361">
        <v>25</v>
      </c>
      <c r="B361">
        <v>360</v>
      </c>
      <c r="C361">
        <v>1</v>
      </c>
      <c r="D361">
        <v>34</v>
      </c>
      <c r="E361" t="s">
        <v>26</v>
      </c>
      <c r="F361" t="str">
        <f>VLOOKUP($A361,'Inventory Data'!$A:$I,9,FALSE)</f>
        <v>Low</v>
      </c>
    </row>
    <row r="362" spans="1:6" x14ac:dyDescent="0.3">
      <c r="A362">
        <v>36</v>
      </c>
      <c r="B362">
        <v>361</v>
      </c>
      <c r="C362">
        <v>18</v>
      </c>
      <c r="D362">
        <v>27</v>
      </c>
      <c r="E362" t="s">
        <v>28</v>
      </c>
      <c r="F362" t="str">
        <f>VLOOKUP($A362,'Inventory Data'!$A:$I,9,FALSE)</f>
        <v>High</v>
      </c>
    </row>
    <row r="363" spans="1:6" x14ac:dyDescent="0.3">
      <c r="A363">
        <v>40</v>
      </c>
      <c r="B363">
        <v>362</v>
      </c>
      <c r="C363">
        <v>5</v>
      </c>
      <c r="D363">
        <v>42</v>
      </c>
      <c r="E363" t="s">
        <v>27</v>
      </c>
      <c r="F363" t="str">
        <f>VLOOKUP($A363,'Inventory Data'!$A:$I,9,FALSE)</f>
        <v>Low</v>
      </c>
    </row>
    <row r="364" spans="1:6" x14ac:dyDescent="0.3">
      <c r="A364">
        <v>51</v>
      </c>
      <c r="B364">
        <v>363</v>
      </c>
      <c r="C364">
        <v>14</v>
      </c>
      <c r="D364">
        <v>43</v>
      </c>
      <c r="E364" t="s">
        <v>27</v>
      </c>
      <c r="F364" t="str">
        <f>VLOOKUP($A364,'Inventory Data'!$A:$I,9,FALSE)</f>
        <v>Low</v>
      </c>
    </row>
    <row r="365" spans="1:6" x14ac:dyDescent="0.3">
      <c r="A365">
        <v>72</v>
      </c>
      <c r="B365">
        <v>364</v>
      </c>
      <c r="C365">
        <v>16</v>
      </c>
      <c r="D365">
        <v>44</v>
      </c>
      <c r="E365" t="s">
        <v>28</v>
      </c>
      <c r="F365" t="str">
        <f>VLOOKUP($A365,'Inventory Data'!$A:$I,9,FALSE)</f>
        <v>Low</v>
      </c>
    </row>
    <row r="366" spans="1:6" x14ac:dyDescent="0.3">
      <c r="A366">
        <v>67</v>
      </c>
      <c r="B366">
        <v>365</v>
      </c>
      <c r="C366">
        <v>18</v>
      </c>
      <c r="D366">
        <v>5</v>
      </c>
      <c r="E366" t="s">
        <v>27</v>
      </c>
      <c r="F366" t="str">
        <f>VLOOKUP($A366,'Inventory Data'!$A:$I,9,FALSE)</f>
        <v>High</v>
      </c>
    </row>
    <row r="367" spans="1:6" x14ac:dyDescent="0.3">
      <c r="A367">
        <v>46</v>
      </c>
      <c r="B367">
        <v>366</v>
      </c>
      <c r="C367">
        <v>19</v>
      </c>
      <c r="D367">
        <v>42</v>
      </c>
      <c r="E367" t="s">
        <v>27</v>
      </c>
      <c r="F367" t="str">
        <f>VLOOKUP($A367,'Inventory Data'!$A:$I,9,FALSE)</f>
        <v>Low</v>
      </c>
    </row>
    <row r="368" spans="1:6" x14ac:dyDescent="0.3">
      <c r="A368">
        <v>66</v>
      </c>
      <c r="B368">
        <v>367</v>
      </c>
      <c r="C368">
        <v>19</v>
      </c>
      <c r="D368">
        <v>22</v>
      </c>
      <c r="E368" t="s">
        <v>26</v>
      </c>
      <c r="F368" t="str">
        <f>VLOOKUP($A368,'Inventory Data'!$A:$I,9,FALSE)</f>
        <v>Low</v>
      </c>
    </row>
    <row r="369" spans="1:6" x14ac:dyDescent="0.3">
      <c r="A369">
        <v>87</v>
      </c>
      <c r="B369">
        <v>368</v>
      </c>
      <c r="C369">
        <v>5</v>
      </c>
      <c r="D369">
        <v>18</v>
      </c>
      <c r="E369" t="s">
        <v>27</v>
      </c>
      <c r="F369" t="str">
        <f>VLOOKUP($A369,'Inventory Data'!$A:$I,9,FALSE)</f>
        <v>Low</v>
      </c>
    </row>
    <row r="370" spans="1:6" x14ac:dyDescent="0.3">
      <c r="A370">
        <v>23</v>
      </c>
      <c r="B370">
        <v>369</v>
      </c>
      <c r="C370">
        <v>15</v>
      </c>
      <c r="D370">
        <v>21</v>
      </c>
      <c r="E370" t="s">
        <v>26</v>
      </c>
      <c r="F370" t="str">
        <f>VLOOKUP($A370,'Inventory Data'!$A:$I,9,FALSE)</f>
        <v>Low</v>
      </c>
    </row>
    <row r="371" spans="1:6" x14ac:dyDescent="0.3">
      <c r="A371">
        <v>77</v>
      </c>
      <c r="B371">
        <v>370</v>
      </c>
      <c r="C371">
        <v>7</v>
      </c>
      <c r="D371">
        <v>47</v>
      </c>
      <c r="E371" t="s">
        <v>27</v>
      </c>
      <c r="F371" t="str">
        <f>VLOOKUP($A371,'Inventory Data'!$A:$I,9,FALSE)</f>
        <v>High</v>
      </c>
    </row>
    <row r="372" spans="1:6" x14ac:dyDescent="0.3">
      <c r="A372">
        <v>79</v>
      </c>
      <c r="B372">
        <v>371</v>
      </c>
      <c r="C372">
        <v>16</v>
      </c>
      <c r="D372">
        <v>1</v>
      </c>
      <c r="E372" t="s">
        <v>28</v>
      </c>
      <c r="F372" t="str">
        <f>VLOOKUP($A372,'Inventory Data'!$A:$I,9,FALSE)</f>
        <v>Low</v>
      </c>
    </row>
    <row r="373" spans="1:6" x14ac:dyDescent="0.3">
      <c r="A373">
        <v>5</v>
      </c>
      <c r="B373">
        <v>372</v>
      </c>
      <c r="C373">
        <v>11</v>
      </c>
      <c r="D373">
        <v>44</v>
      </c>
      <c r="E373" t="s">
        <v>26</v>
      </c>
      <c r="F373" t="str">
        <f>VLOOKUP($A373,'Inventory Data'!$A:$I,9,FALSE)</f>
        <v>Low</v>
      </c>
    </row>
    <row r="374" spans="1:6" x14ac:dyDescent="0.3">
      <c r="A374">
        <v>71</v>
      </c>
      <c r="B374">
        <v>373</v>
      </c>
      <c r="C374">
        <v>14</v>
      </c>
      <c r="D374">
        <v>31</v>
      </c>
      <c r="E374" t="s">
        <v>27</v>
      </c>
      <c r="F374" t="str">
        <f>VLOOKUP($A374,'Inventory Data'!$A:$I,9,FALSE)</f>
        <v>Low</v>
      </c>
    </row>
    <row r="375" spans="1:6" x14ac:dyDescent="0.3">
      <c r="A375">
        <v>55</v>
      </c>
      <c r="B375">
        <v>374</v>
      </c>
      <c r="C375">
        <v>11</v>
      </c>
      <c r="D375">
        <v>35</v>
      </c>
      <c r="E375" t="s">
        <v>26</v>
      </c>
      <c r="F375" t="str">
        <f>VLOOKUP($A375,'Inventory Data'!$A:$I,9,FALSE)</f>
        <v>Low</v>
      </c>
    </row>
    <row r="376" spans="1:6" x14ac:dyDescent="0.3">
      <c r="A376">
        <v>90</v>
      </c>
      <c r="B376">
        <v>375</v>
      </c>
      <c r="C376">
        <v>5</v>
      </c>
      <c r="D376">
        <v>33</v>
      </c>
      <c r="E376" t="s">
        <v>27</v>
      </c>
      <c r="F376" t="str">
        <f>VLOOKUP($A376,'Inventory Data'!$A:$I,9,FALSE)</f>
        <v>Low</v>
      </c>
    </row>
    <row r="377" spans="1:6" x14ac:dyDescent="0.3">
      <c r="A377">
        <v>43</v>
      </c>
      <c r="B377">
        <v>376</v>
      </c>
      <c r="C377">
        <v>6</v>
      </c>
      <c r="D377">
        <v>46</v>
      </c>
      <c r="E377" t="s">
        <v>26</v>
      </c>
      <c r="F377" t="str">
        <f>VLOOKUP($A377,'Inventory Data'!$A:$I,9,FALSE)</f>
        <v>Low</v>
      </c>
    </row>
    <row r="378" spans="1:6" x14ac:dyDescent="0.3">
      <c r="A378">
        <v>67</v>
      </c>
      <c r="B378">
        <v>377</v>
      </c>
      <c r="C378">
        <v>17</v>
      </c>
      <c r="D378">
        <v>8</v>
      </c>
      <c r="E378" t="s">
        <v>28</v>
      </c>
      <c r="F378" t="str">
        <f>VLOOKUP($A378,'Inventory Data'!$A:$I,9,FALSE)</f>
        <v>High</v>
      </c>
    </row>
    <row r="379" spans="1:6" x14ac:dyDescent="0.3">
      <c r="A379">
        <v>26</v>
      </c>
      <c r="B379">
        <v>378</v>
      </c>
      <c r="C379">
        <v>9</v>
      </c>
      <c r="D379">
        <v>35</v>
      </c>
      <c r="E379" t="s">
        <v>26</v>
      </c>
      <c r="F379" t="str">
        <f>VLOOKUP($A379,'Inventory Data'!$A:$I,9,FALSE)</f>
        <v>Low</v>
      </c>
    </row>
    <row r="380" spans="1:6" x14ac:dyDescent="0.3">
      <c r="A380">
        <v>18</v>
      </c>
      <c r="B380">
        <v>379</v>
      </c>
      <c r="C380">
        <v>15</v>
      </c>
      <c r="D380">
        <v>32</v>
      </c>
      <c r="E380" t="s">
        <v>28</v>
      </c>
      <c r="F380" t="str">
        <f>VLOOKUP($A380,'Inventory Data'!$A:$I,9,FALSE)</f>
        <v>Low</v>
      </c>
    </row>
    <row r="381" spans="1:6" x14ac:dyDescent="0.3">
      <c r="A381">
        <v>47</v>
      </c>
      <c r="B381">
        <v>380</v>
      </c>
      <c r="C381">
        <v>19</v>
      </c>
      <c r="D381">
        <v>42</v>
      </c>
      <c r="E381" t="s">
        <v>26</v>
      </c>
      <c r="F381" t="str">
        <f>VLOOKUP($A381,'Inventory Data'!$A:$I,9,FALSE)</f>
        <v>High</v>
      </c>
    </row>
    <row r="382" spans="1:6" x14ac:dyDescent="0.3">
      <c r="A382">
        <v>76</v>
      </c>
      <c r="B382">
        <v>381</v>
      </c>
      <c r="C382">
        <v>5</v>
      </c>
      <c r="D382">
        <v>42</v>
      </c>
      <c r="E382" t="s">
        <v>26</v>
      </c>
      <c r="F382" t="str">
        <f>VLOOKUP($A382,'Inventory Data'!$A:$I,9,FALSE)</f>
        <v>Low</v>
      </c>
    </row>
    <row r="383" spans="1:6" x14ac:dyDescent="0.3">
      <c r="A383">
        <v>36</v>
      </c>
      <c r="B383">
        <v>382</v>
      </c>
      <c r="C383">
        <v>2</v>
      </c>
      <c r="D383">
        <v>42</v>
      </c>
      <c r="E383" t="s">
        <v>27</v>
      </c>
      <c r="F383" t="str">
        <f>VLOOKUP($A383,'Inventory Data'!$A:$I,9,FALSE)</f>
        <v>High</v>
      </c>
    </row>
    <row r="384" spans="1:6" x14ac:dyDescent="0.3">
      <c r="A384">
        <v>41</v>
      </c>
      <c r="B384">
        <v>383</v>
      </c>
      <c r="C384">
        <v>16</v>
      </c>
      <c r="D384">
        <v>34</v>
      </c>
      <c r="E384" t="s">
        <v>26</v>
      </c>
      <c r="F384" t="str">
        <f>VLOOKUP($A384,'Inventory Data'!$A:$I,9,FALSE)</f>
        <v>Low</v>
      </c>
    </row>
    <row r="385" spans="1:6" x14ac:dyDescent="0.3">
      <c r="A385">
        <v>93</v>
      </c>
      <c r="B385">
        <v>384</v>
      </c>
      <c r="C385">
        <v>15</v>
      </c>
      <c r="D385">
        <v>19</v>
      </c>
      <c r="E385" t="s">
        <v>27</v>
      </c>
      <c r="F385" t="str">
        <f>VLOOKUP($A385,'Inventory Data'!$A:$I,9,FALSE)</f>
        <v>High</v>
      </c>
    </row>
    <row r="386" spans="1:6" x14ac:dyDescent="0.3">
      <c r="A386">
        <v>66</v>
      </c>
      <c r="B386">
        <v>385</v>
      </c>
      <c r="C386">
        <v>18</v>
      </c>
      <c r="D386">
        <v>39</v>
      </c>
      <c r="E386" t="s">
        <v>26</v>
      </c>
      <c r="F386" t="str">
        <f>VLOOKUP($A386,'Inventory Data'!$A:$I,9,FALSE)</f>
        <v>Low</v>
      </c>
    </row>
    <row r="387" spans="1:6" x14ac:dyDescent="0.3">
      <c r="A387">
        <v>30</v>
      </c>
      <c r="B387">
        <v>386</v>
      </c>
      <c r="C387">
        <v>7</v>
      </c>
      <c r="D387">
        <v>8</v>
      </c>
      <c r="E387" t="s">
        <v>27</v>
      </c>
      <c r="F387" t="str">
        <f>VLOOKUP($A387,'Inventory Data'!$A:$I,9,FALSE)</f>
        <v>Low</v>
      </c>
    </row>
    <row r="388" spans="1:6" x14ac:dyDescent="0.3">
      <c r="A388">
        <v>50</v>
      </c>
      <c r="B388">
        <v>387</v>
      </c>
      <c r="C388">
        <v>12</v>
      </c>
      <c r="D388">
        <v>39</v>
      </c>
      <c r="E388" t="s">
        <v>26</v>
      </c>
      <c r="F388" t="str">
        <f>VLOOKUP($A388,'Inventory Data'!$A:$I,9,FALSE)</f>
        <v>Low</v>
      </c>
    </row>
    <row r="389" spans="1:6" x14ac:dyDescent="0.3">
      <c r="A389">
        <v>21</v>
      </c>
      <c r="B389">
        <v>388</v>
      </c>
      <c r="C389">
        <v>14</v>
      </c>
      <c r="D389">
        <v>10</v>
      </c>
      <c r="E389" t="s">
        <v>28</v>
      </c>
      <c r="F389" t="str">
        <f>VLOOKUP($A389,'Inventory Data'!$A:$I,9,FALSE)</f>
        <v>High</v>
      </c>
    </row>
    <row r="390" spans="1:6" x14ac:dyDescent="0.3">
      <c r="A390">
        <v>57</v>
      </c>
      <c r="B390">
        <v>389</v>
      </c>
      <c r="C390">
        <v>5</v>
      </c>
      <c r="D390">
        <v>4</v>
      </c>
      <c r="E390" t="s">
        <v>26</v>
      </c>
      <c r="F390" t="str">
        <f>VLOOKUP($A390,'Inventory Data'!$A:$I,9,FALSE)</f>
        <v>Low</v>
      </c>
    </row>
    <row r="391" spans="1:6" x14ac:dyDescent="0.3">
      <c r="A391">
        <v>67</v>
      </c>
      <c r="B391">
        <v>390</v>
      </c>
      <c r="C391">
        <v>7</v>
      </c>
      <c r="D391">
        <v>44</v>
      </c>
      <c r="E391" t="s">
        <v>28</v>
      </c>
      <c r="F391" t="str">
        <f>VLOOKUP($A391,'Inventory Data'!$A:$I,9,FALSE)</f>
        <v>High</v>
      </c>
    </row>
    <row r="392" spans="1:6" x14ac:dyDescent="0.3">
      <c r="A392">
        <v>97</v>
      </c>
      <c r="B392">
        <v>391</v>
      </c>
      <c r="C392">
        <v>17</v>
      </c>
      <c r="D392">
        <v>14</v>
      </c>
      <c r="E392" t="s">
        <v>27</v>
      </c>
      <c r="F392" t="str">
        <f>VLOOKUP($A392,'Inventory Data'!$A:$I,9,FALSE)</f>
        <v>Low</v>
      </c>
    </row>
    <row r="393" spans="1:6" x14ac:dyDescent="0.3">
      <c r="A393">
        <v>47</v>
      </c>
      <c r="B393">
        <v>392</v>
      </c>
      <c r="C393">
        <v>19</v>
      </c>
      <c r="D393">
        <v>23</v>
      </c>
      <c r="E393" t="s">
        <v>26</v>
      </c>
      <c r="F393" t="str">
        <f>VLOOKUP($A393,'Inventory Data'!$A:$I,9,FALSE)</f>
        <v>High</v>
      </c>
    </row>
    <row r="394" spans="1:6" x14ac:dyDescent="0.3">
      <c r="A394">
        <v>92</v>
      </c>
      <c r="B394">
        <v>393</v>
      </c>
      <c r="C394">
        <v>1</v>
      </c>
      <c r="D394">
        <v>1</v>
      </c>
      <c r="E394" t="s">
        <v>27</v>
      </c>
      <c r="F394" t="str">
        <f>VLOOKUP($A394,'Inventory Data'!$A:$I,9,FALSE)</f>
        <v>Low</v>
      </c>
    </row>
    <row r="395" spans="1:6" x14ac:dyDescent="0.3">
      <c r="A395">
        <v>86</v>
      </c>
      <c r="B395">
        <v>394</v>
      </c>
      <c r="C395">
        <v>11</v>
      </c>
      <c r="D395">
        <v>46</v>
      </c>
      <c r="E395" t="s">
        <v>28</v>
      </c>
      <c r="F395" t="str">
        <f>VLOOKUP($A395,'Inventory Data'!$A:$I,9,FALSE)</f>
        <v>Low</v>
      </c>
    </row>
    <row r="396" spans="1:6" x14ac:dyDescent="0.3">
      <c r="A396">
        <v>10</v>
      </c>
      <c r="B396">
        <v>395</v>
      </c>
      <c r="C396">
        <v>12</v>
      </c>
      <c r="D396">
        <v>23</v>
      </c>
      <c r="E396" t="s">
        <v>26</v>
      </c>
      <c r="F396" t="str">
        <f>VLOOKUP($A396,'Inventory Data'!$A:$I,9,FALSE)</f>
        <v>Low</v>
      </c>
    </row>
    <row r="397" spans="1:6" x14ac:dyDescent="0.3">
      <c r="A397">
        <v>87</v>
      </c>
      <c r="B397">
        <v>396</v>
      </c>
      <c r="C397">
        <v>12</v>
      </c>
      <c r="D397">
        <v>8</v>
      </c>
      <c r="E397" t="s">
        <v>28</v>
      </c>
      <c r="F397" t="str">
        <f>VLOOKUP($A397,'Inventory Data'!$A:$I,9,FALSE)</f>
        <v>Low</v>
      </c>
    </row>
    <row r="398" spans="1:6" x14ac:dyDescent="0.3">
      <c r="A398">
        <v>89</v>
      </c>
      <c r="B398">
        <v>397</v>
      </c>
      <c r="C398">
        <v>1</v>
      </c>
      <c r="D398">
        <v>8</v>
      </c>
      <c r="E398" t="s">
        <v>26</v>
      </c>
      <c r="F398" t="str">
        <f>VLOOKUP($A398,'Inventory Data'!$A:$I,9,FALSE)</f>
        <v>High</v>
      </c>
    </row>
    <row r="399" spans="1:6" x14ac:dyDescent="0.3">
      <c r="A399">
        <v>19</v>
      </c>
      <c r="B399">
        <v>398</v>
      </c>
      <c r="C399">
        <v>17</v>
      </c>
      <c r="D399">
        <v>27</v>
      </c>
      <c r="E399" t="s">
        <v>28</v>
      </c>
      <c r="F399" t="str">
        <f>VLOOKUP($A399,'Inventory Data'!$A:$I,9,FALSE)</f>
        <v>High</v>
      </c>
    </row>
    <row r="400" spans="1:6" x14ac:dyDescent="0.3">
      <c r="A400">
        <v>90</v>
      </c>
      <c r="B400">
        <v>399</v>
      </c>
      <c r="C400">
        <v>10</v>
      </c>
      <c r="D400">
        <v>34</v>
      </c>
      <c r="E400" t="s">
        <v>27</v>
      </c>
      <c r="F400" t="str">
        <f>VLOOKUP($A400,'Inventory Data'!$A:$I,9,FALSE)</f>
        <v>Low</v>
      </c>
    </row>
    <row r="401" spans="1:6" x14ac:dyDescent="0.3">
      <c r="A401">
        <v>45</v>
      </c>
      <c r="B401">
        <v>400</v>
      </c>
      <c r="C401">
        <v>9</v>
      </c>
      <c r="D401">
        <v>18</v>
      </c>
      <c r="E401" t="s">
        <v>27</v>
      </c>
      <c r="F401" t="str">
        <f>VLOOKUP($A401,'Inventory Data'!$A:$I,9,FALSE)</f>
        <v>Low</v>
      </c>
    </row>
    <row r="402" spans="1:6" x14ac:dyDescent="0.3">
      <c r="A402">
        <v>44</v>
      </c>
      <c r="B402">
        <v>401</v>
      </c>
      <c r="C402">
        <v>12</v>
      </c>
      <c r="D402">
        <v>49</v>
      </c>
      <c r="E402" t="s">
        <v>28</v>
      </c>
      <c r="F402" t="str">
        <f>VLOOKUP($A402,'Inventory Data'!$A:$I,9,FALSE)</f>
        <v>Low</v>
      </c>
    </row>
    <row r="403" spans="1:6" x14ac:dyDescent="0.3">
      <c r="A403">
        <v>7</v>
      </c>
      <c r="B403">
        <v>402</v>
      </c>
      <c r="C403">
        <v>19</v>
      </c>
      <c r="D403">
        <v>13</v>
      </c>
      <c r="E403" t="s">
        <v>28</v>
      </c>
      <c r="F403" t="str">
        <f>VLOOKUP($A403,'Inventory Data'!$A:$I,9,FALSE)</f>
        <v>High</v>
      </c>
    </row>
    <row r="404" spans="1:6" x14ac:dyDescent="0.3">
      <c r="A404">
        <v>78</v>
      </c>
      <c r="B404">
        <v>403</v>
      </c>
      <c r="C404">
        <v>2</v>
      </c>
      <c r="D404">
        <v>38</v>
      </c>
      <c r="E404" t="s">
        <v>28</v>
      </c>
      <c r="F404" t="str">
        <f>VLOOKUP($A404,'Inventory Data'!$A:$I,9,FALSE)</f>
        <v>Low</v>
      </c>
    </row>
    <row r="405" spans="1:6" x14ac:dyDescent="0.3">
      <c r="A405">
        <v>44</v>
      </c>
      <c r="B405">
        <v>404</v>
      </c>
      <c r="C405">
        <v>11</v>
      </c>
      <c r="D405">
        <v>24</v>
      </c>
      <c r="E405" t="s">
        <v>27</v>
      </c>
      <c r="F405" t="str">
        <f>VLOOKUP($A405,'Inventory Data'!$A:$I,9,FALSE)</f>
        <v>Low</v>
      </c>
    </row>
    <row r="406" spans="1:6" x14ac:dyDescent="0.3">
      <c r="A406">
        <v>9</v>
      </c>
      <c r="B406">
        <v>405</v>
      </c>
      <c r="C406">
        <v>1</v>
      </c>
      <c r="D406">
        <v>27</v>
      </c>
      <c r="E406" t="s">
        <v>27</v>
      </c>
      <c r="F406" t="str">
        <f>VLOOKUP($A406,'Inventory Data'!$A:$I,9,FALSE)</f>
        <v>High</v>
      </c>
    </row>
    <row r="407" spans="1:6" x14ac:dyDescent="0.3">
      <c r="A407">
        <v>60</v>
      </c>
      <c r="B407">
        <v>406</v>
      </c>
      <c r="C407">
        <v>8</v>
      </c>
      <c r="D407">
        <v>43</v>
      </c>
      <c r="E407" t="s">
        <v>28</v>
      </c>
      <c r="F407" t="str">
        <f>VLOOKUP($A407,'Inventory Data'!$A:$I,9,FALSE)</f>
        <v>Low</v>
      </c>
    </row>
    <row r="408" spans="1:6" x14ac:dyDescent="0.3">
      <c r="A408">
        <v>89</v>
      </c>
      <c r="B408">
        <v>407</v>
      </c>
      <c r="C408">
        <v>10</v>
      </c>
      <c r="D408">
        <v>46</v>
      </c>
      <c r="E408" t="s">
        <v>26</v>
      </c>
      <c r="F408" t="str">
        <f>VLOOKUP($A408,'Inventory Data'!$A:$I,9,FALSE)</f>
        <v>High</v>
      </c>
    </row>
    <row r="409" spans="1:6" x14ac:dyDescent="0.3">
      <c r="A409">
        <v>99</v>
      </c>
      <c r="B409">
        <v>408</v>
      </c>
      <c r="C409">
        <v>7</v>
      </c>
      <c r="D409">
        <v>28</v>
      </c>
      <c r="E409" t="s">
        <v>26</v>
      </c>
      <c r="F409" t="str">
        <f>VLOOKUP($A409,'Inventory Data'!$A:$I,9,FALSE)</f>
        <v>High</v>
      </c>
    </row>
    <row r="410" spans="1:6" x14ac:dyDescent="0.3">
      <c r="A410">
        <v>40</v>
      </c>
      <c r="B410">
        <v>409</v>
      </c>
      <c r="C410">
        <v>4</v>
      </c>
      <c r="D410">
        <v>33</v>
      </c>
      <c r="E410" t="s">
        <v>28</v>
      </c>
      <c r="F410" t="str">
        <f>VLOOKUP($A410,'Inventory Data'!$A:$I,9,FALSE)</f>
        <v>Low</v>
      </c>
    </row>
    <row r="411" spans="1:6" x14ac:dyDescent="0.3">
      <c r="A411">
        <v>38</v>
      </c>
      <c r="B411">
        <v>410</v>
      </c>
      <c r="C411">
        <v>10</v>
      </c>
      <c r="D411">
        <v>16</v>
      </c>
      <c r="E411" t="s">
        <v>28</v>
      </c>
      <c r="F411" t="str">
        <f>VLOOKUP($A411,'Inventory Data'!$A:$I,9,FALSE)</f>
        <v>Low</v>
      </c>
    </row>
    <row r="412" spans="1:6" x14ac:dyDescent="0.3">
      <c r="A412">
        <v>41</v>
      </c>
      <c r="B412">
        <v>411</v>
      </c>
      <c r="C412">
        <v>2</v>
      </c>
      <c r="D412">
        <v>2</v>
      </c>
      <c r="E412" t="s">
        <v>28</v>
      </c>
      <c r="F412" t="str">
        <f>VLOOKUP($A412,'Inventory Data'!$A:$I,9,FALSE)</f>
        <v>Low</v>
      </c>
    </row>
    <row r="413" spans="1:6" x14ac:dyDescent="0.3">
      <c r="A413">
        <v>57</v>
      </c>
      <c r="B413">
        <v>412</v>
      </c>
      <c r="C413">
        <v>3</v>
      </c>
      <c r="D413">
        <v>10</v>
      </c>
      <c r="E413" t="s">
        <v>26</v>
      </c>
      <c r="F413" t="str">
        <f>VLOOKUP($A413,'Inventory Data'!$A:$I,9,FALSE)</f>
        <v>Low</v>
      </c>
    </row>
    <row r="414" spans="1:6" x14ac:dyDescent="0.3">
      <c r="A414">
        <v>17</v>
      </c>
      <c r="B414">
        <v>413</v>
      </c>
      <c r="C414">
        <v>12</v>
      </c>
      <c r="D414">
        <v>21</v>
      </c>
      <c r="E414" t="s">
        <v>27</v>
      </c>
      <c r="F414" t="str">
        <f>VLOOKUP($A414,'Inventory Data'!$A:$I,9,FALSE)</f>
        <v>Low</v>
      </c>
    </row>
    <row r="415" spans="1:6" x14ac:dyDescent="0.3">
      <c r="A415">
        <v>33</v>
      </c>
      <c r="B415">
        <v>414</v>
      </c>
      <c r="C415">
        <v>19</v>
      </c>
      <c r="D415">
        <v>3</v>
      </c>
      <c r="E415" t="s">
        <v>28</v>
      </c>
      <c r="F415" t="str">
        <f>VLOOKUP($A415,'Inventory Data'!$A:$I,9,FALSE)</f>
        <v>Low</v>
      </c>
    </row>
    <row r="416" spans="1:6" x14ac:dyDescent="0.3">
      <c r="A416">
        <v>59</v>
      </c>
      <c r="B416">
        <v>415</v>
      </c>
      <c r="C416">
        <v>5</v>
      </c>
      <c r="D416">
        <v>44</v>
      </c>
      <c r="E416" t="s">
        <v>28</v>
      </c>
      <c r="F416" t="str">
        <f>VLOOKUP($A416,'Inventory Data'!$A:$I,9,FALSE)</f>
        <v>Low</v>
      </c>
    </row>
    <row r="417" spans="1:6" x14ac:dyDescent="0.3">
      <c r="A417">
        <v>48</v>
      </c>
      <c r="B417">
        <v>416</v>
      </c>
      <c r="C417">
        <v>4</v>
      </c>
      <c r="D417">
        <v>8</v>
      </c>
      <c r="E417" t="s">
        <v>28</v>
      </c>
      <c r="F417" t="str">
        <f>VLOOKUP($A417,'Inventory Data'!$A:$I,9,FALSE)</f>
        <v>High</v>
      </c>
    </row>
    <row r="418" spans="1:6" x14ac:dyDescent="0.3">
      <c r="A418">
        <v>63</v>
      </c>
      <c r="B418">
        <v>417</v>
      </c>
      <c r="C418">
        <v>5</v>
      </c>
      <c r="D418">
        <v>29</v>
      </c>
      <c r="E418" t="s">
        <v>26</v>
      </c>
      <c r="F418" t="str">
        <f>VLOOKUP($A418,'Inventory Data'!$A:$I,9,FALSE)</f>
        <v>Low</v>
      </c>
    </row>
    <row r="419" spans="1:6" x14ac:dyDescent="0.3">
      <c r="A419">
        <v>24</v>
      </c>
      <c r="B419">
        <v>418</v>
      </c>
      <c r="C419">
        <v>15</v>
      </c>
      <c r="D419">
        <v>47</v>
      </c>
      <c r="E419" t="s">
        <v>26</v>
      </c>
      <c r="F419" t="str">
        <f>VLOOKUP($A419,'Inventory Data'!$A:$I,9,FALSE)</f>
        <v>High</v>
      </c>
    </row>
    <row r="420" spans="1:6" x14ac:dyDescent="0.3">
      <c r="A420">
        <v>71</v>
      </c>
      <c r="B420">
        <v>419</v>
      </c>
      <c r="C420">
        <v>2</v>
      </c>
      <c r="D420">
        <v>33</v>
      </c>
      <c r="E420" t="s">
        <v>27</v>
      </c>
      <c r="F420" t="str">
        <f>VLOOKUP($A420,'Inventory Data'!$A:$I,9,FALSE)</f>
        <v>Low</v>
      </c>
    </row>
    <row r="421" spans="1:6" x14ac:dyDescent="0.3">
      <c r="A421">
        <v>27</v>
      </c>
      <c r="B421">
        <v>420</v>
      </c>
      <c r="C421">
        <v>19</v>
      </c>
      <c r="D421">
        <v>12</v>
      </c>
      <c r="E421" t="s">
        <v>28</v>
      </c>
      <c r="F421" t="str">
        <f>VLOOKUP($A421,'Inventory Data'!$A:$I,9,FALSE)</f>
        <v>High</v>
      </c>
    </row>
    <row r="422" spans="1:6" x14ac:dyDescent="0.3">
      <c r="A422">
        <v>89</v>
      </c>
      <c r="B422">
        <v>421</v>
      </c>
      <c r="C422">
        <v>6</v>
      </c>
      <c r="D422">
        <v>7</v>
      </c>
      <c r="E422" t="s">
        <v>28</v>
      </c>
      <c r="F422" t="str">
        <f>VLOOKUP($A422,'Inventory Data'!$A:$I,9,FALSE)</f>
        <v>High</v>
      </c>
    </row>
    <row r="423" spans="1:6" x14ac:dyDescent="0.3">
      <c r="A423">
        <v>80</v>
      </c>
      <c r="B423">
        <v>422</v>
      </c>
      <c r="C423">
        <v>11</v>
      </c>
      <c r="D423">
        <v>46</v>
      </c>
      <c r="E423" t="s">
        <v>27</v>
      </c>
      <c r="F423" t="str">
        <f>VLOOKUP($A423,'Inventory Data'!$A:$I,9,FALSE)</f>
        <v>High</v>
      </c>
    </row>
    <row r="424" spans="1:6" x14ac:dyDescent="0.3">
      <c r="A424">
        <v>78</v>
      </c>
      <c r="B424">
        <v>423</v>
      </c>
      <c r="C424">
        <v>10</v>
      </c>
      <c r="D424">
        <v>39</v>
      </c>
      <c r="E424" t="s">
        <v>27</v>
      </c>
      <c r="F424" t="str">
        <f>VLOOKUP($A424,'Inventory Data'!$A:$I,9,FALSE)</f>
        <v>Low</v>
      </c>
    </row>
    <row r="425" spans="1:6" x14ac:dyDescent="0.3">
      <c r="A425">
        <v>83</v>
      </c>
      <c r="B425">
        <v>424</v>
      </c>
      <c r="C425">
        <v>14</v>
      </c>
      <c r="D425">
        <v>17</v>
      </c>
      <c r="E425" t="s">
        <v>27</v>
      </c>
      <c r="F425" t="str">
        <f>VLOOKUP($A425,'Inventory Data'!$A:$I,9,FALSE)</f>
        <v>High</v>
      </c>
    </row>
    <row r="426" spans="1:6" x14ac:dyDescent="0.3">
      <c r="A426">
        <v>54</v>
      </c>
      <c r="B426">
        <v>425</v>
      </c>
      <c r="C426">
        <v>13</v>
      </c>
      <c r="D426">
        <v>2</v>
      </c>
      <c r="E426" t="s">
        <v>26</v>
      </c>
      <c r="F426" t="str">
        <f>VLOOKUP($A426,'Inventory Data'!$A:$I,9,FALSE)</f>
        <v>Low</v>
      </c>
    </row>
    <row r="427" spans="1:6" x14ac:dyDescent="0.3">
      <c r="A427">
        <v>61</v>
      </c>
      <c r="B427">
        <v>426</v>
      </c>
      <c r="C427">
        <v>8</v>
      </c>
      <c r="D427">
        <v>37</v>
      </c>
      <c r="E427" t="s">
        <v>28</v>
      </c>
      <c r="F427" t="str">
        <f>VLOOKUP($A427,'Inventory Data'!$A:$I,9,FALSE)</f>
        <v>High</v>
      </c>
    </row>
    <row r="428" spans="1:6" x14ac:dyDescent="0.3">
      <c r="A428">
        <v>28</v>
      </c>
      <c r="B428">
        <v>427</v>
      </c>
      <c r="C428">
        <v>13</v>
      </c>
      <c r="D428">
        <v>11</v>
      </c>
      <c r="E428" t="s">
        <v>26</v>
      </c>
      <c r="F428" t="str">
        <f>VLOOKUP($A428,'Inventory Data'!$A:$I,9,FALSE)</f>
        <v>High</v>
      </c>
    </row>
    <row r="429" spans="1:6" x14ac:dyDescent="0.3">
      <c r="A429">
        <v>31</v>
      </c>
      <c r="B429">
        <v>428</v>
      </c>
      <c r="C429">
        <v>1</v>
      </c>
      <c r="D429">
        <v>26</v>
      </c>
      <c r="E429" t="s">
        <v>26</v>
      </c>
      <c r="F429" t="str">
        <f>VLOOKUP($A429,'Inventory Data'!$A:$I,9,FALSE)</f>
        <v>Low</v>
      </c>
    </row>
    <row r="430" spans="1:6" x14ac:dyDescent="0.3">
      <c r="A430">
        <v>53</v>
      </c>
      <c r="B430">
        <v>429</v>
      </c>
      <c r="C430">
        <v>19</v>
      </c>
      <c r="D430">
        <v>19</v>
      </c>
      <c r="E430" t="s">
        <v>27</v>
      </c>
      <c r="F430" t="str">
        <f>VLOOKUP($A430,'Inventory Data'!$A:$I,9,FALSE)</f>
        <v>High</v>
      </c>
    </row>
    <row r="431" spans="1:6" x14ac:dyDescent="0.3">
      <c r="A431">
        <v>87</v>
      </c>
      <c r="B431">
        <v>430</v>
      </c>
      <c r="C431">
        <v>1</v>
      </c>
      <c r="D431">
        <v>41</v>
      </c>
      <c r="E431" t="s">
        <v>28</v>
      </c>
      <c r="F431" t="str">
        <f>VLOOKUP($A431,'Inventory Data'!$A:$I,9,FALSE)</f>
        <v>Low</v>
      </c>
    </row>
    <row r="432" spans="1:6" x14ac:dyDescent="0.3">
      <c r="A432">
        <v>66</v>
      </c>
      <c r="B432">
        <v>431</v>
      </c>
      <c r="C432">
        <v>18</v>
      </c>
      <c r="D432">
        <v>13</v>
      </c>
      <c r="E432" t="s">
        <v>28</v>
      </c>
      <c r="F432" t="str">
        <f>VLOOKUP($A432,'Inventory Data'!$A:$I,9,FALSE)</f>
        <v>Low</v>
      </c>
    </row>
    <row r="433" spans="1:6" x14ac:dyDescent="0.3">
      <c r="A433">
        <v>72</v>
      </c>
      <c r="B433">
        <v>432</v>
      </c>
      <c r="C433">
        <v>8</v>
      </c>
      <c r="D433">
        <v>6</v>
      </c>
      <c r="E433" t="s">
        <v>28</v>
      </c>
      <c r="F433" t="str">
        <f>VLOOKUP($A433,'Inventory Data'!$A:$I,9,FALSE)</f>
        <v>Low</v>
      </c>
    </row>
    <row r="434" spans="1:6" x14ac:dyDescent="0.3">
      <c r="A434">
        <v>17</v>
      </c>
      <c r="B434">
        <v>433</v>
      </c>
      <c r="C434">
        <v>8</v>
      </c>
      <c r="D434">
        <v>6</v>
      </c>
      <c r="E434" t="s">
        <v>27</v>
      </c>
      <c r="F434" t="str">
        <f>VLOOKUP($A434,'Inventory Data'!$A:$I,9,FALSE)</f>
        <v>Low</v>
      </c>
    </row>
    <row r="435" spans="1:6" x14ac:dyDescent="0.3">
      <c r="A435">
        <v>19</v>
      </c>
      <c r="B435">
        <v>434</v>
      </c>
      <c r="C435">
        <v>15</v>
      </c>
      <c r="D435">
        <v>18</v>
      </c>
      <c r="E435" t="s">
        <v>26</v>
      </c>
      <c r="F435" t="str">
        <f>VLOOKUP($A435,'Inventory Data'!$A:$I,9,FALSE)</f>
        <v>High</v>
      </c>
    </row>
    <row r="436" spans="1:6" x14ac:dyDescent="0.3">
      <c r="A436">
        <v>40</v>
      </c>
      <c r="B436">
        <v>435</v>
      </c>
      <c r="C436">
        <v>10</v>
      </c>
      <c r="D436">
        <v>5</v>
      </c>
      <c r="E436" t="s">
        <v>27</v>
      </c>
      <c r="F436" t="str">
        <f>VLOOKUP($A436,'Inventory Data'!$A:$I,9,FALSE)</f>
        <v>Low</v>
      </c>
    </row>
    <row r="437" spans="1:6" x14ac:dyDescent="0.3">
      <c r="A437">
        <v>53</v>
      </c>
      <c r="B437">
        <v>436</v>
      </c>
      <c r="C437">
        <v>13</v>
      </c>
      <c r="D437">
        <v>40</v>
      </c>
      <c r="E437" t="s">
        <v>28</v>
      </c>
      <c r="F437" t="str">
        <f>VLOOKUP($A437,'Inventory Data'!$A:$I,9,FALSE)</f>
        <v>High</v>
      </c>
    </row>
    <row r="438" spans="1:6" x14ac:dyDescent="0.3">
      <c r="A438">
        <v>76</v>
      </c>
      <c r="B438">
        <v>437</v>
      </c>
      <c r="C438">
        <v>3</v>
      </c>
      <c r="D438">
        <v>15</v>
      </c>
      <c r="E438" t="s">
        <v>27</v>
      </c>
      <c r="F438" t="str">
        <f>VLOOKUP($A438,'Inventory Data'!$A:$I,9,FALSE)</f>
        <v>Low</v>
      </c>
    </row>
    <row r="439" spans="1:6" x14ac:dyDescent="0.3">
      <c r="A439">
        <v>93</v>
      </c>
      <c r="B439">
        <v>438</v>
      </c>
      <c r="C439">
        <v>8</v>
      </c>
      <c r="D439">
        <v>13</v>
      </c>
      <c r="E439" t="s">
        <v>27</v>
      </c>
      <c r="F439" t="str">
        <f>VLOOKUP($A439,'Inventory Data'!$A:$I,9,FALSE)</f>
        <v>High</v>
      </c>
    </row>
    <row r="440" spans="1:6" x14ac:dyDescent="0.3">
      <c r="A440">
        <v>85</v>
      </c>
      <c r="B440">
        <v>439</v>
      </c>
      <c r="C440">
        <v>10</v>
      </c>
      <c r="D440">
        <v>46</v>
      </c>
      <c r="E440" t="s">
        <v>26</v>
      </c>
      <c r="F440" t="str">
        <f>VLOOKUP($A440,'Inventory Data'!$A:$I,9,FALSE)</f>
        <v>High</v>
      </c>
    </row>
    <row r="441" spans="1:6" x14ac:dyDescent="0.3">
      <c r="A441">
        <v>28</v>
      </c>
      <c r="B441">
        <v>440</v>
      </c>
      <c r="C441">
        <v>4</v>
      </c>
      <c r="D441">
        <v>21</v>
      </c>
      <c r="E441" t="s">
        <v>28</v>
      </c>
      <c r="F441" t="str">
        <f>VLOOKUP($A441,'Inventory Data'!$A:$I,9,FALSE)</f>
        <v>High</v>
      </c>
    </row>
    <row r="442" spans="1:6" x14ac:dyDescent="0.3">
      <c r="A442">
        <v>44</v>
      </c>
      <c r="B442">
        <v>441</v>
      </c>
      <c r="C442">
        <v>13</v>
      </c>
      <c r="D442">
        <v>6</v>
      </c>
      <c r="E442" t="s">
        <v>28</v>
      </c>
      <c r="F442" t="str">
        <f>VLOOKUP($A442,'Inventory Data'!$A:$I,9,FALSE)</f>
        <v>Low</v>
      </c>
    </row>
    <row r="443" spans="1:6" x14ac:dyDescent="0.3">
      <c r="A443">
        <v>84</v>
      </c>
      <c r="B443">
        <v>442</v>
      </c>
      <c r="C443">
        <v>1</v>
      </c>
      <c r="D443">
        <v>32</v>
      </c>
      <c r="E443" t="s">
        <v>28</v>
      </c>
      <c r="F443" t="str">
        <f>VLOOKUP($A443,'Inventory Data'!$A:$I,9,FALSE)</f>
        <v>Low</v>
      </c>
    </row>
    <row r="444" spans="1:6" x14ac:dyDescent="0.3">
      <c r="A444">
        <v>16</v>
      </c>
      <c r="B444">
        <v>443</v>
      </c>
      <c r="C444">
        <v>8</v>
      </c>
      <c r="D444">
        <v>38</v>
      </c>
      <c r="E444" t="s">
        <v>26</v>
      </c>
      <c r="F444" t="str">
        <f>VLOOKUP($A444,'Inventory Data'!$A:$I,9,FALSE)</f>
        <v>Low</v>
      </c>
    </row>
    <row r="445" spans="1:6" x14ac:dyDescent="0.3">
      <c r="A445">
        <v>4</v>
      </c>
      <c r="B445">
        <v>444</v>
      </c>
      <c r="C445">
        <v>12</v>
      </c>
      <c r="D445">
        <v>21</v>
      </c>
      <c r="E445" t="s">
        <v>26</v>
      </c>
      <c r="F445" t="str">
        <f>VLOOKUP($A445,'Inventory Data'!$A:$I,9,FALSE)</f>
        <v>Low</v>
      </c>
    </row>
    <row r="446" spans="1:6" x14ac:dyDescent="0.3">
      <c r="A446">
        <v>10</v>
      </c>
      <c r="B446">
        <v>445</v>
      </c>
      <c r="C446">
        <v>17</v>
      </c>
      <c r="D446">
        <v>32</v>
      </c>
      <c r="E446" t="s">
        <v>28</v>
      </c>
      <c r="F446" t="str">
        <f>VLOOKUP($A446,'Inventory Data'!$A:$I,9,FALSE)</f>
        <v>Low</v>
      </c>
    </row>
    <row r="447" spans="1:6" x14ac:dyDescent="0.3">
      <c r="A447">
        <v>55</v>
      </c>
      <c r="B447">
        <v>446</v>
      </c>
      <c r="C447">
        <v>7</v>
      </c>
      <c r="D447">
        <v>8</v>
      </c>
      <c r="E447" t="s">
        <v>26</v>
      </c>
      <c r="F447" t="str">
        <f>VLOOKUP($A447,'Inventory Data'!$A:$I,9,FALSE)</f>
        <v>Low</v>
      </c>
    </row>
    <row r="448" spans="1:6" x14ac:dyDescent="0.3">
      <c r="A448">
        <v>64</v>
      </c>
      <c r="B448">
        <v>447</v>
      </c>
      <c r="C448">
        <v>12</v>
      </c>
      <c r="D448">
        <v>41</v>
      </c>
      <c r="E448" t="s">
        <v>28</v>
      </c>
      <c r="F448" t="str">
        <f>VLOOKUP($A448,'Inventory Data'!$A:$I,9,FALSE)</f>
        <v>Low</v>
      </c>
    </row>
    <row r="449" spans="1:6" x14ac:dyDescent="0.3">
      <c r="A449">
        <v>40</v>
      </c>
      <c r="B449">
        <v>448</v>
      </c>
      <c r="C449">
        <v>12</v>
      </c>
      <c r="D449">
        <v>6</v>
      </c>
      <c r="E449" t="s">
        <v>26</v>
      </c>
      <c r="F449" t="str">
        <f>VLOOKUP($A449,'Inventory Data'!$A:$I,9,FALSE)</f>
        <v>Low</v>
      </c>
    </row>
    <row r="450" spans="1:6" x14ac:dyDescent="0.3">
      <c r="A450">
        <v>7</v>
      </c>
      <c r="B450">
        <v>449</v>
      </c>
      <c r="C450">
        <v>15</v>
      </c>
      <c r="D450">
        <v>35</v>
      </c>
      <c r="E450" t="s">
        <v>28</v>
      </c>
      <c r="F450" t="str">
        <f>VLOOKUP($A450,'Inventory Data'!$A:$I,9,FALSE)</f>
        <v>High</v>
      </c>
    </row>
    <row r="451" spans="1:6" x14ac:dyDescent="0.3">
      <c r="A451">
        <v>63</v>
      </c>
      <c r="B451">
        <v>450</v>
      </c>
      <c r="C451">
        <v>19</v>
      </c>
      <c r="D451">
        <v>15</v>
      </c>
      <c r="E451" t="s">
        <v>28</v>
      </c>
      <c r="F451" t="str">
        <f>VLOOKUP($A451,'Inventory Data'!$A:$I,9,FALSE)</f>
        <v>Low</v>
      </c>
    </row>
    <row r="452" spans="1:6" x14ac:dyDescent="0.3">
      <c r="A452">
        <v>75</v>
      </c>
      <c r="B452">
        <v>451</v>
      </c>
      <c r="C452">
        <v>16</v>
      </c>
      <c r="D452">
        <v>13</v>
      </c>
      <c r="E452" t="s">
        <v>27</v>
      </c>
      <c r="F452" t="str">
        <f>VLOOKUP($A452,'Inventory Data'!$A:$I,9,FALSE)</f>
        <v>Low</v>
      </c>
    </row>
    <row r="453" spans="1:6" x14ac:dyDescent="0.3">
      <c r="A453">
        <v>10</v>
      </c>
      <c r="B453">
        <v>452</v>
      </c>
      <c r="C453">
        <v>4</v>
      </c>
      <c r="D453">
        <v>4</v>
      </c>
      <c r="E453" t="s">
        <v>26</v>
      </c>
      <c r="F453" t="str">
        <f>VLOOKUP($A453,'Inventory Data'!$A:$I,9,FALSE)</f>
        <v>Low</v>
      </c>
    </row>
    <row r="454" spans="1:6" x14ac:dyDescent="0.3">
      <c r="A454">
        <v>46</v>
      </c>
      <c r="B454">
        <v>453</v>
      </c>
      <c r="C454">
        <v>15</v>
      </c>
      <c r="D454">
        <v>40</v>
      </c>
      <c r="E454" t="s">
        <v>28</v>
      </c>
      <c r="F454" t="str">
        <f>VLOOKUP($A454,'Inventory Data'!$A:$I,9,FALSE)</f>
        <v>Low</v>
      </c>
    </row>
    <row r="455" spans="1:6" x14ac:dyDescent="0.3">
      <c r="A455">
        <v>54</v>
      </c>
      <c r="B455">
        <v>454</v>
      </c>
      <c r="C455">
        <v>2</v>
      </c>
      <c r="D455">
        <v>46</v>
      </c>
      <c r="E455" t="s">
        <v>26</v>
      </c>
      <c r="F455" t="str">
        <f>VLOOKUP($A455,'Inventory Data'!$A:$I,9,FALSE)</f>
        <v>Low</v>
      </c>
    </row>
    <row r="456" spans="1:6" x14ac:dyDescent="0.3">
      <c r="A456">
        <v>44</v>
      </c>
      <c r="B456">
        <v>455</v>
      </c>
      <c r="C456">
        <v>15</v>
      </c>
      <c r="D456">
        <v>32</v>
      </c>
      <c r="E456" t="s">
        <v>28</v>
      </c>
      <c r="F456" t="str">
        <f>VLOOKUP($A456,'Inventory Data'!$A:$I,9,FALSE)</f>
        <v>Low</v>
      </c>
    </row>
    <row r="457" spans="1:6" x14ac:dyDescent="0.3">
      <c r="A457">
        <v>76</v>
      </c>
      <c r="B457">
        <v>456</v>
      </c>
      <c r="C457">
        <v>11</v>
      </c>
      <c r="D457">
        <v>40</v>
      </c>
      <c r="E457" t="s">
        <v>27</v>
      </c>
      <c r="F457" t="str">
        <f>VLOOKUP($A457,'Inventory Data'!$A:$I,9,FALSE)</f>
        <v>Low</v>
      </c>
    </row>
    <row r="458" spans="1:6" x14ac:dyDescent="0.3">
      <c r="A458">
        <v>84</v>
      </c>
      <c r="B458">
        <v>457</v>
      </c>
      <c r="C458">
        <v>7</v>
      </c>
      <c r="D458">
        <v>9</v>
      </c>
      <c r="E458" t="s">
        <v>28</v>
      </c>
      <c r="F458" t="str">
        <f>VLOOKUP($A458,'Inventory Data'!$A:$I,9,FALSE)</f>
        <v>Low</v>
      </c>
    </row>
    <row r="459" spans="1:6" x14ac:dyDescent="0.3">
      <c r="A459">
        <v>94</v>
      </c>
      <c r="B459">
        <v>458</v>
      </c>
      <c r="C459">
        <v>1</v>
      </c>
      <c r="D459">
        <v>14</v>
      </c>
      <c r="E459" t="s">
        <v>26</v>
      </c>
      <c r="F459" t="str">
        <f>VLOOKUP($A459,'Inventory Data'!$A:$I,9,FALSE)</f>
        <v>High</v>
      </c>
    </row>
    <row r="460" spans="1:6" x14ac:dyDescent="0.3">
      <c r="A460">
        <v>93</v>
      </c>
      <c r="B460">
        <v>459</v>
      </c>
      <c r="C460">
        <v>12</v>
      </c>
      <c r="D460">
        <v>37</v>
      </c>
      <c r="E460" t="s">
        <v>26</v>
      </c>
      <c r="F460" t="str">
        <f>VLOOKUP($A460,'Inventory Data'!$A:$I,9,FALSE)</f>
        <v>High</v>
      </c>
    </row>
    <row r="461" spans="1:6" x14ac:dyDescent="0.3">
      <c r="A461">
        <v>49</v>
      </c>
      <c r="B461">
        <v>460</v>
      </c>
      <c r="C461">
        <v>16</v>
      </c>
      <c r="D461">
        <v>43</v>
      </c>
      <c r="E461" t="s">
        <v>27</v>
      </c>
      <c r="F461" t="str">
        <f>VLOOKUP($A461,'Inventory Data'!$A:$I,9,FALSE)</f>
        <v>Low</v>
      </c>
    </row>
    <row r="462" spans="1:6" x14ac:dyDescent="0.3">
      <c r="A462">
        <v>19</v>
      </c>
      <c r="B462">
        <v>461</v>
      </c>
      <c r="C462">
        <v>17</v>
      </c>
      <c r="D462">
        <v>39</v>
      </c>
      <c r="E462" t="s">
        <v>28</v>
      </c>
      <c r="F462" t="str">
        <f>VLOOKUP($A462,'Inventory Data'!$A:$I,9,FALSE)</f>
        <v>High</v>
      </c>
    </row>
    <row r="463" spans="1:6" x14ac:dyDescent="0.3">
      <c r="A463">
        <v>24</v>
      </c>
      <c r="B463">
        <v>462</v>
      </c>
      <c r="C463">
        <v>15</v>
      </c>
      <c r="D463">
        <v>48</v>
      </c>
      <c r="E463" t="s">
        <v>26</v>
      </c>
      <c r="F463" t="str">
        <f>VLOOKUP($A463,'Inventory Data'!$A:$I,9,FALSE)</f>
        <v>High</v>
      </c>
    </row>
    <row r="464" spans="1:6" x14ac:dyDescent="0.3">
      <c r="A464">
        <v>93</v>
      </c>
      <c r="B464">
        <v>463</v>
      </c>
      <c r="C464">
        <v>11</v>
      </c>
      <c r="D464">
        <v>29</v>
      </c>
      <c r="E464" t="s">
        <v>28</v>
      </c>
      <c r="F464" t="str">
        <f>VLOOKUP($A464,'Inventory Data'!$A:$I,9,FALSE)</f>
        <v>High</v>
      </c>
    </row>
    <row r="465" spans="1:6" x14ac:dyDescent="0.3">
      <c r="A465">
        <v>64</v>
      </c>
      <c r="B465">
        <v>464</v>
      </c>
      <c r="C465">
        <v>2</v>
      </c>
      <c r="D465">
        <v>34</v>
      </c>
      <c r="E465" t="s">
        <v>27</v>
      </c>
      <c r="F465" t="str">
        <f>VLOOKUP($A465,'Inventory Data'!$A:$I,9,FALSE)</f>
        <v>Low</v>
      </c>
    </row>
    <row r="466" spans="1:6" x14ac:dyDescent="0.3">
      <c r="A466">
        <v>85</v>
      </c>
      <c r="B466">
        <v>465</v>
      </c>
      <c r="C466">
        <v>19</v>
      </c>
      <c r="D466">
        <v>41</v>
      </c>
      <c r="E466" t="s">
        <v>28</v>
      </c>
      <c r="F466" t="str">
        <f>VLOOKUP($A466,'Inventory Data'!$A:$I,9,FALSE)</f>
        <v>High</v>
      </c>
    </row>
    <row r="467" spans="1:6" x14ac:dyDescent="0.3">
      <c r="A467">
        <v>9</v>
      </c>
      <c r="B467">
        <v>466</v>
      </c>
      <c r="C467">
        <v>3</v>
      </c>
      <c r="D467">
        <v>41</v>
      </c>
      <c r="E467" t="s">
        <v>27</v>
      </c>
      <c r="F467" t="str">
        <f>VLOOKUP($A467,'Inventory Data'!$A:$I,9,FALSE)</f>
        <v>High</v>
      </c>
    </row>
    <row r="468" spans="1:6" x14ac:dyDescent="0.3">
      <c r="A468">
        <v>98</v>
      </c>
      <c r="B468">
        <v>467</v>
      </c>
      <c r="C468">
        <v>7</v>
      </c>
      <c r="D468">
        <v>9</v>
      </c>
      <c r="E468" t="s">
        <v>27</v>
      </c>
      <c r="F468" t="str">
        <f>VLOOKUP($A468,'Inventory Data'!$A:$I,9,FALSE)</f>
        <v>Low</v>
      </c>
    </row>
    <row r="469" spans="1:6" x14ac:dyDescent="0.3">
      <c r="A469">
        <v>54</v>
      </c>
      <c r="B469">
        <v>468</v>
      </c>
      <c r="C469">
        <v>18</v>
      </c>
      <c r="D469">
        <v>46</v>
      </c>
      <c r="E469" t="s">
        <v>27</v>
      </c>
      <c r="F469" t="str">
        <f>VLOOKUP($A469,'Inventory Data'!$A:$I,9,FALSE)</f>
        <v>Low</v>
      </c>
    </row>
    <row r="470" spans="1:6" x14ac:dyDescent="0.3">
      <c r="A470">
        <v>85</v>
      </c>
      <c r="B470">
        <v>469</v>
      </c>
      <c r="C470">
        <v>16</v>
      </c>
      <c r="D470">
        <v>27</v>
      </c>
      <c r="E470" t="s">
        <v>27</v>
      </c>
      <c r="F470" t="str">
        <f>VLOOKUP($A470,'Inventory Data'!$A:$I,9,FALSE)</f>
        <v>High</v>
      </c>
    </row>
    <row r="471" spans="1:6" x14ac:dyDescent="0.3">
      <c r="A471">
        <v>7</v>
      </c>
      <c r="B471">
        <v>470</v>
      </c>
      <c r="C471">
        <v>2</v>
      </c>
      <c r="D471">
        <v>44</v>
      </c>
      <c r="E471" t="s">
        <v>28</v>
      </c>
      <c r="F471" t="str">
        <f>VLOOKUP($A471,'Inventory Data'!$A:$I,9,FALSE)</f>
        <v>High</v>
      </c>
    </row>
    <row r="472" spans="1:6" x14ac:dyDescent="0.3">
      <c r="A472">
        <v>36</v>
      </c>
      <c r="B472">
        <v>471</v>
      </c>
      <c r="C472">
        <v>9</v>
      </c>
      <c r="D472">
        <v>42</v>
      </c>
      <c r="E472" t="s">
        <v>28</v>
      </c>
      <c r="F472" t="str">
        <f>VLOOKUP($A472,'Inventory Data'!$A:$I,9,FALSE)</f>
        <v>High</v>
      </c>
    </row>
    <row r="473" spans="1:6" x14ac:dyDescent="0.3">
      <c r="A473">
        <v>76</v>
      </c>
      <c r="B473">
        <v>472</v>
      </c>
      <c r="C473">
        <v>2</v>
      </c>
      <c r="D473">
        <v>29</v>
      </c>
      <c r="E473" t="s">
        <v>27</v>
      </c>
      <c r="F473" t="str">
        <f>VLOOKUP($A473,'Inventory Data'!$A:$I,9,FALSE)</f>
        <v>Low</v>
      </c>
    </row>
    <row r="474" spans="1:6" x14ac:dyDescent="0.3">
      <c r="A474">
        <v>1</v>
      </c>
      <c r="B474">
        <v>473</v>
      </c>
      <c r="C474">
        <v>4</v>
      </c>
      <c r="D474">
        <v>18</v>
      </c>
      <c r="E474" t="s">
        <v>27</v>
      </c>
      <c r="F474" t="str">
        <f>VLOOKUP($A474,'Inventory Data'!$A:$I,9,FALSE)</f>
        <v>Low</v>
      </c>
    </row>
    <row r="475" spans="1:6" x14ac:dyDescent="0.3">
      <c r="A475">
        <v>88</v>
      </c>
      <c r="B475">
        <v>474</v>
      </c>
      <c r="C475">
        <v>2</v>
      </c>
      <c r="D475">
        <v>33</v>
      </c>
      <c r="E475" t="s">
        <v>26</v>
      </c>
      <c r="F475" t="str">
        <f>VLOOKUP($A475,'Inventory Data'!$A:$I,9,FALSE)</f>
        <v>Low</v>
      </c>
    </row>
    <row r="476" spans="1:6" x14ac:dyDescent="0.3">
      <c r="A476">
        <v>56</v>
      </c>
      <c r="B476">
        <v>475</v>
      </c>
      <c r="C476">
        <v>15</v>
      </c>
      <c r="D476">
        <v>38</v>
      </c>
      <c r="E476" t="s">
        <v>27</v>
      </c>
      <c r="F476" t="str">
        <f>VLOOKUP($A476,'Inventory Data'!$A:$I,9,FALSE)</f>
        <v>Low</v>
      </c>
    </row>
    <row r="477" spans="1:6" x14ac:dyDescent="0.3">
      <c r="A477">
        <v>84</v>
      </c>
      <c r="B477">
        <v>476</v>
      </c>
      <c r="C477">
        <v>19</v>
      </c>
      <c r="D477">
        <v>45</v>
      </c>
      <c r="E477" t="s">
        <v>26</v>
      </c>
      <c r="F477" t="str">
        <f>VLOOKUP($A477,'Inventory Data'!$A:$I,9,FALSE)</f>
        <v>Low</v>
      </c>
    </row>
    <row r="478" spans="1:6" x14ac:dyDescent="0.3">
      <c r="A478">
        <v>26</v>
      </c>
      <c r="B478">
        <v>477</v>
      </c>
      <c r="C478">
        <v>14</v>
      </c>
      <c r="D478">
        <v>11</v>
      </c>
      <c r="E478" t="s">
        <v>26</v>
      </c>
      <c r="F478" t="str">
        <f>VLOOKUP($A478,'Inventory Data'!$A:$I,9,FALSE)</f>
        <v>Low</v>
      </c>
    </row>
    <row r="479" spans="1:6" x14ac:dyDescent="0.3">
      <c r="A479">
        <v>33</v>
      </c>
      <c r="B479">
        <v>478</v>
      </c>
      <c r="C479">
        <v>6</v>
      </c>
      <c r="D479">
        <v>24</v>
      </c>
      <c r="E479" t="s">
        <v>26</v>
      </c>
      <c r="F479" t="str">
        <f>VLOOKUP($A479,'Inventory Data'!$A:$I,9,FALSE)</f>
        <v>Low</v>
      </c>
    </row>
    <row r="480" spans="1:6" x14ac:dyDescent="0.3">
      <c r="A480">
        <v>46</v>
      </c>
      <c r="B480">
        <v>479</v>
      </c>
      <c r="C480">
        <v>11</v>
      </c>
      <c r="D480">
        <v>26</v>
      </c>
      <c r="E480" t="s">
        <v>27</v>
      </c>
      <c r="F480" t="str">
        <f>VLOOKUP($A480,'Inventory Data'!$A:$I,9,FALSE)</f>
        <v>Low</v>
      </c>
    </row>
    <row r="481" spans="1:6" x14ac:dyDescent="0.3">
      <c r="A481">
        <v>93</v>
      </c>
      <c r="B481">
        <v>480</v>
      </c>
      <c r="C481">
        <v>11</v>
      </c>
      <c r="D481">
        <v>11</v>
      </c>
      <c r="E481" t="s">
        <v>27</v>
      </c>
      <c r="F481" t="str">
        <f>VLOOKUP($A481,'Inventory Data'!$A:$I,9,FALSE)</f>
        <v>High</v>
      </c>
    </row>
    <row r="482" spans="1:6" x14ac:dyDescent="0.3">
      <c r="A482">
        <v>55</v>
      </c>
      <c r="B482">
        <v>481</v>
      </c>
      <c r="C482">
        <v>18</v>
      </c>
      <c r="D482">
        <v>17</v>
      </c>
      <c r="E482" t="s">
        <v>27</v>
      </c>
      <c r="F482" t="str">
        <f>VLOOKUP($A482,'Inventory Data'!$A:$I,9,FALSE)</f>
        <v>Low</v>
      </c>
    </row>
    <row r="483" spans="1:6" x14ac:dyDescent="0.3">
      <c r="A483">
        <v>83</v>
      </c>
      <c r="B483">
        <v>482</v>
      </c>
      <c r="C483">
        <v>17</v>
      </c>
      <c r="D483">
        <v>36</v>
      </c>
      <c r="E483" t="s">
        <v>28</v>
      </c>
      <c r="F483" t="str">
        <f>VLOOKUP($A483,'Inventory Data'!$A:$I,9,FALSE)</f>
        <v>High</v>
      </c>
    </row>
    <row r="484" spans="1:6" x14ac:dyDescent="0.3">
      <c r="A484">
        <v>9</v>
      </c>
      <c r="B484">
        <v>483</v>
      </c>
      <c r="C484">
        <v>3</v>
      </c>
      <c r="D484">
        <v>9</v>
      </c>
      <c r="E484" t="s">
        <v>28</v>
      </c>
      <c r="F484" t="str">
        <f>VLOOKUP($A484,'Inventory Data'!$A:$I,9,FALSE)</f>
        <v>High</v>
      </c>
    </row>
    <row r="485" spans="1:6" x14ac:dyDescent="0.3">
      <c r="A485">
        <v>8</v>
      </c>
      <c r="B485">
        <v>484</v>
      </c>
      <c r="C485">
        <v>18</v>
      </c>
      <c r="D485">
        <v>33</v>
      </c>
      <c r="E485" t="s">
        <v>28</v>
      </c>
      <c r="F485" t="str">
        <f>VLOOKUP($A485,'Inventory Data'!$A:$I,9,FALSE)</f>
        <v>Low</v>
      </c>
    </row>
    <row r="486" spans="1:6" x14ac:dyDescent="0.3">
      <c r="A486">
        <v>97</v>
      </c>
      <c r="B486">
        <v>485</v>
      </c>
      <c r="C486">
        <v>17</v>
      </c>
      <c r="D486">
        <v>45</v>
      </c>
      <c r="E486" t="s">
        <v>26</v>
      </c>
      <c r="F486" t="str">
        <f>VLOOKUP($A486,'Inventory Data'!$A:$I,9,FALSE)</f>
        <v>Low</v>
      </c>
    </row>
    <row r="487" spans="1:6" x14ac:dyDescent="0.3">
      <c r="A487">
        <v>41</v>
      </c>
      <c r="B487">
        <v>486</v>
      </c>
      <c r="C487">
        <v>1</v>
      </c>
      <c r="D487">
        <v>30</v>
      </c>
      <c r="E487" t="s">
        <v>26</v>
      </c>
      <c r="F487" t="str">
        <f>VLOOKUP($A487,'Inventory Data'!$A:$I,9,FALSE)</f>
        <v>Low</v>
      </c>
    </row>
    <row r="488" spans="1:6" x14ac:dyDescent="0.3">
      <c r="A488">
        <v>4</v>
      </c>
      <c r="B488">
        <v>487</v>
      </c>
      <c r="C488">
        <v>11</v>
      </c>
      <c r="D488">
        <v>6</v>
      </c>
      <c r="E488" t="s">
        <v>28</v>
      </c>
      <c r="F488" t="str">
        <f>VLOOKUP($A488,'Inventory Data'!$A:$I,9,FALSE)</f>
        <v>Low</v>
      </c>
    </row>
    <row r="489" spans="1:6" x14ac:dyDescent="0.3">
      <c r="A489">
        <v>77</v>
      </c>
      <c r="B489">
        <v>488</v>
      </c>
      <c r="C489">
        <v>3</v>
      </c>
      <c r="D489">
        <v>33</v>
      </c>
      <c r="E489" t="s">
        <v>27</v>
      </c>
      <c r="F489" t="str">
        <f>VLOOKUP($A489,'Inventory Data'!$A:$I,9,FALSE)</f>
        <v>High</v>
      </c>
    </row>
    <row r="490" spans="1:6" x14ac:dyDescent="0.3">
      <c r="A490">
        <v>90</v>
      </c>
      <c r="B490">
        <v>489</v>
      </c>
      <c r="C490">
        <v>8</v>
      </c>
      <c r="D490">
        <v>28</v>
      </c>
      <c r="E490" t="s">
        <v>28</v>
      </c>
      <c r="F490" t="str">
        <f>VLOOKUP($A490,'Inventory Data'!$A:$I,9,FALSE)</f>
        <v>Low</v>
      </c>
    </row>
    <row r="491" spans="1:6" x14ac:dyDescent="0.3">
      <c r="A491">
        <v>19</v>
      </c>
      <c r="B491">
        <v>490</v>
      </c>
      <c r="C491">
        <v>6</v>
      </c>
      <c r="D491">
        <v>26</v>
      </c>
      <c r="E491" t="s">
        <v>28</v>
      </c>
      <c r="F491" t="str">
        <f>VLOOKUP($A491,'Inventory Data'!$A:$I,9,FALSE)</f>
        <v>High</v>
      </c>
    </row>
    <row r="492" spans="1:6" x14ac:dyDescent="0.3">
      <c r="A492">
        <v>39</v>
      </c>
      <c r="B492">
        <v>491</v>
      </c>
      <c r="C492">
        <v>2</v>
      </c>
      <c r="D492">
        <v>48</v>
      </c>
      <c r="E492" t="s">
        <v>28</v>
      </c>
      <c r="F492" t="str">
        <f>VLOOKUP($A492,'Inventory Data'!$A:$I,9,FALSE)</f>
        <v>Low</v>
      </c>
    </row>
    <row r="493" spans="1:6" x14ac:dyDescent="0.3">
      <c r="A493">
        <v>11</v>
      </c>
      <c r="B493">
        <v>492</v>
      </c>
      <c r="C493">
        <v>3</v>
      </c>
      <c r="D493">
        <v>23</v>
      </c>
      <c r="E493" t="s">
        <v>27</v>
      </c>
      <c r="F493" t="str">
        <f>VLOOKUP($A493,'Inventory Data'!$A:$I,9,FALSE)</f>
        <v>High</v>
      </c>
    </row>
    <row r="494" spans="1:6" x14ac:dyDescent="0.3">
      <c r="A494">
        <v>30</v>
      </c>
      <c r="B494">
        <v>493</v>
      </c>
      <c r="C494">
        <v>5</v>
      </c>
      <c r="D494">
        <v>5</v>
      </c>
      <c r="E494" t="s">
        <v>27</v>
      </c>
      <c r="F494" t="str">
        <f>VLOOKUP($A494,'Inventory Data'!$A:$I,9,FALSE)</f>
        <v>Low</v>
      </c>
    </row>
    <row r="495" spans="1:6" x14ac:dyDescent="0.3">
      <c r="A495">
        <v>12</v>
      </c>
      <c r="B495">
        <v>494</v>
      </c>
      <c r="C495">
        <v>16</v>
      </c>
      <c r="D495">
        <v>41</v>
      </c>
      <c r="E495" t="s">
        <v>26</v>
      </c>
      <c r="F495" t="str">
        <f>VLOOKUP($A495,'Inventory Data'!$A:$I,9,FALSE)</f>
        <v>Low</v>
      </c>
    </row>
    <row r="496" spans="1:6" x14ac:dyDescent="0.3">
      <c r="A496">
        <v>6</v>
      </c>
      <c r="B496">
        <v>495</v>
      </c>
      <c r="C496">
        <v>10</v>
      </c>
      <c r="D496">
        <v>12</v>
      </c>
      <c r="E496" t="s">
        <v>26</v>
      </c>
      <c r="F496" t="str">
        <f>VLOOKUP($A496,'Inventory Data'!$A:$I,9,FALSE)</f>
        <v>Low</v>
      </c>
    </row>
    <row r="497" spans="1:6" x14ac:dyDescent="0.3">
      <c r="A497">
        <v>64</v>
      </c>
      <c r="B497">
        <v>496</v>
      </c>
      <c r="C497">
        <v>6</v>
      </c>
      <c r="D497">
        <v>28</v>
      </c>
      <c r="E497" t="s">
        <v>28</v>
      </c>
      <c r="F497" t="str">
        <f>VLOOKUP($A497,'Inventory Data'!$A:$I,9,FALSE)</f>
        <v>Low</v>
      </c>
    </row>
    <row r="498" spans="1:6" x14ac:dyDescent="0.3">
      <c r="A498">
        <v>65</v>
      </c>
      <c r="B498">
        <v>497</v>
      </c>
      <c r="C498">
        <v>1</v>
      </c>
      <c r="D498">
        <v>11</v>
      </c>
      <c r="E498" t="s">
        <v>26</v>
      </c>
      <c r="F498" t="str">
        <f>VLOOKUP($A498,'Inventory Data'!$A:$I,9,FALSE)</f>
        <v>Low</v>
      </c>
    </row>
    <row r="499" spans="1:6" x14ac:dyDescent="0.3">
      <c r="A499">
        <v>52</v>
      </c>
      <c r="B499">
        <v>498</v>
      </c>
      <c r="C499">
        <v>8</v>
      </c>
      <c r="D499">
        <v>6</v>
      </c>
      <c r="E499" t="s">
        <v>28</v>
      </c>
      <c r="F499" t="str">
        <f>VLOOKUP($A499,'Inventory Data'!$A:$I,9,FALSE)</f>
        <v>Low</v>
      </c>
    </row>
    <row r="500" spans="1:6" x14ac:dyDescent="0.3">
      <c r="A500">
        <v>68</v>
      </c>
      <c r="B500">
        <v>499</v>
      </c>
      <c r="C500">
        <v>6</v>
      </c>
      <c r="D500">
        <v>13</v>
      </c>
      <c r="E500" t="s">
        <v>26</v>
      </c>
      <c r="F500" t="str">
        <f>VLOOKUP($A500,'Inventory Data'!$A:$I,9,FALSE)</f>
        <v>High</v>
      </c>
    </row>
    <row r="501" spans="1:6" x14ac:dyDescent="0.3">
      <c r="A501">
        <v>32</v>
      </c>
      <c r="B501">
        <v>500</v>
      </c>
      <c r="C501">
        <v>4</v>
      </c>
      <c r="D501">
        <v>33</v>
      </c>
      <c r="E501" t="s">
        <v>28</v>
      </c>
      <c r="F501" t="str">
        <f>VLOOKUP($A501,'Inventory Data'!$A:$I,9,FALSE)</f>
        <v>Low</v>
      </c>
    </row>
    <row r="502" spans="1:6" x14ac:dyDescent="0.3">
      <c r="A502">
        <v>64</v>
      </c>
      <c r="B502">
        <v>501</v>
      </c>
      <c r="C502">
        <v>3</v>
      </c>
      <c r="D502">
        <v>38</v>
      </c>
      <c r="E502" t="s">
        <v>28</v>
      </c>
      <c r="F502" t="str">
        <f>VLOOKUP($A502,'Inventory Data'!$A:$I,9,FALSE)</f>
        <v>Low</v>
      </c>
    </row>
    <row r="503" spans="1:6" x14ac:dyDescent="0.3">
      <c r="A503">
        <v>29</v>
      </c>
      <c r="B503">
        <v>502</v>
      </c>
      <c r="C503">
        <v>11</v>
      </c>
      <c r="D503">
        <v>9</v>
      </c>
      <c r="E503" t="s">
        <v>26</v>
      </c>
      <c r="F503" t="str">
        <f>VLOOKUP($A503,'Inventory Data'!$A:$I,9,FALSE)</f>
        <v>Low</v>
      </c>
    </row>
    <row r="504" spans="1:6" x14ac:dyDescent="0.3">
      <c r="A504">
        <v>79</v>
      </c>
      <c r="B504">
        <v>503</v>
      </c>
      <c r="C504">
        <v>6</v>
      </c>
      <c r="D504">
        <v>17</v>
      </c>
      <c r="E504" t="s">
        <v>26</v>
      </c>
      <c r="F504" t="str">
        <f>VLOOKUP($A504,'Inventory Data'!$A:$I,9,FALSE)</f>
        <v>Low</v>
      </c>
    </row>
    <row r="505" spans="1:6" x14ac:dyDescent="0.3">
      <c r="A505">
        <v>73</v>
      </c>
      <c r="B505">
        <v>504</v>
      </c>
      <c r="C505">
        <v>11</v>
      </c>
      <c r="D505">
        <v>21</v>
      </c>
      <c r="E505" t="s">
        <v>28</v>
      </c>
      <c r="F505" t="str">
        <f>VLOOKUP($A505,'Inventory Data'!$A:$I,9,FALSE)</f>
        <v>Low</v>
      </c>
    </row>
    <row r="506" spans="1:6" x14ac:dyDescent="0.3">
      <c r="A506">
        <v>91</v>
      </c>
      <c r="B506">
        <v>505</v>
      </c>
      <c r="C506">
        <v>17</v>
      </c>
      <c r="D506">
        <v>27</v>
      </c>
      <c r="E506" t="s">
        <v>26</v>
      </c>
      <c r="F506" t="str">
        <f>VLOOKUP($A506,'Inventory Data'!$A:$I,9,FALSE)</f>
        <v>High</v>
      </c>
    </row>
    <row r="507" spans="1:6" x14ac:dyDescent="0.3">
      <c r="A507">
        <v>26</v>
      </c>
      <c r="B507">
        <v>506</v>
      </c>
      <c r="C507">
        <v>2</v>
      </c>
      <c r="D507">
        <v>15</v>
      </c>
      <c r="E507" t="s">
        <v>26</v>
      </c>
      <c r="F507" t="str">
        <f>VLOOKUP($A507,'Inventory Data'!$A:$I,9,FALSE)</f>
        <v>Low</v>
      </c>
    </row>
    <row r="508" spans="1:6" x14ac:dyDescent="0.3">
      <c r="A508">
        <v>81</v>
      </c>
      <c r="B508">
        <v>507</v>
      </c>
      <c r="C508">
        <v>12</v>
      </c>
      <c r="D508">
        <v>13</v>
      </c>
      <c r="E508" t="s">
        <v>27</v>
      </c>
      <c r="F508" t="str">
        <f>VLOOKUP($A508,'Inventory Data'!$A:$I,9,FALSE)</f>
        <v>Low</v>
      </c>
    </row>
    <row r="509" spans="1:6" x14ac:dyDescent="0.3">
      <c r="A509">
        <v>85</v>
      </c>
      <c r="B509">
        <v>508</v>
      </c>
      <c r="C509">
        <v>18</v>
      </c>
      <c r="D509">
        <v>38</v>
      </c>
      <c r="E509" t="s">
        <v>26</v>
      </c>
      <c r="F509" t="str">
        <f>VLOOKUP($A509,'Inventory Data'!$A:$I,9,FALSE)</f>
        <v>High</v>
      </c>
    </row>
    <row r="510" spans="1:6" x14ac:dyDescent="0.3">
      <c r="A510">
        <v>51</v>
      </c>
      <c r="B510">
        <v>509</v>
      </c>
      <c r="C510">
        <v>10</v>
      </c>
      <c r="D510">
        <v>34</v>
      </c>
      <c r="E510" t="s">
        <v>28</v>
      </c>
      <c r="F510" t="str">
        <f>VLOOKUP($A510,'Inventory Data'!$A:$I,9,FALSE)</f>
        <v>Low</v>
      </c>
    </row>
    <row r="511" spans="1:6" x14ac:dyDescent="0.3">
      <c r="A511">
        <v>47</v>
      </c>
      <c r="B511">
        <v>510</v>
      </c>
      <c r="C511">
        <v>8</v>
      </c>
      <c r="D511">
        <v>12</v>
      </c>
      <c r="E511" t="s">
        <v>26</v>
      </c>
      <c r="F511" t="str">
        <f>VLOOKUP($A511,'Inventory Data'!$A:$I,9,FALSE)</f>
        <v>High</v>
      </c>
    </row>
    <row r="512" spans="1:6" x14ac:dyDescent="0.3">
      <c r="A512">
        <v>47</v>
      </c>
      <c r="B512">
        <v>511</v>
      </c>
      <c r="C512">
        <v>8</v>
      </c>
      <c r="D512">
        <v>11</v>
      </c>
      <c r="E512" t="s">
        <v>28</v>
      </c>
      <c r="F512" t="str">
        <f>VLOOKUP($A512,'Inventory Data'!$A:$I,9,FALSE)</f>
        <v>High</v>
      </c>
    </row>
    <row r="513" spans="1:6" x14ac:dyDescent="0.3">
      <c r="A513">
        <v>11</v>
      </c>
      <c r="B513">
        <v>512</v>
      </c>
      <c r="C513">
        <v>4</v>
      </c>
      <c r="D513">
        <v>16</v>
      </c>
      <c r="E513" t="s">
        <v>28</v>
      </c>
      <c r="F513" t="str">
        <f>VLOOKUP($A513,'Inventory Data'!$A:$I,9,FALSE)</f>
        <v>High</v>
      </c>
    </row>
    <row r="514" spans="1:6" x14ac:dyDescent="0.3">
      <c r="A514">
        <v>27</v>
      </c>
      <c r="B514">
        <v>513</v>
      </c>
      <c r="C514">
        <v>2</v>
      </c>
      <c r="D514">
        <v>48</v>
      </c>
      <c r="E514" t="s">
        <v>26</v>
      </c>
      <c r="F514" t="str">
        <f>VLOOKUP($A514,'Inventory Data'!$A:$I,9,FALSE)</f>
        <v>High</v>
      </c>
    </row>
    <row r="515" spans="1:6" x14ac:dyDescent="0.3">
      <c r="A515">
        <v>7</v>
      </c>
      <c r="B515">
        <v>514</v>
      </c>
      <c r="C515">
        <v>3</v>
      </c>
      <c r="D515">
        <v>6</v>
      </c>
      <c r="E515" t="s">
        <v>27</v>
      </c>
      <c r="F515" t="str">
        <f>VLOOKUP($A515,'Inventory Data'!$A:$I,9,FALSE)</f>
        <v>High</v>
      </c>
    </row>
    <row r="516" spans="1:6" x14ac:dyDescent="0.3">
      <c r="A516">
        <v>79</v>
      </c>
      <c r="B516">
        <v>515</v>
      </c>
      <c r="C516">
        <v>5</v>
      </c>
      <c r="D516">
        <v>49</v>
      </c>
      <c r="E516" t="s">
        <v>28</v>
      </c>
      <c r="F516" t="str">
        <f>VLOOKUP($A516,'Inventory Data'!$A:$I,9,FALSE)</f>
        <v>Low</v>
      </c>
    </row>
    <row r="517" spans="1:6" x14ac:dyDescent="0.3">
      <c r="A517">
        <v>66</v>
      </c>
      <c r="B517">
        <v>516</v>
      </c>
      <c r="C517">
        <v>14</v>
      </c>
      <c r="D517">
        <v>24</v>
      </c>
      <c r="E517" t="s">
        <v>27</v>
      </c>
      <c r="F517" t="str">
        <f>VLOOKUP($A517,'Inventory Data'!$A:$I,9,FALSE)</f>
        <v>Low</v>
      </c>
    </row>
    <row r="518" spans="1:6" x14ac:dyDescent="0.3">
      <c r="A518">
        <v>72</v>
      </c>
      <c r="B518">
        <v>517</v>
      </c>
      <c r="C518">
        <v>19</v>
      </c>
      <c r="D518">
        <v>19</v>
      </c>
      <c r="E518" t="s">
        <v>27</v>
      </c>
      <c r="F518" t="str">
        <f>VLOOKUP($A518,'Inventory Data'!$A:$I,9,FALSE)</f>
        <v>Low</v>
      </c>
    </row>
    <row r="519" spans="1:6" x14ac:dyDescent="0.3">
      <c r="A519">
        <v>15</v>
      </c>
      <c r="B519">
        <v>518</v>
      </c>
      <c r="C519">
        <v>15</v>
      </c>
      <c r="D519">
        <v>20</v>
      </c>
      <c r="E519" t="s">
        <v>28</v>
      </c>
      <c r="F519" t="str">
        <f>VLOOKUP($A519,'Inventory Data'!$A:$I,9,FALSE)</f>
        <v>Low</v>
      </c>
    </row>
    <row r="520" spans="1:6" x14ac:dyDescent="0.3">
      <c r="A520">
        <v>69</v>
      </c>
      <c r="B520">
        <v>519</v>
      </c>
      <c r="C520">
        <v>12</v>
      </c>
      <c r="D520">
        <v>3</v>
      </c>
      <c r="E520" t="s">
        <v>28</v>
      </c>
      <c r="F520" t="str">
        <f>VLOOKUP($A520,'Inventory Data'!$A:$I,9,FALSE)</f>
        <v>High</v>
      </c>
    </row>
    <row r="521" spans="1:6" x14ac:dyDescent="0.3">
      <c r="A521">
        <v>98</v>
      </c>
      <c r="B521">
        <v>520</v>
      </c>
      <c r="C521">
        <v>2</v>
      </c>
      <c r="D521">
        <v>1</v>
      </c>
      <c r="E521" t="s">
        <v>27</v>
      </c>
      <c r="F521" t="str">
        <f>VLOOKUP($A521,'Inventory Data'!$A:$I,9,FALSE)</f>
        <v>Low</v>
      </c>
    </row>
    <row r="522" spans="1:6" x14ac:dyDescent="0.3">
      <c r="A522">
        <v>89</v>
      </c>
      <c r="B522">
        <v>521</v>
      </c>
      <c r="C522">
        <v>9</v>
      </c>
      <c r="D522">
        <v>18</v>
      </c>
      <c r="E522" t="s">
        <v>28</v>
      </c>
      <c r="F522" t="str">
        <f>VLOOKUP($A522,'Inventory Data'!$A:$I,9,FALSE)</f>
        <v>High</v>
      </c>
    </row>
    <row r="523" spans="1:6" x14ac:dyDescent="0.3">
      <c r="A523">
        <v>1</v>
      </c>
      <c r="B523">
        <v>522</v>
      </c>
      <c r="C523">
        <v>5</v>
      </c>
      <c r="D523">
        <v>18</v>
      </c>
      <c r="E523" t="s">
        <v>28</v>
      </c>
      <c r="F523" t="str">
        <f>VLOOKUP($A523,'Inventory Data'!$A:$I,9,FALSE)</f>
        <v>Low</v>
      </c>
    </row>
    <row r="524" spans="1:6" x14ac:dyDescent="0.3">
      <c r="A524">
        <v>9</v>
      </c>
      <c r="B524">
        <v>523</v>
      </c>
      <c r="C524">
        <v>15</v>
      </c>
      <c r="D524">
        <v>6</v>
      </c>
      <c r="E524" t="s">
        <v>27</v>
      </c>
      <c r="F524" t="str">
        <f>VLOOKUP($A524,'Inventory Data'!$A:$I,9,FALSE)</f>
        <v>High</v>
      </c>
    </row>
    <row r="525" spans="1:6" x14ac:dyDescent="0.3">
      <c r="A525">
        <v>85</v>
      </c>
      <c r="B525">
        <v>524</v>
      </c>
      <c r="C525">
        <v>7</v>
      </c>
      <c r="D525">
        <v>1</v>
      </c>
      <c r="E525" t="s">
        <v>28</v>
      </c>
      <c r="F525" t="str">
        <f>VLOOKUP($A525,'Inventory Data'!$A:$I,9,FALSE)</f>
        <v>High</v>
      </c>
    </row>
    <row r="526" spans="1:6" x14ac:dyDescent="0.3">
      <c r="A526">
        <v>39</v>
      </c>
      <c r="B526">
        <v>525</v>
      </c>
      <c r="C526">
        <v>6</v>
      </c>
      <c r="D526">
        <v>33</v>
      </c>
      <c r="E526" t="s">
        <v>27</v>
      </c>
      <c r="F526" t="str">
        <f>VLOOKUP($A526,'Inventory Data'!$A:$I,9,FALSE)</f>
        <v>Low</v>
      </c>
    </row>
    <row r="527" spans="1:6" x14ac:dyDescent="0.3">
      <c r="A527">
        <v>32</v>
      </c>
      <c r="B527">
        <v>526</v>
      </c>
      <c r="C527">
        <v>4</v>
      </c>
      <c r="D527">
        <v>25</v>
      </c>
      <c r="E527" t="s">
        <v>26</v>
      </c>
      <c r="F527" t="str">
        <f>VLOOKUP($A527,'Inventory Data'!$A:$I,9,FALSE)</f>
        <v>Low</v>
      </c>
    </row>
    <row r="528" spans="1:6" x14ac:dyDescent="0.3">
      <c r="A528">
        <v>78</v>
      </c>
      <c r="B528">
        <v>527</v>
      </c>
      <c r="C528">
        <v>19</v>
      </c>
      <c r="D528">
        <v>1</v>
      </c>
      <c r="E528" t="s">
        <v>26</v>
      </c>
      <c r="F528" t="str">
        <f>VLOOKUP($A528,'Inventory Data'!$A:$I,9,FALSE)</f>
        <v>Low</v>
      </c>
    </row>
    <row r="529" spans="1:6" x14ac:dyDescent="0.3">
      <c r="A529">
        <v>86</v>
      </c>
      <c r="B529">
        <v>528</v>
      </c>
      <c r="C529">
        <v>3</v>
      </c>
      <c r="D529">
        <v>15</v>
      </c>
      <c r="E529" t="s">
        <v>26</v>
      </c>
      <c r="F529" t="str">
        <f>VLOOKUP($A529,'Inventory Data'!$A:$I,9,FALSE)</f>
        <v>Low</v>
      </c>
    </row>
    <row r="530" spans="1:6" x14ac:dyDescent="0.3">
      <c r="A530">
        <v>87</v>
      </c>
      <c r="B530">
        <v>529</v>
      </c>
      <c r="C530">
        <v>4</v>
      </c>
      <c r="D530">
        <v>42</v>
      </c>
      <c r="E530" t="s">
        <v>28</v>
      </c>
      <c r="F530" t="str">
        <f>VLOOKUP($A530,'Inventory Data'!$A:$I,9,FALSE)</f>
        <v>Low</v>
      </c>
    </row>
    <row r="531" spans="1:6" x14ac:dyDescent="0.3">
      <c r="A531">
        <v>2</v>
      </c>
      <c r="B531">
        <v>530</v>
      </c>
      <c r="C531">
        <v>3</v>
      </c>
      <c r="D531">
        <v>45</v>
      </c>
      <c r="E531" t="s">
        <v>27</v>
      </c>
      <c r="F531" t="str">
        <f>VLOOKUP($A531,'Inventory Data'!$A:$I,9,FALSE)</f>
        <v>Low</v>
      </c>
    </row>
    <row r="532" spans="1:6" x14ac:dyDescent="0.3">
      <c r="A532">
        <v>4</v>
      </c>
      <c r="B532">
        <v>531</v>
      </c>
      <c r="C532">
        <v>11</v>
      </c>
      <c r="D532">
        <v>18</v>
      </c>
      <c r="E532" t="s">
        <v>28</v>
      </c>
      <c r="F532" t="str">
        <f>VLOOKUP($A532,'Inventory Data'!$A:$I,9,FALSE)</f>
        <v>Low</v>
      </c>
    </row>
    <row r="533" spans="1:6" x14ac:dyDescent="0.3">
      <c r="A533">
        <v>26</v>
      </c>
      <c r="B533">
        <v>532</v>
      </c>
      <c r="C533">
        <v>11</v>
      </c>
      <c r="D533">
        <v>26</v>
      </c>
      <c r="E533" t="s">
        <v>28</v>
      </c>
      <c r="F533" t="str">
        <f>VLOOKUP($A533,'Inventory Data'!$A:$I,9,FALSE)</f>
        <v>Low</v>
      </c>
    </row>
    <row r="534" spans="1:6" x14ac:dyDescent="0.3">
      <c r="A534">
        <v>42</v>
      </c>
      <c r="B534">
        <v>533</v>
      </c>
      <c r="C534">
        <v>8</v>
      </c>
      <c r="D534">
        <v>48</v>
      </c>
      <c r="E534" t="s">
        <v>26</v>
      </c>
      <c r="F534" t="str">
        <f>VLOOKUP($A534,'Inventory Data'!$A:$I,9,FALSE)</f>
        <v>Low</v>
      </c>
    </row>
    <row r="535" spans="1:6" x14ac:dyDescent="0.3">
      <c r="A535">
        <v>89</v>
      </c>
      <c r="B535">
        <v>534</v>
      </c>
      <c r="C535">
        <v>15</v>
      </c>
      <c r="D535">
        <v>46</v>
      </c>
      <c r="E535" t="s">
        <v>28</v>
      </c>
      <c r="F535" t="str">
        <f>VLOOKUP($A535,'Inventory Data'!$A:$I,9,FALSE)</f>
        <v>High</v>
      </c>
    </row>
    <row r="536" spans="1:6" x14ac:dyDescent="0.3">
      <c r="A536">
        <v>41</v>
      </c>
      <c r="B536">
        <v>535</v>
      </c>
      <c r="C536">
        <v>4</v>
      </c>
      <c r="D536">
        <v>46</v>
      </c>
      <c r="E536" t="s">
        <v>28</v>
      </c>
      <c r="F536" t="str">
        <f>VLOOKUP($A536,'Inventory Data'!$A:$I,9,FALSE)</f>
        <v>Low</v>
      </c>
    </row>
    <row r="537" spans="1:6" x14ac:dyDescent="0.3">
      <c r="A537">
        <v>95</v>
      </c>
      <c r="B537">
        <v>536</v>
      </c>
      <c r="C537">
        <v>15</v>
      </c>
      <c r="D537">
        <v>2</v>
      </c>
      <c r="E537" t="s">
        <v>27</v>
      </c>
      <c r="F537" t="str">
        <f>VLOOKUP($A537,'Inventory Data'!$A:$I,9,FALSE)</f>
        <v>High</v>
      </c>
    </row>
    <row r="538" spans="1:6" x14ac:dyDescent="0.3">
      <c r="A538">
        <v>60</v>
      </c>
      <c r="B538">
        <v>537</v>
      </c>
      <c r="C538">
        <v>6</v>
      </c>
      <c r="D538">
        <v>23</v>
      </c>
      <c r="E538" t="s">
        <v>26</v>
      </c>
      <c r="F538" t="str">
        <f>VLOOKUP($A538,'Inventory Data'!$A:$I,9,FALSE)</f>
        <v>Low</v>
      </c>
    </row>
    <row r="539" spans="1:6" x14ac:dyDescent="0.3">
      <c r="A539">
        <v>88</v>
      </c>
      <c r="B539">
        <v>538</v>
      </c>
      <c r="C539">
        <v>2</v>
      </c>
      <c r="D539">
        <v>20</v>
      </c>
      <c r="E539" t="s">
        <v>27</v>
      </c>
      <c r="F539" t="str">
        <f>VLOOKUP($A539,'Inventory Data'!$A:$I,9,FALSE)</f>
        <v>Low</v>
      </c>
    </row>
    <row r="540" spans="1:6" x14ac:dyDescent="0.3">
      <c r="A540">
        <v>43</v>
      </c>
      <c r="B540">
        <v>539</v>
      </c>
      <c r="C540">
        <v>7</v>
      </c>
      <c r="D540">
        <v>31</v>
      </c>
      <c r="E540" t="s">
        <v>27</v>
      </c>
      <c r="F540" t="str">
        <f>VLOOKUP($A540,'Inventory Data'!$A:$I,9,FALSE)</f>
        <v>Low</v>
      </c>
    </row>
    <row r="541" spans="1:6" x14ac:dyDescent="0.3">
      <c r="A541">
        <v>16</v>
      </c>
      <c r="B541">
        <v>540</v>
      </c>
      <c r="C541">
        <v>9</v>
      </c>
      <c r="D541">
        <v>40</v>
      </c>
      <c r="E541" t="s">
        <v>27</v>
      </c>
      <c r="F541" t="str">
        <f>VLOOKUP($A541,'Inventory Data'!$A:$I,9,FALSE)</f>
        <v>Low</v>
      </c>
    </row>
    <row r="542" spans="1:6" x14ac:dyDescent="0.3">
      <c r="A542">
        <v>51</v>
      </c>
      <c r="B542">
        <v>541</v>
      </c>
      <c r="C542">
        <v>8</v>
      </c>
      <c r="D542">
        <v>17</v>
      </c>
      <c r="E542" t="s">
        <v>26</v>
      </c>
      <c r="F542" t="str">
        <f>VLOOKUP($A542,'Inventory Data'!$A:$I,9,FALSE)</f>
        <v>Low</v>
      </c>
    </row>
    <row r="543" spans="1:6" x14ac:dyDescent="0.3">
      <c r="A543">
        <v>54</v>
      </c>
      <c r="B543">
        <v>542</v>
      </c>
      <c r="C543">
        <v>7</v>
      </c>
      <c r="D543">
        <v>25</v>
      </c>
      <c r="E543" t="s">
        <v>27</v>
      </c>
      <c r="F543" t="str">
        <f>VLOOKUP($A543,'Inventory Data'!$A:$I,9,FALSE)</f>
        <v>Low</v>
      </c>
    </row>
    <row r="544" spans="1:6" x14ac:dyDescent="0.3">
      <c r="A544">
        <v>36</v>
      </c>
      <c r="B544">
        <v>543</v>
      </c>
      <c r="C544">
        <v>1</v>
      </c>
      <c r="D544">
        <v>4</v>
      </c>
      <c r="E544" t="s">
        <v>28</v>
      </c>
      <c r="F544" t="str">
        <f>VLOOKUP($A544,'Inventory Data'!$A:$I,9,FALSE)</f>
        <v>High</v>
      </c>
    </row>
    <row r="545" spans="1:6" x14ac:dyDescent="0.3">
      <c r="A545">
        <v>42</v>
      </c>
      <c r="B545">
        <v>544</v>
      </c>
      <c r="C545">
        <v>17</v>
      </c>
      <c r="D545">
        <v>35</v>
      </c>
      <c r="E545" t="s">
        <v>27</v>
      </c>
      <c r="F545" t="str">
        <f>VLOOKUP($A545,'Inventory Data'!$A:$I,9,FALSE)</f>
        <v>Low</v>
      </c>
    </row>
    <row r="546" spans="1:6" x14ac:dyDescent="0.3">
      <c r="A546">
        <v>42</v>
      </c>
      <c r="B546">
        <v>545</v>
      </c>
      <c r="C546">
        <v>1</v>
      </c>
      <c r="D546">
        <v>7</v>
      </c>
      <c r="E546" t="s">
        <v>26</v>
      </c>
      <c r="F546" t="str">
        <f>VLOOKUP($A546,'Inventory Data'!$A:$I,9,FALSE)</f>
        <v>Low</v>
      </c>
    </row>
    <row r="547" spans="1:6" x14ac:dyDescent="0.3">
      <c r="A547">
        <v>76</v>
      </c>
      <c r="B547">
        <v>546</v>
      </c>
      <c r="C547">
        <v>4</v>
      </c>
      <c r="D547">
        <v>1</v>
      </c>
      <c r="E547" t="s">
        <v>27</v>
      </c>
      <c r="F547" t="str">
        <f>VLOOKUP($A547,'Inventory Data'!$A:$I,9,FALSE)</f>
        <v>Low</v>
      </c>
    </row>
    <row r="548" spans="1:6" x14ac:dyDescent="0.3">
      <c r="A548">
        <v>59</v>
      </c>
      <c r="B548">
        <v>547</v>
      </c>
      <c r="C548">
        <v>10</v>
      </c>
      <c r="D548">
        <v>1</v>
      </c>
      <c r="E548" t="s">
        <v>26</v>
      </c>
      <c r="F548" t="str">
        <f>VLOOKUP($A548,'Inventory Data'!$A:$I,9,FALSE)</f>
        <v>Low</v>
      </c>
    </row>
    <row r="549" spans="1:6" x14ac:dyDescent="0.3">
      <c r="A549">
        <v>68</v>
      </c>
      <c r="B549">
        <v>548</v>
      </c>
      <c r="C549">
        <v>14</v>
      </c>
      <c r="D549">
        <v>25</v>
      </c>
      <c r="E549" t="s">
        <v>27</v>
      </c>
      <c r="F549" t="str">
        <f>VLOOKUP($A549,'Inventory Data'!$A:$I,9,FALSE)</f>
        <v>High</v>
      </c>
    </row>
    <row r="550" spans="1:6" x14ac:dyDescent="0.3">
      <c r="A550">
        <v>86</v>
      </c>
      <c r="B550">
        <v>549</v>
      </c>
      <c r="C550">
        <v>4</v>
      </c>
      <c r="D550">
        <v>23</v>
      </c>
      <c r="E550" t="s">
        <v>28</v>
      </c>
      <c r="F550" t="str">
        <f>VLOOKUP($A550,'Inventory Data'!$A:$I,9,FALSE)</f>
        <v>Low</v>
      </c>
    </row>
    <row r="551" spans="1:6" x14ac:dyDescent="0.3">
      <c r="A551">
        <v>47</v>
      </c>
      <c r="B551">
        <v>550</v>
      </c>
      <c r="C551">
        <v>9</v>
      </c>
      <c r="D551">
        <v>32</v>
      </c>
      <c r="E551" t="s">
        <v>27</v>
      </c>
      <c r="F551" t="str">
        <f>VLOOKUP($A551,'Inventory Data'!$A:$I,9,FALSE)</f>
        <v>High</v>
      </c>
    </row>
    <row r="552" spans="1:6" x14ac:dyDescent="0.3">
      <c r="A552">
        <v>58</v>
      </c>
      <c r="B552">
        <v>551</v>
      </c>
      <c r="C552">
        <v>14</v>
      </c>
      <c r="D552">
        <v>5</v>
      </c>
      <c r="E552" t="s">
        <v>26</v>
      </c>
      <c r="F552" t="str">
        <f>VLOOKUP($A552,'Inventory Data'!$A:$I,9,FALSE)</f>
        <v>Low</v>
      </c>
    </row>
    <row r="553" spans="1:6" x14ac:dyDescent="0.3">
      <c r="A553">
        <v>68</v>
      </c>
      <c r="B553">
        <v>552</v>
      </c>
      <c r="C553">
        <v>11</v>
      </c>
      <c r="D553">
        <v>40</v>
      </c>
      <c r="E553" t="s">
        <v>28</v>
      </c>
      <c r="F553" t="str">
        <f>VLOOKUP($A553,'Inventory Data'!$A:$I,9,FALSE)</f>
        <v>High</v>
      </c>
    </row>
    <row r="554" spans="1:6" x14ac:dyDescent="0.3">
      <c r="A554">
        <v>30</v>
      </c>
      <c r="B554">
        <v>553</v>
      </c>
      <c r="C554">
        <v>15</v>
      </c>
      <c r="D554">
        <v>6</v>
      </c>
      <c r="E554" t="s">
        <v>26</v>
      </c>
      <c r="F554" t="str">
        <f>VLOOKUP($A554,'Inventory Data'!$A:$I,9,FALSE)</f>
        <v>Low</v>
      </c>
    </row>
    <row r="555" spans="1:6" x14ac:dyDescent="0.3">
      <c r="A555">
        <v>98</v>
      </c>
      <c r="B555">
        <v>554</v>
      </c>
      <c r="C555">
        <v>11</v>
      </c>
      <c r="D555">
        <v>29</v>
      </c>
      <c r="E555" t="s">
        <v>28</v>
      </c>
      <c r="F555" t="str">
        <f>VLOOKUP($A555,'Inventory Data'!$A:$I,9,FALSE)</f>
        <v>Low</v>
      </c>
    </row>
    <row r="556" spans="1:6" x14ac:dyDescent="0.3">
      <c r="A556">
        <v>24</v>
      </c>
      <c r="B556">
        <v>555</v>
      </c>
      <c r="C556">
        <v>10</v>
      </c>
      <c r="D556">
        <v>44</v>
      </c>
      <c r="E556" t="s">
        <v>27</v>
      </c>
      <c r="F556" t="str">
        <f>VLOOKUP($A556,'Inventory Data'!$A:$I,9,FALSE)</f>
        <v>High</v>
      </c>
    </row>
    <row r="557" spans="1:6" x14ac:dyDescent="0.3">
      <c r="A557">
        <v>42</v>
      </c>
      <c r="B557">
        <v>556</v>
      </c>
      <c r="C557">
        <v>10</v>
      </c>
      <c r="D557">
        <v>20</v>
      </c>
      <c r="E557" t="s">
        <v>27</v>
      </c>
      <c r="F557" t="str">
        <f>VLOOKUP($A557,'Inventory Data'!$A:$I,9,FALSE)</f>
        <v>Low</v>
      </c>
    </row>
    <row r="558" spans="1:6" x14ac:dyDescent="0.3">
      <c r="A558">
        <v>29</v>
      </c>
      <c r="B558">
        <v>557</v>
      </c>
      <c r="C558">
        <v>4</v>
      </c>
      <c r="D558">
        <v>22</v>
      </c>
      <c r="E558" t="s">
        <v>27</v>
      </c>
      <c r="F558" t="str">
        <f>VLOOKUP($A558,'Inventory Data'!$A:$I,9,FALSE)</f>
        <v>Low</v>
      </c>
    </row>
    <row r="559" spans="1:6" x14ac:dyDescent="0.3">
      <c r="A559">
        <v>17</v>
      </c>
      <c r="B559">
        <v>558</v>
      </c>
      <c r="C559">
        <v>4</v>
      </c>
      <c r="D559">
        <v>24</v>
      </c>
      <c r="E559" t="s">
        <v>28</v>
      </c>
      <c r="F559" t="str">
        <f>VLOOKUP($A559,'Inventory Data'!$A:$I,9,FALSE)</f>
        <v>Low</v>
      </c>
    </row>
    <row r="560" spans="1:6" x14ac:dyDescent="0.3">
      <c r="A560">
        <v>45</v>
      </c>
      <c r="B560">
        <v>559</v>
      </c>
      <c r="C560">
        <v>5</v>
      </c>
      <c r="D560">
        <v>11</v>
      </c>
      <c r="E560" t="s">
        <v>26</v>
      </c>
      <c r="F560" t="str">
        <f>VLOOKUP($A560,'Inventory Data'!$A:$I,9,FALSE)</f>
        <v>Low</v>
      </c>
    </row>
    <row r="561" spans="1:6" x14ac:dyDescent="0.3">
      <c r="A561">
        <v>48</v>
      </c>
      <c r="B561">
        <v>560</v>
      </c>
      <c r="C561">
        <v>9</v>
      </c>
      <c r="D561">
        <v>39</v>
      </c>
      <c r="E561" t="s">
        <v>26</v>
      </c>
      <c r="F561" t="str">
        <f>VLOOKUP($A561,'Inventory Data'!$A:$I,9,FALSE)</f>
        <v>High</v>
      </c>
    </row>
    <row r="562" spans="1:6" x14ac:dyDescent="0.3">
      <c r="A562">
        <v>36</v>
      </c>
      <c r="B562">
        <v>561</v>
      </c>
      <c r="C562">
        <v>9</v>
      </c>
      <c r="D562">
        <v>48</v>
      </c>
      <c r="E562" t="s">
        <v>27</v>
      </c>
      <c r="F562" t="str">
        <f>VLOOKUP($A562,'Inventory Data'!$A:$I,9,FALSE)</f>
        <v>High</v>
      </c>
    </row>
    <row r="563" spans="1:6" x14ac:dyDescent="0.3">
      <c r="A563">
        <v>3</v>
      </c>
      <c r="B563">
        <v>562</v>
      </c>
      <c r="C563">
        <v>11</v>
      </c>
      <c r="D563">
        <v>48</v>
      </c>
      <c r="E563" t="s">
        <v>28</v>
      </c>
      <c r="F563" t="str">
        <f>VLOOKUP($A563,'Inventory Data'!$A:$I,9,FALSE)</f>
        <v>Low</v>
      </c>
    </row>
    <row r="564" spans="1:6" x14ac:dyDescent="0.3">
      <c r="A564">
        <v>47</v>
      </c>
      <c r="B564">
        <v>563</v>
      </c>
      <c r="C564">
        <v>10</v>
      </c>
      <c r="D564">
        <v>49</v>
      </c>
      <c r="E564" t="s">
        <v>27</v>
      </c>
      <c r="F564" t="str">
        <f>VLOOKUP($A564,'Inventory Data'!$A:$I,9,FALSE)</f>
        <v>High</v>
      </c>
    </row>
    <row r="565" spans="1:6" x14ac:dyDescent="0.3">
      <c r="A565">
        <v>77</v>
      </c>
      <c r="B565">
        <v>564</v>
      </c>
      <c r="C565">
        <v>13</v>
      </c>
      <c r="D565">
        <v>26</v>
      </c>
      <c r="E565" t="s">
        <v>28</v>
      </c>
      <c r="F565" t="str">
        <f>VLOOKUP($A565,'Inventory Data'!$A:$I,9,FALSE)</f>
        <v>High</v>
      </c>
    </row>
    <row r="566" spans="1:6" x14ac:dyDescent="0.3">
      <c r="A566">
        <v>43</v>
      </c>
      <c r="B566">
        <v>565</v>
      </c>
      <c r="C566">
        <v>7</v>
      </c>
      <c r="D566">
        <v>28</v>
      </c>
      <c r="E566" t="s">
        <v>28</v>
      </c>
      <c r="F566" t="str">
        <f>VLOOKUP($A566,'Inventory Data'!$A:$I,9,FALSE)</f>
        <v>Low</v>
      </c>
    </row>
    <row r="567" spans="1:6" x14ac:dyDescent="0.3">
      <c r="A567">
        <v>10</v>
      </c>
      <c r="B567">
        <v>566</v>
      </c>
      <c r="C567">
        <v>1</v>
      </c>
      <c r="D567">
        <v>23</v>
      </c>
      <c r="E567" t="s">
        <v>28</v>
      </c>
      <c r="F567" t="str">
        <f>VLOOKUP($A567,'Inventory Data'!$A:$I,9,FALSE)</f>
        <v>Low</v>
      </c>
    </row>
    <row r="568" spans="1:6" x14ac:dyDescent="0.3">
      <c r="A568">
        <v>85</v>
      </c>
      <c r="B568">
        <v>567</v>
      </c>
      <c r="C568">
        <v>17</v>
      </c>
      <c r="D568">
        <v>40</v>
      </c>
      <c r="E568" t="s">
        <v>27</v>
      </c>
      <c r="F568" t="str">
        <f>VLOOKUP($A568,'Inventory Data'!$A:$I,9,FALSE)</f>
        <v>High</v>
      </c>
    </row>
    <row r="569" spans="1:6" x14ac:dyDescent="0.3">
      <c r="A569">
        <v>55</v>
      </c>
      <c r="B569">
        <v>568</v>
      </c>
      <c r="C569">
        <v>7</v>
      </c>
      <c r="D569">
        <v>14</v>
      </c>
      <c r="E569" t="s">
        <v>27</v>
      </c>
      <c r="F569" t="str">
        <f>VLOOKUP($A569,'Inventory Data'!$A:$I,9,FALSE)</f>
        <v>Low</v>
      </c>
    </row>
    <row r="570" spans="1:6" x14ac:dyDescent="0.3">
      <c r="A570">
        <v>25</v>
      </c>
      <c r="B570">
        <v>569</v>
      </c>
      <c r="C570">
        <v>2</v>
      </c>
      <c r="D570">
        <v>29</v>
      </c>
      <c r="E570" t="s">
        <v>26</v>
      </c>
      <c r="F570" t="str">
        <f>VLOOKUP($A570,'Inventory Data'!$A:$I,9,FALSE)</f>
        <v>Low</v>
      </c>
    </row>
    <row r="571" spans="1:6" x14ac:dyDescent="0.3">
      <c r="A571">
        <v>80</v>
      </c>
      <c r="B571">
        <v>570</v>
      </c>
      <c r="C571">
        <v>8</v>
      </c>
      <c r="D571">
        <v>27</v>
      </c>
      <c r="E571" t="s">
        <v>28</v>
      </c>
      <c r="F571" t="str">
        <f>VLOOKUP($A571,'Inventory Data'!$A:$I,9,FALSE)</f>
        <v>High</v>
      </c>
    </row>
    <row r="572" spans="1:6" x14ac:dyDescent="0.3">
      <c r="A572">
        <v>57</v>
      </c>
      <c r="B572">
        <v>571</v>
      </c>
      <c r="C572">
        <v>8</v>
      </c>
      <c r="D572">
        <v>6</v>
      </c>
      <c r="E572" t="s">
        <v>26</v>
      </c>
      <c r="F572" t="str">
        <f>VLOOKUP($A572,'Inventory Data'!$A:$I,9,FALSE)</f>
        <v>Low</v>
      </c>
    </row>
    <row r="573" spans="1:6" x14ac:dyDescent="0.3">
      <c r="A573">
        <v>81</v>
      </c>
      <c r="B573">
        <v>572</v>
      </c>
      <c r="C573">
        <v>10</v>
      </c>
      <c r="D573">
        <v>25</v>
      </c>
      <c r="E573" t="s">
        <v>26</v>
      </c>
      <c r="F573" t="str">
        <f>VLOOKUP($A573,'Inventory Data'!$A:$I,9,FALSE)</f>
        <v>Low</v>
      </c>
    </row>
    <row r="574" spans="1:6" x14ac:dyDescent="0.3">
      <c r="A574">
        <v>85</v>
      </c>
      <c r="B574">
        <v>573</v>
      </c>
      <c r="C574">
        <v>1</v>
      </c>
      <c r="D574">
        <v>17</v>
      </c>
      <c r="E574" t="s">
        <v>26</v>
      </c>
      <c r="F574" t="str">
        <f>VLOOKUP($A574,'Inventory Data'!$A:$I,9,FALSE)</f>
        <v>High</v>
      </c>
    </row>
    <row r="575" spans="1:6" x14ac:dyDescent="0.3">
      <c r="A575">
        <v>99</v>
      </c>
      <c r="B575">
        <v>574</v>
      </c>
      <c r="C575">
        <v>17</v>
      </c>
      <c r="D575">
        <v>4</v>
      </c>
      <c r="E575" t="s">
        <v>27</v>
      </c>
      <c r="F575" t="str">
        <f>VLOOKUP($A575,'Inventory Data'!$A:$I,9,FALSE)</f>
        <v>High</v>
      </c>
    </row>
    <row r="576" spans="1:6" x14ac:dyDescent="0.3">
      <c r="A576">
        <v>38</v>
      </c>
      <c r="B576">
        <v>575</v>
      </c>
      <c r="C576">
        <v>12</v>
      </c>
      <c r="D576">
        <v>14</v>
      </c>
      <c r="E576" t="s">
        <v>27</v>
      </c>
      <c r="F576" t="str">
        <f>VLOOKUP($A576,'Inventory Data'!$A:$I,9,FALSE)</f>
        <v>Low</v>
      </c>
    </row>
    <row r="577" spans="1:6" x14ac:dyDescent="0.3">
      <c r="A577">
        <v>23</v>
      </c>
      <c r="B577">
        <v>576</v>
      </c>
      <c r="C577">
        <v>6</v>
      </c>
      <c r="D577">
        <v>15</v>
      </c>
      <c r="E577" t="s">
        <v>28</v>
      </c>
      <c r="F577" t="str">
        <f>VLOOKUP($A577,'Inventory Data'!$A:$I,9,FALSE)</f>
        <v>Low</v>
      </c>
    </row>
    <row r="578" spans="1:6" x14ac:dyDescent="0.3">
      <c r="A578">
        <v>8</v>
      </c>
      <c r="B578">
        <v>577</v>
      </c>
      <c r="C578">
        <v>14</v>
      </c>
      <c r="D578">
        <v>16</v>
      </c>
      <c r="E578" t="s">
        <v>28</v>
      </c>
      <c r="F578" t="str">
        <f>VLOOKUP($A578,'Inventory Data'!$A:$I,9,FALSE)</f>
        <v>Low</v>
      </c>
    </row>
    <row r="579" spans="1:6" x14ac:dyDescent="0.3">
      <c r="A579">
        <v>23</v>
      </c>
      <c r="B579">
        <v>578</v>
      </c>
      <c r="C579">
        <v>18</v>
      </c>
      <c r="D579">
        <v>1</v>
      </c>
      <c r="E579" t="s">
        <v>28</v>
      </c>
      <c r="F579" t="str">
        <f>VLOOKUP($A579,'Inventory Data'!$A:$I,9,FALSE)</f>
        <v>Low</v>
      </c>
    </row>
    <row r="580" spans="1:6" x14ac:dyDescent="0.3">
      <c r="A580">
        <v>89</v>
      </c>
      <c r="B580">
        <v>579</v>
      </c>
      <c r="C580">
        <v>1</v>
      </c>
      <c r="D580">
        <v>39</v>
      </c>
      <c r="E580" t="s">
        <v>27</v>
      </c>
      <c r="F580" t="str">
        <f>VLOOKUP($A580,'Inventory Data'!$A:$I,9,FALSE)</f>
        <v>High</v>
      </c>
    </row>
    <row r="581" spans="1:6" x14ac:dyDescent="0.3">
      <c r="A581">
        <v>83</v>
      </c>
      <c r="B581">
        <v>580</v>
      </c>
      <c r="C581">
        <v>3</v>
      </c>
      <c r="D581">
        <v>26</v>
      </c>
      <c r="E581" t="s">
        <v>28</v>
      </c>
      <c r="F581" t="str">
        <f>VLOOKUP($A581,'Inventory Data'!$A:$I,9,FALSE)</f>
        <v>High</v>
      </c>
    </row>
    <row r="582" spans="1:6" x14ac:dyDescent="0.3">
      <c r="A582">
        <v>67</v>
      </c>
      <c r="B582">
        <v>581</v>
      </c>
      <c r="C582">
        <v>14</v>
      </c>
      <c r="D582">
        <v>9</v>
      </c>
      <c r="E582" t="s">
        <v>28</v>
      </c>
      <c r="F582" t="str">
        <f>VLOOKUP($A582,'Inventory Data'!$A:$I,9,FALSE)</f>
        <v>High</v>
      </c>
    </row>
    <row r="583" spans="1:6" x14ac:dyDescent="0.3">
      <c r="A583">
        <v>49</v>
      </c>
      <c r="B583">
        <v>582</v>
      </c>
      <c r="C583">
        <v>8</v>
      </c>
      <c r="D583">
        <v>10</v>
      </c>
      <c r="E583" t="s">
        <v>26</v>
      </c>
      <c r="F583" t="str">
        <f>VLOOKUP($A583,'Inventory Data'!$A:$I,9,FALSE)</f>
        <v>Low</v>
      </c>
    </row>
    <row r="584" spans="1:6" x14ac:dyDescent="0.3">
      <c r="A584">
        <v>15</v>
      </c>
      <c r="B584">
        <v>583</v>
      </c>
      <c r="C584">
        <v>12</v>
      </c>
      <c r="D584">
        <v>38</v>
      </c>
      <c r="E584" t="s">
        <v>26</v>
      </c>
      <c r="F584" t="str">
        <f>VLOOKUP($A584,'Inventory Data'!$A:$I,9,FALSE)</f>
        <v>Low</v>
      </c>
    </row>
    <row r="585" spans="1:6" x14ac:dyDescent="0.3">
      <c r="A585">
        <v>41</v>
      </c>
      <c r="B585">
        <v>584</v>
      </c>
      <c r="C585">
        <v>13</v>
      </c>
      <c r="D585">
        <v>10</v>
      </c>
      <c r="E585" t="s">
        <v>27</v>
      </c>
      <c r="F585" t="str">
        <f>VLOOKUP($A585,'Inventory Data'!$A:$I,9,FALSE)</f>
        <v>Low</v>
      </c>
    </row>
    <row r="586" spans="1:6" x14ac:dyDescent="0.3">
      <c r="A586">
        <v>95</v>
      </c>
      <c r="B586">
        <v>585</v>
      </c>
      <c r="C586">
        <v>9</v>
      </c>
      <c r="D586">
        <v>37</v>
      </c>
      <c r="E586" t="s">
        <v>27</v>
      </c>
      <c r="F586" t="str">
        <f>VLOOKUP($A586,'Inventory Data'!$A:$I,9,FALSE)</f>
        <v>High</v>
      </c>
    </row>
    <row r="587" spans="1:6" x14ac:dyDescent="0.3">
      <c r="A587">
        <v>69</v>
      </c>
      <c r="B587">
        <v>586</v>
      </c>
      <c r="C587">
        <v>7</v>
      </c>
      <c r="D587">
        <v>49</v>
      </c>
      <c r="E587" t="s">
        <v>27</v>
      </c>
      <c r="F587" t="str">
        <f>VLOOKUP($A587,'Inventory Data'!$A:$I,9,FALSE)</f>
        <v>High</v>
      </c>
    </row>
    <row r="588" spans="1:6" x14ac:dyDescent="0.3">
      <c r="A588">
        <v>44</v>
      </c>
      <c r="B588">
        <v>587</v>
      </c>
      <c r="C588">
        <v>17</v>
      </c>
      <c r="D588">
        <v>40</v>
      </c>
      <c r="E588" t="s">
        <v>28</v>
      </c>
      <c r="F588" t="str">
        <f>VLOOKUP($A588,'Inventory Data'!$A:$I,9,FALSE)</f>
        <v>Low</v>
      </c>
    </row>
    <row r="589" spans="1:6" x14ac:dyDescent="0.3">
      <c r="A589">
        <v>77</v>
      </c>
      <c r="B589">
        <v>588</v>
      </c>
      <c r="C589">
        <v>1</v>
      </c>
      <c r="D589">
        <v>48</v>
      </c>
      <c r="E589" t="s">
        <v>26</v>
      </c>
      <c r="F589" t="str">
        <f>VLOOKUP($A589,'Inventory Data'!$A:$I,9,FALSE)</f>
        <v>High</v>
      </c>
    </row>
    <row r="590" spans="1:6" x14ac:dyDescent="0.3">
      <c r="A590">
        <v>99</v>
      </c>
      <c r="B590">
        <v>589</v>
      </c>
      <c r="C590">
        <v>10</v>
      </c>
      <c r="D590">
        <v>6</v>
      </c>
      <c r="E590" t="s">
        <v>26</v>
      </c>
      <c r="F590" t="str">
        <f>VLOOKUP($A590,'Inventory Data'!$A:$I,9,FALSE)</f>
        <v>High</v>
      </c>
    </row>
    <row r="591" spans="1:6" x14ac:dyDescent="0.3">
      <c r="A591">
        <v>76</v>
      </c>
      <c r="B591">
        <v>590</v>
      </c>
      <c r="C591">
        <v>16</v>
      </c>
      <c r="D591">
        <v>28</v>
      </c>
      <c r="E591" t="s">
        <v>27</v>
      </c>
      <c r="F591" t="str">
        <f>VLOOKUP($A591,'Inventory Data'!$A:$I,9,FALSE)</f>
        <v>Low</v>
      </c>
    </row>
    <row r="592" spans="1:6" x14ac:dyDescent="0.3">
      <c r="A592">
        <v>63</v>
      </c>
      <c r="B592">
        <v>591</v>
      </c>
      <c r="C592">
        <v>3</v>
      </c>
      <c r="D592">
        <v>29</v>
      </c>
      <c r="E592" t="s">
        <v>28</v>
      </c>
      <c r="F592" t="str">
        <f>VLOOKUP($A592,'Inventory Data'!$A:$I,9,FALSE)</f>
        <v>Low</v>
      </c>
    </row>
    <row r="593" spans="1:6" x14ac:dyDescent="0.3">
      <c r="A593">
        <v>5</v>
      </c>
      <c r="B593">
        <v>592</v>
      </c>
      <c r="C593">
        <v>3</v>
      </c>
      <c r="D593">
        <v>19</v>
      </c>
      <c r="E593" t="s">
        <v>28</v>
      </c>
      <c r="F593" t="str">
        <f>VLOOKUP($A593,'Inventory Data'!$A:$I,9,FALSE)</f>
        <v>Low</v>
      </c>
    </row>
    <row r="594" spans="1:6" x14ac:dyDescent="0.3">
      <c r="A594">
        <v>16</v>
      </c>
      <c r="B594">
        <v>593</v>
      </c>
      <c r="C594">
        <v>11</v>
      </c>
      <c r="D594">
        <v>36</v>
      </c>
      <c r="E594" t="s">
        <v>26</v>
      </c>
      <c r="F594" t="str">
        <f>VLOOKUP($A594,'Inventory Data'!$A:$I,9,FALSE)</f>
        <v>Low</v>
      </c>
    </row>
    <row r="595" spans="1:6" x14ac:dyDescent="0.3">
      <c r="A595">
        <v>72</v>
      </c>
      <c r="B595">
        <v>594</v>
      </c>
      <c r="C595">
        <v>6</v>
      </c>
      <c r="D595">
        <v>17</v>
      </c>
      <c r="E595" t="s">
        <v>26</v>
      </c>
      <c r="F595" t="str">
        <f>VLOOKUP($A595,'Inventory Data'!$A:$I,9,FALSE)</f>
        <v>Low</v>
      </c>
    </row>
    <row r="596" spans="1:6" x14ac:dyDescent="0.3">
      <c r="A596">
        <v>21</v>
      </c>
      <c r="B596">
        <v>595</v>
      </c>
      <c r="C596">
        <v>13</v>
      </c>
      <c r="D596">
        <v>27</v>
      </c>
      <c r="E596" t="s">
        <v>28</v>
      </c>
      <c r="F596" t="str">
        <f>VLOOKUP($A596,'Inventory Data'!$A:$I,9,FALSE)</f>
        <v>High</v>
      </c>
    </row>
    <row r="597" spans="1:6" x14ac:dyDescent="0.3">
      <c r="A597">
        <v>97</v>
      </c>
      <c r="B597">
        <v>596</v>
      </c>
      <c r="C597">
        <v>10</v>
      </c>
      <c r="D597">
        <v>46</v>
      </c>
      <c r="E597" t="s">
        <v>26</v>
      </c>
      <c r="F597" t="str">
        <f>VLOOKUP($A597,'Inventory Data'!$A:$I,9,FALSE)</f>
        <v>Low</v>
      </c>
    </row>
    <row r="598" spans="1:6" x14ac:dyDescent="0.3">
      <c r="A598">
        <v>23</v>
      </c>
      <c r="B598">
        <v>597</v>
      </c>
      <c r="C598">
        <v>5</v>
      </c>
      <c r="D598">
        <v>6</v>
      </c>
      <c r="E598" t="s">
        <v>28</v>
      </c>
      <c r="F598" t="str">
        <f>VLOOKUP($A598,'Inventory Data'!$A:$I,9,FALSE)</f>
        <v>Low</v>
      </c>
    </row>
    <row r="599" spans="1:6" x14ac:dyDescent="0.3">
      <c r="A599">
        <v>52</v>
      </c>
      <c r="B599">
        <v>598</v>
      </c>
      <c r="C599">
        <v>5</v>
      </c>
      <c r="D599">
        <v>35</v>
      </c>
      <c r="E599" t="s">
        <v>26</v>
      </c>
      <c r="F599" t="str">
        <f>VLOOKUP($A599,'Inventory Data'!$A:$I,9,FALSE)</f>
        <v>Low</v>
      </c>
    </row>
    <row r="600" spans="1:6" x14ac:dyDescent="0.3">
      <c r="A600">
        <v>29</v>
      </c>
      <c r="B600">
        <v>599</v>
      </c>
      <c r="C600">
        <v>13</v>
      </c>
      <c r="D600">
        <v>3</v>
      </c>
      <c r="E600" t="s">
        <v>26</v>
      </c>
      <c r="F600" t="str">
        <f>VLOOKUP($A600,'Inventory Data'!$A:$I,9,FALSE)</f>
        <v>Low</v>
      </c>
    </row>
    <row r="601" spans="1:6" x14ac:dyDescent="0.3">
      <c r="A601">
        <v>11</v>
      </c>
      <c r="B601">
        <v>600</v>
      </c>
      <c r="C601">
        <v>19</v>
      </c>
      <c r="D601">
        <v>1</v>
      </c>
      <c r="E601" t="s">
        <v>26</v>
      </c>
      <c r="F601" t="str">
        <f>VLOOKUP($A601,'Inventory Data'!$A:$I,9,FALSE)</f>
        <v>High</v>
      </c>
    </row>
    <row r="602" spans="1:6" x14ac:dyDescent="0.3">
      <c r="A602">
        <v>46</v>
      </c>
      <c r="B602">
        <v>601</v>
      </c>
      <c r="C602">
        <v>14</v>
      </c>
      <c r="D602">
        <v>35</v>
      </c>
      <c r="E602" t="s">
        <v>28</v>
      </c>
      <c r="F602" t="str">
        <f>VLOOKUP($A602,'Inventory Data'!$A:$I,9,FALSE)</f>
        <v>Low</v>
      </c>
    </row>
    <row r="603" spans="1:6" x14ac:dyDescent="0.3">
      <c r="A603">
        <v>69</v>
      </c>
      <c r="B603">
        <v>602</v>
      </c>
      <c r="C603">
        <v>17</v>
      </c>
      <c r="D603">
        <v>26</v>
      </c>
      <c r="E603" t="s">
        <v>26</v>
      </c>
      <c r="F603" t="str">
        <f>VLOOKUP($A603,'Inventory Data'!$A:$I,9,FALSE)</f>
        <v>High</v>
      </c>
    </row>
    <row r="604" spans="1:6" x14ac:dyDescent="0.3">
      <c r="A604">
        <v>70</v>
      </c>
      <c r="B604">
        <v>603</v>
      </c>
      <c r="C604">
        <v>5</v>
      </c>
      <c r="D604">
        <v>21</v>
      </c>
      <c r="E604" t="s">
        <v>27</v>
      </c>
      <c r="F604" t="str">
        <f>VLOOKUP($A604,'Inventory Data'!$A:$I,9,FALSE)</f>
        <v>Low</v>
      </c>
    </row>
    <row r="605" spans="1:6" x14ac:dyDescent="0.3">
      <c r="A605">
        <v>10</v>
      </c>
      <c r="B605">
        <v>604</v>
      </c>
      <c r="C605">
        <v>13</v>
      </c>
      <c r="D605">
        <v>7</v>
      </c>
      <c r="E605" t="s">
        <v>27</v>
      </c>
      <c r="F605" t="str">
        <f>VLOOKUP($A605,'Inventory Data'!$A:$I,9,FALSE)</f>
        <v>Low</v>
      </c>
    </row>
    <row r="606" spans="1:6" x14ac:dyDescent="0.3">
      <c r="A606">
        <v>52</v>
      </c>
      <c r="B606">
        <v>605</v>
      </c>
      <c r="C606">
        <v>15</v>
      </c>
      <c r="D606">
        <v>32</v>
      </c>
      <c r="E606" t="s">
        <v>27</v>
      </c>
      <c r="F606" t="str">
        <f>VLOOKUP($A606,'Inventory Data'!$A:$I,9,FALSE)</f>
        <v>Low</v>
      </c>
    </row>
    <row r="607" spans="1:6" x14ac:dyDescent="0.3">
      <c r="A607">
        <v>76</v>
      </c>
      <c r="B607">
        <v>606</v>
      </c>
      <c r="C607">
        <v>8</v>
      </c>
      <c r="D607">
        <v>29</v>
      </c>
      <c r="E607" t="s">
        <v>26</v>
      </c>
      <c r="F607" t="str">
        <f>VLOOKUP($A607,'Inventory Data'!$A:$I,9,FALSE)</f>
        <v>Low</v>
      </c>
    </row>
    <row r="608" spans="1:6" x14ac:dyDescent="0.3">
      <c r="A608">
        <v>74</v>
      </c>
      <c r="B608">
        <v>607</v>
      </c>
      <c r="C608">
        <v>9</v>
      </c>
      <c r="D608">
        <v>35</v>
      </c>
      <c r="E608" t="s">
        <v>27</v>
      </c>
      <c r="F608" t="str">
        <f>VLOOKUP($A608,'Inventory Data'!$A:$I,9,FALSE)</f>
        <v>High</v>
      </c>
    </row>
    <row r="609" spans="1:6" x14ac:dyDescent="0.3">
      <c r="A609">
        <v>83</v>
      </c>
      <c r="B609">
        <v>608</v>
      </c>
      <c r="C609">
        <v>11</v>
      </c>
      <c r="D609">
        <v>4</v>
      </c>
      <c r="E609" t="s">
        <v>26</v>
      </c>
      <c r="F609" t="str">
        <f>VLOOKUP($A609,'Inventory Data'!$A:$I,9,FALSE)</f>
        <v>High</v>
      </c>
    </row>
    <row r="610" spans="1:6" x14ac:dyDescent="0.3">
      <c r="A610">
        <v>91</v>
      </c>
      <c r="B610">
        <v>609</v>
      </c>
      <c r="C610">
        <v>4</v>
      </c>
      <c r="D610">
        <v>5</v>
      </c>
      <c r="E610" t="s">
        <v>27</v>
      </c>
      <c r="F610" t="str">
        <f>VLOOKUP($A610,'Inventory Data'!$A:$I,9,FALSE)</f>
        <v>High</v>
      </c>
    </row>
    <row r="611" spans="1:6" x14ac:dyDescent="0.3">
      <c r="A611">
        <v>8</v>
      </c>
      <c r="B611">
        <v>610</v>
      </c>
      <c r="C611">
        <v>2</v>
      </c>
      <c r="D611">
        <v>5</v>
      </c>
      <c r="E611" t="s">
        <v>27</v>
      </c>
      <c r="F611" t="str">
        <f>VLOOKUP($A611,'Inventory Data'!$A:$I,9,FALSE)</f>
        <v>Low</v>
      </c>
    </row>
    <row r="612" spans="1:6" x14ac:dyDescent="0.3">
      <c r="A612">
        <v>2</v>
      </c>
      <c r="B612">
        <v>611</v>
      </c>
      <c r="C612">
        <v>6</v>
      </c>
      <c r="D612">
        <v>34</v>
      </c>
      <c r="E612" t="s">
        <v>28</v>
      </c>
      <c r="F612" t="str">
        <f>VLOOKUP($A612,'Inventory Data'!$A:$I,9,FALSE)</f>
        <v>Low</v>
      </c>
    </row>
    <row r="613" spans="1:6" x14ac:dyDescent="0.3">
      <c r="A613">
        <v>51</v>
      </c>
      <c r="B613">
        <v>612</v>
      </c>
      <c r="C613">
        <v>8</v>
      </c>
      <c r="D613">
        <v>25</v>
      </c>
      <c r="E613" t="s">
        <v>27</v>
      </c>
      <c r="F613" t="str">
        <f>VLOOKUP($A613,'Inventory Data'!$A:$I,9,FALSE)</f>
        <v>Low</v>
      </c>
    </row>
    <row r="614" spans="1:6" x14ac:dyDescent="0.3">
      <c r="A614">
        <v>58</v>
      </c>
      <c r="B614">
        <v>613</v>
      </c>
      <c r="C614">
        <v>15</v>
      </c>
      <c r="D614">
        <v>29</v>
      </c>
      <c r="E614" t="s">
        <v>26</v>
      </c>
      <c r="F614" t="str">
        <f>VLOOKUP($A614,'Inventory Data'!$A:$I,9,FALSE)</f>
        <v>Low</v>
      </c>
    </row>
    <row r="615" spans="1:6" x14ac:dyDescent="0.3">
      <c r="A615">
        <v>86</v>
      </c>
      <c r="B615">
        <v>614</v>
      </c>
      <c r="C615">
        <v>4</v>
      </c>
      <c r="D615">
        <v>15</v>
      </c>
      <c r="E615" t="s">
        <v>26</v>
      </c>
      <c r="F615" t="str">
        <f>VLOOKUP($A615,'Inventory Data'!$A:$I,9,FALSE)</f>
        <v>Low</v>
      </c>
    </row>
    <row r="616" spans="1:6" x14ac:dyDescent="0.3">
      <c r="A616">
        <v>10</v>
      </c>
      <c r="B616">
        <v>615</v>
      </c>
      <c r="C616">
        <v>1</v>
      </c>
      <c r="D616">
        <v>30</v>
      </c>
      <c r="E616" t="s">
        <v>27</v>
      </c>
      <c r="F616" t="str">
        <f>VLOOKUP($A616,'Inventory Data'!$A:$I,9,FALSE)</f>
        <v>Low</v>
      </c>
    </row>
    <row r="617" spans="1:6" x14ac:dyDescent="0.3">
      <c r="A617">
        <v>74</v>
      </c>
      <c r="B617">
        <v>616</v>
      </c>
      <c r="C617">
        <v>10</v>
      </c>
      <c r="D617">
        <v>12</v>
      </c>
      <c r="E617" t="s">
        <v>27</v>
      </c>
      <c r="F617" t="str">
        <f>VLOOKUP($A617,'Inventory Data'!$A:$I,9,FALSE)</f>
        <v>High</v>
      </c>
    </row>
    <row r="618" spans="1:6" x14ac:dyDescent="0.3">
      <c r="A618">
        <v>14</v>
      </c>
      <c r="B618">
        <v>617</v>
      </c>
      <c r="C618">
        <v>4</v>
      </c>
      <c r="D618">
        <v>12</v>
      </c>
      <c r="E618" t="s">
        <v>26</v>
      </c>
      <c r="F618" t="str">
        <f>VLOOKUP($A618,'Inventory Data'!$A:$I,9,FALSE)</f>
        <v>Low</v>
      </c>
    </row>
    <row r="619" spans="1:6" x14ac:dyDescent="0.3">
      <c r="A619">
        <v>14</v>
      </c>
      <c r="B619">
        <v>618</v>
      </c>
      <c r="C619">
        <v>15</v>
      </c>
      <c r="D619">
        <v>15</v>
      </c>
      <c r="E619" t="s">
        <v>27</v>
      </c>
      <c r="F619" t="str">
        <f>VLOOKUP($A619,'Inventory Data'!$A:$I,9,FALSE)</f>
        <v>Low</v>
      </c>
    </row>
    <row r="620" spans="1:6" x14ac:dyDescent="0.3">
      <c r="A620">
        <v>93</v>
      </c>
      <c r="B620">
        <v>619</v>
      </c>
      <c r="C620">
        <v>17</v>
      </c>
      <c r="D620">
        <v>42</v>
      </c>
      <c r="E620" t="s">
        <v>26</v>
      </c>
      <c r="F620" t="str">
        <f>VLOOKUP($A620,'Inventory Data'!$A:$I,9,FALSE)</f>
        <v>High</v>
      </c>
    </row>
    <row r="621" spans="1:6" x14ac:dyDescent="0.3">
      <c r="A621">
        <v>44</v>
      </c>
      <c r="B621">
        <v>620</v>
      </c>
      <c r="C621">
        <v>5</v>
      </c>
      <c r="D621">
        <v>35</v>
      </c>
      <c r="E621" t="s">
        <v>26</v>
      </c>
      <c r="F621" t="str">
        <f>VLOOKUP($A621,'Inventory Data'!$A:$I,9,FALSE)</f>
        <v>Low</v>
      </c>
    </row>
    <row r="622" spans="1:6" x14ac:dyDescent="0.3">
      <c r="A622">
        <v>77</v>
      </c>
      <c r="B622">
        <v>621</v>
      </c>
      <c r="C622">
        <v>10</v>
      </c>
      <c r="D622">
        <v>20</v>
      </c>
      <c r="E622" t="s">
        <v>27</v>
      </c>
      <c r="F622" t="str">
        <f>VLOOKUP($A622,'Inventory Data'!$A:$I,9,FALSE)</f>
        <v>High</v>
      </c>
    </row>
    <row r="623" spans="1:6" x14ac:dyDescent="0.3">
      <c r="A623">
        <v>81</v>
      </c>
      <c r="B623">
        <v>622</v>
      </c>
      <c r="C623">
        <v>15</v>
      </c>
      <c r="D623">
        <v>49</v>
      </c>
      <c r="E623" t="s">
        <v>26</v>
      </c>
      <c r="F623" t="str">
        <f>VLOOKUP($A623,'Inventory Data'!$A:$I,9,FALSE)</f>
        <v>Low</v>
      </c>
    </row>
    <row r="624" spans="1:6" x14ac:dyDescent="0.3">
      <c r="A624">
        <v>74</v>
      </c>
      <c r="B624">
        <v>623</v>
      </c>
      <c r="C624">
        <v>15</v>
      </c>
      <c r="D624">
        <v>15</v>
      </c>
      <c r="E624" t="s">
        <v>27</v>
      </c>
      <c r="F624" t="str">
        <f>VLOOKUP($A624,'Inventory Data'!$A:$I,9,FALSE)</f>
        <v>High</v>
      </c>
    </row>
    <row r="625" spans="1:6" x14ac:dyDescent="0.3">
      <c r="A625">
        <v>42</v>
      </c>
      <c r="B625">
        <v>624</v>
      </c>
      <c r="C625">
        <v>7</v>
      </c>
      <c r="D625">
        <v>40</v>
      </c>
      <c r="E625" t="s">
        <v>26</v>
      </c>
      <c r="F625" t="str">
        <f>VLOOKUP($A625,'Inventory Data'!$A:$I,9,FALSE)</f>
        <v>Low</v>
      </c>
    </row>
    <row r="626" spans="1:6" x14ac:dyDescent="0.3">
      <c r="A626">
        <v>42</v>
      </c>
      <c r="B626">
        <v>625</v>
      </c>
      <c r="C626">
        <v>6</v>
      </c>
      <c r="D626">
        <v>40</v>
      </c>
      <c r="E626" t="s">
        <v>26</v>
      </c>
      <c r="F626" t="str">
        <f>VLOOKUP($A626,'Inventory Data'!$A:$I,9,FALSE)</f>
        <v>Low</v>
      </c>
    </row>
    <row r="627" spans="1:6" x14ac:dyDescent="0.3">
      <c r="A627">
        <v>72</v>
      </c>
      <c r="B627">
        <v>626</v>
      </c>
      <c r="C627">
        <v>3</v>
      </c>
      <c r="D627">
        <v>32</v>
      </c>
      <c r="E627" t="s">
        <v>26</v>
      </c>
      <c r="F627" t="str">
        <f>VLOOKUP($A627,'Inventory Data'!$A:$I,9,FALSE)</f>
        <v>Low</v>
      </c>
    </row>
    <row r="628" spans="1:6" x14ac:dyDescent="0.3">
      <c r="A628">
        <v>17</v>
      </c>
      <c r="B628">
        <v>627</v>
      </c>
      <c r="C628">
        <v>6</v>
      </c>
      <c r="D628">
        <v>2</v>
      </c>
      <c r="E628" t="s">
        <v>27</v>
      </c>
      <c r="F628" t="str">
        <f>VLOOKUP($A628,'Inventory Data'!$A:$I,9,FALSE)</f>
        <v>Low</v>
      </c>
    </row>
    <row r="629" spans="1:6" x14ac:dyDescent="0.3">
      <c r="A629">
        <v>48</v>
      </c>
      <c r="B629">
        <v>628</v>
      </c>
      <c r="C629">
        <v>11</v>
      </c>
      <c r="D629">
        <v>10</v>
      </c>
      <c r="E629" t="s">
        <v>26</v>
      </c>
      <c r="F629" t="str">
        <f>VLOOKUP($A629,'Inventory Data'!$A:$I,9,FALSE)</f>
        <v>High</v>
      </c>
    </row>
    <row r="630" spans="1:6" x14ac:dyDescent="0.3">
      <c r="A630">
        <v>63</v>
      </c>
      <c r="B630">
        <v>629</v>
      </c>
      <c r="C630">
        <v>4</v>
      </c>
      <c r="D630">
        <v>25</v>
      </c>
      <c r="E630" t="s">
        <v>28</v>
      </c>
      <c r="F630" t="str">
        <f>VLOOKUP($A630,'Inventory Data'!$A:$I,9,FALSE)</f>
        <v>Low</v>
      </c>
    </row>
    <row r="631" spans="1:6" x14ac:dyDescent="0.3">
      <c r="A631">
        <v>28</v>
      </c>
      <c r="B631">
        <v>630</v>
      </c>
      <c r="C631">
        <v>12</v>
      </c>
      <c r="D631">
        <v>31</v>
      </c>
      <c r="E631" t="s">
        <v>28</v>
      </c>
      <c r="F631" t="str">
        <f>VLOOKUP($A631,'Inventory Data'!$A:$I,9,FALSE)</f>
        <v>High</v>
      </c>
    </row>
    <row r="632" spans="1:6" x14ac:dyDescent="0.3">
      <c r="A632">
        <v>57</v>
      </c>
      <c r="B632">
        <v>631</v>
      </c>
      <c r="C632">
        <v>2</v>
      </c>
      <c r="D632">
        <v>18</v>
      </c>
      <c r="E632" t="s">
        <v>27</v>
      </c>
      <c r="F632" t="str">
        <f>VLOOKUP($A632,'Inventory Data'!$A:$I,9,FALSE)</f>
        <v>Low</v>
      </c>
    </row>
    <row r="633" spans="1:6" x14ac:dyDescent="0.3">
      <c r="A633">
        <v>47</v>
      </c>
      <c r="B633">
        <v>632</v>
      </c>
      <c r="C633">
        <v>6</v>
      </c>
      <c r="D633">
        <v>44</v>
      </c>
      <c r="E633" t="s">
        <v>28</v>
      </c>
      <c r="F633" t="str">
        <f>VLOOKUP($A633,'Inventory Data'!$A:$I,9,FALSE)</f>
        <v>High</v>
      </c>
    </row>
    <row r="634" spans="1:6" x14ac:dyDescent="0.3">
      <c r="A634">
        <v>47</v>
      </c>
      <c r="B634">
        <v>633</v>
      </c>
      <c r="C634">
        <v>11</v>
      </c>
      <c r="D634">
        <v>26</v>
      </c>
      <c r="E634" t="s">
        <v>26</v>
      </c>
      <c r="F634" t="str">
        <f>VLOOKUP($A634,'Inventory Data'!$A:$I,9,FALSE)</f>
        <v>High</v>
      </c>
    </row>
    <row r="635" spans="1:6" x14ac:dyDescent="0.3">
      <c r="A635">
        <v>43</v>
      </c>
      <c r="B635">
        <v>634</v>
      </c>
      <c r="C635">
        <v>12</v>
      </c>
      <c r="D635">
        <v>7</v>
      </c>
      <c r="E635" t="s">
        <v>28</v>
      </c>
      <c r="F635" t="str">
        <f>VLOOKUP($A635,'Inventory Data'!$A:$I,9,FALSE)</f>
        <v>Low</v>
      </c>
    </row>
    <row r="636" spans="1:6" x14ac:dyDescent="0.3">
      <c r="A636">
        <v>32</v>
      </c>
      <c r="B636">
        <v>635</v>
      </c>
      <c r="C636">
        <v>5</v>
      </c>
      <c r="D636">
        <v>19</v>
      </c>
      <c r="E636" t="s">
        <v>26</v>
      </c>
      <c r="F636" t="str">
        <f>VLOOKUP($A636,'Inventory Data'!$A:$I,9,FALSE)</f>
        <v>Low</v>
      </c>
    </row>
    <row r="637" spans="1:6" x14ac:dyDescent="0.3">
      <c r="A637">
        <v>68</v>
      </c>
      <c r="B637">
        <v>636</v>
      </c>
      <c r="C637">
        <v>15</v>
      </c>
      <c r="D637">
        <v>28</v>
      </c>
      <c r="E637" t="s">
        <v>26</v>
      </c>
      <c r="F637" t="str">
        <f>VLOOKUP($A637,'Inventory Data'!$A:$I,9,FALSE)</f>
        <v>High</v>
      </c>
    </row>
    <row r="638" spans="1:6" x14ac:dyDescent="0.3">
      <c r="A638">
        <v>65</v>
      </c>
      <c r="B638">
        <v>637</v>
      </c>
      <c r="C638">
        <v>13</v>
      </c>
      <c r="D638">
        <v>34</v>
      </c>
      <c r="E638" t="s">
        <v>26</v>
      </c>
      <c r="F638" t="str">
        <f>VLOOKUP($A638,'Inventory Data'!$A:$I,9,FALSE)</f>
        <v>Low</v>
      </c>
    </row>
    <row r="639" spans="1:6" x14ac:dyDescent="0.3">
      <c r="A639">
        <v>69</v>
      </c>
      <c r="B639">
        <v>638</v>
      </c>
      <c r="C639">
        <v>14</v>
      </c>
      <c r="D639">
        <v>4</v>
      </c>
      <c r="E639" t="s">
        <v>26</v>
      </c>
      <c r="F639" t="str">
        <f>VLOOKUP($A639,'Inventory Data'!$A:$I,9,FALSE)</f>
        <v>High</v>
      </c>
    </row>
    <row r="640" spans="1:6" x14ac:dyDescent="0.3">
      <c r="A640">
        <v>38</v>
      </c>
      <c r="B640">
        <v>639</v>
      </c>
      <c r="C640">
        <v>13</v>
      </c>
      <c r="D640">
        <v>31</v>
      </c>
      <c r="E640" t="s">
        <v>28</v>
      </c>
      <c r="F640" t="str">
        <f>VLOOKUP($A640,'Inventory Data'!$A:$I,9,FALSE)</f>
        <v>Low</v>
      </c>
    </row>
    <row r="641" spans="1:6" x14ac:dyDescent="0.3">
      <c r="A641">
        <v>16</v>
      </c>
      <c r="B641">
        <v>640</v>
      </c>
      <c r="C641">
        <v>9</v>
      </c>
      <c r="D641">
        <v>37</v>
      </c>
      <c r="E641" t="s">
        <v>28</v>
      </c>
      <c r="F641" t="str">
        <f>VLOOKUP($A641,'Inventory Data'!$A:$I,9,FALSE)</f>
        <v>Low</v>
      </c>
    </row>
    <row r="642" spans="1:6" x14ac:dyDescent="0.3">
      <c r="A642">
        <v>84</v>
      </c>
      <c r="B642">
        <v>641</v>
      </c>
      <c r="C642">
        <v>5</v>
      </c>
      <c r="D642">
        <v>12</v>
      </c>
      <c r="E642" t="s">
        <v>26</v>
      </c>
      <c r="F642" t="str">
        <f>VLOOKUP($A642,'Inventory Data'!$A:$I,9,FALSE)</f>
        <v>Low</v>
      </c>
    </row>
    <row r="643" spans="1:6" x14ac:dyDescent="0.3">
      <c r="A643">
        <v>10</v>
      </c>
      <c r="B643">
        <v>642</v>
      </c>
      <c r="C643">
        <v>1</v>
      </c>
      <c r="D643">
        <v>7</v>
      </c>
      <c r="E643" t="s">
        <v>28</v>
      </c>
      <c r="F643" t="str">
        <f>VLOOKUP($A643,'Inventory Data'!$A:$I,9,FALSE)</f>
        <v>Low</v>
      </c>
    </row>
    <row r="644" spans="1:6" x14ac:dyDescent="0.3">
      <c r="A644">
        <v>88</v>
      </c>
      <c r="B644">
        <v>643</v>
      </c>
      <c r="C644">
        <v>11</v>
      </c>
      <c r="D644">
        <v>45</v>
      </c>
      <c r="E644" t="s">
        <v>28</v>
      </c>
      <c r="F644" t="str">
        <f>VLOOKUP($A644,'Inventory Data'!$A:$I,9,FALSE)</f>
        <v>Low</v>
      </c>
    </row>
    <row r="645" spans="1:6" x14ac:dyDescent="0.3">
      <c r="A645">
        <v>32</v>
      </c>
      <c r="B645">
        <v>644</v>
      </c>
      <c r="C645">
        <v>5</v>
      </c>
      <c r="D645">
        <v>13</v>
      </c>
      <c r="E645" t="s">
        <v>27</v>
      </c>
      <c r="F645" t="str">
        <f>VLOOKUP($A645,'Inventory Data'!$A:$I,9,FALSE)</f>
        <v>Low</v>
      </c>
    </row>
    <row r="646" spans="1:6" x14ac:dyDescent="0.3">
      <c r="A646">
        <v>38</v>
      </c>
      <c r="B646">
        <v>645</v>
      </c>
      <c r="C646">
        <v>18</v>
      </c>
      <c r="D646">
        <v>17</v>
      </c>
      <c r="E646" t="s">
        <v>27</v>
      </c>
      <c r="F646" t="str">
        <f>VLOOKUP($A646,'Inventory Data'!$A:$I,9,FALSE)</f>
        <v>Low</v>
      </c>
    </row>
    <row r="647" spans="1:6" x14ac:dyDescent="0.3">
      <c r="A647">
        <v>42</v>
      </c>
      <c r="B647">
        <v>646</v>
      </c>
      <c r="C647">
        <v>5</v>
      </c>
      <c r="D647">
        <v>45</v>
      </c>
      <c r="E647" t="s">
        <v>28</v>
      </c>
      <c r="F647" t="str">
        <f>VLOOKUP($A647,'Inventory Data'!$A:$I,9,FALSE)</f>
        <v>Low</v>
      </c>
    </row>
    <row r="648" spans="1:6" x14ac:dyDescent="0.3">
      <c r="A648">
        <v>75</v>
      </c>
      <c r="B648">
        <v>647</v>
      </c>
      <c r="C648">
        <v>8</v>
      </c>
      <c r="D648">
        <v>8</v>
      </c>
      <c r="E648" t="s">
        <v>27</v>
      </c>
      <c r="F648" t="str">
        <f>VLOOKUP($A648,'Inventory Data'!$A:$I,9,FALSE)</f>
        <v>Low</v>
      </c>
    </row>
    <row r="649" spans="1:6" x14ac:dyDescent="0.3">
      <c r="A649">
        <v>26</v>
      </c>
      <c r="B649">
        <v>648</v>
      </c>
      <c r="C649">
        <v>7</v>
      </c>
      <c r="D649">
        <v>12</v>
      </c>
      <c r="E649" t="s">
        <v>27</v>
      </c>
      <c r="F649" t="str">
        <f>VLOOKUP($A649,'Inventory Data'!$A:$I,9,FALSE)</f>
        <v>Low</v>
      </c>
    </row>
    <row r="650" spans="1:6" x14ac:dyDescent="0.3">
      <c r="A650">
        <v>81</v>
      </c>
      <c r="B650">
        <v>649</v>
      </c>
      <c r="C650">
        <v>9</v>
      </c>
      <c r="D650">
        <v>14</v>
      </c>
      <c r="E650" t="s">
        <v>26</v>
      </c>
      <c r="F650" t="str">
        <f>VLOOKUP($A650,'Inventory Data'!$A:$I,9,FALSE)</f>
        <v>Low</v>
      </c>
    </row>
    <row r="651" spans="1:6" x14ac:dyDescent="0.3">
      <c r="A651">
        <v>56</v>
      </c>
      <c r="B651">
        <v>650</v>
      </c>
      <c r="C651">
        <v>18</v>
      </c>
      <c r="D651">
        <v>12</v>
      </c>
      <c r="E651" t="s">
        <v>26</v>
      </c>
      <c r="F651" t="str">
        <f>VLOOKUP($A651,'Inventory Data'!$A:$I,9,FALSE)</f>
        <v>Low</v>
      </c>
    </row>
    <row r="652" spans="1:6" x14ac:dyDescent="0.3">
      <c r="A652">
        <v>64</v>
      </c>
      <c r="B652">
        <v>651</v>
      </c>
      <c r="C652">
        <v>6</v>
      </c>
      <c r="D652">
        <v>16</v>
      </c>
      <c r="E652" t="s">
        <v>27</v>
      </c>
      <c r="F652" t="str">
        <f>VLOOKUP($A652,'Inventory Data'!$A:$I,9,FALSE)</f>
        <v>Low</v>
      </c>
    </row>
    <row r="653" spans="1:6" x14ac:dyDescent="0.3">
      <c r="A653">
        <v>69</v>
      </c>
      <c r="B653">
        <v>652</v>
      </c>
      <c r="C653">
        <v>3</v>
      </c>
      <c r="D653">
        <v>39</v>
      </c>
      <c r="E653" t="s">
        <v>26</v>
      </c>
      <c r="F653" t="str">
        <f>VLOOKUP($A653,'Inventory Data'!$A:$I,9,FALSE)</f>
        <v>High</v>
      </c>
    </row>
    <row r="654" spans="1:6" x14ac:dyDescent="0.3">
      <c r="A654">
        <v>55</v>
      </c>
      <c r="B654">
        <v>653</v>
      </c>
      <c r="C654">
        <v>6</v>
      </c>
      <c r="D654">
        <v>1</v>
      </c>
      <c r="E654" t="s">
        <v>28</v>
      </c>
      <c r="F654" t="str">
        <f>VLOOKUP($A654,'Inventory Data'!$A:$I,9,FALSE)</f>
        <v>Low</v>
      </c>
    </row>
    <row r="655" spans="1:6" x14ac:dyDescent="0.3">
      <c r="A655">
        <v>65</v>
      </c>
      <c r="B655">
        <v>654</v>
      </c>
      <c r="C655">
        <v>15</v>
      </c>
      <c r="D655">
        <v>24</v>
      </c>
      <c r="E655" t="s">
        <v>27</v>
      </c>
      <c r="F655" t="str">
        <f>VLOOKUP($A655,'Inventory Data'!$A:$I,9,FALSE)</f>
        <v>Low</v>
      </c>
    </row>
    <row r="656" spans="1:6" x14ac:dyDescent="0.3">
      <c r="A656">
        <v>94</v>
      </c>
      <c r="B656">
        <v>655</v>
      </c>
      <c r="C656">
        <v>6</v>
      </c>
      <c r="D656">
        <v>20</v>
      </c>
      <c r="E656" t="s">
        <v>26</v>
      </c>
      <c r="F656" t="str">
        <f>VLOOKUP($A656,'Inventory Data'!$A:$I,9,FALSE)</f>
        <v>High</v>
      </c>
    </row>
    <row r="657" spans="1:6" x14ac:dyDescent="0.3">
      <c r="A657">
        <v>96</v>
      </c>
      <c r="B657">
        <v>656</v>
      </c>
      <c r="C657">
        <v>16</v>
      </c>
      <c r="D657">
        <v>20</v>
      </c>
      <c r="E657" t="s">
        <v>26</v>
      </c>
      <c r="F657" t="str">
        <f>VLOOKUP($A657,'Inventory Data'!$A:$I,9,FALSE)</f>
        <v>Low</v>
      </c>
    </row>
    <row r="658" spans="1:6" x14ac:dyDescent="0.3">
      <c r="A658">
        <v>29</v>
      </c>
      <c r="B658">
        <v>657</v>
      </c>
      <c r="C658">
        <v>5</v>
      </c>
      <c r="D658">
        <v>32</v>
      </c>
      <c r="E658" t="s">
        <v>28</v>
      </c>
      <c r="F658" t="str">
        <f>VLOOKUP($A658,'Inventory Data'!$A:$I,9,FALSE)</f>
        <v>Low</v>
      </c>
    </row>
    <row r="659" spans="1:6" x14ac:dyDescent="0.3">
      <c r="A659">
        <v>9</v>
      </c>
      <c r="B659">
        <v>658</v>
      </c>
      <c r="C659">
        <v>19</v>
      </c>
      <c r="D659">
        <v>7</v>
      </c>
      <c r="E659" t="s">
        <v>26</v>
      </c>
      <c r="F659" t="str">
        <f>VLOOKUP($A659,'Inventory Data'!$A:$I,9,FALSE)</f>
        <v>High</v>
      </c>
    </row>
    <row r="660" spans="1:6" x14ac:dyDescent="0.3">
      <c r="A660">
        <v>55</v>
      </c>
      <c r="B660">
        <v>659</v>
      </c>
      <c r="C660">
        <v>9</v>
      </c>
      <c r="D660">
        <v>32</v>
      </c>
      <c r="E660" t="s">
        <v>27</v>
      </c>
      <c r="F660" t="str">
        <f>VLOOKUP($A660,'Inventory Data'!$A:$I,9,FALSE)</f>
        <v>Low</v>
      </c>
    </row>
    <row r="661" spans="1:6" x14ac:dyDescent="0.3">
      <c r="A661">
        <v>7</v>
      </c>
      <c r="B661">
        <v>660</v>
      </c>
      <c r="C661">
        <v>18</v>
      </c>
      <c r="D661">
        <v>29</v>
      </c>
      <c r="E661" t="s">
        <v>28</v>
      </c>
      <c r="F661" t="str">
        <f>VLOOKUP($A661,'Inventory Data'!$A:$I,9,FALSE)</f>
        <v>High</v>
      </c>
    </row>
    <row r="662" spans="1:6" x14ac:dyDescent="0.3">
      <c r="A662">
        <v>67</v>
      </c>
      <c r="B662">
        <v>661</v>
      </c>
      <c r="C662">
        <v>5</v>
      </c>
      <c r="D662">
        <v>36</v>
      </c>
      <c r="E662" t="s">
        <v>27</v>
      </c>
      <c r="F662" t="str">
        <f>VLOOKUP($A662,'Inventory Data'!$A:$I,9,FALSE)</f>
        <v>High</v>
      </c>
    </row>
    <row r="663" spans="1:6" x14ac:dyDescent="0.3">
      <c r="A663">
        <v>38</v>
      </c>
      <c r="B663">
        <v>662</v>
      </c>
      <c r="C663">
        <v>11</v>
      </c>
      <c r="D663">
        <v>6</v>
      </c>
      <c r="E663" t="s">
        <v>28</v>
      </c>
      <c r="F663" t="str">
        <f>VLOOKUP($A663,'Inventory Data'!$A:$I,9,FALSE)</f>
        <v>Low</v>
      </c>
    </row>
    <row r="664" spans="1:6" x14ac:dyDescent="0.3">
      <c r="A664">
        <v>45</v>
      </c>
      <c r="B664">
        <v>663</v>
      </c>
      <c r="C664">
        <v>18</v>
      </c>
      <c r="D664">
        <v>21</v>
      </c>
      <c r="E664" t="s">
        <v>28</v>
      </c>
      <c r="F664" t="str">
        <f>VLOOKUP($A664,'Inventory Data'!$A:$I,9,FALSE)</f>
        <v>Low</v>
      </c>
    </row>
    <row r="665" spans="1:6" x14ac:dyDescent="0.3">
      <c r="A665">
        <v>14</v>
      </c>
      <c r="B665">
        <v>664</v>
      </c>
      <c r="C665">
        <v>7</v>
      </c>
      <c r="D665">
        <v>41</v>
      </c>
      <c r="E665" t="s">
        <v>26</v>
      </c>
      <c r="F665" t="str">
        <f>VLOOKUP($A665,'Inventory Data'!$A:$I,9,FALSE)</f>
        <v>Low</v>
      </c>
    </row>
    <row r="666" spans="1:6" x14ac:dyDescent="0.3">
      <c r="A666">
        <v>42</v>
      </c>
      <c r="B666">
        <v>665</v>
      </c>
      <c r="C666">
        <v>11</v>
      </c>
      <c r="D666">
        <v>40</v>
      </c>
      <c r="E666" t="s">
        <v>26</v>
      </c>
      <c r="F666" t="str">
        <f>VLOOKUP($A666,'Inventory Data'!$A:$I,9,FALSE)</f>
        <v>Low</v>
      </c>
    </row>
    <row r="667" spans="1:6" x14ac:dyDescent="0.3">
      <c r="A667">
        <v>71</v>
      </c>
      <c r="B667">
        <v>666</v>
      </c>
      <c r="C667">
        <v>5</v>
      </c>
      <c r="D667">
        <v>44</v>
      </c>
      <c r="E667" t="s">
        <v>28</v>
      </c>
      <c r="F667" t="str">
        <f>VLOOKUP($A667,'Inventory Data'!$A:$I,9,FALSE)</f>
        <v>Low</v>
      </c>
    </row>
    <row r="668" spans="1:6" x14ac:dyDescent="0.3">
      <c r="A668">
        <v>32</v>
      </c>
      <c r="B668">
        <v>667</v>
      </c>
      <c r="C668">
        <v>7</v>
      </c>
      <c r="D668">
        <v>35</v>
      </c>
      <c r="E668" t="s">
        <v>27</v>
      </c>
      <c r="F668" t="str">
        <f>VLOOKUP($A668,'Inventory Data'!$A:$I,9,FALSE)</f>
        <v>Low</v>
      </c>
    </row>
    <row r="669" spans="1:6" x14ac:dyDescent="0.3">
      <c r="A669">
        <v>99</v>
      </c>
      <c r="B669">
        <v>668</v>
      </c>
      <c r="C669">
        <v>5</v>
      </c>
      <c r="D669">
        <v>6</v>
      </c>
      <c r="E669" t="s">
        <v>26</v>
      </c>
      <c r="F669" t="str">
        <f>VLOOKUP($A669,'Inventory Data'!$A:$I,9,FALSE)</f>
        <v>High</v>
      </c>
    </row>
    <row r="670" spans="1:6" x14ac:dyDescent="0.3">
      <c r="A670">
        <v>76</v>
      </c>
      <c r="B670">
        <v>669</v>
      </c>
      <c r="C670">
        <v>2</v>
      </c>
      <c r="D670">
        <v>7</v>
      </c>
      <c r="E670" t="s">
        <v>28</v>
      </c>
      <c r="F670" t="str">
        <f>VLOOKUP($A670,'Inventory Data'!$A:$I,9,FALSE)</f>
        <v>Low</v>
      </c>
    </row>
    <row r="671" spans="1:6" x14ac:dyDescent="0.3">
      <c r="A671">
        <v>28</v>
      </c>
      <c r="B671">
        <v>670</v>
      </c>
      <c r="C671">
        <v>17</v>
      </c>
      <c r="D671">
        <v>1</v>
      </c>
      <c r="E671" t="s">
        <v>27</v>
      </c>
      <c r="F671" t="str">
        <f>VLOOKUP($A671,'Inventory Data'!$A:$I,9,FALSE)</f>
        <v>High</v>
      </c>
    </row>
    <row r="672" spans="1:6" x14ac:dyDescent="0.3">
      <c r="A672">
        <v>41</v>
      </c>
      <c r="B672">
        <v>671</v>
      </c>
      <c r="C672">
        <v>11</v>
      </c>
      <c r="D672">
        <v>7</v>
      </c>
      <c r="E672" t="s">
        <v>26</v>
      </c>
      <c r="F672" t="str">
        <f>VLOOKUP($A672,'Inventory Data'!$A:$I,9,FALSE)</f>
        <v>Low</v>
      </c>
    </row>
    <row r="673" spans="1:6" x14ac:dyDescent="0.3">
      <c r="A673">
        <v>54</v>
      </c>
      <c r="B673">
        <v>672</v>
      </c>
      <c r="C673">
        <v>2</v>
      </c>
      <c r="D673">
        <v>24</v>
      </c>
      <c r="E673" t="s">
        <v>28</v>
      </c>
      <c r="F673" t="str">
        <f>VLOOKUP($A673,'Inventory Data'!$A:$I,9,FALSE)</f>
        <v>Low</v>
      </c>
    </row>
    <row r="674" spans="1:6" x14ac:dyDescent="0.3">
      <c r="A674">
        <v>40</v>
      </c>
      <c r="B674">
        <v>673</v>
      </c>
      <c r="C674">
        <v>5</v>
      </c>
      <c r="D674">
        <v>22</v>
      </c>
      <c r="E674" t="s">
        <v>27</v>
      </c>
      <c r="F674" t="str">
        <f>VLOOKUP($A674,'Inventory Data'!$A:$I,9,FALSE)</f>
        <v>Low</v>
      </c>
    </row>
    <row r="675" spans="1:6" x14ac:dyDescent="0.3">
      <c r="A675">
        <v>31</v>
      </c>
      <c r="B675">
        <v>674</v>
      </c>
      <c r="C675">
        <v>11</v>
      </c>
      <c r="D675">
        <v>40</v>
      </c>
      <c r="E675" t="s">
        <v>26</v>
      </c>
      <c r="F675" t="str">
        <f>VLOOKUP($A675,'Inventory Data'!$A:$I,9,FALSE)</f>
        <v>Low</v>
      </c>
    </row>
    <row r="676" spans="1:6" x14ac:dyDescent="0.3">
      <c r="A676">
        <v>61</v>
      </c>
      <c r="B676">
        <v>675</v>
      </c>
      <c r="C676">
        <v>6</v>
      </c>
      <c r="D676">
        <v>19</v>
      </c>
      <c r="E676" t="s">
        <v>26</v>
      </c>
      <c r="F676" t="str">
        <f>VLOOKUP($A676,'Inventory Data'!$A:$I,9,FALSE)</f>
        <v>High</v>
      </c>
    </row>
    <row r="677" spans="1:6" x14ac:dyDescent="0.3">
      <c r="A677">
        <v>6</v>
      </c>
      <c r="B677">
        <v>676</v>
      </c>
      <c r="C677">
        <v>16</v>
      </c>
      <c r="D677">
        <v>34</v>
      </c>
      <c r="E677" t="s">
        <v>28</v>
      </c>
      <c r="F677" t="str">
        <f>VLOOKUP($A677,'Inventory Data'!$A:$I,9,FALSE)</f>
        <v>Low</v>
      </c>
    </row>
    <row r="678" spans="1:6" x14ac:dyDescent="0.3">
      <c r="A678">
        <v>5</v>
      </c>
      <c r="B678">
        <v>677</v>
      </c>
      <c r="C678">
        <v>8</v>
      </c>
      <c r="D678">
        <v>4</v>
      </c>
      <c r="E678" t="s">
        <v>26</v>
      </c>
      <c r="F678" t="str">
        <f>VLOOKUP($A678,'Inventory Data'!$A:$I,9,FALSE)</f>
        <v>Low</v>
      </c>
    </row>
    <row r="679" spans="1:6" x14ac:dyDescent="0.3">
      <c r="A679">
        <v>80</v>
      </c>
      <c r="B679">
        <v>678</v>
      </c>
      <c r="C679">
        <v>5</v>
      </c>
      <c r="D679">
        <v>21</v>
      </c>
      <c r="E679" t="s">
        <v>28</v>
      </c>
      <c r="F679" t="str">
        <f>VLOOKUP($A679,'Inventory Data'!$A:$I,9,FALSE)</f>
        <v>High</v>
      </c>
    </row>
    <row r="680" spans="1:6" x14ac:dyDescent="0.3">
      <c r="A680">
        <v>98</v>
      </c>
      <c r="B680">
        <v>679</v>
      </c>
      <c r="C680">
        <v>12</v>
      </c>
      <c r="D680">
        <v>47</v>
      </c>
      <c r="E680" t="s">
        <v>26</v>
      </c>
      <c r="F680" t="str">
        <f>VLOOKUP($A680,'Inventory Data'!$A:$I,9,FALSE)</f>
        <v>Low</v>
      </c>
    </row>
    <row r="681" spans="1:6" x14ac:dyDescent="0.3">
      <c r="A681">
        <v>10</v>
      </c>
      <c r="B681">
        <v>680</v>
      </c>
      <c r="C681">
        <v>8</v>
      </c>
      <c r="D681">
        <v>23</v>
      </c>
      <c r="E681" t="s">
        <v>27</v>
      </c>
      <c r="F681" t="str">
        <f>VLOOKUP($A681,'Inventory Data'!$A:$I,9,FALSE)</f>
        <v>Low</v>
      </c>
    </row>
    <row r="682" spans="1:6" x14ac:dyDescent="0.3">
      <c r="A682">
        <v>50</v>
      </c>
      <c r="B682">
        <v>681</v>
      </c>
      <c r="C682">
        <v>17</v>
      </c>
      <c r="D682">
        <v>4</v>
      </c>
      <c r="E682" t="s">
        <v>26</v>
      </c>
      <c r="F682" t="str">
        <f>VLOOKUP($A682,'Inventory Data'!$A:$I,9,FALSE)</f>
        <v>Low</v>
      </c>
    </row>
    <row r="683" spans="1:6" x14ac:dyDescent="0.3">
      <c r="A683">
        <v>48</v>
      </c>
      <c r="B683">
        <v>682</v>
      </c>
      <c r="C683">
        <v>10</v>
      </c>
      <c r="D683">
        <v>21</v>
      </c>
      <c r="E683" t="s">
        <v>27</v>
      </c>
      <c r="F683" t="str">
        <f>VLOOKUP($A683,'Inventory Data'!$A:$I,9,FALSE)</f>
        <v>High</v>
      </c>
    </row>
    <row r="684" spans="1:6" x14ac:dyDescent="0.3">
      <c r="A684">
        <v>48</v>
      </c>
      <c r="B684">
        <v>683</v>
      </c>
      <c r="C684">
        <v>4</v>
      </c>
      <c r="D684">
        <v>6</v>
      </c>
      <c r="E684" t="s">
        <v>28</v>
      </c>
      <c r="F684" t="str">
        <f>VLOOKUP($A684,'Inventory Data'!$A:$I,9,FALSE)</f>
        <v>High</v>
      </c>
    </row>
    <row r="685" spans="1:6" x14ac:dyDescent="0.3">
      <c r="A685">
        <v>98</v>
      </c>
      <c r="B685">
        <v>684</v>
      </c>
      <c r="C685">
        <v>18</v>
      </c>
      <c r="D685">
        <v>15</v>
      </c>
      <c r="E685" t="s">
        <v>27</v>
      </c>
      <c r="F685" t="str">
        <f>VLOOKUP($A685,'Inventory Data'!$A:$I,9,FALSE)</f>
        <v>Low</v>
      </c>
    </row>
    <row r="686" spans="1:6" x14ac:dyDescent="0.3">
      <c r="A686">
        <v>48</v>
      </c>
      <c r="B686">
        <v>685</v>
      </c>
      <c r="C686">
        <v>14</v>
      </c>
      <c r="D686">
        <v>48</v>
      </c>
      <c r="E686" t="s">
        <v>26</v>
      </c>
      <c r="F686" t="str">
        <f>VLOOKUP($A686,'Inventory Data'!$A:$I,9,FALSE)</f>
        <v>High</v>
      </c>
    </row>
    <row r="687" spans="1:6" x14ac:dyDescent="0.3">
      <c r="A687">
        <v>3</v>
      </c>
      <c r="B687">
        <v>686</v>
      </c>
      <c r="C687">
        <v>11</v>
      </c>
      <c r="D687">
        <v>12</v>
      </c>
      <c r="E687" t="s">
        <v>26</v>
      </c>
      <c r="F687" t="str">
        <f>VLOOKUP($A687,'Inventory Data'!$A:$I,9,FALSE)</f>
        <v>Low</v>
      </c>
    </row>
    <row r="688" spans="1:6" x14ac:dyDescent="0.3">
      <c r="A688">
        <v>23</v>
      </c>
      <c r="B688">
        <v>687</v>
      </c>
      <c r="C688">
        <v>17</v>
      </c>
      <c r="D688">
        <v>8</v>
      </c>
      <c r="E688" t="s">
        <v>28</v>
      </c>
      <c r="F688" t="str">
        <f>VLOOKUP($A688,'Inventory Data'!$A:$I,9,FALSE)</f>
        <v>Low</v>
      </c>
    </row>
    <row r="689" spans="1:6" x14ac:dyDescent="0.3">
      <c r="A689">
        <v>94</v>
      </c>
      <c r="B689">
        <v>688</v>
      </c>
      <c r="C689">
        <v>2</v>
      </c>
      <c r="D689">
        <v>4</v>
      </c>
      <c r="E689" t="s">
        <v>26</v>
      </c>
      <c r="F689" t="str">
        <f>VLOOKUP($A689,'Inventory Data'!$A:$I,9,FALSE)</f>
        <v>High</v>
      </c>
    </row>
    <row r="690" spans="1:6" x14ac:dyDescent="0.3">
      <c r="A690">
        <v>90</v>
      </c>
      <c r="B690">
        <v>689</v>
      </c>
      <c r="C690">
        <v>8</v>
      </c>
      <c r="D690">
        <v>21</v>
      </c>
      <c r="E690" t="s">
        <v>27</v>
      </c>
      <c r="F690" t="str">
        <f>VLOOKUP($A690,'Inventory Data'!$A:$I,9,FALSE)</f>
        <v>Low</v>
      </c>
    </row>
    <row r="691" spans="1:6" x14ac:dyDescent="0.3">
      <c r="A691">
        <v>76</v>
      </c>
      <c r="B691">
        <v>690</v>
      </c>
      <c r="C691">
        <v>13</v>
      </c>
      <c r="D691">
        <v>12</v>
      </c>
      <c r="E691" t="s">
        <v>28</v>
      </c>
      <c r="F691" t="str">
        <f>VLOOKUP($A691,'Inventory Data'!$A:$I,9,FALSE)</f>
        <v>Low</v>
      </c>
    </row>
    <row r="692" spans="1:6" x14ac:dyDescent="0.3">
      <c r="A692">
        <v>37</v>
      </c>
      <c r="B692">
        <v>691</v>
      </c>
      <c r="C692">
        <v>10</v>
      </c>
      <c r="D692">
        <v>11</v>
      </c>
      <c r="E692" t="s">
        <v>26</v>
      </c>
      <c r="F692" t="str">
        <f>VLOOKUP($A692,'Inventory Data'!$A:$I,9,FALSE)</f>
        <v>Low</v>
      </c>
    </row>
    <row r="693" spans="1:6" x14ac:dyDescent="0.3">
      <c r="A693">
        <v>67</v>
      </c>
      <c r="B693">
        <v>692</v>
      </c>
      <c r="C693">
        <v>11</v>
      </c>
      <c r="D693">
        <v>48</v>
      </c>
      <c r="E693" t="s">
        <v>27</v>
      </c>
      <c r="F693" t="str">
        <f>VLOOKUP($A693,'Inventory Data'!$A:$I,9,FALSE)</f>
        <v>High</v>
      </c>
    </row>
    <row r="694" spans="1:6" x14ac:dyDescent="0.3">
      <c r="A694">
        <v>86</v>
      </c>
      <c r="B694">
        <v>693</v>
      </c>
      <c r="C694">
        <v>19</v>
      </c>
      <c r="D694">
        <v>18</v>
      </c>
      <c r="E694" t="s">
        <v>26</v>
      </c>
      <c r="F694" t="str">
        <f>VLOOKUP($A694,'Inventory Data'!$A:$I,9,FALSE)</f>
        <v>Low</v>
      </c>
    </row>
    <row r="695" spans="1:6" x14ac:dyDescent="0.3">
      <c r="A695">
        <v>34</v>
      </c>
      <c r="B695">
        <v>694</v>
      </c>
      <c r="C695">
        <v>14</v>
      </c>
      <c r="D695">
        <v>18</v>
      </c>
      <c r="E695" t="s">
        <v>28</v>
      </c>
      <c r="F695" t="str">
        <f>VLOOKUP($A695,'Inventory Data'!$A:$I,9,FALSE)</f>
        <v>High</v>
      </c>
    </row>
    <row r="696" spans="1:6" x14ac:dyDescent="0.3">
      <c r="A696">
        <v>34</v>
      </c>
      <c r="B696">
        <v>695</v>
      </c>
      <c r="C696">
        <v>12</v>
      </c>
      <c r="D696">
        <v>41</v>
      </c>
      <c r="E696" t="s">
        <v>26</v>
      </c>
      <c r="F696" t="str">
        <f>VLOOKUP($A696,'Inventory Data'!$A:$I,9,FALSE)</f>
        <v>High</v>
      </c>
    </row>
    <row r="697" spans="1:6" x14ac:dyDescent="0.3">
      <c r="A697">
        <v>72</v>
      </c>
      <c r="B697">
        <v>696</v>
      </c>
      <c r="C697">
        <v>16</v>
      </c>
      <c r="D697">
        <v>35</v>
      </c>
      <c r="E697" t="s">
        <v>28</v>
      </c>
      <c r="F697" t="str">
        <f>VLOOKUP($A697,'Inventory Data'!$A:$I,9,FALSE)</f>
        <v>Low</v>
      </c>
    </row>
    <row r="698" spans="1:6" x14ac:dyDescent="0.3">
      <c r="A698">
        <v>85</v>
      </c>
      <c r="B698">
        <v>697</v>
      </c>
      <c r="C698">
        <v>18</v>
      </c>
      <c r="D698">
        <v>26</v>
      </c>
      <c r="E698" t="s">
        <v>26</v>
      </c>
      <c r="F698" t="str">
        <f>VLOOKUP($A698,'Inventory Data'!$A:$I,9,FALSE)</f>
        <v>High</v>
      </c>
    </row>
    <row r="699" spans="1:6" x14ac:dyDescent="0.3">
      <c r="A699">
        <v>63</v>
      </c>
      <c r="B699">
        <v>698</v>
      </c>
      <c r="C699">
        <v>6</v>
      </c>
      <c r="D699">
        <v>19</v>
      </c>
      <c r="E699" t="s">
        <v>26</v>
      </c>
      <c r="F699" t="str">
        <f>VLOOKUP($A699,'Inventory Data'!$A:$I,9,FALSE)</f>
        <v>Low</v>
      </c>
    </row>
    <row r="700" spans="1:6" x14ac:dyDescent="0.3">
      <c r="A700">
        <v>42</v>
      </c>
      <c r="B700">
        <v>699</v>
      </c>
      <c r="C700">
        <v>13</v>
      </c>
      <c r="D700">
        <v>28</v>
      </c>
      <c r="E700" t="s">
        <v>28</v>
      </c>
      <c r="F700" t="str">
        <f>VLOOKUP($A700,'Inventory Data'!$A:$I,9,FALSE)</f>
        <v>Low</v>
      </c>
    </row>
    <row r="701" spans="1:6" x14ac:dyDescent="0.3">
      <c r="A701">
        <v>50</v>
      </c>
      <c r="B701">
        <v>700</v>
      </c>
      <c r="C701">
        <v>14</v>
      </c>
      <c r="D701">
        <v>18</v>
      </c>
      <c r="E701" t="s">
        <v>28</v>
      </c>
      <c r="F701" t="str">
        <f>VLOOKUP($A701,'Inventory Data'!$A:$I,9,FALSE)</f>
        <v>Low</v>
      </c>
    </row>
    <row r="702" spans="1:6" x14ac:dyDescent="0.3">
      <c r="A702">
        <v>39</v>
      </c>
      <c r="B702">
        <v>701</v>
      </c>
      <c r="C702">
        <v>5</v>
      </c>
      <c r="D702">
        <v>27</v>
      </c>
      <c r="E702" t="s">
        <v>27</v>
      </c>
      <c r="F702" t="str">
        <f>VLOOKUP($A702,'Inventory Data'!$A:$I,9,FALSE)</f>
        <v>Low</v>
      </c>
    </row>
    <row r="703" spans="1:6" x14ac:dyDescent="0.3">
      <c r="A703">
        <v>80</v>
      </c>
      <c r="B703">
        <v>702</v>
      </c>
      <c r="C703">
        <v>15</v>
      </c>
      <c r="D703">
        <v>42</v>
      </c>
      <c r="E703" t="s">
        <v>26</v>
      </c>
      <c r="F703" t="str">
        <f>VLOOKUP($A703,'Inventory Data'!$A:$I,9,FALSE)</f>
        <v>High</v>
      </c>
    </row>
    <row r="704" spans="1:6" x14ac:dyDescent="0.3">
      <c r="A704">
        <v>10</v>
      </c>
      <c r="B704">
        <v>703</v>
      </c>
      <c r="C704">
        <v>1</v>
      </c>
      <c r="D704">
        <v>25</v>
      </c>
      <c r="E704" t="s">
        <v>26</v>
      </c>
      <c r="F704" t="str">
        <f>VLOOKUP($A704,'Inventory Data'!$A:$I,9,FALSE)</f>
        <v>Low</v>
      </c>
    </row>
    <row r="705" spans="1:6" x14ac:dyDescent="0.3">
      <c r="A705">
        <v>4</v>
      </c>
      <c r="B705">
        <v>704</v>
      </c>
      <c r="C705">
        <v>5</v>
      </c>
      <c r="D705">
        <v>32</v>
      </c>
      <c r="E705" t="s">
        <v>27</v>
      </c>
      <c r="F705" t="str">
        <f>VLOOKUP($A705,'Inventory Data'!$A:$I,9,FALSE)</f>
        <v>Low</v>
      </c>
    </row>
    <row r="706" spans="1:6" x14ac:dyDescent="0.3">
      <c r="A706">
        <v>32</v>
      </c>
      <c r="B706">
        <v>705</v>
      </c>
      <c r="C706">
        <v>7</v>
      </c>
      <c r="D706">
        <v>10</v>
      </c>
      <c r="E706" t="s">
        <v>27</v>
      </c>
      <c r="F706" t="str">
        <f>VLOOKUP($A706,'Inventory Data'!$A:$I,9,FALSE)</f>
        <v>Low</v>
      </c>
    </row>
    <row r="707" spans="1:6" x14ac:dyDescent="0.3">
      <c r="A707">
        <v>84</v>
      </c>
      <c r="B707">
        <v>706</v>
      </c>
      <c r="C707">
        <v>7</v>
      </c>
      <c r="D707">
        <v>11</v>
      </c>
      <c r="E707" t="s">
        <v>26</v>
      </c>
      <c r="F707" t="str">
        <f>VLOOKUP($A707,'Inventory Data'!$A:$I,9,FALSE)</f>
        <v>Low</v>
      </c>
    </row>
    <row r="708" spans="1:6" x14ac:dyDescent="0.3">
      <c r="A708">
        <v>31</v>
      </c>
      <c r="B708">
        <v>707</v>
      </c>
      <c r="C708">
        <v>19</v>
      </c>
      <c r="D708">
        <v>6</v>
      </c>
      <c r="E708" t="s">
        <v>26</v>
      </c>
      <c r="F708" t="str">
        <f>VLOOKUP($A708,'Inventory Data'!$A:$I,9,FALSE)</f>
        <v>Low</v>
      </c>
    </row>
    <row r="709" spans="1:6" x14ac:dyDescent="0.3">
      <c r="A709">
        <v>81</v>
      </c>
      <c r="B709">
        <v>708</v>
      </c>
      <c r="C709">
        <v>18</v>
      </c>
      <c r="D709">
        <v>38</v>
      </c>
      <c r="E709" t="s">
        <v>28</v>
      </c>
      <c r="F709" t="str">
        <f>VLOOKUP($A709,'Inventory Data'!$A:$I,9,FALSE)</f>
        <v>Low</v>
      </c>
    </row>
    <row r="710" spans="1:6" x14ac:dyDescent="0.3">
      <c r="A710">
        <v>58</v>
      </c>
      <c r="B710">
        <v>709</v>
      </c>
      <c r="C710">
        <v>8</v>
      </c>
      <c r="D710">
        <v>8</v>
      </c>
      <c r="E710" t="s">
        <v>28</v>
      </c>
      <c r="F710" t="str">
        <f>VLOOKUP($A710,'Inventory Data'!$A:$I,9,FALSE)</f>
        <v>Low</v>
      </c>
    </row>
    <row r="711" spans="1:6" x14ac:dyDescent="0.3">
      <c r="A711">
        <v>53</v>
      </c>
      <c r="B711">
        <v>710</v>
      </c>
      <c r="C711">
        <v>5</v>
      </c>
      <c r="D711">
        <v>2</v>
      </c>
      <c r="E711" t="s">
        <v>28</v>
      </c>
      <c r="F711" t="str">
        <f>VLOOKUP($A711,'Inventory Data'!$A:$I,9,FALSE)</f>
        <v>High</v>
      </c>
    </row>
    <row r="712" spans="1:6" x14ac:dyDescent="0.3">
      <c r="A712">
        <v>46</v>
      </c>
      <c r="B712">
        <v>711</v>
      </c>
      <c r="C712">
        <v>16</v>
      </c>
      <c r="D712">
        <v>45</v>
      </c>
      <c r="E712" t="s">
        <v>27</v>
      </c>
      <c r="F712" t="str">
        <f>VLOOKUP($A712,'Inventory Data'!$A:$I,9,FALSE)</f>
        <v>Low</v>
      </c>
    </row>
    <row r="713" spans="1:6" x14ac:dyDescent="0.3">
      <c r="A713">
        <v>45</v>
      </c>
      <c r="B713">
        <v>712</v>
      </c>
      <c r="C713">
        <v>8</v>
      </c>
      <c r="D713">
        <v>3</v>
      </c>
      <c r="E713" t="s">
        <v>26</v>
      </c>
      <c r="F713" t="str">
        <f>VLOOKUP($A713,'Inventory Data'!$A:$I,9,FALSE)</f>
        <v>Low</v>
      </c>
    </row>
    <row r="714" spans="1:6" x14ac:dyDescent="0.3">
      <c r="A714">
        <v>86</v>
      </c>
      <c r="B714">
        <v>713</v>
      </c>
      <c r="C714">
        <v>8</v>
      </c>
      <c r="D714">
        <v>21</v>
      </c>
      <c r="E714" t="s">
        <v>27</v>
      </c>
      <c r="F714" t="str">
        <f>VLOOKUP($A714,'Inventory Data'!$A:$I,9,FALSE)</f>
        <v>Low</v>
      </c>
    </row>
    <row r="715" spans="1:6" x14ac:dyDescent="0.3">
      <c r="A715">
        <v>87</v>
      </c>
      <c r="B715">
        <v>714</v>
      </c>
      <c r="C715">
        <v>4</v>
      </c>
      <c r="D715">
        <v>27</v>
      </c>
      <c r="E715" t="s">
        <v>26</v>
      </c>
      <c r="F715" t="str">
        <f>VLOOKUP($A715,'Inventory Data'!$A:$I,9,FALSE)</f>
        <v>Low</v>
      </c>
    </row>
    <row r="716" spans="1:6" x14ac:dyDescent="0.3">
      <c r="A716">
        <v>71</v>
      </c>
      <c r="B716">
        <v>715</v>
      </c>
      <c r="C716">
        <v>10</v>
      </c>
      <c r="D716">
        <v>13</v>
      </c>
      <c r="E716" t="s">
        <v>26</v>
      </c>
      <c r="F716" t="str">
        <f>VLOOKUP($A716,'Inventory Data'!$A:$I,9,FALSE)</f>
        <v>Low</v>
      </c>
    </row>
    <row r="717" spans="1:6" x14ac:dyDescent="0.3">
      <c r="A717">
        <v>51</v>
      </c>
      <c r="B717">
        <v>716</v>
      </c>
      <c r="C717">
        <v>1</v>
      </c>
      <c r="D717">
        <v>30</v>
      </c>
      <c r="E717" t="s">
        <v>28</v>
      </c>
      <c r="F717" t="str">
        <f>VLOOKUP($A717,'Inventory Data'!$A:$I,9,FALSE)</f>
        <v>Low</v>
      </c>
    </row>
    <row r="718" spans="1:6" x14ac:dyDescent="0.3">
      <c r="A718">
        <v>15</v>
      </c>
      <c r="B718">
        <v>717</v>
      </c>
      <c r="C718">
        <v>5</v>
      </c>
      <c r="D718">
        <v>26</v>
      </c>
      <c r="E718" t="s">
        <v>28</v>
      </c>
      <c r="F718" t="str">
        <f>VLOOKUP($A718,'Inventory Data'!$A:$I,9,FALSE)</f>
        <v>Low</v>
      </c>
    </row>
    <row r="719" spans="1:6" x14ac:dyDescent="0.3">
      <c r="A719">
        <v>70</v>
      </c>
      <c r="B719">
        <v>718</v>
      </c>
      <c r="C719">
        <v>8</v>
      </c>
      <c r="D719">
        <v>16</v>
      </c>
      <c r="E719" t="s">
        <v>26</v>
      </c>
      <c r="F719" t="str">
        <f>VLOOKUP($A719,'Inventory Data'!$A:$I,9,FALSE)</f>
        <v>Low</v>
      </c>
    </row>
    <row r="720" spans="1:6" x14ac:dyDescent="0.3">
      <c r="A720">
        <v>23</v>
      </c>
      <c r="B720">
        <v>719</v>
      </c>
      <c r="C720">
        <v>13</v>
      </c>
      <c r="D720">
        <v>39</v>
      </c>
      <c r="E720" t="s">
        <v>27</v>
      </c>
      <c r="F720" t="str">
        <f>VLOOKUP($A720,'Inventory Data'!$A:$I,9,FALSE)</f>
        <v>Low</v>
      </c>
    </row>
    <row r="721" spans="1:6" x14ac:dyDescent="0.3">
      <c r="A721">
        <v>74</v>
      </c>
      <c r="B721">
        <v>720</v>
      </c>
      <c r="C721">
        <v>13</v>
      </c>
      <c r="D721">
        <v>1</v>
      </c>
      <c r="E721" t="s">
        <v>28</v>
      </c>
      <c r="F721" t="str">
        <f>VLOOKUP($A721,'Inventory Data'!$A:$I,9,FALSE)</f>
        <v>High</v>
      </c>
    </row>
    <row r="722" spans="1:6" x14ac:dyDescent="0.3">
      <c r="A722">
        <v>29</v>
      </c>
      <c r="B722">
        <v>721</v>
      </c>
      <c r="C722">
        <v>10</v>
      </c>
      <c r="D722">
        <v>23</v>
      </c>
      <c r="E722" t="s">
        <v>27</v>
      </c>
      <c r="F722" t="str">
        <f>VLOOKUP($A722,'Inventory Data'!$A:$I,9,FALSE)</f>
        <v>Low</v>
      </c>
    </row>
    <row r="723" spans="1:6" x14ac:dyDescent="0.3">
      <c r="A723">
        <v>52</v>
      </c>
      <c r="B723">
        <v>722</v>
      </c>
      <c r="C723">
        <v>1</v>
      </c>
      <c r="D723">
        <v>27</v>
      </c>
      <c r="E723" t="s">
        <v>26</v>
      </c>
      <c r="F723" t="str">
        <f>VLOOKUP($A723,'Inventory Data'!$A:$I,9,FALSE)</f>
        <v>Low</v>
      </c>
    </row>
    <row r="724" spans="1:6" x14ac:dyDescent="0.3">
      <c r="A724">
        <v>15</v>
      </c>
      <c r="B724">
        <v>723</v>
      </c>
      <c r="C724">
        <v>10</v>
      </c>
      <c r="D724">
        <v>16</v>
      </c>
      <c r="E724" t="s">
        <v>27</v>
      </c>
      <c r="F724" t="str">
        <f>VLOOKUP($A724,'Inventory Data'!$A:$I,9,FALSE)</f>
        <v>Low</v>
      </c>
    </row>
    <row r="725" spans="1:6" x14ac:dyDescent="0.3">
      <c r="A725">
        <v>33</v>
      </c>
      <c r="B725">
        <v>724</v>
      </c>
      <c r="C725">
        <v>18</v>
      </c>
      <c r="D725">
        <v>20</v>
      </c>
      <c r="E725" t="s">
        <v>27</v>
      </c>
      <c r="F725" t="str">
        <f>VLOOKUP($A725,'Inventory Data'!$A:$I,9,FALSE)</f>
        <v>Low</v>
      </c>
    </row>
    <row r="726" spans="1:6" x14ac:dyDescent="0.3">
      <c r="A726">
        <v>53</v>
      </c>
      <c r="B726">
        <v>725</v>
      </c>
      <c r="C726">
        <v>13</v>
      </c>
      <c r="D726">
        <v>3</v>
      </c>
      <c r="E726" t="s">
        <v>27</v>
      </c>
      <c r="F726" t="str">
        <f>VLOOKUP($A726,'Inventory Data'!$A:$I,9,FALSE)</f>
        <v>High</v>
      </c>
    </row>
    <row r="727" spans="1:6" x14ac:dyDescent="0.3">
      <c r="A727">
        <v>28</v>
      </c>
      <c r="B727">
        <v>726</v>
      </c>
      <c r="C727">
        <v>10</v>
      </c>
      <c r="D727">
        <v>19</v>
      </c>
      <c r="E727" t="s">
        <v>26</v>
      </c>
      <c r="F727" t="str">
        <f>VLOOKUP($A727,'Inventory Data'!$A:$I,9,FALSE)</f>
        <v>High</v>
      </c>
    </row>
    <row r="728" spans="1:6" x14ac:dyDescent="0.3">
      <c r="A728">
        <v>23</v>
      </c>
      <c r="B728">
        <v>727</v>
      </c>
      <c r="C728">
        <v>11</v>
      </c>
      <c r="D728">
        <v>24</v>
      </c>
      <c r="E728" t="s">
        <v>28</v>
      </c>
      <c r="F728" t="str">
        <f>VLOOKUP($A728,'Inventory Data'!$A:$I,9,FALSE)</f>
        <v>Low</v>
      </c>
    </row>
    <row r="729" spans="1:6" x14ac:dyDescent="0.3">
      <c r="A729">
        <v>36</v>
      </c>
      <c r="B729">
        <v>728</v>
      </c>
      <c r="C729">
        <v>12</v>
      </c>
      <c r="D729">
        <v>6</v>
      </c>
      <c r="E729" t="s">
        <v>26</v>
      </c>
      <c r="F729" t="str">
        <f>VLOOKUP($A729,'Inventory Data'!$A:$I,9,FALSE)</f>
        <v>High</v>
      </c>
    </row>
    <row r="730" spans="1:6" x14ac:dyDescent="0.3">
      <c r="A730">
        <v>4</v>
      </c>
      <c r="B730">
        <v>729</v>
      </c>
      <c r="C730">
        <v>16</v>
      </c>
      <c r="D730">
        <v>36</v>
      </c>
      <c r="E730" t="s">
        <v>28</v>
      </c>
      <c r="F730" t="str">
        <f>VLOOKUP($A730,'Inventory Data'!$A:$I,9,FALSE)</f>
        <v>Low</v>
      </c>
    </row>
    <row r="731" spans="1:6" x14ac:dyDescent="0.3">
      <c r="A731">
        <v>22</v>
      </c>
      <c r="B731">
        <v>730</v>
      </c>
      <c r="C731">
        <v>16</v>
      </c>
      <c r="D731">
        <v>25</v>
      </c>
      <c r="E731" t="s">
        <v>26</v>
      </c>
      <c r="F731" t="str">
        <f>VLOOKUP($A731,'Inventory Data'!$A:$I,9,FALSE)</f>
        <v>High</v>
      </c>
    </row>
    <row r="732" spans="1:6" x14ac:dyDescent="0.3">
      <c r="A732">
        <v>36</v>
      </c>
      <c r="B732">
        <v>731</v>
      </c>
      <c r="C732">
        <v>8</v>
      </c>
      <c r="D732">
        <v>45</v>
      </c>
      <c r="E732" t="s">
        <v>27</v>
      </c>
      <c r="F732" t="str">
        <f>VLOOKUP($A732,'Inventory Data'!$A:$I,9,FALSE)</f>
        <v>High</v>
      </c>
    </row>
    <row r="733" spans="1:6" x14ac:dyDescent="0.3">
      <c r="A733">
        <v>31</v>
      </c>
      <c r="B733">
        <v>732</v>
      </c>
      <c r="C733">
        <v>16</v>
      </c>
      <c r="D733">
        <v>44</v>
      </c>
      <c r="E733" t="s">
        <v>26</v>
      </c>
      <c r="F733" t="str">
        <f>VLOOKUP($A733,'Inventory Data'!$A:$I,9,FALSE)</f>
        <v>Low</v>
      </c>
    </row>
    <row r="734" spans="1:6" x14ac:dyDescent="0.3">
      <c r="A734">
        <v>1</v>
      </c>
      <c r="B734">
        <v>733</v>
      </c>
      <c r="C734">
        <v>19</v>
      </c>
      <c r="D734">
        <v>32</v>
      </c>
      <c r="E734" t="s">
        <v>26</v>
      </c>
      <c r="F734" t="str">
        <f>VLOOKUP($A734,'Inventory Data'!$A:$I,9,FALSE)</f>
        <v>Low</v>
      </c>
    </row>
    <row r="735" spans="1:6" x14ac:dyDescent="0.3">
      <c r="A735">
        <v>40</v>
      </c>
      <c r="B735">
        <v>734</v>
      </c>
      <c r="C735">
        <v>6</v>
      </c>
      <c r="D735">
        <v>46</v>
      </c>
      <c r="E735" t="s">
        <v>26</v>
      </c>
      <c r="F735" t="str">
        <f>VLOOKUP($A735,'Inventory Data'!$A:$I,9,FALSE)</f>
        <v>Low</v>
      </c>
    </row>
    <row r="736" spans="1:6" x14ac:dyDescent="0.3">
      <c r="A736">
        <v>42</v>
      </c>
      <c r="B736">
        <v>735</v>
      </c>
      <c r="C736">
        <v>18</v>
      </c>
      <c r="D736">
        <v>26</v>
      </c>
      <c r="E736" t="s">
        <v>26</v>
      </c>
      <c r="F736" t="str">
        <f>VLOOKUP($A736,'Inventory Data'!$A:$I,9,FALSE)</f>
        <v>Low</v>
      </c>
    </row>
    <row r="737" spans="1:6" x14ac:dyDescent="0.3">
      <c r="A737">
        <v>29</v>
      </c>
      <c r="B737">
        <v>736</v>
      </c>
      <c r="C737">
        <v>16</v>
      </c>
      <c r="D737">
        <v>14</v>
      </c>
      <c r="E737" t="s">
        <v>27</v>
      </c>
      <c r="F737" t="str">
        <f>VLOOKUP($A737,'Inventory Data'!$A:$I,9,FALSE)</f>
        <v>Low</v>
      </c>
    </row>
    <row r="738" spans="1:6" x14ac:dyDescent="0.3">
      <c r="A738">
        <v>75</v>
      </c>
      <c r="B738">
        <v>737</v>
      </c>
      <c r="C738">
        <v>12</v>
      </c>
      <c r="D738">
        <v>49</v>
      </c>
      <c r="E738" t="s">
        <v>26</v>
      </c>
      <c r="F738" t="str">
        <f>VLOOKUP($A738,'Inventory Data'!$A:$I,9,FALSE)</f>
        <v>Low</v>
      </c>
    </row>
    <row r="739" spans="1:6" x14ac:dyDescent="0.3">
      <c r="A739">
        <v>42</v>
      </c>
      <c r="B739">
        <v>738</v>
      </c>
      <c r="C739">
        <v>2</v>
      </c>
      <c r="D739">
        <v>27</v>
      </c>
      <c r="E739" t="s">
        <v>28</v>
      </c>
      <c r="F739" t="str">
        <f>VLOOKUP($A739,'Inventory Data'!$A:$I,9,FALSE)</f>
        <v>Low</v>
      </c>
    </row>
    <row r="740" spans="1:6" x14ac:dyDescent="0.3">
      <c r="A740">
        <v>50</v>
      </c>
      <c r="B740">
        <v>739</v>
      </c>
      <c r="C740">
        <v>12</v>
      </c>
      <c r="D740">
        <v>40</v>
      </c>
      <c r="E740" t="s">
        <v>28</v>
      </c>
      <c r="F740" t="str">
        <f>VLOOKUP($A740,'Inventory Data'!$A:$I,9,FALSE)</f>
        <v>Low</v>
      </c>
    </row>
    <row r="741" spans="1:6" x14ac:dyDescent="0.3">
      <c r="A741">
        <v>52</v>
      </c>
      <c r="B741">
        <v>740</v>
      </c>
      <c r="C741">
        <v>19</v>
      </c>
      <c r="D741">
        <v>27</v>
      </c>
      <c r="E741" t="s">
        <v>27</v>
      </c>
      <c r="F741" t="str">
        <f>VLOOKUP($A741,'Inventory Data'!$A:$I,9,FALSE)</f>
        <v>Low</v>
      </c>
    </row>
    <row r="742" spans="1:6" x14ac:dyDescent="0.3">
      <c r="A742">
        <v>98</v>
      </c>
      <c r="B742">
        <v>741</v>
      </c>
      <c r="C742">
        <v>3</v>
      </c>
      <c r="D742">
        <v>32</v>
      </c>
      <c r="E742" t="s">
        <v>28</v>
      </c>
      <c r="F742" t="str">
        <f>VLOOKUP($A742,'Inventory Data'!$A:$I,9,FALSE)</f>
        <v>Low</v>
      </c>
    </row>
    <row r="743" spans="1:6" x14ac:dyDescent="0.3">
      <c r="A743">
        <v>84</v>
      </c>
      <c r="B743">
        <v>742</v>
      </c>
      <c r="C743">
        <v>5</v>
      </c>
      <c r="D743">
        <v>48</v>
      </c>
      <c r="E743" t="s">
        <v>28</v>
      </c>
      <c r="F743" t="str">
        <f>VLOOKUP($A743,'Inventory Data'!$A:$I,9,FALSE)</f>
        <v>Low</v>
      </c>
    </row>
    <row r="744" spans="1:6" x14ac:dyDescent="0.3">
      <c r="A744">
        <v>97</v>
      </c>
      <c r="B744">
        <v>743</v>
      </c>
      <c r="C744">
        <v>11</v>
      </c>
      <c r="D744">
        <v>31</v>
      </c>
      <c r="E744" t="s">
        <v>28</v>
      </c>
      <c r="F744" t="str">
        <f>VLOOKUP($A744,'Inventory Data'!$A:$I,9,FALSE)</f>
        <v>Low</v>
      </c>
    </row>
    <row r="745" spans="1:6" x14ac:dyDescent="0.3">
      <c r="A745">
        <v>35</v>
      </c>
      <c r="B745">
        <v>744</v>
      </c>
      <c r="C745">
        <v>11</v>
      </c>
      <c r="D745">
        <v>34</v>
      </c>
      <c r="E745" t="s">
        <v>28</v>
      </c>
      <c r="F745" t="str">
        <f>VLOOKUP($A745,'Inventory Data'!$A:$I,9,FALSE)</f>
        <v>High</v>
      </c>
    </row>
    <row r="746" spans="1:6" x14ac:dyDescent="0.3">
      <c r="A746">
        <v>39</v>
      </c>
      <c r="B746">
        <v>745</v>
      </c>
      <c r="C746">
        <v>14</v>
      </c>
      <c r="D746">
        <v>13</v>
      </c>
      <c r="E746" t="s">
        <v>28</v>
      </c>
      <c r="F746" t="str">
        <f>VLOOKUP($A746,'Inventory Data'!$A:$I,9,FALSE)</f>
        <v>Low</v>
      </c>
    </row>
    <row r="747" spans="1:6" x14ac:dyDescent="0.3">
      <c r="A747">
        <v>53</v>
      </c>
      <c r="B747">
        <v>746</v>
      </c>
      <c r="C747">
        <v>17</v>
      </c>
      <c r="D747">
        <v>46</v>
      </c>
      <c r="E747" t="s">
        <v>28</v>
      </c>
      <c r="F747" t="str">
        <f>VLOOKUP($A747,'Inventory Data'!$A:$I,9,FALSE)</f>
        <v>High</v>
      </c>
    </row>
    <row r="748" spans="1:6" x14ac:dyDescent="0.3">
      <c r="A748">
        <v>75</v>
      </c>
      <c r="B748">
        <v>747</v>
      </c>
      <c r="C748">
        <v>8</v>
      </c>
      <c r="D748">
        <v>28</v>
      </c>
      <c r="E748" t="s">
        <v>26</v>
      </c>
      <c r="F748" t="str">
        <f>VLOOKUP($A748,'Inventory Data'!$A:$I,9,FALSE)</f>
        <v>Low</v>
      </c>
    </row>
    <row r="749" spans="1:6" x14ac:dyDescent="0.3">
      <c r="A749">
        <v>36</v>
      </c>
      <c r="B749">
        <v>748</v>
      </c>
      <c r="C749">
        <v>15</v>
      </c>
      <c r="D749">
        <v>30</v>
      </c>
      <c r="E749" t="s">
        <v>27</v>
      </c>
      <c r="F749" t="str">
        <f>VLOOKUP($A749,'Inventory Data'!$A:$I,9,FALSE)</f>
        <v>High</v>
      </c>
    </row>
    <row r="750" spans="1:6" x14ac:dyDescent="0.3">
      <c r="A750">
        <v>13</v>
      </c>
      <c r="B750">
        <v>749</v>
      </c>
      <c r="C750">
        <v>11</v>
      </c>
      <c r="D750">
        <v>14</v>
      </c>
      <c r="E750" t="s">
        <v>26</v>
      </c>
      <c r="F750" t="str">
        <f>VLOOKUP($A750,'Inventory Data'!$A:$I,9,FALSE)</f>
        <v>Low</v>
      </c>
    </row>
    <row r="751" spans="1:6" x14ac:dyDescent="0.3">
      <c r="A751">
        <v>87</v>
      </c>
      <c r="B751">
        <v>750</v>
      </c>
      <c r="C751">
        <v>17</v>
      </c>
      <c r="D751">
        <v>39</v>
      </c>
      <c r="E751" t="s">
        <v>27</v>
      </c>
      <c r="F751" t="str">
        <f>VLOOKUP($A751,'Inventory Data'!$A:$I,9,FALSE)</f>
        <v>Low</v>
      </c>
    </row>
    <row r="752" spans="1:6" x14ac:dyDescent="0.3">
      <c r="A752">
        <v>67</v>
      </c>
      <c r="B752">
        <v>751</v>
      </c>
      <c r="C752">
        <v>13</v>
      </c>
      <c r="D752">
        <v>46</v>
      </c>
      <c r="E752" t="s">
        <v>28</v>
      </c>
      <c r="F752" t="str">
        <f>VLOOKUP($A752,'Inventory Data'!$A:$I,9,FALSE)</f>
        <v>High</v>
      </c>
    </row>
    <row r="753" spans="1:6" x14ac:dyDescent="0.3">
      <c r="A753">
        <v>95</v>
      </c>
      <c r="B753">
        <v>752</v>
      </c>
      <c r="C753">
        <v>13</v>
      </c>
      <c r="D753">
        <v>28</v>
      </c>
      <c r="E753" t="s">
        <v>26</v>
      </c>
      <c r="F753" t="str">
        <f>VLOOKUP($A753,'Inventory Data'!$A:$I,9,FALSE)</f>
        <v>High</v>
      </c>
    </row>
    <row r="754" spans="1:6" x14ac:dyDescent="0.3">
      <c r="A754">
        <v>88</v>
      </c>
      <c r="B754">
        <v>753</v>
      </c>
      <c r="C754">
        <v>9</v>
      </c>
      <c r="D754">
        <v>10</v>
      </c>
      <c r="E754" t="s">
        <v>28</v>
      </c>
      <c r="F754" t="str">
        <f>VLOOKUP($A754,'Inventory Data'!$A:$I,9,FALSE)</f>
        <v>Low</v>
      </c>
    </row>
    <row r="755" spans="1:6" x14ac:dyDescent="0.3">
      <c r="A755">
        <v>17</v>
      </c>
      <c r="B755">
        <v>754</v>
      </c>
      <c r="C755">
        <v>14</v>
      </c>
      <c r="D755">
        <v>35</v>
      </c>
      <c r="E755" t="s">
        <v>26</v>
      </c>
      <c r="F755" t="str">
        <f>VLOOKUP($A755,'Inventory Data'!$A:$I,9,FALSE)</f>
        <v>Low</v>
      </c>
    </row>
    <row r="756" spans="1:6" x14ac:dyDescent="0.3">
      <c r="A756">
        <v>33</v>
      </c>
      <c r="B756">
        <v>755</v>
      </c>
      <c r="C756">
        <v>14</v>
      </c>
      <c r="D756">
        <v>49</v>
      </c>
      <c r="E756" t="s">
        <v>27</v>
      </c>
      <c r="F756" t="str">
        <f>VLOOKUP($A756,'Inventory Data'!$A:$I,9,FALSE)</f>
        <v>Low</v>
      </c>
    </row>
    <row r="757" spans="1:6" x14ac:dyDescent="0.3">
      <c r="A757">
        <v>89</v>
      </c>
      <c r="B757">
        <v>756</v>
      </c>
      <c r="C757">
        <v>4</v>
      </c>
      <c r="D757">
        <v>44</v>
      </c>
      <c r="E757" t="s">
        <v>27</v>
      </c>
      <c r="F757" t="str">
        <f>VLOOKUP($A757,'Inventory Data'!$A:$I,9,FALSE)</f>
        <v>High</v>
      </c>
    </row>
    <row r="758" spans="1:6" x14ac:dyDescent="0.3">
      <c r="A758">
        <v>6</v>
      </c>
      <c r="B758">
        <v>757</v>
      </c>
      <c r="C758">
        <v>16</v>
      </c>
      <c r="D758">
        <v>44</v>
      </c>
      <c r="E758" t="s">
        <v>26</v>
      </c>
      <c r="F758" t="str">
        <f>VLOOKUP($A758,'Inventory Data'!$A:$I,9,FALSE)</f>
        <v>Low</v>
      </c>
    </row>
    <row r="759" spans="1:6" x14ac:dyDescent="0.3">
      <c r="A759">
        <v>58</v>
      </c>
      <c r="B759">
        <v>758</v>
      </c>
      <c r="C759">
        <v>8</v>
      </c>
      <c r="D759">
        <v>28</v>
      </c>
      <c r="E759" t="s">
        <v>26</v>
      </c>
      <c r="F759" t="str">
        <f>VLOOKUP($A759,'Inventory Data'!$A:$I,9,FALSE)</f>
        <v>Low</v>
      </c>
    </row>
    <row r="760" spans="1:6" x14ac:dyDescent="0.3">
      <c r="A760">
        <v>60</v>
      </c>
      <c r="B760">
        <v>759</v>
      </c>
      <c r="C760">
        <v>7</v>
      </c>
      <c r="D760">
        <v>31</v>
      </c>
      <c r="E760" t="s">
        <v>26</v>
      </c>
      <c r="F760" t="str">
        <f>VLOOKUP($A760,'Inventory Data'!$A:$I,9,FALSE)</f>
        <v>Low</v>
      </c>
    </row>
    <row r="761" spans="1:6" x14ac:dyDescent="0.3">
      <c r="A761">
        <v>52</v>
      </c>
      <c r="B761">
        <v>760</v>
      </c>
      <c r="C761">
        <v>19</v>
      </c>
      <c r="D761">
        <v>5</v>
      </c>
      <c r="E761" t="s">
        <v>27</v>
      </c>
      <c r="F761" t="str">
        <f>VLOOKUP($A761,'Inventory Data'!$A:$I,9,FALSE)</f>
        <v>Low</v>
      </c>
    </row>
    <row r="762" spans="1:6" x14ac:dyDescent="0.3">
      <c r="A762">
        <v>32</v>
      </c>
      <c r="B762">
        <v>761</v>
      </c>
      <c r="C762">
        <v>19</v>
      </c>
      <c r="D762">
        <v>8</v>
      </c>
      <c r="E762" t="s">
        <v>28</v>
      </c>
      <c r="F762" t="str">
        <f>VLOOKUP($A762,'Inventory Data'!$A:$I,9,FALSE)</f>
        <v>Low</v>
      </c>
    </row>
    <row r="763" spans="1:6" x14ac:dyDescent="0.3">
      <c r="A763">
        <v>85</v>
      </c>
      <c r="B763">
        <v>762</v>
      </c>
      <c r="C763">
        <v>5</v>
      </c>
      <c r="D763">
        <v>39</v>
      </c>
      <c r="E763" t="s">
        <v>26</v>
      </c>
      <c r="F763" t="str">
        <f>VLOOKUP($A763,'Inventory Data'!$A:$I,9,FALSE)</f>
        <v>High</v>
      </c>
    </row>
    <row r="764" spans="1:6" x14ac:dyDescent="0.3">
      <c r="A764">
        <v>77</v>
      </c>
      <c r="B764">
        <v>763</v>
      </c>
      <c r="C764">
        <v>5</v>
      </c>
      <c r="D764">
        <v>46</v>
      </c>
      <c r="E764" t="s">
        <v>27</v>
      </c>
      <c r="F764" t="str">
        <f>VLOOKUP($A764,'Inventory Data'!$A:$I,9,FALSE)</f>
        <v>High</v>
      </c>
    </row>
    <row r="765" spans="1:6" x14ac:dyDescent="0.3">
      <c r="A765">
        <v>78</v>
      </c>
      <c r="B765">
        <v>764</v>
      </c>
      <c r="C765">
        <v>15</v>
      </c>
      <c r="D765">
        <v>47</v>
      </c>
      <c r="E765" t="s">
        <v>28</v>
      </c>
      <c r="F765" t="str">
        <f>VLOOKUP($A765,'Inventory Data'!$A:$I,9,FALSE)</f>
        <v>Low</v>
      </c>
    </row>
    <row r="766" spans="1:6" x14ac:dyDescent="0.3">
      <c r="A766">
        <v>99</v>
      </c>
      <c r="B766">
        <v>765</v>
      </c>
      <c r="C766">
        <v>13</v>
      </c>
      <c r="D766">
        <v>3</v>
      </c>
      <c r="E766" t="s">
        <v>28</v>
      </c>
      <c r="F766" t="str">
        <f>VLOOKUP($A766,'Inventory Data'!$A:$I,9,FALSE)</f>
        <v>High</v>
      </c>
    </row>
    <row r="767" spans="1:6" x14ac:dyDescent="0.3">
      <c r="A767">
        <v>27</v>
      </c>
      <c r="B767">
        <v>766</v>
      </c>
      <c r="C767">
        <v>19</v>
      </c>
      <c r="D767">
        <v>27</v>
      </c>
      <c r="E767" t="s">
        <v>28</v>
      </c>
      <c r="F767" t="str">
        <f>VLOOKUP($A767,'Inventory Data'!$A:$I,9,FALSE)</f>
        <v>High</v>
      </c>
    </row>
    <row r="768" spans="1:6" x14ac:dyDescent="0.3">
      <c r="A768">
        <v>60</v>
      </c>
      <c r="B768">
        <v>767</v>
      </c>
      <c r="C768">
        <v>16</v>
      </c>
      <c r="D768">
        <v>16</v>
      </c>
      <c r="E768" t="s">
        <v>27</v>
      </c>
      <c r="F768" t="str">
        <f>VLOOKUP($A768,'Inventory Data'!$A:$I,9,FALSE)</f>
        <v>Low</v>
      </c>
    </row>
    <row r="769" spans="1:6" x14ac:dyDescent="0.3">
      <c r="A769">
        <v>40</v>
      </c>
      <c r="B769">
        <v>768</v>
      </c>
      <c r="C769">
        <v>10</v>
      </c>
      <c r="D769">
        <v>11</v>
      </c>
      <c r="E769" t="s">
        <v>26</v>
      </c>
      <c r="F769" t="str">
        <f>VLOOKUP($A769,'Inventory Data'!$A:$I,9,FALSE)</f>
        <v>Low</v>
      </c>
    </row>
    <row r="770" spans="1:6" x14ac:dyDescent="0.3">
      <c r="A770">
        <v>46</v>
      </c>
      <c r="B770">
        <v>769</v>
      </c>
      <c r="C770">
        <v>5</v>
      </c>
      <c r="D770">
        <v>38</v>
      </c>
      <c r="E770" t="s">
        <v>26</v>
      </c>
      <c r="F770" t="str">
        <f>VLOOKUP($A770,'Inventory Data'!$A:$I,9,FALSE)</f>
        <v>Low</v>
      </c>
    </row>
    <row r="771" spans="1:6" x14ac:dyDescent="0.3">
      <c r="A771">
        <v>77</v>
      </c>
      <c r="B771">
        <v>770</v>
      </c>
      <c r="C771">
        <v>19</v>
      </c>
      <c r="D771">
        <v>43</v>
      </c>
      <c r="E771" t="s">
        <v>26</v>
      </c>
      <c r="F771" t="str">
        <f>VLOOKUP($A771,'Inventory Data'!$A:$I,9,FALSE)</f>
        <v>High</v>
      </c>
    </row>
    <row r="772" spans="1:6" x14ac:dyDescent="0.3">
      <c r="A772">
        <v>7</v>
      </c>
      <c r="B772">
        <v>771</v>
      </c>
      <c r="C772">
        <v>18</v>
      </c>
      <c r="D772">
        <v>1</v>
      </c>
      <c r="E772" t="s">
        <v>26</v>
      </c>
      <c r="F772" t="str">
        <f>VLOOKUP($A772,'Inventory Data'!$A:$I,9,FALSE)</f>
        <v>High</v>
      </c>
    </row>
    <row r="773" spans="1:6" x14ac:dyDescent="0.3">
      <c r="A773">
        <v>2</v>
      </c>
      <c r="B773">
        <v>772</v>
      </c>
      <c r="C773">
        <v>13</v>
      </c>
      <c r="D773">
        <v>20</v>
      </c>
      <c r="E773" t="s">
        <v>26</v>
      </c>
      <c r="F773" t="str">
        <f>VLOOKUP($A773,'Inventory Data'!$A:$I,9,FALSE)</f>
        <v>Low</v>
      </c>
    </row>
    <row r="774" spans="1:6" x14ac:dyDescent="0.3">
      <c r="A774">
        <v>40</v>
      </c>
      <c r="B774">
        <v>773</v>
      </c>
      <c r="C774">
        <v>2</v>
      </c>
      <c r="D774">
        <v>23</v>
      </c>
      <c r="E774" t="s">
        <v>26</v>
      </c>
      <c r="F774" t="str">
        <f>VLOOKUP($A774,'Inventory Data'!$A:$I,9,FALSE)</f>
        <v>Low</v>
      </c>
    </row>
    <row r="775" spans="1:6" x14ac:dyDescent="0.3">
      <c r="A775">
        <v>63</v>
      </c>
      <c r="B775">
        <v>774</v>
      </c>
      <c r="C775">
        <v>14</v>
      </c>
      <c r="D775">
        <v>3</v>
      </c>
      <c r="E775" t="s">
        <v>26</v>
      </c>
      <c r="F775" t="str">
        <f>VLOOKUP($A775,'Inventory Data'!$A:$I,9,FALSE)</f>
        <v>Low</v>
      </c>
    </row>
    <row r="776" spans="1:6" x14ac:dyDescent="0.3">
      <c r="A776">
        <v>98</v>
      </c>
      <c r="B776">
        <v>775</v>
      </c>
      <c r="C776">
        <v>10</v>
      </c>
      <c r="D776">
        <v>38</v>
      </c>
      <c r="E776" t="s">
        <v>27</v>
      </c>
      <c r="F776" t="str">
        <f>VLOOKUP($A776,'Inventory Data'!$A:$I,9,FALSE)</f>
        <v>Low</v>
      </c>
    </row>
    <row r="777" spans="1:6" x14ac:dyDescent="0.3">
      <c r="A777">
        <v>64</v>
      </c>
      <c r="B777">
        <v>776</v>
      </c>
      <c r="C777">
        <v>3</v>
      </c>
      <c r="D777">
        <v>6</v>
      </c>
      <c r="E777" t="s">
        <v>27</v>
      </c>
      <c r="F777" t="str">
        <f>VLOOKUP($A777,'Inventory Data'!$A:$I,9,FALSE)</f>
        <v>Low</v>
      </c>
    </row>
    <row r="778" spans="1:6" x14ac:dyDescent="0.3">
      <c r="A778">
        <v>90</v>
      </c>
      <c r="B778">
        <v>777</v>
      </c>
      <c r="C778">
        <v>19</v>
      </c>
      <c r="D778">
        <v>1</v>
      </c>
      <c r="E778" t="s">
        <v>26</v>
      </c>
      <c r="F778" t="str">
        <f>VLOOKUP($A778,'Inventory Data'!$A:$I,9,FALSE)</f>
        <v>Low</v>
      </c>
    </row>
    <row r="779" spans="1:6" x14ac:dyDescent="0.3">
      <c r="A779">
        <v>18</v>
      </c>
      <c r="B779">
        <v>778</v>
      </c>
      <c r="C779">
        <v>7</v>
      </c>
      <c r="D779">
        <v>24</v>
      </c>
      <c r="E779" t="s">
        <v>27</v>
      </c>
      <c r="F779" t="str">
        <f>VLOOKUP($A779,'Inventory Data'!$A:$I,9,FALSE)</f>
        <v>Low</v>
      </c>
    </row>
    <row r="780" spans="1:6" x14ac:dyDescent="0.3">
      <c r="A780">
        <v>23</v>
      </c>
      <c r="B780">
        <v>779</v>
      </c>
      <c r="C780">
        <v>8</v>
      </c>
      <c r="D780">
        <v>30</v>
      </c>
      <c r="E780" t="s">
        <v>27</v>
      </c>
      <c r="F780" t="str">
        <f>VLOOKUP($A780,'Inventory Data'!$A:$I,9,FALSE)</f>
        <v>Low</v>
      </c>
    </row>
    <row r="781" spans="1:6" x14ac:dyDescent="0.3">
      <c r="A781">
        <v>68</v>
      </c>
      <c r="B781">
        <v>780</v>
      </c>
      <c r="C781">
        <v>13</v>
      </c>
      <c r="D781">
        <v>9</v>
      </c>
      <c r="E781" t="s">
        <v>26</v>
      </c>
      <c r="F781" t="str">
        <f>VLOOKUP($A781,'Inventory Data'!$A:$I,9,FALSE)</f>
        <v>High</v>
      </c>
    </row>
    <row r="782" spans="1:6" x14ac:dyDescent="0.3">
      <c r="A782">
        <v>40</v>
      </c>
      <c r="B782">
        <v>781</v>
      </c>
      <c r="C782">
        <v>4</v>
      </c>
      <c r="D782">
        <v>32</v>
      </c>
      <c r="E782" t="s">
        <v>28</v>
      </c>
      <c r="F782" t="str">
        <f>VLOOKUP($A782,'Inventory Data'!$A:$I,9,FALSE)</f>
        <v>Low</v>
      </c>
    </row>
    <row r="783" spans="1:6" x14ac:dyDescent="0.3">
      <c r="A783">
        <v>58</v>
      </c>
      <c r="B783">
        <v>782</v>
      </c>
      <c r="C783">
        <v>2</v>
      </c>
      <c r="D783">
        <v>48</v>
      </c>
      <c r="E783" t="s">
        <v>28</v>
      </c>
      <c r="F783" t="str">
        <f>VLOOKUP($A783,'Inventory Data'!$A:$I,9,FALSE)</f>
        <v>Low</v>
      </c>
    </row>
    <row r="784" spans="1:6" x14ac:dyDescent="0.3">
      <c r="A784">
        <v>15</v>
      </c>
      <c r="B784">
        <v>783</v>
      </c>
      <c r="C784">
        <v>18</v>
      </c>
      <c r="D784">
        <v>13</v>
      </c>
      <c r="E784" t="s">
        <v>27</v>
      </c>
      <c r="F784" t="str">
        <f>VLOOKUP($A784,'Inventory Data'!$A:$I,9,FALSE)</f>
        <v>Low</v>
      </c>
    </row>
    <row r="785" spans="1:6" x14ac:dyDescent="0.3">
      <c r="A785">
        <v>91</v>
      </c>
      <c r="B785">
        <v>784</v>
      </c>
      <c r="C785">
        <v>8</v>
      </c>
      <c r="D785">
        <v>33</v>
      </c>
      <c r="E785" t="s">
        <v>26</v>
      </c>
      <c r="F785" t="str">
        <f>VLOOKUP($A785,'Inventory Data'!$A:$I,9,FALSE)</f>
        <v>High</v>
      </c>
    </row>
    <row r="786" spans="1:6" x14ac:dyDescent="0.3">
      <c r="A786">
        <v>61</v>
      </c>
      <c r="B786">
        <v>785</v>
      </c>
      <c r="C786">
        <v>16</v>
      </c>
      <c r="D786">
        <v>12</v>
      </c>
      <c r="E786" t="s">
        <v>27</v>
      </c>
      <c r="F786" t="str">
        <f>VLOOKUP($A786,'Inventory Data'!$A:$I,9,FALSE)</f>
        <v>High</v>
      </c>
    </row>
    <row r="787" spans="1:6" x14ac:dyDescent="0.3">
      <c r="A787">
        <v>48</v>
      </c>
      <c r="B787">
        <v>786</v>
      </c>
      <c r="C787">
        <v>10</v>
      </c>
      <c r="D787">
        <v>49</v>
      </c>
      <c r="E787" t="s">
        <v>26</v>
      </c>
      <c r="F787" t="str">
        <f>VLOOKUP($A787,'Inventory Data'!$A:$I,9,FALSE)</f>
        <v>High</v>
      </c>
    </row>
    <row r="788" spans="1:6" x14ac:dyDescent="0.3">
      <c r="A788">
        <v>53</v>
      </c>
      <c r="B788">
        <v>787</v>
      </c>
      <c r="C788">
        <v>8</v>
      </c>
      <c r="D788">
        <v>45</v>
      </c>
      <c r="E788" t="s">
        <v>28</v>
      </c>
      <c r="F788" t="str">
        <f>VLOOKUP($A788,'Inventory Data'!$A:$I,9,FALSE)</f>
        <v>High</v>
      </c>
    </row>
    <row r="789" spans="1:6" x14ac:dyDescent="0.3">
      <c r="A789">
        <v>22</v>
      </c>
      <c r="B789">
        <v>788</v>
      </c>
      <c r="C789">
        <v>11</v>
      </c>
      <c r="D789">
        <v>34</v>
      </c>
      <c r="E789" t="s">
        <v>27</v>
      </c>
      <c r="F789" t="str">
        <f>VLOOKUP($A789,'Inventory Data'!$A:$I,9,FALSE)</f>
        <v>High</v>
      </c>
    </row>
    <row r="790" spans="1:6" x14ac:dyDescent="0.3">
      <c r="A790">
        <v>67</v>
      </c>
      <c r="B790">
        <v>789</v>
      </c>
      <c r="C790">
        <v>6</v>
      </c>
      <c r="D790">
        <v>17</v>
      </c>
      <c r="E790" t="s">
        <v>28</v>
      </c>
      <c r="F790" t="str">
        <f>VLOOKUP($A790,'Inventory Data'!$A:$I,9,FALSE)</f>
        <v>High</v>
      </c>
    </row>
    <row r="791" spans="1:6" x14ac:dyDescent="0.3">
      <c r="A791">
        <v>63</v>
      </c>
      <c r="B791">
        <v>790</v>
      </c>
      <c r="C791">
        <v>10</v>
      </c>
      <c r="D791">
        <v>4</v>
      </c>
      <c r="E791" t="s">
        <v>26</v>
      </c>
      <c r="F791" t="str">
        <f>VLOOKUP($A791,'Inventory Data'!$A:$I,9,FALSE)</f>
        <v>Low</v>
      </c>
    </row>
    <row r="792" spans="1:6" x14ac:dyDescent="0.3">
      <c r="A792">
        <v>37</v>
      </c>
      <c r="B792">
        <v>791</v>
      </c>
      <c r="C792">
        <v>9</v>
      </c>
      <c r="D792">
        <v>41</v>
      </c>
      <c r="E792" t="s">
        <v>28</v>
      </c>
      <c r="F792" t="str">
        <f>VLOOKUP($A792,'Inventory Data'!$A:$I,9,FALSE)</f>
        <v>Low</v>
      </c>
    </row>
    <row r="793" spans="1:6" x14ac:dyDescent="0.3">
      <c r="A793">
        <v>15</v>
      </c>
      <c r="B793">
        <v>792</v>
      </c>
      <c r="C793">
        <v>8</v>
      </c>
      <c r="D793">
        <v>5</v>
      </c>
      <c r="E793" t="s">
        <v>28</v>
      </c>
      <c r="F793" t="str">
        <f>VLOOKUP($A793,'Inventory Data'!$A:$I,9,FALSE)</f>
        <v>Low</v>
      </c>
    </row>
    <row r="794" spans="1:6" x14ac:dyDescent="0.3">
      <c r="A794">
        <v>96</v>
      </c>
      <c r="B794">
        <v>793</v>
      </c>
      <c r="C794">
        <v>18</v>
      </c>
      <c r="D794">
        <v>9</v>
      </c>
      <c r="E794" t="s">
        <v>27</v>
      </c>
      <c r="F794" t="str">
        <f>VLOOKUP($A794,'Inventory Data'!$A:$I,9,FALSE)</f>
        <v>Low</v>
      </c>
    </row>
    <row r="795" spans="1:6" x14ac:dyDescent="0.3">
      <c r="A795">
        <v>4</v>
      </c>
      <c r="B795">
        <v>794</v>
      </c>
      <c r="C795">
        <v>11</v>
      </c>
      <c r="D795">
        <v>29</v>
      </c>
      <c r="E795" t="s">
        <v>26</v>
      </c>
      <c r="F795" t="str">
        <f>VLOOKUP($A795,'Inventory Data'!$A:$I,9,FALSE)</f>
        <v>Low</v>
      </c>
    </row>
    <row r="796" spans="1:6" x14ac:dyDescent="0.3">
      <c r="A796">
        <v>3</v>
      </c>
      <c r="B796">
        <v>795</v>
      </c>
      <c r="C796">
        <v>1</v>
      </c>
      <c r="D796">
        <v>5</v>
      </c>
      <c r="E796" t="s">
        <v>28</v>
      </c>
      <c r="F796" t="str">
        <f>VLOOKUP($A796,'Inventory Data'!$A:$I,9,FALSE)</f>
        <v>Low</v>
      </c>
    </row>
    <row r="797" spans="1:6" x14ac:dyDescent="0.3">
      <c r="A797">
        <v>61</v>
      </c>
      <c r="B797">
        <v>796</v>
      </c>
      <c r="C797">
        <v>11</v>
      </c>
      <c r="D797">
        <v>24</v>
      </c>
      <c r="E797" t="s">
        <v>27</v>
      </c>
      <c r="F797" t="str">
        <f>VLOOKUP($A797,'Inventory Data'!$A:$I,9,FALSE)</f>
        <v>High</v>
      </c>
    </row>
    <row r="798" spans="1:6" x14ac:dyDescent="0.3">
      <c r="A798">
        <v>6</v>
      </c>
      <c r="B798">
        <v>797</v>
      </c>
      <c r="C798">
        <v>14</v>
      </c>
      <c r="D798">
        <v>43</v>
      </c>
      <c r="E798" t="s">
        <v>27</v>
      </c>
      <c r="F798" t="str">
        <f>VLOOKUP($A798,'Inventory Data'!$A:$I,9,FALSE)</f>
        <v>Low</v>
      </c>
    </row>
    <row r="799" spans="1:6" x14ac:dyDescent="0.3">
      <c r="A799">
        <v>96</v>
      </c>
      <c r="B799">
        <v>798</v>
      </c>
      <c r="C799">
        <v>4</v>
      </c>
      <c r="D799">
        <v>22</v>
      </c>
      <c r="E799" t="s">
        <v>26</v>
      </c>
      <c r="F799" t="str">
        <f>VLOOKUP($A799,'Inventory Data'!$A:$I,9,FALSE)</f>
        <v>Low</v>
      </c>
    </row>
    <row r="800" spans="1:6" x14ac:dyDescent="0.3">
      <c r="A800">
        <v>52</v>
      </c>
      <c r="B800">
        <v>799</v>
      </c>
      <c r="C800">
        <v>12</v>
      </c>
      <c r="D800">
        <v>48</v>
      </c>
      <c r="E800" t="s">
        <v>27</v>
      </c>
      <c r="F800" t="str">
        <f>VLOOKUP($A800,'Inventory Data'!$A:$I,9,FALSE)</f>
        <v>Low</v>
      </c>
    </row>
    <row r="801" spans="1:6" x14ac:dyDescent="0.3">
      <c r="A801">
        <v>35</v>
      </c>
      <c r="B801">
        <v>800</v>
      </c>
      <c r="C801">
        <v>18</v>
      </c>
      <c r="D801">
        <v>30</v>
      </c>
      <c r="E801" t="s">
        <v>26</v>
      </c>
      <c r="F801" t="str">
        <f>VLOOKUP($A801,'Inventory Data'!$A:$I,9,FALSE)</f>
        <v>High</v>
      </c>
    </row>
    <row r="802" spans="1:6" x14ac:dyDescent="0.3">
      <c r="A802">
        <v>12</v>
      </c>
      <c r="B802">
        <v>801</v>
      </c>
      <c r="C802">
        <v>15</v>
      </c>
      <c r="D802">
        <v>16</v>
      </c>
      <c r="E802" t="s">
        <v>27</v>
      </c>
      <c r="F802" t="str">
        <f>VLOOKUP($A802,'Inventory Data'!$A:$I,9,FALSE)</f>
        <v>Low</v>
      </c>
    </row>
    <row r="803" spans="1:6" x14ac:dyDescent="0.3">
      <c r="A803">
        <v>98</v>
      </c>
      <c r="B803">
        <v>802</v>
      </c>
      <c r="C803">
        <v>4</v>
      </c>
      <c r="D803">
        <v>11</v>
      </c>
      <c r="E803" t="s">
        <v>27</v>
      </c>
      <c r="F803" t="str">
        <f>VLOOKUP($A803,'Inventory Data'!$A:$I,9,FALSE)</f>
        <v>Low</v>
      </c>
    </row>
    <row r="804" spans="1:6" x14ac:dyDescent="0.3">
      <c r="A804">
        <v>15</v>
      </c>
      <c r="B804">
        <v>803</v>
      </c>
      <c r="C804">
        <v>17</v>
      </c>
      <c r="D804">
        <v>24</v>
      </c>
      <c r="E804" t="s">
        <v>27</v>
      </c>
      <c r="F804" t="str">
        <f>VLOOKUP($A804,'Inventory Data'!$A:$I,9,FALSE)</f>
        <v>Low</v>
      </c>
    </row>
    <row r="805" spans="1:6" x14ac:dyDescent="0.3">
      <c r="A805">
        <v>62</v>
      </c>
      <c r="B805">
        <v>804</v>
      </c>
      <c r="C805">
        <v>14</v>
      </c>
      <c r="D805">
        <v>32</v>
      </c>
      <c r="E805" t="s">
        <v>26</v>
      </c>
      <c r="F805" t="str">
        <f>VLOOKUP($A805,'Inventory Data'!$A:$I,9,FALSE)</f>
        <v>Low</v>
      </c>
    </row>
    <row r="806" spans="1:6" x14ac:dyDescent="0.3">
      <c r="A806">
        <v>6</v>
      </c>
      <c r="B806">
        <v>805</v>
      </c>
      <c r="C806">
        <v>7</v>
      </c>
      <c r="D806">
        <v>41</v>
      </c>
      <c r="E806" t="s">
        <v>26</v>
      </c>
      <c r="F806" t="str">
        <f>VLOOKUP($A806,'Inventory Data'!$A:$I,9,FALSE)</f>
        <v>Low</v>
      </c>
    </row>
    <row r="807" spans="1:6" x14ac:dyDescent="0.3">
      <c r="A807">
        <v>68</v>
      </c>
      <c r="B807">
        <v>806</v>
      </c>
      <c r="C807">
        <v>18</v>
      </c>
      <c r="D807">
        <v>16</v>
      </c>
      <c r="E807" t="s">
        <v>28</v>
      </c>
      <c r="F807" t="str">
        <f>VLOOKUP($A807,'Inventory Data'!$A:$I,9,FALSE)</f>
        <v>High</v>
      </c>
    </row>
    <row r="808" spans="1:6" x14ac:dyDescent="0.3">
      <c r="A808">
        <v>28</v>
      </c>
      <c r="B808">
        <v>807</v>
      </c>
      <c r="C808">
        <v>12</v>
      </c>
      <c r="D808">
        <v>28</v>
      </c>
      <c r="E808" t="s">
        <v>26</v>
      </c>
      <c r="F808" t="str">
        <f>VLOOKUP($A808,'Inventory Data'!$A:$I,9,FALSE)</f>
        <v>High</v>
      </c>
    </row>
    <row r="809" spans="1:6" x14ac:dyDescent="0.3">
      <c r="A809">
        <v>7</v>
      </c>
      <c r="B809">
        <v>808</v>
      </c>
      <c r="C809">
        <v>4</v>
      </c>
      <c r="D809">
        <v>16</v>
      </c>
      <c r="E809" t="s">
        <v>26</v>
      </c>
      <c r="F809" t="str">
        <f>VLOOKUP($A809,'Inventory Data'!$A:$I,9,FALSE)</f>
        <v>High</v>
      </c>
    </row>
    <row r="810" spans="1:6" x14ac:dyDescent="0.3">
      <c r="A810">
        <v>10</v>
      </c>
      <c r="B810">
        <v>809</v>
      </c>
      <c r="C810">
        <v>5</v>
      </c>
      <c r="D810">
        <v>35</v>
      </c>
      <c r="E810" t="s">
        <v>26</v>
      </c>
      <c r="F810" t="str">
        <f>VLOOKUP($A810,'Inventory Data'!$A:$I,9,FALSE)</f>
        <v>Low</v>
      </c>
    </row>
    <row r="811" spans="1:6" x14ac:dyDescent="0.3">
      <c r="A811">
        <v>27</v>
      </c>
      <c r="B811">
        <v>810</v>
      </c>
      <c r="C811">
        <v>5</v>
      </c>
      <c r="D811">
        <v>4</v>
      </c>
      <c r="E811" t="s">
        <v>27</v>
      </c>
      <c r="F811" t="str">
        <f>VLOOKUP($A811,'Inventory Data'!$A:$I,9,FALSE)</f>
        <v>High</v>
      </c>
    </row>
    <row r="812" spans="1:6" x14ac:dyDescent="0.3">
      <c r="A812">
        <v>96</v>
      </c>
      <c r="B812">
        <v>811</v>
      </c>
      <c r="C812">
        <v>15</v>
      </c>
      <c r="D812">
        <v>10</v>
      </c>
      <c r="E812" t="s">
        <v>28</v>
      </c>
      <c r="F812" t="str">
        <f>VLOOKUP($A812,'Inventory Data'!$A:$I,9,FALSE)</f>
        <v>Low</v>
      </c>
    </row>
    <row r="813" spans="1:6" x14ac:dyDescent="0.3">
      <c r="A813">
        <v>23</v>
      </c>
      <c r="B813">
        <v>812</v>
      </c>
      <c r="C813">
        <v>4</v>
      </c>
      <c r="D813">
        <v>42</v>
      </c>
      <c r="E813" t="s">
        <v>26</v>
      </c>
      <c r="F813" t="str">
        <f>VLOOKUP($A813,'Inventory Data'!$A:$I,9,FALSE)</f>
        <v>Low</v>
      </c>
    </row>
    <row r="814" spans="1:6" x14ac:dyDescent="0.3">
      <c r="A814">
        <v>9</v>
      </c>
      <c r="B814">
        <v>813</v>
      </c>
      <c r="C814">
        <v>3</v>
      </c>
      <c r="D814">
        <v>49</v>
      </c>
      <c r="E814" t="s">
        <v>27</v>
      </c>
      <c r="F814" t="str">
        <f>VLOOKUP($A814,'Inventory Data'!$A:$I,9,FALSE)</f>
        <v>High</v>
      </c>
    </row>
    <row r="815" spans="1:6" x14ac:dyDescent="0.3">
      <c r="A815">
        <v>3</v>
      </c>
      <c r="B815">
        <v>814</v>
      </c>
      <c r="C815">
        <v>12</v>
      </c>
      <c r="D815">
        <v>15</v>
      </c>
      <c r="E815" t="s">
        <v>28</v>
      </c>
      <c r="F815" t="str">
        <f>VLOOKUP($A815,'Inventory Data'!$A:$I,9,FALSE)</f>
        <v>Low</v>
      </c>
    </row>
    <row r="816" spans="1:6" x14ac:dyDescent="0.3">
      <c r="A816">
        <v>47</v>
      </c>
      <c r="B816">
        <v>815</v>
      </c>
      <c r="C816">
        <v>18</v>
      </c>
      <c r="D816">
        <v>39</v>
      </c>
      <c r="E816" t="s">
        <v>27</v>
      </c>
      <c r="F816" t="str">
        <f>VLOOKUP($A816,'Inventory Data'!$A:$I,9,FALSE)</f>
        <v>High</v>
      </c>
    </row>
    <row r="817" spans="1:6" x14ac:dyDescent="0.3">
      <c r="A817">
        <v>65</v>
      </c>
      <c r="B817">
        <v>816</v>
      </c>
      <c r="C817">
        <v>17</v>
      </c>
      <c r="D817">
        <v>46</v>
      </c>
      <c r="E817" t="s">
        <v>26</v>
      </c>
      <c r="F817" t="str">
        <f>VLOOKUP($A817,'Inventory Data'!$A:$I,9,FALSE)</f>
        <v>Low</v>
      </c>
    </row>
    <row r="818" spans="1:6" x14ac:dyDescent="0.3">
      <c r="A818">
        <v>75</v>
      </c>
      <c r="B818">
        <v>817</v>
      </c>
      <c r="C818">
        <v>4</v>
      </c>
      <c r="D818">
        <v>23</v>
      </c>
      <c r="E818" t="s">
        <v>28</v>
      </c>
      <c r="F818" t="str">
        <f>VLOOKUP($A818,'Inventory Data'!$A:$I,9,FALSE)</f>
        <v>Low</v>
      </c>
    </row>
    <row r="819" spans="1:6" x14ac:dyDescent="0.3">
      <c r="A819">
        <v>66</v>
      </c>
      <c r="B819">
        <v>818</v>
      </c>
      <c r="C819">
        <v>14</v>
      </c>
      <c r="D819">
        <v>41</v>
      </c>
      <c r="E819" t="s">
        <v>26</v>
      </c>
      <c r="F819" t="str">
        <f>VLOOKUP($A819,'Inventory Data'!$A:$I,9,FALSE)</f>
        <v>Low</v>
      </c>
    </row>
    <row r="820" spans="1:6" x14ac:dyDescent="0.3">
      <c r="A820">
        <v>67</v>
      </c>
      <c r="B820">
        <v>819</v>
      </c>
      <c r="C820">
        <v>15</v>
      </c>
      <c r="D820">
        <v>47</v>
      </c>
      <c r="E820" t="s">
        <v>27</v>
      </c>
      <c r="F820" t="str">
        <f>VLOOKUP($A820,'Inventory Data'!$A:$I,9,FALSE)</f>
        <v>High</v>
      </c>
    </row>
    <row r="821" spans="1:6" x14ac:dyDescent="0.3">
      <c r="A821">
        <v>11</v>
      </c>
      <c r="B821">
        <v>820</v>
      </c>
      <c r="C821">
        <v>4</v>
      </c>
      <c r="D821">
        <v>46</v>
      </c>
      <c r="E821" t="s">
        <v>28</v>
      </c>
      <c r="F821" t="str">
        <f>VLOOKUP($A821,'Inventory Data'!$A:$I,9,FALSE)</f>
        <v>High</v>
      </c>
    </row>
    <row r="822" spans="1:6" x14ac:dyDescent="0.3">
      <c r="A822">
        <v>90</v>
      </c>
      <c r="B822">
        <v>821</v>
      </c>
      <c r="C822">
        <v>7</v>
      </c>
      <c r="D822">
        <v>4</v>
      </c>
      <c r="E822" t="s">
        <v>28</v>
      </c>
      <c r="F822" t="str">
        <f>VLOOKUP($A822,'Inventory Data'!$A:$I,9,FALSE)</f>
        <v>Low</v>
      </c>
    </row>
    <row r="823" spans="1:6" x14ac:dyDescent="0.3">
      <c r="A823">
        <v>74</v>
      </c>
      <c r="B823">
        <v>822</v>
      </c>
      <c r="C823">
        <v>7</v>
      </c>
      <c r="D823">
        <v>2</v>
      </c>
      <c r="E823" t="s">
        <v>28</v>
      </c>
      <c r="F823" t="str">
        <f>VLOOKUP($A823,'Inventory Data'!$A:$I,9,FALSE)</f>
        <v>High</v>
      </c>
    </row>
    <row r="824" spans="1:6" x14ac:dyDescent="0.3">
      <c r="A824">
        <v>38</v>
      </c>
      <c r="B824">
        <v>823</v>
      </c>
      <c r="C824">
        <v>17</v>
      </c>
      <c r="D824">
        <v>5</v>
      </c>
      <c r="E824" t="s">
        <v>26</v>
      </c>
      <c r="F824" t="str">
        <f>VLOOKUP($A824,'Inventory Data'!$A:$I,9,FALSE)</f>
        <v>Low</v>
      </c>
    </row>
    <row r="825" spans="1:6" x14ac:dyDescent="0.3">
      <c r="A825">
        <v>49</v>
      </c>
      <c r="B825">
        <v>824</v>
      </c>
      <c r="C825">
        <v>8</v>
      </c>
      <c r="D825">
        <v>13</v>
      </c>
      <c r="E825" t="s">
        <v>28</v>
      </c>
      <c r="F825" t="str">
        <f>VLOOKUP($A825,'Inventory Data'!$A:$I,9,FALSE)</f>
        <v>Low</v>
      </c>
    </row>
    <row r="826" spans="1:6" x14ac:dyDescent="0.3">
      <c r="A826">
        <v>42</v>
      </c>
      <c r="B826">
        <v>825</v>
      </c>
      <c r="C826">
        <v>15</v>
      </c>
      <c r="D826">
        <v>25</v>
      </c>
      <c r="E826" t="s">
        <v>26</v>
      </c>
      <c r="F826" t="str">
        <f>VLOOKUP($A826,'Inventory Data'!$A:$I,9,FALSE)</f>
        <v>Low</v>
      </c>
    </row>
    <row r="827" spans="1:6" x14ac:dyDescent="0.3">
      <c r="A827">
        <v>43</v>
      </c>
      <c r="B827">
        <v>826</v>
      </c>
      <c r="C827">
        <v>8</v>
      </c>
      <c r="D827">
        <v>6</v>
      </c>
      <c r="E827" t="s">
        <v>27</v>
      </c>
      <c r="F827" t="str">
        <f>VLOOKUP($A827,'Inventory Data'!$A:$I,9,FALSE)</f>
        <v>Low</v>
      </c>
    </row>
    <row r="828" spans="1:6" x14ac:dyDescent="0.3">
      <c r="A828">
        <v>37</v>
      </c>
      <c r="B828">
        <v>827</v>
      </c>
      <c r="C828">
        <v>4</v>
      </c>
      <c r="D828">
        <v>45</v>
      </c>
      <c r="E828" t="s">
        <v>27</v>
      </c>
      <c r="F828" t="str">
        <f>VLOOKUP($A828,'Inventory Data'!$A:$I,9,FALSE)</f>
        <v>Low</v>
      </c>
    </row>
    <row r="829" spans="1:6" x14ac:dyDescent="0.3">
      <c r="A829">
        <v>30</v>
      </c>
      <c r="B829">
        <v>828</v>
      </c>
      <c r="C829">
        <v>15</v>
      </c>
      <c r="D829">
        <v>43</v>
      </c>
      <c r="E829" t="s">
        <v>28</v>
      </c>
      <c r="F829" t="str">
        <f>VLOOKUP($A829,'Inventory Data'!$A:$I,9,FALSE)</f>
        <v>Low</v>
      </c>
    </row>
    <row r="830" spans="1:6" x14ac:dyDescent="0.3">
      <c r="A830">
        <v>40</v>
      </c>
      <c r="B830">
        <v>829</v>
      </c>
      <c r="C830">
        <v>18</v>
      </c>
      <c r="D830">
        <v>35</v>
      </c>
      <c r="E830" t="s">
        <v>27</v>
      </c>
      <c r="F830" t="str">
        <f>VLOOKUP($A830,'Inventory Data'!$A:$I,9,FALSE)</f>
        <v>Low</v>
      </c>
    </row>
    <row r="831" spans="1:6" x14ac:dyDescent="0.3">
      <c r="A831">
        <v>13</v>
      </c>
      <c r="B831">
        <v>830</v>
      </c>
      <c r="C831">
        <v>1</v>
      </c>
      <c r="D831">
        <v>39</v>
      </c>
      <c r="E831" t="s">
        <v>28</v>
      </c>
      <c r="F831" t="str">
        <f>VLOOKUP($A831,'Inventory Data'!$A:$I,9,FALSE)</f>
        <v>Low</v>
      </c>
    </row>
    <row r="832" spans="1:6" x14ac:dyDescent="0.3">
      <c r="A832">
        <v>36</v>
      </c>
      <c r="B832">
        <v>831</v>
      </c>
      <c r="C832">
        <v>17</v>
      </c>
      <c r="D832">
        <v>26</v>
      </c>
      <c r="E832" t="s">
        <v>28</v>
      </c>
      <c r="F832" t="str">
        <f>VLOOKUP($A832,'Inventory Data'!$A:$I,9,FALSE)</f>
        <v>High</v>
      </c>
    </row>
    <row r="833" spans="1:6" x14ac:dyDescent="0.3">
      <c r="A833">
        <v>85</v>
      </c>
      <c r="B833">
        <v>832</v>
      </c>
      <c r="C833">
        <v>17</v>
      </c>
      <c r="D833">
        <v>27</v>
      </c>
      <c r="E833" t="s">
        <v>26</v>
      </c>
      <c r="F833" t="str">
        <f>VLOOKUP($A833,'Inventory Data'!$A:$I,9,FALSE)</f>
        <v>High</v>
      </c>
    </row>
    <row r="834" spans="1:6" x14ac:dyDescent="0.3">
      <c r="A834">
        <v>78</v>
      </c>
      <c r="B834">
        <v>833</v>
      </c>
      <c r="C834">
        <v>7</v>
      </c>
      <c r="D834">
        <v>23</v>
      </c>
      <c r="E834" t="s">
        <v>26</v>
      </c>
      <c r="F834" t="str">
        <f>VLOOKUP($A834,'Inventory Data'!$A:$I,9,FALSE)</f>
        <v>Low</v>
      </c>
    </row>
    <row r="835" spans="1:6" x14ac:dyDescent="0.3">
      <c r="A835">
        <v>13</v>
      </c>
      <c r="B835">
        <v>834</v>
      </c>
      <c r="C835">
        <v>15</v>
      </c>
      <c r="D835">
        <v>17</v>
      </c>
      <c r="E835" t="s">
        <v>28</v>
      </c>
      <c r="F835" t="str">
        <f>VLOOKUP($A835,'Inventory Data'!$A:$I,9,FALSE)</f>
        <v>Low</v>
      </c>
    </row>
    <row r="836" spans="1:6" x14ac:dyDescent="0.3">
      <c r="A836">
        <v>74</v>
      </c>
      <c r="B836">
        <v>835</v>
      </c>
      <c r="C836">
        <v>4</v>
      </c>
      <c r="D836">
        <v>13</v>
      </c>
      <c r="E836" t="s">
        <v>27</v>
      </c>
      <c r="F836" t="str">
        <f>VLOOKUP($A836,'Inventory Data'!$A:$I,9,FALSE)</f>
        <v>High</v>
      </c>
    </row>
    <row r="837" spans="1:6" x14ac:dyDescent="0.3">
      <c r="A837">
        <v>80</v>
      </c>
      <c r="B837">
        <v>836</v>
      </c>
      <c r="C837">
        <v>1</v>
      </c>
      <c r="D837">
        <v>43</v>
      </c>
      <c r="E837" t="s">
        <v>28</v>
      </c>
      <c r="F837" t="str">
        <f>VLOOKUP($A837,'Inventory Data'!$A:$I,9,FALSE)</f>
        <v>High</v>
      </c>
    </row>
    <row r="838" spans="1:6" x14ac:dyDescent="0.3">
      <c r="A838">
        <v>11</v>
      </c>
      <c r="B838">
        <v>837</v>
      </c>
      <c r="C838">
        <v>11</v>
      </c>
      <c r="D838">
        <v>23</v>
      </c>
      <c r="E838" t="s">
        <v>26</v>
      </c>
      <c r="F838" t="str">
        <f>VLOOKUP($A838,'Inventory Data'!$A:$I,9,FALSE)</f>
        <v>High</v>
      </c>
    </row>
    <row r="839" spans="1:6" x14ac:dyDescent="0.3">
      <c r="A839">
        <v>81</v>
      </c>
      <c r="B839">
        <v>838</v>
      </c>
      <c r="C839">
        <v>8</v>
      </c>
      <c r="D839">
        <v>4</v>
      </c>
      <c r="E839" t="s">
        <v>27</v>
      </c>
      <c r="F839" t="str">
        <f>VLOOKUP($A839,'Inventory Data'!$A:$I,9,FALSE)</f>
        <v>Low</v>
      </c>
    </row>
    <row r="840" spans="1:6" x14ac:dyDescent="0.3">
      <c r="A840">
        <v>19</v>
      </c>
      <c r="B840">
        <v>839</v>
      </c>
      <c r="C840">
        <v>1</v>
      </c>
      <c r="D840">
        <v>32</v>
      </c>
      <c r="E840" t="s">
        <v>28</v>
      </c>
      <c r="F840" t="str">
        <f>VLOOKUP($A840,'Inventory Data'!$A:$I,9,FALSE)</f>
        <v>High</v>
      </c>
    </row>
    <row r="841" spans="1:6" x14ac:dyDescent="0.3">
      <c r="A841">
        <v>19</v>
      </c>
      <c r="B841">
        <v>840</v>
      </c>
      <c r="C841">
        <v>14</v>
      </c>
      <c r="D841">
        <v>12</v>
      </c>
      <c r="E841" t="s">
        <v>28</v>
      </c>
      <c r="F841" t="str">
        <f>VLOOKUP($A841,'Inventory Data'!$A:$I,9,FALSE)</f>
        <v>High</v>
      </c>
    </row>
    <row r="842" spans="1:6" x14ac:dyDescent="0.3">
      <c r="A842">
        <v>83</v>
      </c>
      <c r="B842">
        <v>841</v>
      </c>
      <c r="C842">
        <v>16</v>
      </c>
      <c r="D842">
        <v>23</v>
      </c>
      <c r="E842" t="s">
        <v>26</v>
      </c>
      <c r="F842" t="str">
        <f>VLOOKUP($A842,'Inventory Data'!$A:$I,9,FALSE)</f>
        <v>High</v>
      </c>
    </row>
    <row r="843" spans="1:6" x14ac:dyDescent="0.3">
      <c r="A843">
        <v>92</v>
      </c>
      <c r="B843">
        <v>842</v>
      </c>
      <c r="C843">
        <v>10</v>
      </c>
      <c r="D843">
        <v>10</v>
      </c>
      <c r="E843" t="s">
        <v>27</v>
      </c>
      <c r="F843" t="str">
        <f>VLOOKUP($A843,'Inventory Data'!$A:$I,9,FALSE)</f>
        <v>Low</v>
      </c>
    </row>
    <row r="844" spans="1:6" x14ac:dyDescent="0.3">
      <c r="A844">
        <v>22</v>
      </c>
      <c r="B844">
        <v>843</v>
      </c>
      <c r="C844">
        <v>18</v>
      </c>
      <c r="D844">
        <v>38</v>
      </c>
      <c r="E844" t="s">
        <v>28</v>
      </c>
      <c r="F844" t="str">
        <f>VLOOKUP($A844,'Inventory Data'!$A:$I,9,FALSE)</f>
        <v>High</v>
      </c>
    </row>
    <row r="845" spans="1:6" x14ac:dyDescent="0.3">
      <c r="A845">
        <v>48</v>
      </c>
      <c r="B845">
        <v>844</v>
      </c>
      <c r="C845">
        <v>10</v>
      </c>
      <c r="D845">
        <v>45</v>
      </c>
      <c r="E845" t="s">
        <v>28</v>
      </c>
      <c r="F845" t="str">
        <f>VLOOKUP($A845,'Inventory Data'!$A:$I,9,FALSE)</f>
        <v>High</v>
      </c>
    </row>
    <row r="846" spans="1:6" x14ac:dyDescent="0.3">
      <c r="A846">
        <v>98</v>
      </c>
      <c r="B846">
        <v>845</v>
      </c>
      <c r="C846">
        <v>6</v>
      </c>
      <c r="D846">
        <v>39</v>
      </c>
      <c r="E846" t="s">
        <v>27</v>
      </c>
      <c r="F846" t="str">
        <f>VLOOKUP($A846,'Inventory Data'!$A:$I,9,FALSE)</f>
        <v>Low</v>
      </c>
    </row>
    <row r="847" spans="1:6" x14ac:dyDescent="0.3">
      <c r="A847">
        <v>18</v>
      </c>
      <c r="B847">
        <v>846</v>
      </c>
      <c r="C847">
        <v>6</v>
      </c>
      <c r="D847">
        <v>28</v>
      </c>
      <c r="E847" t="s">
        <v>28</v>
      </c>
      <c r="F847" t="str">
        <f>VLOOKUP($A847,'Inventory Data'!$A:$I,9,FALSE)</f>
        <v>Low</v>
      </c>
    </row>
    <row r="848" spans="1:6" x14ac:dyDescent="0.3">
      <c r="A848">
        <v>27</v>
      </c>
      <c r="B848">
        <v>847</v>
      </c>
      <c r="C848">
        <v>3</v>
      </c>
      <c r="D848">
        <v>41</v>
      </c>
      <c r="E848" t="s">
        <v>27</v>
      </c>
      <c r="F848" t="str">
        <f>VLOOKUP($A848,'Inventory Data'!$A:$I,9,FALSE)</f>
        <v>High</v>
      </c>
    </row>
    <row r="849" spans="1:6" x14ac:dyDescent="0.3">
      <c r="A849">
        <v>50</v>
      </c>
      <c r="B849">
        <v>848</v>
      </c>
      <c r="C849">
        <v>19</v>
      </c>
      <c r="D849">
        <v>2</v>
      </c>
      <c r="E849" t="s">
        <v>27</v>
      </c>
      <c r="F849" t="str">
        <f>VLOOKUP($A849,'Inventory Data'!$A:$I,9,FALSE)</f>
        <v>Low</v>
      </c>
    </row>
    <row r="850" spans="1:6" x14ac:dyDescent="0.3">
      <c r="A850">
        <v>38</v>
      </c>
      <c r="B850">
        <v>849</v>
      </c>
      <c r="C850">
        <v>15</v>
      </c>
      <c r="D850">
        <v>1</v>
      </c>
      <c r="E850" t="s">
        <v>28</v>
      </c>
      <c r="F850" t="str">
        <f>VLOOKUP($A850,'Inventory Data'!$A:$I,9,FALSE)</f>
        <v>Low</v>
      </c>
    </row>
    <row r="851" spans="1:6" x14ac:dyDescent="0.3">
      <c r="A851">
        <v>8</v>
      </c>
      <c r="B851">
        <v>850</v>
      </c>
      <c r="C851">
        <v>4</v>
      </c>
      <c r="D851">
        <v>21</v>
      </c>
      <c r="E851" t="s">
        <v>28</v>
      </c>
      <c r="F851" t="str">
        <f>VLOOKUP($A851,'Inventory Data'!$A:$I,9,FALSE)</f>
        <v>Low</v>
      </c>
    </row>
    <row r="852" spans="1:6" x14ac:dyDescent="0.3">
      <c r="A852">
        <v>64</v>
      </c>
      <c r="B852">
        <v>851</v>
      </c>
      <c r="C852">
        <v>16</v>
      </c>
      <c r="D852">
        <v>13</v>
      </c>
      <c r="E852" t="s">
        <v>27</v>
      </c>
      <c r="F852" t="str">
        <f>VLOOKUP($A852,'Inventory Data'!$A:$I,9,FALSE)</f>
        <v>Low</v>
      </c>
    </row>
    <row r="853" spans="1:6" x14ac:dyDescent="0.3">
      <c r="A853">
        <v>15</v>
      </c>
      <c r="B853">
        <v>852</v>
      </c>
      <c r="C853">
        <v>9</v>
      </c>
      <c r="D853">
        <v>42</v>
      </c>
      <c r="E853" t="s">
        <v>27</v>
      </c>
      <c r="F853" t="str">
        <f>VLOOKUP($A853,'Inventory Data'!$A:$I,9,FALSE)</f>
        <v>Low</v>
      </c>
    </row>
    <row r="854" spans="1:6" x14ac:dyDescent="0.3">
      <c r="A854">
        <v>93</v>
      </c>
      <c r="B854">
        <v>853</v>
      </c>
      <c r="C854">
        <v>1</v>
      </c>
      <c r="D854">
        <v>23</v>
      </c>
      <c r="E854" t="s">
        <v>27</v>
      </c>
      <c r="F854" t="str">
        <f>VLOOKUP($A854,'Inventory Data'!$A:$I,9,FALSE)</f>
        <v>High</v>
      </c>
    </row>
    <row r="855" spans="1:6" x14ac:dyDescent="0.3">
      <c r="A855">
        <v>33</v>
      </c>
      <c r="B855">
        <v>854</v>
      </c>
      <c r="C855">
        <v>6</v>
      </c>
      <c r="D855">
        <v>28</v>
      </c>
      <c r="E855" t="s">
        <v>27</v>
      </c>
      <c r="F855" t="str">
        <f>VLOOKUP($A855,'Inventory Data'!$A:$I,9,FALSE)</f>
        <v>Low</v>
      </c>
    </row>
    <row r="856" spans="1:6" x14ac:dyDescent="0.3">
      <c r="A856">
        <v>18</v>
      </c>
      <c r="B856">
        <v>855</v>
      </c>
      <c r="C856">
        <v>17</v>
      </c>
      <c r="D856">
        <v>38</v>
      </c>
      <c r="E856" t="s">
        <v>27</v>
      </c>
      <c r="F856" t="str">
        <f>VLOOKUP($A856,'Inventory Data'!$A:$I,9,FALSE)</f>
        <v>Low</v>
      </c>
    </row>
    <row r="857" spans="1:6" x14ac:dyDescent="0.3">
      <c r="A857">
        <v>3</v>
      </c>
      <c r="B857">
        <v>856</v>
      </c>
      <c r="C857">
        <v>4</v>
      </c>
      <c r="D857">
        <v>7</v>
      </c>
      <c r="E857" t="s">
        <v>28</v>
      </c>
      <c r="F857" t="str">
        <f>VLOOKUP($A857,'Inventory Data'!$A:$I,9,FALSE)</f>
        <v>Low</v>
      </c>
    </row>
    <row r="858" spans="1:6" x14ac:dyDescent="0.3">
      <c r="A858">
        <v>39</v>
      </c>
      <c r="B858">
        <v>857</v>
      </c>
      <c r="C858">
        <v>15</v>
      </c>
      <c r="D858">
        <v>28</v>
      </c>
      <c r="E858" t="s">
        <v>28</v>
      </c>
      <c r="F858" t="str">
        <f>VLOOKUP($A858,'Inventory Data'!$A:$I,9,FALSE)</f>
        <v>Low</v>
      </c>
    </row>
    <row r="859" spans="1:6" x14ac:dyDescent="0.3">
      <c r="A859">
        <v>76</v>
      </c>
      <c r="B859">
        <v>858</v>
      </c>
      <c r="C859">
        <v>6</v>
      </c>
      <c r="D859">
        <v>47</v>
      </c>
      <c r="E859" t="s">
        <v>27</v>
      </c>
      <c r="F859" t="str">
        <f>VLOOKUP($A859,'Inventory Data'!$A:$I,9,FALSE)</f>
        <v>Low</v>
      </c>
    </row>
    <row r="860" spans="1:6" x14ac:dyDescent="0.3">
      <c r="A860">
        <v>15</v>
      </c>
      <c r="B860">
        <v>859</v>
      </c>
      <c r="C860">
        <v>13</v>
      </c>
      <c r="D860">
        <v>4</v>
      </c>
      <c r="E860" t="s">
        <v>28</v>
      </c>
      <c r="F860" t="str">
        <f>VLOOKUP($A860,'Inventory Data'!$A:$I,9,FALSE)</f>
        <v>Low</v>
      </c>
    </row>
    <row r="861" spans="1:6" x14ac:dyDescent="0.3">
      <c r="A861">
        <v>22</v>
      </c>
      <c r="B861">
        <v>860</v>
      </c>
      <c r="C861">
        <v>8</v>
      </c>
      <c r="D861">
        <v>4</v>
      </c>
      <c r="E861" t="s">
        <v>27</v>
      </c>
      <c r="F861" t="str">
        <f>VLOOKUP($A861,'Inventory Data'!$A:$I,9,FALSE)</f>
        <v>High</v>
      </c>
    </row>
    <row r="862" spans="1:6" x14ac:dyDescent="0.3">
      <c r="A862">
        <v>2</v>
      </c>
      <c r="B862">
        <v>861</v>
      </c>
      <c r="C862">
        <v>13</v>
      </c>
      <c r="D862">
        <v>4</v>
      </c>
      <c r="E862" t="s">
        <v>27</v>
      </c>
      <c r="F862" t="str">
        <f>VLOOKUP($A862,'Inventory Data'!$A:$I,9,FALSE)</f>
        <v>Low</v>
      </c>
    </row>
    <row r="863" spans="1:6" x14ac:dyDescent="0.3">
      <c r="A863">
        <v>45</v>
      </c>
      <c r="B863">
        <v>862</v>
      </c>
      <c r="C863">
        <v>14</v>
      </c>
      <c r="D863">
        <v>36</v>
      </c>
      <c r="E863" t="s">
        <v>26</v>
      </c>
      <c r="F863" t="str">
        <f>VLOOKUP($A863,'Inventory Data'!$A:$I,9,FALSE)</f>
        <v>Low</v>
      </c>
    </row>
    <row r="864" spans="1:6" x14ac:dyDescent="0.3">
      <c r="A864">
        <v>33</v>
      </c>
      <c r="B864">
        <v>863</v>
      </c>
      <c r="C864">
        <v>4</v>
      </c>
      <c r="D864">
        <v>15</v>
      </c>
      <c r="E864" t="s">
        <v>26</v>
      </c>
      <c r="F864" t="str">
        <f>VLOOKUP($A864,'Inventory Data'!$A:$I,9,FALSE)</f>
        <v>Low</v>
      </c>
    </row>
    <row r="865" spans="1:6" x14ac:dyDescent="0.3">
      <c r="A865">
        <v>37</v>
      </c>
      <c r="B865">
        <v>864</v>
      </c>
      <c r="C865">
        <v>14</v>
      </c>
      <c r="D865">
        <v>47</v>
      </c>
      <c r="E865" t="s">
        <v>26</v>
      </c>
      <c r="F865" t="str">
        <f>VLOOKUP($A865,'Inventory Data'!$A:$I,9,FALSE)</f>
        <v>Low</v>
      </c>
    </row>
    <row r="866" spans="1:6" x14ac:dyDescent="0.3">
      <c r="A866">
        <v>42</v>
      </c>
      <c r="B866">
        <v>865</v>
      </c>
      <c r="C866">
        <v>13</v>
      </c>
      <c r="D866">
        <v>19</v>
      </c>
      <c r="E866" t="s">
        <v>26</v>
      </c>
      <c r="F866" t="str">
        <f>VLOOKUP($A866,'Inventory Data'!$A:$I,9,FALSE)</f>
        <v>Low</v>
      </c>
    </row>
    <row r="867" spans="1:6" x14ac:dyDescent="0.3">
      <c r="A867">
        <v>93</v>
      </c>
      <c r="B867">
        <v>866</v>
      </c>
      <c r="C867">
        <v>9</v>
      </c>
      <c r="D867">
        <v>49</v>
      </c>
      <c r="E867" t="s">
        <v>27</v>
      </c>
      <c r="F867" t="str">
        <f>VLOOKUP($A867,'Inventory Data'!$A:$I,9,FALSE)</f>
        <v>High</v>
      </c>
    </row>
    <row r="868" spans="1:6" x14ac:dyDescent="0.3">
      <c r="A868">
        <v>84</v>
      </c>
      <c r="B868">
        <v>867</v>
      </c>
      <c r="C868">
        <v>18</v>
      </c>
      <c r="D868">
        <v>49</v>
      </c>
      <c r="E868" t="s">
        <v>28</v>
      </c>
      <c r="F868" t="str">
        <f>VLOOKUP($A868,'Inventory Data'!$A:$I,9,FALSE)</f>
        <v>Low</v>
      </c>
    </row>
    <row r="869" spans="1:6" x14ac:dyDescent="0.3">
      <c r="A869">
        <v>51</v>
      </c>
      <c r="B869">
        <v>868</v>
      </c>
      <c r="C869">
        <v>5</v>
      </c>
      <c r="D869">
        <v>13</v>
      </c>
      <c r="E869" t="s">
        <v>26</v>
      </c>
      <c r="F869" t="str">
        <f>VLOOKUP($A869,'Inventory Data'!$A:$I,9,FALSE)</f>
        <v>Low</v>
      </c>
    </row>
    <row r="870" spans="1:6" x14ac:dyDescent="0.3">
      <c r="A870">
        <v>72</v>
      </c>
      <c r="B870">
        <v>869</v>
      </c>
      <c r="C870">
        <v>6</v>
      </c>
      <c r="D870">
        <v>18</v>
      </c>
      <c r="E870" t="s">
        <v>26</v>
      </c>
      <c r="F870" t="str">
        <f>VLOOKUP($A870,'Inventory Data'!$A:$I,9,FALSE)</f>
        <v>Low</v>
      </c>
    </row>
    <row r="871" spans="1:6" x14ac:dyDescent="0.3">
      <c r="A871">
        <v>26</v>
      </c>
      <c r="B871">
        <v>870</v>
      </c>
      <c r="C871">
        <v>12</v>
      </c>
      <c r="D871">
        <v>29</v>
      </c>
      <c r="E871" t="s">
        <v>26</v>
      </c>
      <c r="F871" t="str">
        <f>VLOOKUP($A871,'Inventory Data'!$A:$I,9,FALSE)</f>
        <v>Low</v>
      </c>
    </row>
    <row r="872" spans="1:6" x14ac:dyDescent="0.3">
      <c r="A872">
        <v>87</v>
      </c>
      <c r="B872">
        <v>871</v>
      </c>
      <c r="C872">
        <v>4</v>
      </c>
      <c r="D872">
        <v>47</v>
      </c>
      <c r="E872" t="s">
        <v>27</v>
      </c>
      <c r="F872" t="str">
        <f>VLOOKUP($A872,'Inventory Data'!$A:$I,9,FALSE)</f>
        <v>Low</v>
      </c>
    </row>
    <row r="873" spans="1:6" x14ac:dyDescent="0.3">
      <c r="A873">
        <v>88</v>
      </c>
      <c r="B873">
        <v>872</v>
      </c>
      <c r="C873">
        <v>10</v>
      </c>
      <c r="D873">
        <v>4</v>
      </c>
      <c r="E873" t="s">
        <v>27</v>
      </c>
      <c r="F873" t="str">
        <f>VLOOKUP($A873,'Inventory Data'!$A:$I,9,FALSE)</f>
        <v>Low</v>
      </c>
    </row>
    <row r="874" spans="1:6" x14ac:dyDescent="0.3">
      <c r="A874">
        <v>63</v>
      </c>
      <c r="B874">
        <v>873</v>
      </c>
      <c r="C874">
        <v>15</v>
      </c>
      <c r="D874">
        <v>7</v>
      </c>
      <c r="E874" t="s">
        <v>27</v>
      </c>
      <c r="F874" t="str">
        <f>VLOOKUP($A874,'Inventory Data'!$A:$I,9,FALSE)</f>
        <v>Low</v>
      </c>
    </row>
    <row r="875" spans="1:6" x14ac:dyDescent="0.3">
      <c r="A875">
        <v>76</v>
      </c>
      <c r="B875">
        <v>874</v>
      </c>
      <c r="C875">
        <v>9</v>
      </c>
      <c r="D875">
        <v>8</v>
      </c>
      <c r="E875" t="s">
        <v>27</v>
      </c>
      <c r="F875" t="str">
        <f>VLOOKUP($A875,'Inventory Data'!$A:$I,9,FALSE)</f>
        <v>Low</v>
      </c>
    </row>
    <row r="876" spans="1:6" x14ac:dyDescent="0.3">
      <c r="A876">
        <v>35</v>
      </c>
      <c r="B876">
        <v>875</v>
      </c>
      <c r="C876">
        <v>15</v>
      </c>
      <c r="D876">
        <v>2</v>
      </c>
      <c r="E876" t="s">
        <v>26</v>
      </c>
      <c r="F876" t="str">
        <f>VLOOKUP($A876,'Inventory Data'!$A:$I,9,FALSE)</f>
        <v>High</v>
      </c>
    </row>
    <row r="877" spans="1:6" x14ac:dyDescent="0.3">
      <c r="A877">
        <v>82</v>
      </c>
      <c r="B877">
        <v>876</v>
      </c>
      <c r="C877">
        <v>18</v>
      </c>
      <c r="D877">
        <v>5</v>
      </c>
      <c r="E877" t="s">
        <v>28</v>
      </c>
      <c r="F877" t="str">
        <f>VLOOKUP($A877,'Inventory Data'!$A:$I,9,FALSE)</f>
        <v>Low</v>
      </c>
    </row>
    <row r="878" spans="1:6" x14ac:dyDescent="0.3">
      <c r="A878">
        <v>56</v>
      </c>
      <c r="B878">
        <v>877</v>
      </c>
      <c r="C878">
        <v>10</v>
      </c>
      <c r="D878">
        <v>44</v>
      </c>
      <c r="E878" t="s">
        <v>26</v>
      </c>
      <c r="F878" t="str">
        <f>VLOOKUP($A878,'Inventory Data'!$A:$I,9,FALSE)</f>
        <v>Low</v>
      </c>
    </row>
    <row r="879" spans="1:6" x14ac:dyDescent="0.3">
      <c r="A879">
        <v>21</v>
      </c>
      <c r="B879">
        <v>878</v>
      </c>
      <c r="C879">
        <v>8</v>
      </c>
      <c r="D879">
        <v>29</v>
      </c>
      <c r="E879" t="s">
        <v>27</v>
      </c>
      <c r="F879" t="str">
        <f>VLOOKUP($A879,'Inventory Data'!$A:$I,9,FALSE)</f>
        <v>High</v>
      </c>
    </row>
    <row r="880" spans="1:6" x14ac:dyDescent="0.3">
      <c r="A880">
        <v>77</v>
      </c>
      <c r="B880">
        <v>879</v>
      </c>
      <c r="C880">
        <v>12</v>
      </c>
      <c r="D880">
        <v>31</v>
      </c>
      <c r="E880" t="s">
        <v>26</v>
      </c>
      <c r="F880" t="str">
        <f>VLOOKUP($A880,'Inventory Data'!$A:$I,9,FALSE)</f>
        <v>High</v>
      </c>
    </row>
    <row r="881" spans="1:6" x14ac:dyDescent="0.3">
      <c r="A881">
        <v>35</v>
      </c>
      <c r="B881">
        <v>880</v>
      </c>
      <c r="C881">
        <v>8</v>
      </c>
      <c r="D881">
        <v>7</v>
      </c>
      <c r="E881" t="s">
        <v>27</v>
      </c>
      <c r="F881" t="str">
        <f>VLOOKUP($A881,'Inventory Data'!$A:$I,9,FALSE)</f>
        <v>High</v>
      </c>
    </row>
    <row r="882" spans="1:6" x14ac:dyDescent="0.3">
      <c r="A882">
        <v>56</v>
      </c>
      <c r="B882">
        <v>881</v>
      </c>
      <c r="C882">
        <v>3</v>
      </c>
      <c r="D882">
        <v>22</v>
      </c>
      <c r="E882" t="s">
        <v>28</v>
      </c>
      <c r="F882" t="str">
        <f>VLOOKUP($A882,'Inventory Data'!$A:$I,9,FALSE)</f>
        <v>Low</v>
      </c>
    </row>
    <row r="883" spans="1:6" x14ac:dyDescent="0.3">
      <c r="A883">
        <v>55</v>
      </c>
      <c r="B883">
        <v>882</v>
      </c>
      <c r="C883">
        <v>1</v>
      </c>
      <c r="D883">
        <v>5</v>
      </c>
      <c r="E883" t="s">
        <v>27</v>
      </c>
      <c r="F883" t="str">
        <f>VLOOKUP($A883,'Inventory Data'!$A:$I,9,FALSE)</f>
        <v>Low</v>
      </c>
    </row>
    <row r="884" spans="1:6" x14ac:dyDescent="0.3">
      <c r="A884">
        <v>39</v>
      </c>
      <c r="B884">
        <v>883</v>
      </c>
      <c r="C884">
        <v>15</v>
      </c>
      <c r="D884">
        <v>37</v>
      </c>
      <c r="E884" t="s">
        <v>26</v>
      </c>
      <c r="F884" t="str">
        <f>VLOOKUP($A884,'Inventory Data'!$A:$I,9,FALSE)</f>
        <v>Low</v>
      </c>
    </row>
    <row r="885" spans="1:6" x14ac:dyDescent="0.3">
      <c r="A885">
        <v>25</v>
      </c>
      <c r="B885">
        <v>884</v>
      </c>
      <c r="C885">
        <v>16</v>
      </c>
      <c r="D885">
        <v>33</v>
      </c>
      <c r="E885" t="s">
        <v>26</v>
      </c>
      <c r="F885" t="str">
        <f>VLOOKUP($A885,'Inventory Data'!$A:$I,9,FALSE)</f>
        <v>Low</v>
      </c>
    </row>
    <row r="886" spans="1:6" x14ac:dyDescent="0.3">
      <c r="A886">
        <v>75</v>
      </c>
      <c r="B886">
        <v>885</v>
      </c>
      <c r="C886">
        <v>11</v>
      </c>
      <c r="D886">
        <v>40</v>
      </c>
      <c r="E886" t="s">
        <v>27</v>
      </c>
      <c r="F886" t="str">
        <f>VLOOKUP($A886,'Inventory Data'!$A:$I,9,FALSE)</f>
        <v>Low</v>
      </c>
    </row>
    <row r="887" spans="1:6" x14ac:dyDescent="0.3">
      <c r="A887">
        <v>94</v>
      </c>
      <c r="B887">
        <v>886</v>
      </c>
      <c r="C887">
        <v>14</v>
      </c>
      <c r="D887">
        <v>19</v>
      </c>
      <c r="E887" t="s">
        <v>28</v>
      </c>
      <c r="F887" t="str">
        <f>VLOOKUP($A887,'Inventory Data'!$A:$I,9,FALSE)</f>
        <v>High</v>
      </c>
    </row>
    <row r="888" spans="1:6" x14ac:dyDescent="0.3">
      <c r="A888">
        <v>83</v>
      </c>
      <c r="B888">
        <v>887</v>
      </c>
      <c r="C888">
        <v>5</v>
      </c>
      <c r="D888">
        <v>47</v>
      </c>
      <c r="E888" t="s">
        <v>27</v>
      </c>
      <c r="F888" t="str">
        <f>VLOOKUP($A888,'Inventory Data'!$A:$I,9,FALSE)</f>
        <v>High</v>
      </c>
    </row>
    <row r="889" spans="1:6" x14ac:dyDescent="0.3">
      <c r="A889">
        <v>45</v>
      </c>
      <c r="B889">
        <v>888</v>
      </c>
      <c r="C889">
        <v>10</v>
      </c>
      <c r="D889">
        <v>18</v>
      </c>
      <c r="E889" t="s">
        <v>28</v>
      </c>
      <c r="F889" t="str">
        <f>VLOOKUP($A889,'Inventory Data'!$A:$I,9,FALSE)</f>
        <v>Low</v>
      </c>
    </row>
    <row r="890" spans="1:6" x14ac:dyDescent="0.3">
      <c r="A890">
        <v>15</v>
      </c>
      <c r="B890">
        <v>889</v>
      </c>
      <c r="C890">
        <v>12</v>
      </c>
      <c r="D890">
        <v>27</v>
      </c>
      <c r="E890" t="s">
        <v>26</v>
      </c>
      <c r="F890" t="str">
        <f>VLOOKUP($A890,'Inventory Data'!$A:$I,9,FALSE)</f>
        <v>Low</v>
      </c>
    </row>
    <row r="891" spans="1:6" x14ac:dyDescent="0.3">
      <c r="A891">
        <v>34</v>
      </c>
      <c r="B891">
        <v>890</v>
      </c>
      <c r="C891">
        <v>1</v>
      </c>
      <c r="D891">
        <v>29</v>
      </c>
      <c r="E891" t="s">
        <v>26</v>
      </c>
      <c r="F891" t="str">
        <f>VLOOKUP($A891,'Inventory Data'!$A:$I,9,FALSE)</f>
        <v>High</v>
      </c>
    </row>
    <row r="892" spans="1:6" x14ac:dyDescent="0.3">
      <c r="A892">
        <v>9</v>
      </c>
      <c r="B892">
        <v>891</v>
      </c>
      <c r="C892">
        <v>7</v>
      </c>
      <c r="D892">
        <v>8</v>
      </c>
      <c r="E892" t="s">
        <v>27</v>
      </c>
      <c r="F892" t="str">
        <f>VLOOKUP($A892,'Inventory Data'!$A:$I,9,FALSE)</f>
        <v>High</v>
      </c>
    </row>
    <row r="893" spans="1:6" x14ac:dyDescent="0.3">
      <c r="A893">
        <v>1</v>
      </c>
      <c r="B893">
        <v>892</v>
      </c>
      <c r="C893">
        <v>17</v>
      </c>
      <c r="D893">
        <v>8</v>
      </c>
      <c r="E893" t="s">
        <v>28</v>
      </c>
      <c r="F893" t="str">
        <f>VLOOKUP($A893,'Inventory Data'!$A:$I,9,FALSE)</f>
        <v>Low</v>
      </c>
    </row>
    <row r="894" spans="1:6" x14ac:dyDescent="0.3">
      <c r="A894">
        <v>18</v>
      </c>
      <c r="B894">
        <v>893</v>
      </c>
      <c r="C894">
        <v>12</v>
      </c>
      <c r="D894">
        <v>22</v>
      </c>
      <c r="E894" t="s">
        <v>28</v>
      </c>
      <c r="F894" t="str">
        <f>VLOOKUP($A894,'Inventory Data'!$A:$I,9,FALSE)</f>
        <v>Low</v>
      </c>
    </row>
    <row r="895" spans="1:6" x14ac:dyDescent="0.3">
      <c r="A895">
        <v>57</v>
      </c>
      <c r="B895">
        <v>894</v>
      </c>
      <c r="C895">
        <v>5</v>
      </c>
      <c r="D895">
        <v>25</v>
      </c>
      <c r="E895" t="s">
        <v>28</v>
      </c>
      <c r="F895" t="str">
        <f>VLOOKUP($A895,'Inventory Data'!$A:$I,9,FALSE)</f>
        <v>Low</v>
      </c>
    </row>
    <row r="896" spans="1:6" x14ac:dyDescent="0.3">
      <c r="A896">
        <v>13</v>
      </c>
      <c r="B896">
        <v>895</v>
      </c>
      <c r="C896">
        <v>9</v>
      </c>
      <c r="D896">
        <v>36</v>
      </c>
      <c r="E896" t="s">
        <v>27</v>
      </c>
      <c r="F896" t="str">
        <f>VLOOKUP($A896,'Inventory Data'!$A:$I,9,FALSE)</f>
        <v>Low</v>
      </c>
    </row>
    <row r="897" spans="1:6" x14ac:dyDescent="0.3">
      <c r="A897">
        <v>5</v>
      </c>
      <c r="B897">
        <v>896</v>
      </c>
      <c r="C897">
        <v>18</v>
      </c>
      <c r="D897">
        <v>46</v>
      </c>
      <c r="E897" t="s">
        <v>27</v>
      </c>
      <c r="F897" t="str">
        <f>VLOOKUP($A897,'Inventory Data'!$A:$I,9,FALSE)</f>
        <v>Low</v>
      </c>
    </row>
    <row r="898" spans="1:6" x14ac:dyDescent="0.3">
      <c r="A898">
        <v>93</v>
      </c>
      <c r="B898">
        <v>897</v>
      </c>
      <c r="C898">
        <v>7</v>
      </c>
      <c r="D898">
        <v>11</v>
      </c>
      <c r="E898" t="s">
        <v>27</v>
      </c>
      <c r="F898" t="str">
        <f>VLOOKUP($A898,'Inventory Data'!$A:$I,9,FALSE)</f>
        <v>High</v>
      </c>
    </row>
    <row r="899" spans="1:6" x14ac:dyDescent="0.3">
      <c r="A899">
        <v>8</v>
      </c>
      <c r="B899">
        <v>898</v>
      </c>
      <c r="C899">
        <v>16</v>
      </c>
      <c r="D899">
        <v>18</v>
      </c>
      <c r="E899" t="s">
        <v>28</v>
      </c>
      <c r="F899" t="str">
        <f>VLOOKUP($A899,'Inventory Data'!$A:$I,9,FALSE)</f>
        <v>Low</v>
      </c>
    </row>
    <row r="900" spans="1:6" x14ac:dyDescent="0.3">
      <c r="A900">
        <v>24</v>
      </c>
      <c r="B900">
        <v>899</v>
      </c>
      <c r="C900">
        <v>16</v>
      </c>
      <c r="D900">
        <v>27</v>
      </c>
      <c r="E900" t="s">
        <v>26</v>
      </c>
      <c r="F900" t="str">
        <f>VLOOKUP($A900,'Inventory Data'!$A:$I,9,FALSE)</f>
        <v>High</v>
      </c>
    </row>
    <row r="901" spans="1:6" x14ac:dyDescent="0.3">
      <c r="A901">
        <v>96</v>
      </c>
      <c r="B901">
        <v>900</v>
      </c>
      <c r="C901">
        <v>9</v>
      </c>
      <c r="D901">
        <v>7</v>
      </c>
      <c r="E901" t="s">
        <v>27</v>
      </c>
      <c r="F901" t="str">
        <f>VLOOKUP($A901,'Inventory Data'!$A:$I,9,FALSE)</f>
        <v>Low</v>
      </c>
    </row>
    <row r="902" spans="1:6" x14ac:dyDescent="0.3">
      <c r="A902">
        <v>31</v>
      </c>
      <c r="B902">
        <v>901</v>
      </c>
      <c r="C902">
        <v>2</v>
      </c>
      <c r="D902">
        <v>47</v>
      </c>
      <c r="E902" t="s">
        <v>28</v>
      </c>
      <c r="F902" t="str">
        <f>VLOOKUP($A902,'Inventory Data'!$A:$I,9,FALSE)</f>
        <v>Low</v>
      </c>
    </row>
    <row r="903" spans="1:6" x14ac:dyDescent="0.3">
      <c r="A903">
        <v>19</v>
      </c>
      <c r="B903">
        <v>902</v>
      </c>
      <c r="C903">
        <v>9</v>
      </c>
      <c r="D903">
        <v>12</v>
      </c>
      <c r="E903" t="s">
        <v>26</v>
      </c>
      <c r="F903" t="str">
        <f>VLOOKUP($A903,'Inventory Data'!$A:$I,9,FALSE)</f>
        <v>High</v>
      </c>
    </row>
    <row r="904" spans="1:6" x14ac:dyDescent="0.3">
      <c r="A904">
        <v>37</v>
      </c>
      <c r="B904">
        <v>903</v>
      </c>
      <c r="C904">
        <v>19</v>
      </c>
      <c r="D904">
        <v>28</v>
      </c>
      <c r="E904" t="s">
        <v>28</v>
      </c>
      <c r="F904" t="str">
        <f>VLOOKUP($A904,'Inventory Data'!$A:$I,9,FALSE)</f>
        <v>Low</v>
      </c>
    </row>
    <row r="905" spans="1:6" x14ac:dyDescent="0.3">
      <c r="A905">
        <v>9</v>
      </c>
      <c r="B905">
        <v>904</v>
      </c>
      <c r="C905">
        <v>6</v>
      </c>
      <c r="D905">
        <v>40</v>
      </c>
      <c r="E905" t="s">
        <v>27</v>
      </c>
      <c r="F905" t="str">
        <f>VLOOKUP($A905,'Inventory Data'!$A:$I,9,FALSE)</f>
        <v>High</v>
      </c>
    </row>
    <row r="906" spans="1:6" x14ac:dyDescent="0.3">
      <c r="A906">
        <v>97</v>
      </c>
      <c r="B906">
        <v>905</v>
      </c>
      <c r="C906">
        <v>1</v>
      </c>
      <c r="D906">
        <v>46</v>
      </c>
      <c r="E906" t="s">
        <v>27</v>
      </c>
      <c r="F906" t="str">
        <f>VLOOKUP($A906,'Inventory Data'!$A:$I,9,FALSE)</f>
        <v>Low</v>
      </c>
    </row>
    <row r="907" spans="1:6" x14ac:dyDescent="0.3">
      <c r="A907">
        <v>9</v>
      </c>
      <c r="B907">
        <v>906</v>
      </c>
      <c r="C907">
        <v>18</v>
      </c>
      <c r="D907">
        <v>27</v>
      </c>
      <c r="E907" t="s">
        <v>27</v>
      </c>
      <c r="F907" t="str">
        <f>VLOOKUP($A907,'Inventory Data'!$A:$I,9,FALSE)</f>
        <v>High</v>
      </c>
    </row>
    <row r="908" spans="1:6" x14ac:dyDescent="0.3">
      <c r="A908">
        <v>11</v>
      </c>
      <c r="B908">
        <v>907</v>
      </c>
      <c r="C908">
        <v>12</v>
      </c>
      <c r="D908">
        <v>29</v>
      </c>
      <c r="E908" t="s">
        <v>28</v>
      </c>
      <c r="F908" t="str">
        <f>VLOOKUP($A908,'Inventory Data'!$A:$I,9,FALSE)</f>
        <v>High</v>
      </c>
    </row>
    <row r="909" spans="1:6" x14ac:dyDescent="0.3">
      <c r="A909">
        <v>77</v>
      </c>
      <c r="B909">
        <v>908</v>
      </c>
      <c r="C909">
        <v>3</v>
      </c>
      <c r="D909">
        <v>5</v>
      </c>
      <c r="E909" t="s">
        <v>28</v>
      </c>
      <c r="F909" t="str">
        <f>VLOOKUP($A909,'Inventory Data'!$A:$I,9,FALSE)</f>
        <v>High</v>
      </c>
    </row>
    <row r="910" spans="1:6" x14ac:dyDescent="0.3">
      <c r="A910">
        <v>95</v>
      </c>
      <c r="B910">
        <v>909</v>
      </c>
      <c r="C910">
        <v>10</v>
      </c>
      <c r="D910">
        <v>17</v>
      </c>
      <c r="E910" t="s">
        <v>27</v>
      </c>
      <c r="F910" t="str">
        <f>VLOOKUP($A910,'Inventory Data'!$A:$I,9,FALSE)</f>
        <v>High</v>
      </c>
    </row>
    <row r="911" spans="1:6" x14ac:dyDescent="0.3">
      <c r="A911">
        <v>67</v>
      </c>
      <c r="B911">
        <v>910</v>
      </c>
      <c r="C911">
        <v>16</v>
      </c>
      <c r="D911">
        <v>9</v>
      </c>
      <c r="E911" t="s">
        <v>28</v>
      </c>
      <c r="F911" t="str">
        <f>VLOOKUP($A911,'Inventory Data'!$A:$I,9,FALSE)</f>
        <v>High</v>
      </c>
    </row>
    <row r="912" spans="1:6" x14ac:dyDescent="0.3">
      <c r="A912">
        <v>81</v>
      </c>
      <c r="B912">
        <v>911</v>
      </c>
      <c r="C912">
        <v>6</v>
      </c>
      <c r="D912">
        <v>13</v>
      </c>
      <c r="E912" t="s">
        <v>27</v>
      </c>
      <c r="F912" t="str">
        <f>VLOOKUP($A912,'Inventory Data'!$A:$I,9,FALSE)</f>
        <v>Low</v>
      </c>
    </row>
    <row r="913" spans="1:6" x14ac:dyDescent="0.3">
      <c r="A913">
        <v>53</v>
      </c>
      <c r="B913">
        <v>912</v>
      </c>
      <c r="C913">
        <v>2</v>
      </c>
      <c r="D913">
        <v>23</v>
      </c>
      <c r="E913" t="s">
        <v>26</v>
      </c>
      <c r="F913" t="str">
        <f>VLOOKUP($A913,'Inventory Data'!$A:$I,9,FALSE)</f>
        <v>High</v>
      </c>
    </row>
    <row r="914" spans="1:6" x14ac:dyDescent="0.3">
      <c r="A914">
        <v>76</v>
      </c>
      <c r="B914">
        <v>913</v>
      </c>
      <c r="C914">
        <v>19</v>
      </c>
      <c r="D914">
        <v>24</v>
      </c>
      <c r="E914" t="s">
        <v>26</v>
      </c>
      <c r="F914" t="str">
        <f>VLOOKUP($A914,'Inventory Data'!$A:$I,9,FALSE)</f>
        <v>Low</v>
      </c>
    </row>
    <row r="915" spans="1:6" x14ac:dyDescent="0.3">
      <c r="A915">
        <v>27</v>
      </c>
      <c r="B915">
        <v>914</v>
      </c>
      <c r="C915">
        <v>8</v>
      </c>
      <c r="D915">
        <v>31</v>
      </c>
      <c r="E915" t="s">
        <v>28</v>
      </c>
      <c r="F915" t="str">
        <f>VLOOKUP($A915,'Inventory Data'!$A:$I,9,FALSE)</f>
        <v>High</v>
      </c>
    </row>
    <row r="916" spans="1:6" x14ac:dyDescent="0.3">
      <c r="A916">
        <v>29</v>
      </c>
      <c r="B916">
        <v>915</v>
      </c>
      <c r="C916">
        <v>12</v>
      </c>
      <c r="D916">
        <v>38</v>
      </c>
      <c r="E916" t="s">
        <v>26</v>
      </c>
      <c r="F916" t="str">
        <f>VLOOKUP($A916,'Inventory Data'!$A:$I,9,FALSE)</f>
        <v>Low</v>
      </c>
    </row>
    <row r="917" spans="1:6" x14ac:dyDescent="0.3">
      <c r="A917">
        <v>27</v>
      </c>
      <c r="B917">
        <v>916</v>
      </c>
      <c r="C917">
        <v>7</v>
      </c>
      <c r="D917">
        <v>32</v>
      </c>
      <c r="E917" t="s">
        <v>27</v>
      </c>
      <c r="F917" t="str">
        <f>VLOOKUP($A917,'Inventory Data'!$A:$I,9,FALSE)</f>
        <v>High</v>
      </c>
    </row>
    <row r="918" spans="1:6" x14ac:dyDescent="0.3">
      <c r="A918">
        <v>18</v>
      </c>
      <c r="B918">
        <v>917</v>
      </c>
      <c r="C918">
        <v>1</v>
      </c>
      <c r="D918">
        <v>29</v>
      </c>
      <c r="E918" t="s">
        <v>27</v>
      </c>
      <c r="F918" t="str">
        <f>VLOOKUP($A918,'Inventory Data'!$A:$I,9,FALSE)</f>
        <v>Low</v>
      </c>
    </row>
    <row r="919" spans="1:6" x14ac:dyDescent="0.3">
      <c r="A919">
        <v>35</v>
      </c>
      <c r="B919">
        <v>918</v>
      </c>
      <c r="C919">
        <v>19</v>
      </c>
      <c r="D919">
        <v>16</v>
      </c>
      <c r="E919" t="s">
        <v>27</v>
      </c>
      <c r="F919" t="str">
        <f>VLOOKUP($A919,'Inventory Data'!$A:$I,9,FALSE)</f>
        <v>High</v>
      </c>
    </row>
    <row r="920" spans="1:6" x14ac:dyDescent="0.3">
      <c r="A920">
        <v>20</v>
      </c>
      <c r="B920">
        <v>919</v>
      </c>
      <c r="C920">
        <v>17</v>
      </c>
      <c r="D920">
        <v>15</v>
      </c>
      <c r="E920" t="s">
        <v>28</v>
      </c>
      <c r="F920" t="str">
        <f>VLOOKUP($A920,'Inventory Data'!$A:$I,9,FALSE)</f>
        <v>Low</v>
      </c>
    </row>
    <row r="921" spans="1:6" x14ac:dyDescent="0.3">
      <c r="A921">
        <v>61</v>
      </c>
      <c r="B921">
        <v>920</v>
      </c>
      <c r="C921">
        <v>19</v>
      </c>
      <c r="D921">
        <v>30</v>
      </c>
      <c r="E921" t="s">
        <v>26</v>
      </c>
      <c r="F921" t="str">
        <f>VLOOKUP($A921,'Inventory Data'!$A:$I,9,FALSE)</f>
        <v>High</v>
      </c>
    </row>
    <row r="922" spans="1:6" x14ac:dyDescent="0.3">
      <c r="A922">
        <v>60</v>
      </c>
      <c r="B922">
        <v>921</v>
      </c>
      <c r="C922">
        <v>12</v>
      </c>
      <c r="D922">
        <v>13</v>
      </c>
      <c r="E922" t="s">
        <v>27</v>
      </c>
      <c r="F922" t="str">
        <f>VLOOKUP($A922,'Inventory Data'!$A:$I,9,FALSE)</f>
        <v>Low</v>
      </c>
    </row>
    <row r="923" spans="1:6" x14ac:dyDescent="0.3">
      <c r="A923">
        <v>27</v>
      </c>
      <c r="B923">
        <v>922</v>
      </c>
      <c r="C923">
        <v>3</v>
      </c>
      <c r="D923">
        <v>10</v>
      </c>
      <c r="E923" t="s">
        <v>28</v>
      </c>
      <c r="F923" t="str">
        <f>VLOOKUP($A923,'Inventory Data'!$A:$I,9,FALSE)</f>
        <v>High</v>
      </c>
    </row>
    <row r="924" spans="1:6" x14ac:dyDescent="0.3">
      <c r="A924">
        <v>73</v>
      </c>
      <c r="B924">
        <v>923</v>
      </c>
      <c r="C924">
        <v>15</v>
      </c>
      <c r="D924">
        <v>14</v>
      </c>
      <c r="E924" t="s">
        <v>28</v>
      </c>
      <c r="F924" t="str">
        <f>VLOOKUP($A924,'Inventory Data'!$A:$I,9,FALSE)</f>
        <v>Low</v>
      </c>
    </row>
    <row r="925" spans="1:6" x14ac:dyDescent="0.3">
      <c r="A925">
        <v>94</v>
      </c>
      <c r="B925">
        <v>924</v>
      </c>
      <c r="C925">
        <v>18</v>
      </c>
      <c r="D925">
        <v>47</v>
      </c>
      <c r="E925" t="s">
        <v>26</v>
      </c>
      <c r="F925" t="str">
        <f>VLOOKUP($A925,'Inventory Data'!$A:$I,9,FALSE)</f>
        <v>High</v>
      </c>
    </row>
    <row r="926" spans="1:6" x14ac:dyDescent="0.3">
      <c r="A926">
        <v>82</v>
      </c>
      <c r="B926">
        <v>925</v>
      </c>
      <c r="C926">
        <v>2</v>
      </c>
      <c r="D926">
        <v>42</v>
      </c>
      <c r="E926" t="s">
        <v>26</v>
      </c>
      <c r="F926" t="str">
        <f>VLOOKUP($A926,'Inventory Data'!$A:$I,9,FALSE)</f>
        <v>Low</v>
      </c>
    </row>
    <row r="927" spans="1:6" x14ac:dyDescent="0.3">
      <c r="A927">
        <v>54</v>
      </c>
      <c r="B927">
        <v>926</v>
      </c>
      <c r="C927">
        <v>5</v>
      </c>
      <c r="D927">
        <v>20</v>
      </c>
      <c r="E927" t="s">
        <v>26</v>
      </c>
      <c r="F927" t="str">
        <f>VLOOKUP($A927,'Inventory Data'!$A:$I,9,FALSE)</f>
        <v>Low</v>
      </c>
    </row>
    <row r="928" spans="1:6" x14ac:dyDescent="0.3">
      <c r="A928">
        <v>64</v>
      </c>
      <c r="B928">
        <v>927</v>
      </c>
      <c r="C928">
        <v>18</v>
      </c>
      <c r="D928">
        <v>31</v>
      </c>
      <c r="E928" t="s">
        <v>27</v>
      </c>
      <c r="F928" t="str">
        <f>VLOOKUP($A928,'Inventory Data'!$A:$I,9,FALSE)</f>
        <v>Low</v>
      </c>
    </row>
    <row r="929" spans="1:6" x14ac:dyDescent="0.3">
      <c r="A929">
        <v>3</v>
      </c>
      <c r="B929">
        <v>928</v>
      </c>
      <c r="C929">
        <v>11</v>
      </c>
      <c r="D929">
        <v>36</v>
      </c>
      <c r="E929" t="s">
        <v>26</v>
      </c>
      <c r="F929" t="str">
        <f>VLOOKUP($A929,'Inventory Data'!$A:$I,9,FALSE)</f>
        <v>Low</v>
      </c>
    </row>
    <row r="930" spans="1:6" x14ac:dyDescent="0.3">
      <c r="A930">
        <v>91</v>
      </c>
      <c r="B930">
        <v>929</v>
      </c>
      <c r="C930">
        <v>13</v>
      </c>
      <c r="D930">
        <v>2</v>
      </c>
      <c r="E930" t="s">
        <v>28</v>
      </c>
      <c r="F930" t="str">
        <f>VLOOKUP($A930,'Inventory Data'!$A:$I,9,FALSE)</f>
        <v>High</v>
      </c>
    </row>
    <row r="931" spans="1:6" x14ac:dyDescent="0.3">
      <c r="A931">
        <v>45</v>
      </c>
      <c r="B931">
        <v>930</v>
      </c>
      <c r="C931">
        <v>14</v>
      </c>
      <c r="D931">
        <v>21</v>
      </c>
      <c r="E931" t="s">
        <v>27</v>
      </c>
      <c r="F931" t="str">
        <f>VLOOKUP($A931,'Inventory Data'!$A:$I,9,FALSE)</f>
        <v>Low</v>
      </c>
    </row>
    <row r="932" spans="1:6" x14ac:dyDescent="0.3">
      <c r="A932">
        <v>76</v>
      </c>
      <c r="B932">
        <v>931</v>
      </c>
      <c r="C932">
        <v>12</v>
      </c>
      <c r="D932">
        <v>31</v>
      </c>
      <c r="E932" t="s">
        <v>27</v>
      </c>
      <c r="F932" t="str">
        <f>VLOOKUP($A932,'Inventory Data'!$A:$I,9,FALSE)</f>
        <v>Low</v>
      </c>
    </row>
    <row r="933" spans="1:6" x14ac:dyDescent="0.3">
      <c r="A933">
        <v>20</v>
      </c>
      <c r="B933">
        <v>932</v>
      </c>
      <c r="C933">
        <v>9</v>
      </c>
      <c r="D933">
        <v>14</v>
      </c>
      <c r="E933" t="s">
        <v>28</v>
      </c>
      <c r="F933" t="str">
        <f>VLOOKUP($A933,'Inventory Data'!$A:$I,9,FALSE)</f>
        <v>Low</v>
      </c>
    </row>
    <row r="934" spans="1:6" x14ac:dyDescent="0.3">
      <c r="A934">
        <v>59</v>
      </c>
      <c r="B934">
        <v>933</v>
      </c>
      <c r="C934">
        <v>17</v>
      </c>
      <c r="D934">
        <v>23</v>
      </c>
      <c r="E934" t="s">
        <v>28</v>
      </c>
      <c r="F934" t="str">
        <f>VLOOKUP($A934,'Inventory Data'!$A:$I,9,FALSE)</f>
        <v>Low</v>
      </c>
    </row>
    <row r="935" spans="1:6" x14ac:dyDescent="0.3">
      <c r="A935">
        <v>61</v>
      </c>
      <c r="B935">
        <v>934</v>
      </c>
      <c r="C935">
        <v>14</v>
      </c>
      <c r="D935">
        <v>45</v>
      </c>
      <c r="E935" t="s">
        <v>28</v>
      </c>
      <c r="F935" t="str">
        <f>VLOOKUP($A935,'Inventory Data'!$A:$I,9,FALSE)</f>
        <v>High</v>
      </c>
    </row>
    <row r="936" spans="1:6" x14ac:dyDescent="0.3">
      <c r="A936">
        <v>77</v>
      </c>
      <c r="B936">
        <v>935</v>
      </c>
      <c r="C936">
        <v>2</v>
      </c>
      <c r="D936">
        <v>14</v>
      </c>
      <c r="E936" t="s">
        <v>26</v>
      </c>
      <c r="F936" t="str">
        <f>VLOOKUP($A936,'Inventory Data'!$A:$I,9,FALSE)</f>
        <v>High</v>
      </c>
    </row>
    <row r="937" spans="1:6" x14ac:dyDescent="0.3">
      <c r="A937">
        <v>29</v>
      </c>
      <c r="B937">
        <v>936</v>
      </c>
      <c r="C937">
        <v>9</v>
      </c>
      <c r="D937">
        <v>49</v>
      </c>
      <c r="E937" t="s">
        <v>26</v>
      </c>
      <c r="F937" t="str">
        <f>VLOOKUP($A937,'Inventory Data'!$A:$I,9,FALSE)</f>
        <v>Low</v>
      </c>
    </row>
    <row r="938" spans="1:6" x14ac:dyDescent="0.3">
      <c r="A938">
        <v>49</v>
      </c>
      <c r="B938">
        <v>937</v>
      </c>
      <c r="C938">
        <v>14</v>
      </c>
      <c r="D938">
        <v>22</v>
      </c>
      <c r="E938" t="s">
        <v>27</v>
      </c>
      <c r="F938" t="str">
        <f>VLOOKUP($A938,'Inventory Data'!$A:$I,9,FALSE)</f>
        <v>Low</v>
      </c>
    </row>
    <row r="939" spans="1:6" x14ac:dyDescent="0.3">
      <c r="A939">
        <v>28</v>
      </c>
      <c r="B939">
        <v>938</v>
      </c>
      <c r="C939">
        <v>1</v>
      </c>
      <c r="D939">
        <v>11</v>
      </c>
      <c r="E939" t="s">
        <v>27</v>
      </c>
      <c r="F939" t="str">
        <f>VLOOKUP($A939,'Inventory Data'!$A:$I,9,FALSE)</f>
        <v>High</v>
      </c>
    </row>
    <row r="940" spans="1:6" x14ac:dyDescent="0.3">
      <c r="A940">
        <v>73</v>
      </c>
      <c r="B940">
        <v>939</v>
      </c>
      <c r="C940">
        <v>12</v>
      </c>
      <c r="D940">
        <v>13</v>
      </c>
      <c r="E940" t="s">
        <v>26</v>
      </c>
      <c r="F940" t="str">
        <f>VLOOKUP($A940,'Inventory Data'!$A:$I,9,FALSE)</f>
        <v>Low</v>
      </c>
    </row>
    <row r="941" spans="1:6" x14ac:dyDescent="0.3">
      <c r="A941">
        <v>72</v>
      </c>
      <c r="B941">
        <v>940</v>
      </c>
      <c r="C941">
        <v>4</v>
      </c>
      <c r="D941">
        <v>41</v>
      </c>
      <c r="E941" t="s">
        <v>28</v>
      </c>
      <c r="F941" t="str">
        <f>VLOOKUP($A941,'Inventory Data'!$A:$I,9,FALSE)</f>
        <v>Low</v>
      </c>
    </row>
    <row r="942" spans="1:6" x14ac:dyDescent="0.3">
      <c r="A942">
        <v>38</v>
      </c>
      <c r="B942">
        <v>941</v>
      </c>
      <c r="C942">
        <v>11</v>
      </c>
      <c r="D942">
        <v>34</v>
      </c>
      <c r="E942" t="s">
        <v>28</v>
      </c>
      <c r="F942" t="str">
        <f>VLOOKUP($A942,'Inventory Data'!$A:$I,9,FALSE)</f>
        <v>Low</v>
      </c>
    </row>
    <row r="943" spans="1:6" x14ac:dyDescent="0.3">
      <c r="A943">
        <v>41</v>
      </c>
      <c r="B943">
        <v>942</v>
      </c>
      <c r="C943">
        <v>4</v>
      </c>
      <c r="D943">
        <v>16</v>
      </c>
      <c r="E943" t="s">
        <v>28</v>
      </c>
      <c r="F943" t="str">
        <f>VLOOKUP($A943,'Inventory Data'!$A:$I,9,FALSE)</f>
        <v>Low</v>
      </c>
    </row>
    <row r="944" spans="1:6" x14ac:dyDescent="0.3">
      <c r="A944">
        <v>88</v>
      </c>
      <c r="B944">
        <v>943</v>
      </c>
      <c r="C944">
        <v>17</v>
      </c>
      <c r="D944">
        <v>17</v>
      </c>
      <c r="E944" t="s">
        <v>26</v>
      </c>
      <c r="F944" t="str">
        <f>VLOOKUP($A944,'Inventory Data'!$A:$I,9,FALSE)</f>
        <v>Low</v>
      </c>
    </row>
    <row r="945" spans="1:6" x14ac:dyDescent="0.3">
      <c r="A945">
        <v>7</v>
      </c>
      <c r="B945">
        <v>944</v>
      </c>
      <c r="C945">
        <v>1</v>
      </c>
      <c r="D945">
        <v>15</v>
      </c>
      <c r="E945" t="s">
        <v>28</v>
      </c>
      <c r="F945" t="str">
        <f>VLOOKUP($A945,'Inventory Data'!$A:$I,9,FALSE)</f>
        <v>High</v>
      </c>
    </row>
    <row r="946" spans="1:6" x14ac:dyDescent="0.3">
      <c r="A946">
        <v>90</v>
      </c>
      <c r="B946">
        <v>945</v>
      </c>
      <c r="C946">
        <v>3</v>
      </c>
      <c r="D946">
        <v>14</v>
      </c>
      <c r="E946" t="s">
        <v>27</v>
      </c>
      <c r="F946" t="str">
        <f>VLOOKUP($A946,'Inventory Data'!$A:$I,9,FALSE)</f>
        <v>Low</v>
      </c>
    </row>
    <row r="947" spans="1:6" x14ac:dyDescent="0.3">
      <c r="A947">
        <v>3</v>
      </c>
      <c r="B947">
        <v>946</v>
      </c>
      <c r="C947">
        <v>16</v>
      </c>
      <c r="D947">
        <v>8</v>
      </c>
      <c r="E947" t="s">
        <v>27</v>
      </c>
      <c r="F947" t="str">
        <f>VLOOKUP($A947,'Inventory Data'!$A:$I,9,FALSE)</f>
        <v>Low</v>
      </c>
    </row>
    <row r="948" spans="1:6" x14ac:dyDescent="0.3">
      <c r="A948">
        <v>34</v>
      </c>
      <c r="B948">
        <v>947</v>
      </c>
      <c r="C948">
        <v>3</v>
      </c>
      <c r="D948">
        <v>23</v>
      </c>
      <c r="E948" t="s">
        <v>28</v>
      </c>
      <c r="F948" t="str">
        <f>VLOOKUP($A948,'Inventory Data'!$A:$I,9,FALSE)</f>
        <v>High</v>
      </c>
    </row>
    <row r="949" spans="1:6" x14ac:dyDescent="0.3">
      <c r="A949">
        <v>19</v>
      </c>
      <c r="B949">
        <v>948</v>
      </c>
      <c r="C949">
        <v>10</v>
      </c>
      <c r="D949">
        <v>18</v>
      </c>
      <c r="E949" t="s">
        <v>27</v>
      </c>
      <c r="F949" t="str">
        <f>VLOOKUP($A949,'Inventory Data'!$A:$I,9,FALSE)</f>
        <v>High</v>
      </c>
    </row>
    <row r="950" spans="1:6" x14ac:dyDescent="0.3">
      <c r="A950">
        <v>12</v>
      </c>
      <c r="B950">
        <v>949</v>
      </c>
      <c r="C950">
        <v>19</v>
      </c>
      <c r="D950">
        <v>31</v>
      </c>
      <c r="E950" t="s">
        <v>26</v>
      </c>
      <c r="F950" t="str">
        <f>VLOOKUP($A950,'Inventory Data'!$A:$I,9,FALSE)</f>
        <v>Low</v>
      </c>
    </row>
    <row r="951" spans="1:6" x14ac:dyDescent="0.3">
      <c r="A951">
        <v>67</v>
      </c>
      <c r="B951">
        <v>950</v>
      </c>
      <c r="C951">
        <v>8</v>
      </c>
      <c r="D951">
        <v>23</v>
      </c>
      <c r="E951" t="s">
        <v>27</v>
      </c>
      <c r="F951" t="str">
        <f>VLOOKUP($A951,'Inventory Data'!$A:$I,9,FALSE)</f>
        <v>High</v>
      </c>
    </row>
    <row r="952" spans="1:6" x14ac:dyDescent="0.3">
      <c r="A952">
        <v>6</v>
      </c>
      <c r="B952">
        <v>951</v>
      </c>
      <c r="C952">
        <v>19</v>
      </c>
      <c r="D952">
        <v>6</v>
      </c>
      <c r="E952" t="s">
        <v>28</v>
      </c>
      <c r="F952" t="str">
        <f>VLOOKUP($A952,'Inventory Data'!$A:$I,9,FALSE)</f>
        <v>Low</v>
      </c>
    </row>
    <row r="953" spans="1:6" x14ac:dyDescent="0.3">
      <c r="A953">
        <v>51</v>
      </c>
      <c r="B953">
        <v>952</v>
      </c>
      <c r="C953">
        <v>12</v>
      </c>
      <c r="D953">
        <v>12</v>
      </c>
      <c r="E953" t="s">
        <v>27</v>
      </c>
      <c r="F953" t="str">
        <f>VLOOKUP($A953,'Inventory Data'!$A:$I,9,FALSE)</f>
        <v>Low</v>
      </c>
    </row>
    <row r="954" spans="1:6" x14ac:dyDescent="0.3">
      <c r="A954">
        <v>77</v>
      </c>
      <c r="B954">
        <v>953</v>
      </c>
      <c r="C954">
        <v>18</v>
      </c>
      <c r="D954">
        <v>16</v>
      </c>
      <c r="E954" t="s">
        <v>28</v>
      </c>
      <c r="F954" t="str">
        <f>VLOOKUP($A954,'Inventory Data'!$A:$I,9,FALSE)</f>
        <v>High</v>
      </c>
    </row>
    <row r="955" spans="1:6" x14ac:dyDescent="0.3">
      <c r="A955">
        <v>83</v>
      </c>
      <c r="B955">
        <v>954</v>
      </c>
      <c r="C955">
        <v>8</v>
      </c>
      <c r="D955">
        <v>35</v>
      </c>
      <c r="E955" t="s">
        <v>27</v>
      </c>
      <c r="F955" t="str">
        <f>VLOOKUP($A955,'Inventory Data'!$A:$I,9,FALSE)</f>
        <v>High</v>
      </c>
    </row>
    <row r="956" spans="1:6" x14ac:dyDescent="0.3">
      <c r="A956">
        <v>55</v>
      </c>
      <c r="B956">
        <v>955</v>
      </c>
      <c r="C956">
        <v>18</v>
      </c>
      <c r="D956">
        <v>19</v>
      </c>
      <c r="E956" t="s">
        <v>27</v>
      </c>
      <c r="F956" t="str">
        <f>VLOOKUP($A956,'Inventory Data'!$A:$I,9,FALSE)</f>
        <v>Low</v>
      </c>
    </row>
    <row r="957" spans="1:6" x14ac:dyDescent="0.3">
      <c r="A957">
        <v>92</v>
      </c>
      <c r="B957">
        <v>956</v>
      </c>
      <c r="C957">
        <v>11</v>
      </c>
      <c r="D957">
        <v>44</v>
      </c>
      <c r="E957" t="s">
        <v>27</v>
      </c>
      <c r="F957" t="str">
        <f>VLOOKUP($A957,'Inventory Data'!$A:$I,9,FALSE)</f>
        <v>Low</v>
      </c>
    </row>
    <row r="958" spans="1:6" x14ac:dyDescent="0.3">
      <c r="A958">
        <v>15</v>
      </c>
      <c r="B958">
        <v>957</v>
      </c>
      <c r="C958">
        <v>3</v>
      </c>
      <c r="D958">
        <v>27</v>
      </c>
      <c r="E958" t="s">
        <v>28</v>
      </c>
      <c r="F958" t="str">
        <f>VLOOKUP($A958,'Inventory Data'!$A:$I,9,FALSE)</f>
        <v>Low</v>
      </c>
    </row>
    <row r="959" spans="1:6" x14ac:dyDescent="0.3">
      <c r="A959">
        <v>98</v>
      </c>
      <c r="B959">
        <v>958</v>
      </c>
      <c r="C959">
        <v>19</v>
      </c>
      <c r="D959">
        <v>44</v>
      </c>
      <c r="E959" t="s">
        <v>28</v>
      </c>
      <c r="F959" t="str">
        <f>VLOOKUP($A959,'Inventory Data'!$A:$I,9,FALSE)</f>
        <v>Low</v>
      </c>
    </row>
    <row r="960" spans="1:6" x14ac:dyDescent="0.3">
      <c r="A960">
        <v>44</v>
      </c>
      <c r="B960">
        <v>959</v>
      </c>
      <c r="C960">
        <v>1</v>
      </c>
      <c r="D960">
        <v>44</v>
      </c>
      <c r="E960" t="s">
        <v>26</v>
      </c>
      <c r="F960" t="str">
        <f>VLOOKUP($A960,'Inventory Data'!$A:$I,9,FALSE)</f>
        <v>Low</v>
      </c>
    </row>
    <row r="961" spans="1:6" x14ac:dyDescent="0.3">
      <c r="A961">
        <v>41</v>
      </c>
      <c r="B961">
        <v>960</v>
      </c>
      <c r="C961">
        <v>7</v>
      </c>
      <c r="D961">
        <v>3</v>
      </c>
      <c r="E961" t="s">
        <v>28</v>
      </c>
      <c r="F961" t="str">
        <f>VLOOKUP($A961,'Inventory Data'!$A:$I,9,FALSE)</f>
        <v>Low</v>
      </c>
    </row>
    <row r="962" spans="1:6" x14ac:dyDescent="0.3">
      <c r="A962">
        <v>91</v>
      </c>
      <c r="B962">
        <v>961</v>
      </c>
      <c r="C962">
        <v>5</v>
      </c>
      <c r="D962">
        <v>47</v>
      </c>
      <c r="E962" t="s">
        <v>28</v>
      </c>
      <c r="F962" t="str">
        <f>VLOOKUP($A962,'Inventory Data'!$A:$I,9,FALSE)</f>
        <v>High</v>
      </c>
    </row>
    <row r="963" spans="1:6" x14ac:dyDescent="0.3">
      <c r="A963">
        <v>20</v>
      </c>
      <c r="B963">
        <v>962</v>
      </c>
      <c r="C963">
        <v>11</v>
      </c>
      <c r="D963">
        <v>49</v>
      </c>
      <c r="E963" t="s">
        <v>28</v>
      </c>
      <c r="F963" t="str">
        <f>VLOOKUP($A963,'Inventory Data'!$A:$I,9,FALSE)</f>
        <v>Low</v>
      </c>
    </row>
    <row r="964" spans="1:6" x14ac:dyDescent="0.3">
      <c r="A964">
        <v>47</v>
      </c>
      <c r="B964">
        <v>963</v>
      </c>
      <c r="C964">
        <v>6</v>
      </c>
      <c r="D964">
        <v>20</v>
      </c>
      <c r="E964" t="s">
        <v>27</v>
      </c>
      <c r="F964" t="str">
        <f>VLOOKUP($A964,'Inventory Data'!$A:$I,9,FALSE)</f>
        <v>High</v>
      </c>
    </row>
    <row r="965" spans="1:6" x14ac:dyDescent="0.3">
      <c r="A965">
        <v>2</v>
      </c>
      <c r="B965">
        <v>964</v>
      </c>
      <c r="C965">
        <v>5</v>
      </c>
      <c r="D965">
        <v>41</v>
      </c>
      <c r="E965" t="s">
        <v>26</v>
      </c>
      <c r="F965" t="str">
        <f>VLOOKUP($A965,'Inventory Data'!$A:$I,9,FALSE)</f>
        <v>Low</v>
      </c>
    </row>
    <row r="966" spans="1:6" x14ac:dyDescent="0.3">
      <c r="A966">
        <v>56</v>
      </c>
      <c r="B966">
        <v>965</v>
      </c>
      <c r="C966">
        <v>16</v>
      </c>
      <c r="D966">
        <v>17</v>
      </c>
      <c r="E966" t="s">
        <v>28</v>
      </c>
      <c r="F966" t="str">
        <f>VLOOKUP($A966,'Inventory Data'!$A:$I,9,FALSE)</f>
        <v>Low</v>
      </c>
    </row>
    <row r="967" spans="1:6" x14ac:dyDescent="0.3">
      <c r="A967">
        <v>23</v>
      </c>
      <c r="B967">
        <v>966</v>
      </c>
      <c r="C967">
        <v>8</v>
      </c>
      <c r="D967">
        <v>18</v>
      </c>
      <c r="E967" t="s">
        <v>26</v>
      </c>
      <c r="F967" t="str">
        <f>VLOOKUP($A967,'Inventory Data'!$A:$I,9,FALSE)</f>
        <v>Low</v>
      </c>
    </row>
    <row r="968" spans="1:6" x14ac:dyDescent="0.3">
      <c r="A968">
        <v>15</v>
      </c>
      <c r="B968">
        <v>967</v>
      </c>
      <c r="C968">
        <v>5</v>
      </c>
      <c r="D968">
        <v>28</v>
      </c>
      <c r="E968" t="s">
        <v>26</v>
      </c>
      <c r="F968" t="str">
        <f>VLOOKUP($A968,'Inventory Data'!$A:$I,9,FALSE)</f>
        <v>Low</v>
      </c>
    </row>
    <row r="969" spans="1:6" x14ac:dyDescent="0.3">
      <c r="A969">
        <v>28</v>
      </c>
      <c r="B969">
        <v>968</v>
      </c>
      <c r="C969">
        <v>10</v>
      </c>
      <c r="D969">
        <v>27</v>
      </c>
      <c r="E969" t="s">
        <v>28</v>
      </c>
      <c r="F969" t="str">
        <f>VLOOKUP($A969,'Inventory Data'!$A:$I,9,FALSE)</f>
        <v>High</v>
      </c>
    </row>
    <row r="970" spans="1:6" x14ac:dyDescent="0.3">
      <c r="A970">
        <v>26</v>
      </c>
      <c r="B970">
        <v>969</v>
      </c>
      <c r="C970">
        <v>17</v>
      </c>
      <c r="D970">
        <v>26</v>
      </c>
      <c r="E970" t="s">
        <v>28</v>
      </c>
      <c r="F970" t="str">
        <f>VLOOKUP($A970,'Inventory Data'!$A:$I,9,FALSE)</f>
        <v>Low</v>
      </c>
    </row>
    <row r="971" spans="1:6" x14ac:dyDescent="0.3">
      <c r="A971">
        <v>36</v>
      </c>
      <c r="B971">
        <v>970</v>
      </c>
      <c r="C971">
        <v>8</v>
      </c>
      <c r="D971">
        <v>29</v>
      </c>
      <c r="E971" t="s">
        <v>26</v>
      </c>
      <c r="F971" t="str">
        <f>VLOOKUP($A971,'Inventory Data'!$A:$I,9,FALSE)</f>
        <v>High</v>
      </c>
    </row>
    <row r="972" spans="1:6" x14ac:dyDescent="0.3">
      <c r="A972">
        <v>88</v>
      </c>
      <c r="B972">
        <v>971</v>
      </c>
      <c r="C972">
        <v>11</v>
      </c>
      <c r="D972">
        <v>14</v>
      </c>
      <c r="E972" t="s">
        <v>27</v>
      </c>
      <c r="F972" t="str">
        <f>VLOOKUP($A972,'Inventory Data'!$A:$I,9,FALSE)</f>
        <v>Low</v>
      </c>
    </row>
    <row r="973" spans="1:6" x14ac:dyDescent="0.3">
      <c r="A973">
        <v>31</v>
      </c>
      <c r="B973">
        <v>972</v>
      </c>
      <c r="C973">
        <v>17</v>
      </c>
      <c r="D973">
        <v>44</v>
      </c>
      <c r="E973" t="s">
        <v>26</v>
      </c>
      <c r="F973" t="str">
        <f>VLOOKUP($A973,'Inventory Data'!$A:$I,9,FALSE)</f>
        <v>Low</v>
      </c>
    </row>
    <row r="974" spans="1:6" x14ac:dyDescent="0.3">
      <c r="A974">
        <v>29</v>
      </c>
      <c r="B974">
        <v>973</v>
      </c>
      <c r="C974">
        <v>9</v>
      </c>
      <c r="D974">
        <v>29</v>
      </c>
      <c r="E974" t="s">
        <v>28</v>
      </c>
      <c r="F974" t="str">
        <f>VLOOKUP($A974,'Inventory Data'!$A:$I,9,FALSE)</f>
        <v>Low</v>
      </c>
    </row>
    <row r="975" spans="1:6" x14ac:dyDescent="0.3">
      <c r="A975">
        <v>37</v>
      </c>
      <c r="B975">
        <v>974</v>
      </c>
      <c r="C975">
        <v>8</v>
      </c>
      <c r="D975">
        <v>28</v>
      </c>
      <c r="E975" t="s">
        <v>28</v>
      </c>
      <c r="F975" t="str">
        <f>VLOOKUP($A975,'Inventory Data'!$A:$I,9,FALSE)</f>
        <v>Low</v>
      </c>
    </row>
    <row r="976" spans="1:6" x14ac:dyDescent="0.3">
      <c r="A976">
        <v>35</v>
      </c>
      <c r="B976">
        <v>975</v>
      </c>
      <c r="C976">
        <v>11</v>
      </c>
      <c r="D976">
        <v>26</v>
      </c>
      <c r="E976" t="s">
        <v>26</v>
      </c>
      <c r="F976" t="str">
        <f>VLOOKUP($A976,'Inventory Data'!$A:$I,9,FALSE)</f>
        <v>High</v>
      </c>
    </row>
    <row r="977" spans="1:6" x14ac:dyDescent="0.3">
      <c r="A977">
        <v>77</v>
      </c>
      <c r="B977">
        <v>976</v>
      </c>
      <c r="C977">
        <v>11</v>
      </c>
      <c r="D977">
        <v>40</v>
      </c>
      <c r="E977" t="s">
        <v>27</v>
      </c>
      <c r="F977" t="str">
        <f>VLOOKUP($A977,'Inventory Data'!$A:$I,9,FALSE)</f>
        <v>High</v>
      </c>
    </row>
    <row r="978" spans="1:6" x14ac:dyDescent="0.3">
      <c r="A978">
        <v>31</v>
      </c>
      <c r="B978">
        <v>977</v>
      </c>
      <c r="C978">
        <v>19</v>
      </c>
      <c r="D978">
        <v>34</v>
      </c>
      <c r="E978" t="s">
        <v>26</v>
      </c>
      <c r="F978" t="str">
        <f>VLOOKUP($A978,'Inventory Data'!$A:$I,9,FALSE)</f>
        <v>Low</v>
      </c>
    </row>
    <row r="979" spans="1:6" x14ac:dyDescent="0.3">
      <c r="A979">
        <v>27</v>
      </c>
      <c r="B979">
        <v>978</v>
      </c>
      <c r="C979">
        <v>18</v>
      </c>
      <c r="D979">
        <v>38</v>
      </c>
      <c r="E979" t="s">
        <v>26</v>
      </c>
      <c r="F979" t="str">
        <f>VLOOKUP($A979,'Inventory Data'!$A:$I,9,FALSE)</f>
        <v>High</v>
      </c>
    </row>
    <row r="980" spans="1:6" x14ac:dyDescent="0.3">
      <c r="A980">
        <v>47</v>
      </c>
      <c r="B980">
        <v>979</v>
      </c>
      <c r="C980">
        <v>2</v>
      </c>
      <c r="D980">
        <v>28</v>
      </c>
      <c r="E980" t="s">
        <v>27</v>
      </c>
      <c r="F980" t="str">
        <f>VLOOKUP($A980,'Inventory Data'!$A:$I,9,FALSE)</f>
        <v>High</v>
      </c>
    </row>
    <row r="981" spans="1:6" x14ac:dyDescent="0.3">
      <c r="A981">
        <v>29</v>
      </c>
      <c r="B981">
        <v>980</v>
      </c>
      <c r="C981">
        <v>1</v>
      </c>
      <c r="D981">
        <v>34</v>
      </c>
      <c r="E981" t="s">
        <v>28</v>
      </c>
      <c r="F981" t="str">
        <f>VLOOKUP($A981,'Inventory Data'!$A:$I,9,FALSE)</f>
        <v>Low</v>
      </c>
    </row>
    <row r="982" spans="1:6" x14ac:dyDescent="0.3">
      <c r="A982">
        <v>42</v>
      </c>
      <c r="B982">
        <v>981</v>
      </c>
      <c r="C982">
        <v>4</v>
      </c>
      <c r="D982">
        <v>39</v>
      </c>
      <c r="E982" t="s">
        <v>27</v>
      </c>
      <c r="F982" t="str">
        <f>VLOOKUP($A982,'Inventory Data'!$A:$I,9,FALSE)</f>
        <v>Low</v>
      </c>
    </row>
    <row r="983" spans="1:6" x14ac:dyDescent="0.3">
      <c r="A983">
        <v>22</v>
      </c>
      <c r="B983">
        <v>982</v>
      </c>
      <c r="C983">
        <v>6</v>
      </c>
      <c r="D983">
        <v>34</v>
      </c>
      <c r="E983" t="s">
        <v>28</v>
      </c>
      <c r="F983" t="str">
        <f>VLOOKUP($A983,'Inventory Data'!$A:$I,9,FALSE)</f>
        <v>High</v>
      </c>
    </row>
    <row r="984" spans="1:6" x14ac:dyDescent="0.3">
      <c r="A984">
        <v>34</v>
      </c>
      <c r="B984">
        <v>983</v>
      </c>
      <c r="C984">
        <v>4</v>
      </c>
      <c r="D984">
        <v>30</v>
      </c>
      <c r="E984" t="s">
        <v>27</v>
      </c>
      <c r="F984" t="str">
        <f>VLOOKUP($A984,'Inventory Data'!$A:$I,9,FALSE)</f>
        <v>High</v>
      </c>
    </row>
    <row r="985" spans="1:6" x14ac:dyDescent="0.3">
      <c r="A985">
        <v>61</v>
      </c>
      <c r="B985">
        <v>984</v>
      </c>
      <c r="C985">
        <v>9</v>
      </c>
      <c r="D985">
        <v>34</v>
      </c>
      <c r="E985" t="s">
        <v>26</v>
      </c>
      <c r="F985" t="str">
        <f>VLOOKUP($A985,'Inventory Data'!$A:$I,9,FALSE)</f>
        <v>High</v>
      </c>
    </row>
    <row r="986" spans="1:6" x14ac:dyDescent="0.3">
      <c r="A986">
        <v>81</v>
      </c>
      <c r="B986">
        <v>985</v>
      </c>
      <c r="C986">
        <v>15</v>
      </c>
      <c r="D986">
        <v>15</v>
      </c>
      <c r="E986" t="s">
        <v>28</v>
      </c>
      <c r="F986" t="str">
        <f>VLOOKUP($A986,'Inventory Data'!$A:$I,9,FALSE)</f>
        <v>Low</v>
      </c>
    </row>
    <row r="987" spans="1:6" x14ac:dyDescent="0.3">
      <c r="A987">
        <v>33</v>
      </c>
      <c r="B987">
        <v>986</v>
      </c>
      <c r="C987">
        <v>11</v>
      </c>
      <c r="D987">
        <v>48</v>
      </c>
      <c r="E987" t="s">
        <v>27</v>
      </c>
      <c r="F987" t="str">
        <f>VLOOKUP($A987,'Inventory Data'!$A:$I,9,FALSE)</f>
        <v>Low</v>
      </c>
    </row>
    <row r="988" spans="1:6" x14ac:dyDescent="0.3">
      <c r="A988">
        <v>54</v>
      </c>
      <c r="B988">
        <v>987</v>
      </c>
      <c r="C988">
        <v>14</v>
      </c>
      <c r="D988">
        <v>10</v>
      </c>
      <c r="E988" t="s">
        <v>28</v>
      </c>
      <c r="F988" t="str">
        <f>VLOOKUP($A988,'Inventory Data'!$A:$I,9,FALSE)</f>
        <v>Low</v>
      </c>
    </row>
    <row r="989" spans="1:6" x14ac:dyDescent="0.3">
      <c r="A989">
        <v>63</v>
      </c>
      <c r="B989">
        <v>988</v>
      </c>
      <c r="C989">
        <v>19</v>
      </c>
      <c r="D989">
        <v>22</v>
      </c>
      <c r="E989" t="s">
        <v>27</v>
      </c>
      <c r="F989" t="str">
        <f>VLOOKUP($A989,'Inventory Data'!$A:$I,9,FALSE)</f>
        <v>Low</v>
      </c>
    </row>
    <row r="990" spans="1:6" x14ac:dyDescent="0.3">
      <c r="A990">
        <v>78</v>
      </c>
      <c r="B990">
        <v>989</v>
      </c>
      <c r="C990">
        <v>15</v>
      </c>
      <c r="D990">
        <v>42</v>
      </c>
      <c r="E990" t="s">
        <v>26</v>
      </c>
      <c r="F990" t="str">
        <f>VLOOKUP($A990,'Inventory Data'!$A:$I,9,FALSE)</f>
        <v>Low</v>
      </c>
    </row>
    <row r="991" spans="1:6" x14ac:dyDescent="0.3">
      <c r="A991">
        <v>51</v>
      </c>
      <c r="B991">
        <v>990</v>
      </c>
      <c r="C991">
        <v>17</v>
      </c>
      <c r="D991">
        <v>21</v>
      </c>
      <c r="E991" t="s">
        <v>26</v>
      </c>
      <c r="F991" t="str">
        <f>VLOOKUP($A991,'Inventory Data'!$A:$I,9,FALSE)</f>
        <v>Low</v>
      </c>
    </row>
    <row r="992" spans="1:6" x14ac:dyDescent="0.3">
      <c r="A992">
        <v>37</v>
      </c>
      <c r="B992">
        <v>991</v>
      </c>
      <c r="C992">
        <v>12</v>
      </c>
      <c r="D992">
        <v>10</v>
      </c>
      <c r="E992" t="s">
        <v>26</v>
      </c>
      <c r="F992" t="str">
        <f>VLOOKUP($A992,'Inventory Data'!$A:$I,9,FALSE)</f>
        <v>Low</v>
      </c>
    </row>
    <row r="993" spans="1:6" x14ac:dyDescent="0.3">
      <c r="A993">
        <v>79</v>
      </c>
      <c r="B993">
        <v>992</v>
      </c>
      <c r="C993">
        <v>12</v>
      </c>
      <c r="D993">
        <v>41</v>
      </c>
      <c r="E993" t="s">
        <v>28</v>
      </c>
      <c r="F993" t="str">
        <f>VLOOKUP($A993,'Inventory Data'!$A:$I,9,FALSE)</f>
        <v>Low</v>
      </c>
    </row>
    <row r="994" spans="1:6" x14ac:dyDescent="0.3">
      <c r="A994">
        <v>71</v>
      </c>
      <c r="B994">
        <v>993</v>
      </c>
      <c r="C994">
        <v>11</v>
      </c>
      <c r="D994">
        <v>43</v>
      </c>
      <c r="E994" t="s">
        <v>28</v>
      </c>
      <c r="F994" t="str">
        <f>VLOOKUP($A994,'Inventory Data'!$A:$I,9,FALSE)</f>
        <v>Low</v>
      </c>
    </row>
    <row r="995" spans="1:6" x14ac:dyDescent="0.3">
      <c r="A995">
        <v>44</v>
      </c>
      <c r="B995">
        <v>994</v>
      </c>
      <c r="C995">
        <v>17</v>
      </c>
      <c r="D995">
        <v>7</v>
      </c>
      <c r="E995" t="s">
        <v>26</v>
      </c>
      <c r="F995" t="str">
        <f>VLOOKUP($A995,'Inventory Data'!$A:$I,9,FALSE)</f>
        <v>Low</v>
      </c>
    </row>
    <row r="996" spans="1:6" x14ac:dyDescent="0.3">
      <c r="A996">
        <v>23</v>
      </c>
      <c r="B996">
        <v>995</v>
      </c>
      <c r="C996">
        <v>10</v>
      </c>
      <c r="D996">
        <v>44</v>
      </c>
      <c r="E996" t="s">
        <v>28</v>
      </c>
      <c r="F996" t="str">
        <f>VLOOKUP($A996,'Inventory Data'!$A:$I,9,FALSE)</f>
        <v>Low</v>
      </c>
    </row>
    <row r="997" spans="1:6" x14ac:dyDescent="0.3">
      <c r="A997">
        <v>67</v>
      </c>
      <c r="B997">
        <v>996</v>
      </c>
      <c r="C997">
        <v>8</v>
      </c>
      <c r="D997">
        <v>22</v>
      </c>
      <c r="E997" t="s">
        <v>28</v>
      </c>
      <c r="F997" t="str">
        <f>VLOOKUP($A997,'Inventory Data'!$A:$I,9,FALSE)</f>
        <v>High</v>
      </c>
    </row>
    <row r="998" spans="1:6" x14ac:dyDescent="0.3">
      <c r="A998">
        <v>34</v>
      </c>
      <c r="B998">
        <v>997</v>
      </c>
      <c r="C998">
        <v>12</v>
      </c>
      <c r="D998">
        <v>48</v>
      </c>
      <c r="E998" t="s">
        <v>26</v>
      </c>
      <c r="F998" t="str">
        <f>VLOOKUP($A998,'Inventory Data'!$A:$I,9,FALSE)</f>
        <v>High</v>
      </c>
    </row>
    <row r="999" spans="1:6" x14ac:dyDescent="0.3">
      <c r="A999">
        <v>89</v>
      </c>
      <c r="B999">
        <v>998</v>
      </c>
      <c r="C999">
        <v>13</v>
      </c>
      <c r="D999">
        <v>16</v>
      </c>
      <c r="E999" t="s">
        <v>27</v>
      </c>
      <c r="F999" t="str">
        <f>VLOOKUP($A999,'Inventory Data'!$A:$I,9,FALSE)</f>
        <v>High</v>
      </c>
    </row>
    <row r="1000" spans="1:6" x14ac:dyDescent="0.3">
      <c r="A1000">
        <v>12</v>
      </c>
      <c r="B1000">
        <v>999</v>
      </c>
      <c r="C1000">
        <v>12</v>
      </c>
      <c r="D1000">
        <v>33</v>
      </c>
      <c r="E1000" t="s">
        <v>26</v>
      </c>
      <c r="F1000" t="str">
        <f>VLOOKUP($A1000,'Inventory Data'!$A:$I,9,FALSE)</f>
        <v>Low</v>
      </c>
    </row>
    <row r="1001" spans="1:6" x14ac:dyDescent="0.3">
      <c r="A1001">
        <v>41</v>
      </c>
      <c r="B1001">
        <v>1000</v>
      </c>
      <c r="C1001">
        <v>16</v>
      </c>
      <c r="D1001">
        <v>17</v>
      </c>
      <c r="E1001" t="s">
        <v>28</v>
      </c>
      <c r="F1001" t="str">
        <f>VLOOKUP($A1001,'Inventory Data'!$A:$I,9,FALSE)</f>
        <v>Low</v>
      </c>
    </row>
    <row r="1002" spans="1:6" x14ac:dyDescent="0.3">
      <c r="A1002">
        <v>21</v>
      </c>
      <c r="B1002">
        <v>1001</v>
      </c>
      <c r="C1002">
        <v>1</v>
      </c>
      <c r="D1002">
        <v>18</v>
      </c>
      <c r="E1002" t="s">
        <v>27</v>
      </c>
      <c r="F1002" t="str">
        <f>VLOOKUP($A1002,'Inventory Data'!$A:$I,9,FALSE)</f>
        <v>High</v>
      </c>
    </row>
    <row r="1003" spans="1:6" x14ac:dyDescent="0.3">
      <c r="A1003">
        <v>14</v>
      </c>
      <c r="B1003">
        <v>1002</v>
      </c>
      <c r="C1003">
        <v>17</v>
      </c>
      <c r="D1003">
        <v>24</v>
      </c>
      <c r="E1003" t="s">
        <v>27</v>
      </c>
      <c r="F1003" t="str">
        <f>VLOOKUP($A1003,'Inventory Data'!$A:$I,9,FALSE)</f>
        <v>Low</v>
      </c>
    </row>
    <row r="1004" spans="1:6" x14ac:dyDescent="0.3">
      <c r="A1004">
        <v>12</v>
      </c>
      <c r="B1004">
        <v>1003</v>
      </c>
      <c r="C1004">
        <v>15</v>
      </c>
      <c r="D1004">
        <v>16</v>
      </c>
      <c r="E1004" t="s">
        <v>28</v>
      </c>
      <c r="F1004" t="str">
        <f>VLOOKUP($A1004,'Inventory Data'!$A:$I,9,FALSE)</f>
        <v>Low</v>
      </c>
    </row>
    <row r="1005" spans="1:6" x14ac:dyDescent="0.3">
      <c r="A1005">
        <v>76</v>
      </c>
      <c r="B1005">
        <v>1004</v>
      </c>
      <c r="C1005">
        <v>10</v>
      </c>
      <c r="D1005">
        <v>16</v>
      </c>
      <c r="E1005" t="s">
        <v>26</v>
      </c>
      <c r="F1005" t="str">
        <f>VLOOKUP($A1005,'Inventory Data'!$A:$I,9,FALSE)</f>
        <v>Low</v>
      </c>
    </row>
    <row r="1006" spans="1:6" x14ac:dyDescent="0.3">
      <c r="A1006">
        <v>65</v>
      </c>
      <c r="B1006">
        <v>1005</v>
      </c>
      <c r="C1006">
        <v>8</v>
      </c>
      <c r="D1006">
        <v>34</v>
      </c>
      <c r="E1006" t="s">
        <v>27</v>
      </c>
      <c r="F1006" t="str">
        <f>VLOOKUP($A1006,'Inventory Data'!$A:$I,9,FALSE)</f>
        <v>Low</v>
      </c>
    </row>
    <row r="1007" spans="1:6" x14ac:dyDescent="0.3">
      <c r="A1007">
        <v>27</v>
      </c>
      <c r="B1007">
        <v>1006</v>
      </c>
      <c r="C1007">
        <v>18</v>
      </c>
      <c r="D1007">
        <v>6</v>
      </c>
      <c r="E1007" t="s">
        <v>26</v>
      </c>
      <c r="F1007" t="str">
        <f>VLOOKUP($A1007,'Inventory Data'!$A:$I,9,FALSE)</f>
        <v>High</v>
      </c>
    </row>
    <row r="1008" spans="1:6" x14ac:dyDescent="0.3">
      <c r="A1008">
        <v>94</v>
      </c>
      <c r="B1008">
        <v>1007</v>
      </c>
      <c r="C1008">
        <v>5</v>
      </c>
      <c r="D1008">
        <v>23</v>
      </c>
      <c r="E1008" t="s">
        <v>26</v>
      </c>
      <c r="F1008" t="str">
        <f>VLOOKUP($A1008,'Inventory Data'!$A:$I,9,FALSE)</f>
        <v>High</v>
      </c>
    </row>
    <row r="1009" spans="1:6" x14ac:dyDescent="0.3">
      <c r="A1009">
        <v>53</v>
      </c>
      <c r="B1009">
        <v>1008</v>
      </c>
      <c r="C1009">
        <v>12</v>
      </c>
      <c r="D1009">
        <v>45</v>
      </c>
      <c r="E1009" t="s">
        <v>26</v>
      </c>
      <c r="F1009" t="str">
        <f>VLOOKUP($A1009,'Inventory Data'!$A:$I,9,FALSE)</f>
        <v>High</v>
      </c>
    </row>
    <row r="1010" spans="1:6" x14ac:dyDescent="0.3">
      <c r="A1010">
        <v>94</v>
      </c>
      <c r="B1010">
        <v>1009</v>
      </c>
      <c r="C1010">
        <v>12</v>
      </c>
      <c r="D1010">
        <v>38</v>
      </c>
      <c r="E1010" t="s">
        <v>26</v>
      </c>
      <c r="F1010" t="str">
        <f>VLOOKUP($A1010,'Inventory Data'!$A:$I,9,FALSE)</f>
        <v>High</v>
      </c>
    </row>
    <row r="1011" spans="1:6" x14ac:dyDescent="0.3">
      <c r="A1011">
        <v>48</v>
      </c>
      <c r="B1011">
        <v>1010</v>
      </c>
      <c r="C1011">
        <v>1</v>
      </c>
      <c r="D1011">
        <v>24</v>
      </c>
      <c r="E1011" t="s">
        <v>26</v>
      </c>
      <c r="F1011" t="str">
        <f>VLOOKUP($A1011,'Inventory Data'!$A:$I,9,FALSE)</f>
        <v>High</v>
      </c>
    </row>
    <row r="1012" spans="1:6" x14ac:dyDescent="0.3">
      <c r="A1012">
        <v>99</v>
      </c>
      <c r="B1012">
        <v>1011</v>
      </c>
      <c r="C1012">
        <v>7</v>
      </c>
      <c r="D1012">
        <v>27</v>
      </c>
      <c r="E1012" t="s">
        <v>26</v>
      </c>
      <c r="F1012" t="str">
        <f>VLOOKUP($A1012,'Inventory Data'!$A:$I,9,FALSE)</f>
        <v>High</v>
      </c>
    </row>
    <row r="1013" spans="1:6" x14ac:dyDescent="0.3">
      <c r="A1013">
        <v>91</v>
      </c>
      <c r="B1013">
        <v>1012</v>
      </c>
      <c r="C1013">
        <v>5</v>
      </c>
      <c r="D1013">
        <v>23</v>
      </c>
      <c r="E1013" t="s">
        <v>27</v>
      </c>
      <c r="F1013" t="str">
        <f>VLOOKUP($A1013,'Inventory Data'!$A:$I,9,FALSE)</f>
        <v>High</v>
      </c>
    </row>
    <row r="1014" spans="1:6" x14ac:dyDescent="0.3">
      <c r="A1014">
        <v>58</v>
      </c>
      <c r="B1014">
        <v>1013</v>
      </c>
      <c r="C1014">
        <v>19</v>
      </c>
      <c r="D1014">
        <v>3</v>
      </c>
      <c r="E1014" t="s">
        <v>27</v>
      </c>
      <c r="F1014" t="str">
        <f>VLOOKUP($A1014,'Inventory Data'!$A:$I,9,FALSE)</f>
        <v>Low</v>
      </c>
    </row>
    <row r="1015" spans="1:6" x14ac:dyDescent="0.3">
      <c r="A1015">
        <v>56</v>
      </c>
      <c r="B1015">
        <v>1014</v>
      </c>
      <c r="C1015">
        <v>9</v>
      </c>
      <c r="D1015">
        <v>22</v>
      </c>
      <c r="E1015" t="s">
        <v>28</v>
      </c>
      <c r="F1015" t="str">
        <f>VLOOKUP($A1015,'Inventory Data'!$A:$I,9,FALSE)</f>
        <v>Low</v>
      </c>
    </row>
    <row r="1016" spans="1:6" x14ac:dyDescent="0.3">
      <c r="A1016">
        <v>51</v>
      </c>
      <c r="B1016">
        <v>1015</v>
      </c>
      <c r="C1016">
        <v>3</v>
      </c>
      <c r="D1016">
        <v>24</v>
      </c>
      <c r="E1016" t="s">
        <v>26</v>
      </c>
      <c r="F1016" t="str">
        <f>VLOOKUP($A1016,'Inventory Data'!$A:$I,9,FALSE)</f>
        <v>Low</v>
      </c>
    </row>
    <row r="1017" spans="1:6" x14ac:dyDescent="0.3">
      <c r="A1017">
        <v>74</v>
      </c>
      <c r="B1017">
        <v>1016</v>
      </c>
      <c r="C1017">
        <v>10</v>
      </c>
      <c r="D1017">
        <v>22</v>
      </c>
      <c r="E1017" t="s">
        <v>27</v>
      </c>
      <c r="F1017" t="str">
        <f>VLOOKUP($A1017,'Inventory Data'!$A:$I,9,FALSE)</f>
        <v>High</v>
      </c>
    </row>
    <row r="1018" spans="1:6" x14ac:dyDescent="0.3">
      <c r="A1018">
        <v>24</v>
      </c>
      <c r="B1018">
        <v>1017</v>
      </c>
      <c r="C1018">
        <v>5</v>
      </c>
      <c r="D1018">
        <v>22</v>
      </c>
      <c r="E1018" t="s">
        <v>26</v>
      </c>
      <c r="F1018" t="str">
        <f>VLOOKUP($A1018,'Inventory Data'!$A:$I,9,FALSE)</f>
        <v>High</v>
      </c>
    </row>
    <row r="1019" spans="1:6" x14ac:dyDescent="0.3">
      <c r="A1019">
        <v>44</v>
      </c>
      <c r="B1019">
        <v>1018</v>
      </c>
      <c r="C1019">
        <v>4</v>
      </c>
      <c r="D1019">
        <v>40</v>
      </c>
      <c r="E1019" t="s">
        <v>26</v>
      </c>
      <c r="F1019" t="str">
        <f>VLOOKUP($A1019,'Inventory Data'!$A:$I,9,FALSE)</f>
        <v>Low</v>
      </c>
    </row>
    <row r="1020" spans="1:6" x14ac:dyDescent="0.3">
      <c r="A1020">
        <v>80</v>
      </c>
      <c r="B1020">
        <v>1019</v>
      </c>
      <c r="C1020">
        <v>9</v>
      </c>
      <c r="D1020">
        <v>27</v>
      </c>
      <c r="E1020" t="s">
        <v>28</v>
      </c>
      <c r="F1020" t="str">
        <f>VLOOKUP($A1020,'Inventory Data'!$A:$I,9,FALSE)</f>
        <v>High</v>
      </c>
    </row>
    <row r="1021" spans="1:6" x14ac:dyDescent="0.3">
      <c r="A1021">
        <v>26</v>
      </c>
      <c r="B1021">
        <v>1020</v>
      </c>
      <c r="C1021">
        <v>2</v>
      </c>
      <c r="D1021">
        <v>18</v>
      </c>
      <c r="E1021" t="s">
        <v>26</v>
      </c>
      <c r="F1021" t="str">
        <f>VLOOKUP($A1021,'Inventory Data'!$A:$I,9,FALSE)</f>
        <v>Low</v>
      </c>
    </row>
    <row r="1022" spans="1:6" x14ac:dyDescent="0.3">
      <c r="A1022">
        <v>93</v>
      </c>
      <c r="B1022">
        <v>1021</v>
      </c>
      <c r="C1022">
        <v>12</v>
      </c>
      <c r="D1022">
        <v>31</v>
      </c>
      <c r="E1022" t="s">
        <v>26</v>
      </c>
      <c r="F1022" t="str">
        <f>VLOOKUP($A1022,'Inventory Data'!$A:$I,9,FALSE)</f>
        <v>High</v>
      </c>
    </row>
    <row r="1023" spans="1:6" x14ac:dyDescent="0.3">
      <c r="A1023">
        <v>42</v>
      </c>
      <c r="B1023">
        <v>1022</v>
      </c>
      <c r="C1023">
        <v>13</v>
      </c>
      <c r="D1023">
        <v>30</v>
      </c>
      <c r="E1023" t="s">
        <v>27</v>
      </c>
      <c r="F1023" t="str">
        <f>VLOOKUP($A1023,'Inventory Data'!$A:$I,9,FALSE)</f>
        <v>Low</v>
      </c>
    </row>
    <row r="1024" spans="1:6" x14ac:dyDescent="0.3">
      <c r="A1024">
        <v>10</v>
      </c>
      <c r="B1024">
        <v>1023</v>
      </c>
      <c r="C1024">
        <v>17</v>
      </c>
      <c r="D1024">
        <v>17</v>
      </c>
      <c r="E1024" t="s">
        <v>27</v>
      </c>
      <c r="F1024" t="str">
        <f>VLOOKUP($A1024,'Inventory Data'!$A:$I,9,FALSE)</f>
        <v>Low</v>
      </c>
    </row>
    <row r="1025" spans="1:6" x14ac:dyDescent="0.3">
      <c r="A1025">
        <v>25</v>
      </c>
      <c r="B1025">
        <v>1024</v>
      </c>
      <c r="C1025">
        <v>1</v>
      </c>
      <c r="D1025">
        <v>7</v>
      </c>
      <c r="E1025" t="s">
        <v>28</v>
      </c>
      <c r="F1025" t="str">
        <f>VLOOKUP($A1025,'Inventory Data'!$A:$I,9,FALSE)</f>
        <v>Low</v>
      </c>
    </row>
    <row r="1026" spans="1:6" x14ac:dyDescent="0.3">
      <c r="A1026">
        <v>89</v>
      </c>
      <c r="B1026">
        <v>1025</v>
      </c>
      <c r="C1026">
        <v>11</v>
      </c>
      <c r="D1026">
        <v>49</v>
      </c>
      <c r="E1026" t="s">
        <v>27</v>
      </c>
      <c r="F1026" t="str">
        <f>VLOOKUP($A1026,'Inventory Data'!$A:$I,9,FALSE)</f>
        <v>High</v>
      </c>
    </row>
    <row r="1027" spans="1:6" x14ac:dyDescent="0.3">
      <c r="A1027">
        <v>61</v>
      </c>
      <c r="B1027">
        <v>1026</v>
      </c>
      <c r="C1027">
        <v>12</v>
      </c>
      <c r="D1027">
        <v>41</v>
      </c>
      <c r="E1027" t="s">
        <v>28</v>
      </c>
      <c r="F1027" t="str">
        <f>VLOOKUP($A1027,'Inventory Data'!$A:$I,9,FALSE)</f>
        <v>High</v>
      </c>
    </row>
    <row r="1028" spans="1:6" x14ac:dyDescent="0.3">
      <c r="A1028">
        <v>76</v>
      </c>
      <c r="B1028">
        <v>1027</v>
      </c>
      <c r="C1028">
        <v>12</v>
      </c>
      <c r="D1028">
        <v>12</v>
      </c>
      <c r="E1028" t="s">
        <v>28</v>
      </c>
      <c r="F1028" t="str">
        <f>VLOOKUP($A1028,'Inventory Data'!$A:$I,9,FALSE)</f>
        <v>Low</v>
      </c>
    </row>
    <row r="1029" spans="1:6" x14ac:dyDescent="0.3">
      <c r="A1029">
        <v>57</v>
      </c>
      <c r="B1029">
        <v>1028</v>
      </c>
      <c r="C1029">
        <v>15</v>
      </c>
      <c r="D1029">
        <v>20</v>
      </c>
      <c r="E1029" t="s">
        <v>27</v>
      </c>
      <c r="F1029" t="str">
        <f>VLOOKUP($A1029,'Inventory Data'!$A:$I,9,FALSE)</f>
        <v>Low</v>
      </c>
    </row>
    <row r="1030" spans="1:6" x14ac:dyDescent="0.3">
      <c r="A1030">
        <v>46</v>
      </c>
      <c r="B1030">
        <v>1029</v>
      </c>
      <c r="C1030">
        <v>7</v>
      </c>
      <c r="D1030">
        <v>40</v>
      </c>
      <c r="E1030" t="s">
        <v>28</v>
      </c>
      <c r="F1030" t="str">
        <f>VLOOKUP($A1030,'Inventory Data'!$A:$I,9,FALSE)</f>
        <v>Low</v>
      </c>
    </row>
    <row r="1031" spans="1:6" x14ac:dyDescent="0.3">
      <c r="A1031">
        <v>9</v>
      </c>
      <c r="B1031">
        <v>1030</v>
      </c>
      <c r="C1031">
        <v>9</v>
      </c>
      <c r="D1031">
        <v>16</v>
      </c>
      <c r="E1031" t="s">
        <v>28</v>
      </c>
      <c r="F1031" t="str">
        <f>VLOOKUP($A1031,'Inventory Data'!$A:$I,9,FALSE)</f>
        <v>High</v>
      </c>
    </row>
    <row r="1032" spans="1:6" x14ac:dyDescent="0.3">
      <c r="A1032">
        <v>59</v>
      </c>
      <c r="B1032">
        <v>1031</v>
      </c>
      <c r="C1032">
        <v>4</v>
      </c>
      <c r="D1032">
        <v>21</v>
      </c>
      <c r="E1032" t="s">
        <v>28</v>
      </c>
      <c r="F1032" t="str">
        <f>VLOOKUP($A1032,'Inventory Data'!$A:$I,9,FALSE)</f>
        <v>Low</v>
      </c>
    </row>
    <row r="1033" spans="1:6" x14ac:dyDescent="0.3">
      <c r="A1033">
        <v>81</v>
      </c>
      <c r="B1033">
        <v>1032</v>
      </c>
      <c r="C1033">
        <v>6</v>
      </c>
      <c r="D1033">
        <v>22</v>
      </c>
      <c r="E1033" t="s">
        <v>27</v>
      </c>
      <c r="F1033" t="str">
        <f>VLOOKUP($A1033,'Inventory Data'!$A:$I,9,FALSE)</f>
        <v>Low</v>
      </c>
    </row>
    <row r="1034" spans="1:6" x14ac:dyDescent="0.3">
      <c r="A1034">
        <v>67</v>
      </c>
      <c r="B1034">
        <v>1033</v>
      </c>
      <c r="C1034">
        <v>6</v>
      </c>
      <c r="D1034">
        <v>35</v>
      </c>
      <c r="E1034" t="s">
        <v>28</v>
      </c>
      <c r="F1034" t="str">
        <f>VLOOKUP($A1034,'Inventory Data'!$A:$I,9,FALSE)</f>
        <v>High</v>
      </c>
    </row>
    <row r="1035" spans="1:6" x14ac:dyDescent="0.3">
      <c r="A1035">
        <v>65</v>
      </c>
      <c r="B1035">
        <v>1034</v>
      </c>
      <c r="C1035">
        <v>18</v>
      </c>
      <c r="D1035">
        <v>45</v>
      </c>
      <c r="E1035" t="s">
        <v>26</v>
      </c>
      <c r="F1035" t="str">
        <f>VLOOKUP($A1035,'Inventory Data'!$A:$I,9,FALSE)</f>
        <v>Low</v>
      </c>
    </row>
    <row r="1036" spans="1:6" x14ac:dyDescent="0.3">
      <c r="A1036">
        <v>66</v>
      </c>
      <c r="B1036">
        <v>1035</v>
      </c>
      <c r="C1036">
        <v>17</v>
      </c>
      <c r="D1036">
        <v>6</v>
      </c>
      <c r="E1036" t="s">
        <v>28</v>
      </c>
      <c r="F1036" t="str">
        <f>VLOOKUP($A1036,'Inventory Data'!$A:$I,9,FALSE)</f>
        <v>Low</v>
      </c>
    </row>
    <row r="1037" spans="1:6" x14ac:dyDescent="0.3">
      <c r="A1037">
        <v>5</v>
      </c>
      <c r="B1037">
        <v>1036</v>
      </c>
      <c r="C1037">
        <v>19</v>
      </c>
      <c r="D1037">
        <v>30</v>
      </c>
      <c r="E1037" t="s">
        <v>26</v>
      </c>
      <c r="F1037" t="str">
        <f>VLOOKUP($A1037,'Inventory Data'!$A:$I,9,FALSE)</f>
        <v>Low</v>
      </c>
    </row>
    <row r="1038" spans="1:6" x14ac:dyDescent="0.3">
      <c r="A1038">
        <v>13</v>
      </c>
      <c r="B1038">
        <v>1037</v>
      </c>
      <c r="C1038">
        <v>12</v>
      </c>
      <c r="D1038">
        <v>34</v>
      </c>
      <c r="E1038" t="s">
        <v>27</v>
      </c>
      <c r="F1038" t="str">
        <f>VLOOKUP($A1038,'Inventory Data'!$A:$I,9,FALSE)</f>
        <v>Low</v>
      </c>
    </row>
    <row r="1039" spans="1:6" x14ac:dyDescent="0.3">
      <c r="A1039">
        <v>8</v>
      </c>
      <c r="B1039">
        <v>1038</v>
      </c>
      <c r="C1039">
        <v>2</v>
      </c>
      <c r="D1039">
        <v>21</v>
      </c>
      <c r="E1039" t="s">
        <v>27</v>
      </c>
      <c r="F1039" t="str">
        <f>VLOOKUP($A1039,'Inventory Data'!$A:$I,9,FALSE)</f>
        <v>Low</v>
      </c>
    </row>
    <row r="1040" spans="1:6" x14ac:dyDescent="0.3">
      <c r="A1040">
        <v>30</v>
      </c>
      <c r="B1040">
        <v>1039</v>
      </c>
      <c r="C1040">
        <v>5</v>
      </c>
      <c r="D1040">
        <v>17</v>
      </c>
      <c r="E1040" t="s">
        <v>28</v>
      </c>
      <c r="F1040" t="str">
        <f>VLOOKUP($A1040,'Inventory Data'!$A:$I,9,FALSE)</f>
        <v>Low</v>
      </c>
    </row>
    <row r="1041" spans="1:6" x14ac:dyDescent="0.3">
      <c r="A1041">
        <v>93</v>
      </c>
      <c r="B1041">
        <v>1040</v>
      </c>
      <c r="C1041">
        <v>6</v>
      </c>
      <c r="D1041">
        <v>15</v>
      </c>
      <c r="E1041" t="s">
        <v>27</v>
      </c>
      <c r="F1041" t="str">
        <f>VLOOKUP($A1041,'Inventory Data'!$A:$I,9,FALSE)</f>
        <v>High</v>
      </c>
    </row>
    <row r="1042" spans="1:6" x14ac:dyDescent="0.3">
      <c r="A1042">
        <v>57</v>
      </c>
      <c r="B1042">
        <v>1041</v>
      </c>
      <c r="C1042">
        <v>14</v>
      </c>
      <c r="D1042">
        <v>12</v>
      </c>
      <c r="E1042" t="s">
        <v>27</v>
      </c>
      <c r="F1042" t="str">
        <f>VLOOKUP($A1042,'Inventory Data'!$A:$I,9,FALSE)</f>
        <v>Low</v>
      </c>
    </row>
    <row r="1043" spans="1:6" x14ac:dyDescent="0.3">
      <c r="A1043">
        <v>36</v>
      </c>
      <c r="B1043">
        <v>1042</v>
      </c>
      <c r="C1043">
        <v>17</v>
      </c>
      <c r="D1043">
        <v>37</v>
      </c>
      <c r="E1043" t="s">
        <v>26</v>
      </c>
      <c r="F1043" t="str">
        <f>VLOOKUP($A1043,'Inventory Data'!$A:$I,9,FALSE)</f>
        <v>High</v>
      </c>
    </row>
    <row r="1044" spans="1:6" x14ac:dyDescent="0.3">
      <c r="A1044">
        <v>45</v>
      </c>
      <c r="B1044">
        <v>1043</v>
      </c>
      <c r="C1044">
        <v>11</v>
      </c>
      <c r="D1044">
        <v>45</v>
      </c>
      <c r="E1044" t="s">
        <v>28</v>
      </c>
      <c r="F1044" t="str">
        <f>VLOOKUP($A1044,'Inventory Data'!$A:$I,9,FALSE)</f>
        <v>Low</v>
      </c>
    </row>
    <row r="1045" spans="1:6" x14ac:dyDescent="0.3">
      <c r="A1045">
        <v>93</v>
      </c>
      <c r="B1045">
        <v>1044</v>
      </c>
      <c r="C1045">
        <v>3</v>
      </c>
      <c r="D1045">
        <v>27</v>
      </c>
      <c r="E1045" t="s">
        <v>26</v>
      </c>
      <c r="F1045" t="str">
        <f>VLOOKUP($A1045,'Inventory Data'!$A:$I,9,FALSE)</f>
        <v>High</v>
      </c>
    </row>
    <row r="1046" spans="1:6" x14ac:dyDescent="0.3">
      <c r="A1046">
        <v>14</v>
      </c>
      <c r="B1046">
        <v>1045</v>
      </c>
      <c r="C1046">
        <v>14</v>
      </c>
      <c r="D1046">
        <v>6</v>
      </c>
      <c r="E1046" t="s">
        <v>27</v>
      </c>
      <c r="F1046" t="str">
        <f>VLOOKUP($A1046,'Inventory Data'!$A:$I,9,FALSE)</f>
        <v>Low</v>
      </c>
    </row>
    <row r="1047" spans="1:6" x14ac:dyDescent="0.3">
      <c r="A1047">
        <v>58</v>
      </c>
      <c r="B1047">
        <v>1046</v>
      </c>
      <c r="C1047">
        <v>4</v>
      </c>
      <c r="D1047">
        <v>18</v>
      </c>
      <c r="E1047" t="s">
        <v>27</v>
      </c>
      <c r="F1047" t="str">
        <f>VLOOKUP($A1047,'Inventory Data'!$A:$I,9,FALSE)</f>
        <v>Low</v>
      </c>
    </row>
    <row r="1048" spans="1:6" x14ac:dyDescent="0.3">
      <c r="A1048">
        <v>65</v>
      </c>
      <c r="B1048">
        <v>1047</v>
      </c>
      <c r="C1048">
        <v>13</v>
      </c>
      <c r="D1048">
        <v>31</v>
      </c>
      <c r="E1048" t="s">
        <v>27</v>
      </c>
      <c r="F1048" t="str">
        <f>VLOOKUP($A1048,'Inventory Data'!$A:$I,9,FALSE)</f>
        <v>Low</v>
      </c>
    </row>
    <row r="1049" spans="1:6" x14ac:dyDescent="0.3">
      <c r="A1049">
        <v>17</v>
      </c>
      <c r="B1049">
        <v>1048</v>
      </c>
      <c r="C1049">
        <v>16</v>
      </c>
      <c r="D1049">
        <v>36</v>
      </c>
      <c r="E1049" t="s">
        <v>28</v>
      </c>
      <c r="F1049" t="str">
        <f>VLOOKUP($A1049,'Inventory Data'!$A:$I,9,FALSE)</f>
        <v>Low</v>
      </c>
    </row>
    <row r="1050" spans="1:6" x14ac:dyDescent="0.3">
      <c r="A1050">
        <v>68</v>
      </c>
      <c r="B1050">
        <v>1049</v>
      </c>
      <c r="C1050">
        <v>18</v>
      </c>
      <c r="D1050">
        <v>48</v>
      </c>
      <c r="E1050" t="s">
        <v>28</v>
      </c>
      <c r="F1050" t="str">
        <f>VLOOKUP($A1050,'Inventory Data'!$A:$I,9,FALSE)</f>
        <v>High</v>
      </c>
    </row>
    <row r="1051" spans="1:6" x14ac:dyDescent="0.3">
      <c r="A1051">
        <v>30</v>
      </c>
      <c r="B1051">
        <v>1050</v>
      </c>
      <c r="C1051">
        <v>6</v>
      </c>
      <c r="D1051">
        <v>47</v>
      </c>
      <c r="E1051" t="s">
        <v>28</v>
      </c>
      <c r="F1051" t="str">
        <f>VLOOKUP($A1051,'Inventory Data'!$A:$I,9,FALSE)</f>
        <v>Low</v>
      </c>
    </row>
    <row r="1052" spans="1:6" x14ac:dyDescent="0.3">
      <c r="A1052">
        <v>64</v>
      </c>
      <c r="B1052">
        <v>1051</v>
      </c>
      <c r="C1052">
        <v>7</v>
      </c>
      <c r="D1052">
        <v>26</v>
      </c>
      <c r="E1052" t="s">
        <v>26</v>
      </c>
      <c r="F1052" t="str">
        <f>VLOOKUP($A1052,'Inventory Data'!$A:$I,9,FALSE)</f>
        <v>Low</v>
      </c>
    </row>
    <row r="1053" spans="1:6" x14ac:dyDescent="0.3">
      <c r="A1053">
        <v>29</v>
      </c>
      <c r="B1053">
        <v>1052</v>
      </c>
      <c r="C1053">
        <v>19</v>
      </c>
      <c r="D1053">
        <v>43</v>
      </c>
      <c r="E1053" t="s">
        <v>27</v>
      </c>
      <c r="F1053" t="str">
        <f>VLOOKUP($A1053,'Inventory Data'!$A:$I,9,FALSE)</f>
        <v>Low</v>
      </c>
    </row>
    <row r="1054" spans="1:6" x14ac:dyDescent="0.3">
      <c r="A1054">
        <v>20</v>
      </c>
      <c r="B1054">
        <v>1053</v>
      </c>
      <c r="C1054">
        <v>6</v>
      </c>
      <c r="D1054">
        <v>4</v>
      </c>
      <c r="E1054" t="s">
        <v>27</v>
      </c>
      <c r="F1054" t="str">
        <f>VLOOKUP($A1054,'Inventory Data'!$A:$I,9,FALSE)</f>
        <v>Low</v>
      </c>
    </row>
    <row r="1055" spans="1:6" x14ac:dyDescent="0.3">
      <c r="A1055">
        <v>94</v>
      </c>
      <c r="B1055">
        <v>1054</v>
      </c>
      <c r="C1055">
        <v>19</v>
      </c>
      <c r="D1055">
        <v>6</v>
      </c>
      <c r="E1055" t="s">
        <v>27</v>
      </c>
      <c r="F1055" t="str">
        <f>VLOOKUP($A1055,'Inventory Data'!$A:$I,9,FALSE)</f>
        <v>High</v>
      </c>
    </row>
    <row r="1056" spans="1:6" x14ac:dyDescent="0.3">
      <c r="A1056">
        <v>91</v>
      </c>
      <c r="B1056">
        <v>1055</v>
      </c>
      <c r="C1056">
        <v>10</v>
      </c>
      <c r="D1056">
        <v>13</v>
      </c>
      <c r="E1056" t="s">
        <v>28</v>
      </c>
      <c r="F1056" t="str">
        <f>VLOOKUP($A1056,'Inventory Data'!$A:$I,9,FALSE)</f>
        <v>High</v>
      </c>
    </row>
    <row r="1057" spans="1:6" x14ac:dyDescent="0.3">
      <c r="A1057">
        <v>79</v>
      </c>
      <c r="B1057">
        <v>1056</v>
      </c>
      <c r="C1057">
        <v>9</v>
      </c>
      <c r="D1057">
        <v>24</v>
      </c>
      <c r="E1057" t="s">
        <v>26</v>
      </c>
      <c r="F1057" t="str">
        <f>VLOOKUP($A1057,'Inventory Data'!$A:$I,9,FALSE)</f>
        <v>Low</v>
      </c>
    </row>
    <row r="1058" spans="1:6" x14ac:dyDescent="0.3">
      <c r="A1058">
        <v>74</v>
      </c>
      <c r="B1058">
        <v>1057</v>
      </c>
      <c r="C1058">
        <v>7</v>
      </c>
      <c r="D1058">
        <v>33</v>
      </c>
      <c r="E1058" t="s">
        <v>28</v>
      </c>
      <c r="F1058" t="str">
        <f>VLOOKUP($A1058,'Inventory Data'!$A:$I,9,FALSE)</f>
        <v>High</v>
      </c>
    </row>
    <row r="1059" spans="1:6" x14ac:dyDescent="0.3">
      <c r="A1059">
        <v>77</v>
      </c>
      <c r="B1059">
        <v>1058</v>
      </c>
      <c r="C1059">
        <v>15</v>
      </c>
      <c r="D1059">
        <v>34</v>
      </c>
      <c r="E1059" t="s">
        <v>26</v>
      </c>
      <c r="F1059" t="str">
        <f>VLOOKUP($A1059,'Inventory Data'!$A:$I,9,FALSE)</f>
        <v>High</v>
      </c>
    </row>
    <row r="1060" spans="1:6" x14ac:dyDescent="0.3">
      <c r="A1060">
        <v>52</v>
      </c>
      <c r="B1060">
        <v>1059</v>
      </c>
      <c r="C1060">
        <v>6</v>
      </c>
      <c r="D1060">
        <v>25</v>
      </c>
      <c r="E1060" t="s">
        <v>28</v>
      </c>
      <c r="F1060" t="str">
        <f>VLOOKUP($A1060,'Inventory Data'!$A:$I,9,FALSE)</f>
        <v>Low</v>
      </c>
    </row>
    <row r="1061" spans="1:6" x14ac:dyDescent="0.3">
      <c r="A1061">
        <v>82</v>
      </c>
      <c r="B1061">
        <v>1060</v>
      </c>
      <c r="C1061">
        <v>11</v>
      </c>
      <c r="D1061">
        <v>36</v>
      </c>
      <c r="E1061" t="s">
        <v>27</v>
      </c>
      <c r="F1061" t="str">
        <f>VLOOKUP($A1061,'Inventory Data'!$A:$I,9,FALSE)</f>
        <v>Low</v>
      </c>
    </row>
    <row r="1062" spans="1:6" x14ac:dyDescent="0.3">
      <c r="A1062">
        <v>85</v>
      </c>
      <c r="B1062">
        <v>1061</v>
      </c>
      <c r="C1062">
        <v>8</v>
      </c>
      <c r="D1062">
        <v>26</v>
      </c>
      <c r="E1062" t="s">
        <v>27</v>
      </c>
      <c r="F1062" t="str">
        <f>VLOOKUP($A1062,'Inventory Data'!$A:$I,9,FALSE)</f>
        <v>High</v>
      </c>
    </row>
    <row r="1063" spans="1:6" x14ac:dyDescent="0.3">
      <c r="A1063">
        <v>30</v>
      </c>
      <c r="B1063">
        <v>1062</v>
      </c>
      <c r="C1063">
        <v>8</v>
      </c>
      <c r="D1063">
        <v>14</v>
      </c>
      <c r="E1063" t="s">
        <v>26</v>
      </c>
      <c r="F1063" t="str">
        <f>VLOOKUP($A1063,'Inventory Data'!$A:$I,9,FALSE)</f>
        <v>Low</v>
      </c>
    </row>
    <row r="1064" spans="1:6" x14ac:dyDescent="0.3">
      <c r="A1064">
        <v>92</v>
      </c>
      <c r="B1064">
        <v>1063</v>
      </c>
      <c r="C1064">
        <v>14</v>
      </c>
      <c r="D1064">
        <v>10</v>
      </c>
      <c r="E1064" t="s">
        <v>27</v>
      </c>
      <c r="F1064" t="str">
        <f>VLOOKUP($A1064,'Inventory Data'!$A:$I,9,FALSE)</f>
        <v>Low</v>
      </c>
    </row>
    <row r="1065" spans="1:6" x14ac:dyDescent="0.3">
      <c r="A1065">
        <v>77</v>
      </c>
      <c r="B1065">
        <v>1064</v>
      </c>
      <c r="C1065">
        <v>16</v>
      </c>
      <c r="D1065">
        <v>17</v>
      </c>
      <c r="E1065" t="s">
        <v>28</v>
      </c>
      <c r="F1065" t="str">
        <f>VLOOKUP($A1065,'Inventory Data'!$A:$I,9,FALSE)</f>
        <v>High</v>
      </c>
    </row>
    <row r="1066" spans="1:6" x14ac:dyDescent="0.3">
      <c r="A1066">
        <v>13</v>
      </c>
      <c r="B1066">
        <v>1065</v>
      </c>
      <c r="C1066">
        <v>17</v>
      </c>
      <c r="D1066">
        <v>37</v>
      </c>
      <c r="E1066" t="s">
        <v>28</v>
      </c>
      <c r="F1066" t="str">
        <f>VLOOKUP($A1066,'Inventory Data'!$A:$I,9,FALSE)</f>
        <v>Low</v>
      </c>
    </row>
    <row r="1067" spans="1:6" x14ac:dyDescent="0.3">
      <c r="A1067">
        <v>47</v>
      </c>
      <c r="B1067">
        <v>1066</v>
      </c>
      <c r="C1067">
        <v>3</v>
      </c>
      <c r="D1067">
        <v>27</v>
      </c>
      <c r="E1067" t="s">
        <v>28</v>
      </c>
      <c r="F1067" t="str">
        <f>VLOOKUP($A1067,'Inventory Data'!$A:$I,9,FALSE)</f>
        <v>High</v>
      </c>
    </row>
    <row r="1068" spans="1:6" x14ac:dyDescent="0.3">
      <c r="A1068">
        <v>34</v>
      </c>
      <c r="B1068">
        <v>1067</v>
      </c>
      <c r="C1068">
        <v>12</v>
      </c>
      <c r="D1068">
        <v>12</v>
      </c>
      <c r="E1068" t="s">
        <v>27</v>
      </c>
      <c r="F1068" t="str">
        <f>VLOOKUP($A1068,'Inventory Data'!$A:$I,9,FALSE)</f>
        <v>High</v>
      </c>
    </row>
    <row r="1069" spans="1:6" x14ac:dyDescent="0.3">
      <c r="A1069">
        <v>52</v>
      </c>
      <c r="B1069">
        <v>1068</v>
      </c>
      <c r="C1069">
        <v>5</v>
      </c>
      <c r="D1069">
        <v>42</v>
      </c>
      <c r="E1069" t="s">
        <v>28</v>
      </c>
      <c r="F1069" t="str">
        <f>VLOOKUP($A1069,'Inventory Data'!$A:$I,9,FALSE)</f>
        <v>Low</v>
      </c>
    </row>
    <row r="1070" spans="1:6" x14ac:dyDescent="0.3">
      <c r="A1070">
        <v>4</v>
      </c>
      <c r="B1070">
        <v>1069</v>
      </c>
      <c r="C1070">
        <v>16</v>
      </c>
      <c r="D1070">
        <v>45</v>
      </c>
      <c r="E1070" t="s">
        <v>28</v>
      </c>
      <c r="F1070" t="str">
        <f>VLOOKUP($A1070,'Inventory Data'!$A:$I,9,FALSE)</f>
        <v>Low</v>
      </c>
    </row>
    <row r="1071" spans="1:6" x14ac:dyDescent="0.3">
      <c r="A1071">
        <v>4</v>
      </c>
      <c r="B1071">
        <v>1070</v>
      </c>
      <c r="C1071">
        <v>5</v>
      </c>
      <c r="D1071">
        <v>24</v>
      </c>
      <c r="E1071" t="s">
        <v>28</v>
      </c>
      <c r="F1071" t="str">
        <f>VLOOKUP($A1071,'Inventory Data'!$A:$I,9,FALSE)</f>
        <v>Low</v>
      </c>
    </row>
    <row r="1072" spans="1:6" x14ac:dyDescent="0.3">
      <c r="A1072">
        <v>96</v>
      </c>
      <c r="B1072">
        <v>1071</v>
      </c>
      <c r="C1072">
        <v>5</v>
      </c>
      <c r="D1072">
        <v>38</v>
      </c>
      <c r="E1072" t="s">
        <v>26</v>
      </c>
      <c r="F1072" t="str">
        <f>VLOOKUP($A1072,'Inventory Data'!$A:$I,9,FALSE)</f>
        <v>Low</v>
      </c>
    </row>
    <row r="1073" spans="1:6" x14ac:dyDescent="0.3">
      <c r="A1073">
        <v>88</v>
      </c>
      <c r="B1073">
        <v>1072</v>
      </c>
      <c r="C1073">
        <v>11</v>
      </c>
      <c r="D1073">
        <v>34</v>
      </c>
      <c r="E1073" t="s">
        <v>28</v>
      </c>
      <c r="F1073" t="str">
        <f>VLOOKUP($A1073,'Inventory Data'!$A:$I,9,FALSE)</f>
        <v>Low</v>
      </c>
    </row>
    <row r="1074" spans="1:6" x14ac:dyDescent="0.3">
      <c r="A1074">
        <v>8</v>
      </c>
      <c r="B1074">
        <v>1073</v>
      </c>
      <c r="C1074">
        <v>12</v>
      </c>
      <c r="D1074">
        <v>30</v>
      </c>
      <c r="E1074" t="s">
        <v>28</v>
      </c>
      <c r="F1074" t="str">
        <f>VLOOKUP($A1074,'Inventory Data'!$A:$I,9,FALSE)</f>
        <v>Low</v>
      </c>
    </row>
    <row r="1075" spans="1:6" x14ac:dyDescent="0.3">
      <c r="A1075">
        <v>23</v>
      </c>
      <c r="B1075">
        <v>1074</v>
      </c>
      <c r="C1075">
        <v>7</v>
      </c>
      <c r="D1075">
        <v>45</v>
      </c>
      <c r="E1075" t="s">
        <v>27</v>
      </c>
      <c r="F1075" t="str">
        <f>VLOOKUP($A1075,'Inventory Data'!$A:$I,9,FALSE)</f>
        <v>Low</v>
      </c>
    </row>
    <row r="1076" spans="1:6" x14ac:dyDescent="0.3">
      <c r="A1076">
        <v>51</v>
      </c>
      <c r="B1076">
        <v>1075</v>
      </c>
      <c r="C1076">
        <v>5</v>
      </c>
      <c r="D1076">
        <v>20</v>
      </c>
      <c r="E1076" t="s">
        <v>26</v>
      </c>
      <c r="F1076" t="str">
        <f>VLOOKUP($A1076,'Inventory Data'!$A:$I,9,FALSE)</f>
        <v>Low</v>
      </c>
    </row>
    <row r="1077" spans="1:6" x14ac:dyDescent="0.3">
      <c r="A1077">
        <v>57</v>
      </c>
      <c r="B1077">
        <v>1076</v>
      </c>
      <c r="C1077">
        <v>6</v>
      </c>
      <c r="D1077">
        <v>43</v>
      </c>
      <c r="E1077" t="s">
        <v>27</v>
      </c>
      <c r="F1077" t="str">
        <f>VLOOKUP($A1077,'Inventory Data'!$A:$I,9,FALSE)</f>
        <v>Low</v>
      </c>
    </row>
    <row r="1078" spans="1:6" x14ac:dyDescent="0.3">
      <c r="A1078">
        <v>37</v>
      </c>
      <c r="B1078">
        <v>1077</v>
      </c>
      <c r="C1078">
        <v>14</v>
      </c>
      <c r="D1078">
        <v>10</v>
      </c>
      <c r="E1078" t="s">
        <v>27</v>
      </c>
      <c r="F1078" t="str">
        <f>VLOOKUP($A1078,'Inventory Data'!$A:$I,9,FALSE)</f>
        <v>Low</v>
      </c>
    </row>
    <row r="1079" spans="1:6" x14ac:dyDescent="0.3">
      <c r="A1079">
        <v>47</v>
      </c>
      <c r="B1079">
        <v>1078</v>
      </c>
      <c r="C1079">
        <v>10</v>
      </c>
      <c r="D1079">
        <v>47</v>
      </c>
      <c r="E1079" t="s">
        <v>26</v>
      </c>
      <c r="F1079" t="str">
        <f>VLOOKUP($A1079,'Inventory Data'!$A:$I,9,FALSE)</f>
        <v>High</v>
      </c>
    </row>
    <row r="1080" spans="1:6" x14ac:dyDescent="0.3">
      <c r="A1080">
        <v>66</v>
      </c>
      <c r="B1080">
        <v>1079</v>
      </c>
      <c r="C1080">
        <v>14</v>
      </c>
      <c r="D1080">
        <v>39</v>
      </c>
      <c r="E1080" t="s">
        <v>27</v>
      </c>
      <c r="F1080" t="str">
        <f>VLOOKUP($A1080,'Inventory Data'!$A:$I,9,FALSE)</f>
        <v>Low</v>
      </c>
    </row>
    <row r="1081" spans="1:6" x14ac:dyDescent="0.3">
      <c r="A1081">
        <v>21</v>
      </c>
      <c r="B1081">
        <v>1080</v>
      </c>
      <c r="C1081">
        <v>19</v>
      </c>
      <c r="D1081">
        <v>36</v>
      </c>
      <c r="E1081" t="s">
        <v>27</v>
      </c>
      <c r="F1081" t="str">
        <f>VLOOKUP($A1081,'Inventory Data'!$A:$I,9,FALSE)</f>
        <v>High</v>
      </c>
    </row>
    <row r="1082" spans="1:6" x14ac:dyDescent="0.3">
      <c r="A1082">
        <v>50</v>
      </c>
      <c r="B1082">
        <v>1081</v>
      </c>
      <c r="C1082">
        <v>4</v>
      </c>
      <c r="D1082">
        <v>27</v>
      </c>
      <c r="E1082" t="s">
        <v>26</v>
      </c>
      <c r="F1082" t="str">
        <f>VLOOKUP($A1082,'Inventory Data'!$A:$I,9,FALSE)</f>
        <v>Low</v>
      </c>
    </row>
    <row r="1083" spans="1:6" x14ac:dyDescent="0.3">
      <c r="A1083">
        <v>26</v>
      </c>
      <c r="B1083">
        <v>1082</v>
      </c>
      <c r="C1083">
        <v>9</v>
      </c>
      <c r="D1083">
        <v>24</v>
      </c>
      <c r="E1083" t="s">
        <v>26</v>
      </c>
      <c r="F1083" t="str">
        <f>VLOOKUP($A1083,'Inventory Data'!$A:$I,9,FALSE)</f>
        <v>Low</v>
      </c>
    </row>
    <row r="1084" spans="1:6" x14ac:dyDescent="0.3">
      <c r="A1084">
        <v>59</v>
      </c>
      <c r="B1084">
        <v>1083</v>
      </c>
      <c r="C1084">
        <v>7</v>
      </c>
      <c r="D1084">
        <v>28</v>
      </c>
      <c r="E1084" t="s">
        <v>27</v>
      </c>
      <c r="F1084" t="str">
        <f>VLOOKUP($A1084,'Inventory Data'!$A:$I,9,FALSE)</f>
        <v>Low</v>
      </c>
    </row>
    <row r="1085" spans="1:6" x14ac:dyDescent="0.3">
      <c r="A1085">
        <v>49</v>
      </c>
      <c r="B1085">
        <v>1084</v>
      </c>
      <c r="C1085">
        <v>5</v>
      </c>
      <c r="D1085">
        <v>31</v>
      </c>
      <c r="E1085" t="s">
        <v>27</v>
      </c>
      <c r="F1085" t="str">
        <f>VLOOKUP($A1085,'Inventory Data'!$A:$I,9,FALSE)</f>
        <v>Low</v>
      </c>
    </row>
    <row r="1086" spans="1:6" x14ac:dyDescent="0.3">
      <c r="A1086">
        <v>30</v>
      </c>
      <c r="B1086">
        <v>1085</v>
      </c>
      <c r="C1086">
        <v>1</v>
      </c>
      <c r="D1086">
        <v>15</v>
      </c>
      <c r="E1086" t="s">
        <v>28</v>
      </c>
      <c r="F1086" t="str">
        <f>VLOOKUP($A1086,'Inventory Data'!$A:$I,9,FALSE)</f>
        <v>Low</v>
      </c>
    </row>
    <row r="1087" spans="1:6" x14ac:dyDescent="0.3">
      <c r="A1087">
        <v>42</v>
      </c>
      <c r="B1087">
        <v>1086</v>
      </c>
      <c r="C1087">
        <v>11</v>
      </c>
      <c r="D1087">
        <v>1</v>
      </c>
      <c r="E1087" t="s">
        <v>28</v>
      </c>
      <c r="F1087" t="str">
        <f>VLOOKUP($A1087,'Inventory Data'!$A:$I,9,FALSE)</f>
        <v>Low</v>
      </c>
    </row>
    <row r="1088" spans="1:6" x14ac:dyDescent="0.3">
      <c r="A1088">
        <v>65</v>
      </c>
      <c r="B1088">
        <v>1087</v>
      </c>
      <c r="C1088">
        <v>10</v>
      </c>
      <c r="D1088">
        <v>6</v>
      </c>
      <c r="E1088" t="s">
        <v>27</v>
      </c>
      <c r="F1088" t="str">
        <f>VLOOKUP($A1088,'Inventory Data'!$A:$I,9,FALSE)</f>
        <v>Low</v>
      </c>
    </row>
    <row r="1089" spans="1:6" x14ac:dyDescent="0.3">
      <c r="A1089">
        <v>61</v>
      </c>
      <c r="B1089">
        <v>1088</v>
      </c>
      <c r="C1089">
        <v>10</v>
      </c>
      <c r="D1089">
        <v>8</v>
      </c>
      <c r="E1089" t="s">
        <v>28</v>
      </c>
      <c r="F1089" t="str">
        <f>VLOOKUP($A1089,'Inventory Data'!$A:$I,9,FALSE)</f>
        <v>High</v>
      </c>
    </row>
    <row r="1090" spans="1:6" x14ac:dyDescent="0.3">
      <c r="A1090">
        <v>52</v>
      </c>
      <c r="B1090">
        <v>1089</v>
      </c>
      <c r="C1090">
        <v>12</v>
      </c>
      <c r="D1090">
        <v>11</v>
      </c>
      <c r="E1090" t="s">
        <v>26</v>
      </c>
      <c r="F1090" t="str">
        <f>VLOOKUP($A1090,'Inventory Data'!$A:$I,9,FALSE)</f>
        <v>Low</v>
      </c>
    </row>
    <row r="1091" spans="1:6" x14ac:dyDescent="0.3">
      <c r="A1091">
        <v>11</v>
      </c>
      <c r="B1091">
        <v>1090</v>
      </c>
      <c r="C1091">
        <v>9</v>
      </c>
      <c r="D1091">
        <v>38</v>
      </c>
      <c r="E1091" t="s">
        <v>28</v>
      </c>
      <c r="F1091" t="str">
        <f>VLOOKUP($A1091,'Inventory Data'!$A:$I,9,FALSE)</f>
        <v>High</v>
      </c>
    </row>
    <row r="1092" spans="1:6" x14ac:dyDescent="0.3">
      <c r="A1092">
        <v>59</v>
      </c>
      <c r="B1092">
        <v>1091</v>
      </c>
      <c r="C1092">
        <v>4</v>
      </c>
      <c r="D1092">
        <v>44</v>
      </c>
      <c r="E1092" t="s">
        <v>28</v>
      </c>
      <c r="F1092" t="str">
        <f>VLOOKUP($A1092,'Inventory Data'!$A:$I,9,FALSE)</f>
        <v>Low</v>
      </c>
    </row>
    <row r="1093" spans="1:6" x14ac:dyDescent="0.3">
      <c r="A1093">
        <v>24</v>
      </c>
      <c r="B1093">
        <v>1092</v>
      </c>
      <c r="C1093">
        <v>13</v>
      </c>
      <c r="D1093">
        <v>34</v>
      </c>
      <c r="E1093" t="s">
        <v>26</v>
      </c>
      <c r="F1093" t="str">
        <f>VLOOKUP($A1093,'Inventory Data'!$A:$I,9,FALSE)</f>
        <v>High</v>
      </c>
    </row>
    <row r="1094" spans="1:6" x14ac:dyDescent="0.3">
      <c r="A1094">
        <v>29</v>
      </c>
      <c r="B1094">
        <v>1093</v>
      </c>
      <c r="C1094">
        <v>18</v>
      </c>
      <c r="D1094">
        <v>23</v>
      </c>
      <c r="E1094" t="s">
        <v>28</v>
      </c>
      <c r="F1094" t="str">
        <f>VLOOKUP($A1094,'Inventory Data'!$A:$I,9,FALSE)</f>
        <v>Low</v>
      </c>
    </row>
    <row r="1095" spans="1:6" x14ac:dyDescent="0.3">
      <c r="A1095">
        <v>9</v>
      </c>
      <c r="B1095">
        <v>1094</v>
      </c>
      <c r="C1095">
        <v>8</v>
      </c>
      <c r="D1095">
        <v>29</v>
      </c>
      <c r="E1095" t="s">
        <v>26</v>
      </c>
      <c r="F1095" t="str">
        <f>VLOOKUP($A1095,'Inventory Data'!$A:$I,9,FALSE)</f>
        <v>High</v>
      </c>
    </row>
    <row r="1096" spans="1:6" x14ac:dyDescent="0.3">
      <c r="A1096">
        <v>16</v>
      </c>
      <c r="B1096">
        <v>1095</v>
      </c>
      <c r="C1096">
        <v>2</v>
      </c>
      <c r="D1096">
        <v>16</v>
      </c>
      <c r="E1096" t="s">
        <v>26</v>
      </c>
      <c r="F1096" t="str">
        <f>VLOOKUP($A1096,'Inventory Data'!$A:$I,9,FALSE)</f>
        <v>Low</v>
      </c>
    </row>
    <row r="1097" spans="1:6" x14ac:dyDescent="0.3">
      <c r="A1097">
        <v>4</v>
      </c>
      <c r="B1097">
        <v>1096</v>
      </c>
      <c r="C1097">
        <v>6</v>
      </c>
      <c r="D1097">
        <v>40</v>
      </c>
      <c r="E1097" t="s">
        <v>28</v>
      </c>
      <c r="F1097" t="str">
        <f>VLOOKUP($A1097,'Inventory Data'!$A:$I,9,FALSE)</f>
        <v>Low</v>
      </c>
    </row>
    <row r="1098" spans="1:6" x14ac:dyDescent="0.3">
      <c r="A1098">
        <v>34</v>
      </c>
      <c r="B1098">
        <v>1097</v>
      </c>
      <c r="C1098">
        <v>5</v>
      </c>
      <c r="D1098">
        <v>33</v>
      </c>
      <c r="E1098" t="s">
        <v>28</v>
      </c>
      <c r="F1098" t="str">
        <f>VLOOKUP($A1098,'Inventory Data'!$A:$I,9,FALSE)</f>
        <v>High</v>
      </c>
    </row>
    <row r="1099" spans="1:6" x14ac:dyDescent="0.3">
      <c r="A1099">
        <v>14</v>
      </c>
      <c r="B1099">
        <v>1098</v>
      </c>
      <c r="C1099">
        <v>15</v>
      </c>
      <c r="D1099">
        <v>27</v>
      </c>
      <c r="E1099" t="s">
        <v>28</v>
      </c>
      <c r="F1099" t="str">
        <f>VLOOKUP($A1099,'Inventory Data'!$A:$I,9,FALSE)</f>
        <v>Low</v>
      </c>
    </row>
    <row r="1100" spans="1:6" x14ac:dyDescent="0.3">
      <c r="A1100">
        <v>20</v>
      </c>
      <c r="B1100">
        <v>1099</v>
      </c>
      <c r="C1100">
        <v>2</v>
      </c>
      <c r="D1100">
        <v>41</v>
      </c>
      <c r="E1100" t="s">
        <v>28</v>
      </c>
      <c r="F1100" t="str">
        <f>VLOOKUP($A1100,'Inventory Data'!$A:$I,9,FALSE)</f>
        <v>Low</v>
      </c>
    </row>
    <row r="1101" spans="1:6" x14ac:dyDescent="0.3">
      <c r="A1101">
        <v>26</v>
      </c>
      <c r="B1101">
        <v>1100</v>
      </c>
      <c r="C1101">
        <v>5</v>
      </c>
      <c r="D1101">
        <v>47</v>
      </c>
      <c r="E1101" t="s">
        <v>28</v>
      </c>
      <c r="F1101" t="str">
        <f>VLOOKUP($A1101,'Inventory Data'!$A:$I,9,FALSE)</f>
        <v>Low</v>
      </c>
    </row>
    <row r="1102" spans="1:6" x14ac:dyDescent="0.3">
      <c r="A1102">
        <v>20</v>
      </c>
      <c r="B1102">
        <v>1101</v>
      </c>
      <c r="C1102">
        <v>9</v>
      </c>
      <c r="D1102">
        <v>44</v>
      </c>
      <c r="E1102" t="s">
        <v>28</v>
      </c>
      <c r="F1102" t="str">
        <f>VLOOKUP($A1102,'Inventory Data'!$A:$I,9,FALSE)</f>
        <v>Low</v>
      </c>
    </row>
    <row r="1103" spans="1:6" x14ac:dyDescent="0.3">
      <c r="A1103">
        <v>74</v>
      </c>
      <c r="B1103">
        <v>1102</v>
      </c>
      <c r="C1103">
        <v>17</v>
      </c>
      <c r="D1103">
        <v>6</v>
      </c>
      <c r="E1103" t="s">
        <v>27</v>
      </c>
      <c r="F1103" t="str">
        <f>VLOOKUP($A1103,'Inventory Data'!$A:$I,9,FALSE)</f>
        <v>High</v>
      </c>
    </row>
    <row r="1104" spans="1:6" x14ac:dyDescent="0.3">
      <c r="A1104">
        <v>71</v>
      </c>
      <c r="B1104">
        <v>1103</v>
      </c>
      <c r="C1104">
        <v>11</v>
      </c>
      <c r="D1104">
        <v>49</v>
      </c>
      <c r="E1104" t="s">
        <v>26</v>
      </c>
      <c r="F1104" t="str">
        <f>VLOOKUP($A1104,'Inventory Data'!$A:$I,9,FALSE)</f>
        <v>Low</v>
      </c>
    </row>
    <row r="1105" spans="1:6" x14ac:dyDescent="0.3">
      <c r="A1105">
        <v>20</v>
      </c>
      <c r="B1105">
        <v>1104</v>
      </c>
      <c r="C1105">
        <v>16</v>
      </c>
      <c r="D1105">
        <v>30</v>
      </c>
      <c r="E1105" t="s">
        <v>26</v>
      </c>
      <c r="F1105" t="str">
        <f>VLOOKUP($A1105,'Inventory Data'!$A:$I,9,FALSE)</f>
        <v>Low</v>
      </c>
    </row>
    <row r="1106" spans="1:6" x14ac:dyDescent="0.3">
      <c r="A1106">
        <v>21</v>
      </c>
      <c r="B1106">
        <v>1105</v>
      </c>
      <c r="C1106">
        <v>12</v>
      </c>
      <c r="D1106">
        <v>16</v>
      </c>
      <c r="E1106" t="s">
        <v>26</v>
      </c>
      <c r="F1106" t="str">
        <f>VLOOKUP($A1106,'Inventory Data'!$A:$I,9,FALSE)</f>
        <v>High</v>
      </c>
    </row>
    <row r="1107" spans="1:6" x14ac:dyDescent="0.3">
      <c r="A1107">
        <v>92</v>
      </c>
      <c r="B1107">
        <v>1106</v>
      </c>
      <c r="C1107">
        <v>4</v>
      </c>
      <c r="D1107">
        <v>33</v>
      </c>
      <c r="E1107" t="s">
        <v>27</v>
      </c>
      <c r="F1107" t="str">
        <f>VLOOKUP($A1107,'Inventory Data'!$A:$I,9,FALSE)</f>
        <v>Low</v>
      </c>
    </row>
    <row r="1108" spans="1:6" x14ac:dyDescent="0.3">
      <c r="A1108">
        <v>20</v>
      </c>
      <c r="B1108">
        <v>1107</v>
      </c>
      <c r="C1108">
        <v>12</v>
      </c>
      <c r="D1108">
        <v>33</v>
      </c>
      <c r="E1108" t="s">
        <v>27</v>
      </c>
      <c r="F1108" t="str">
        <f>VLOOKUP($A1108,'Inventory Data'!$A:$I,9,FALSE)</f>
        <v>Low</v>
      </c>
    </row>
    <row r="1109" spans="1:6" x14ac:dyDescent="0.3">
      <c r="A1109">
        <v>85</v>
      </c>
      <c r="B1109">
        <v>1108</v>
      </c>
      <c r="C1109">
        <v>14</v>
      </c>
      <c r="D1109">
        <v>36</v>
      </c>
      <c r="E1109" t="s">
        <v>28</v>
      </c>
      <c r="F1109" t="str">
        <f>VLOOKUP($A1109,'Inventory Data'!$A:$I,9,FALSE)</f>
        <v>High</v>
      </c>
    </row>
    <row r="1110" spans="1:6" x14ac:dyDescent="0.3">
      <c r="A1110">
        <v>36</v>
      </c>
      <c r="B1110">
        <v>1109</v>
      </c>
      <c r="C1110">
        <v>5</v>
      </c>
      <c r="D1110">
        <v>35</v>
      </c>
      <c r="E1110" t="s">
        <v>27</v>
      </c>
      <c r="F1110" t="str">
        <f>VLOOKUP($A1110,'Inventory Data'!$A:$I,9,FALSE)</f>
        <v>High</v>
      </c>
    </row>
    <row r="1111" spans="1:6" x14ac:dyDescent="0.3">
      <c r="A1111">
        <v>93</v>
      </c>
      <c r="B1111">
        <v>1110</v>
      </c>
      <c r="C1111">
        <v>4</v>
      </c>
      <c r="D1111">
        <v>13</v>
      </c>
      <c r="E1111" t="s">
        <v>27</v>
      </c>
      <c r="F1111" t="str">
        <f>VLOOKUP($A1111,'Inventory Data'!$A:$I,9,FALSE)</f>
        <v>High</v>
      </c>
    </row>
    <row r="1112" spans="1:6" x14ac:dyDescent="0.3">
      <c r="A1112">
        <v>38</v>
      </c>
      <c r="B1112">
        <v>1111</v>
      </c>
      <c r="C1112">
        <v>9</v>
      </c>
      <c r="D1112">
        <v>6</v>
      </c>
      <c r="E1112" t="s">
        <v>27</v>
      </c>
      <c r="F1112" t="str">
        <f>VLOOKUP($A1112,'Inventory Data'!$A:$I,9,FALSE)</f>
        <v>Low</v>
      </c>
    </row>
    <row r="1113" spans="1:6" x14ac:dyDescent="0.3">
      <c r="A1113">
        <v>22</v>
      </c>
      <c r="B1113">
        <v>1112</v>
      </c>
      <c r="C1113">
        <v>15</v>
      </c>
      <c r="D1113">
        <v>42</v>
      </c>
      <c r="E1113" t="s">
        <v>28</v>
      </c>
      <c r="F1113" t="str">
        <f>VLOOKUP($A1113,'Inventory Data'!$A:$I,9,FALSE)</f>
        <v>High</v>
      </c>
    </row>
    <row r="1114" spans="1:6" x14ac:dyDescent="0.3">
      <c r="A1114">
        <v>44</v>
      </c>
      <c r="B1114">
        <v>1113</v>
      </c>
      <c r="C1114">
        <v>1</v>
      </c>
      <c r="D1114">
        <v>42</v>
      </c>
      <c r="E1114" t="s">
        <v>26</v>
      </c>
      <c r="F1114" t="str">
        <f>VLOOKUP($A1114,'Inventory Data'!$A:$I,9,FALSE)</f>
        <v>Low</v>
      </c>
    </row>
    <row r="1115" spans="1:6" x14ac:dyDescent="0.3">
      <c r="A1115">
        <v>13</v>
      </c>
      <c r="B1115">
        <v>1114</v>
      </c>
      <c r="C1115">
        <v>7</v>
      </c>
      <c r="D1115">
        <v>47</v>
      </c>
      <c r="E1115" t="s">
        <v>28</v>
      </c>
      <c r="F1115" t="str">
        <f>VLOOKUP($A1115,'Inventory Data'!$A:$I,9,FALSE)</f>
        <v>Low</v>
      </c>
    </row>
    <row r="1116" spans="1:6" x14ac:dyDescent="0.3">
      <c r="A1116">
        <v>24</v>
      </c>
      <c r="B1116">
        <v>1115</v>
      </c>
      <c r="C1116">
        <v>13</v>
      </c>
      <c r="D1116">
        <v>5</v>
      </c>
      <c r="E1116" t="s">
        <v>26</v>
      </c>
      <c r="F1116" t="str">
        <f>VLOOKUP($A1116,'Inventory Data'!$A:$I,9,FALSE)</f>
        <v>High</v>
      </c>
    </row>
    <row r="1117" spans="1:6" x14ac:dyDescent="0.3">
      <c r="A1117">
        <v>7</v>
      </c>
      <c r="B1117">
        <v>1116</v>
      </c>
      <c r="C1117">
        <v>19</v>
      </c>
      <c r="D1117">
        <v>49</v>
      </c>
      <c r="E1117" t="s">
        <v>26</v>
      </c>
      <c r="F1117" t="str">
        <f>VLOOKUP($A1117,'Inventory Data'!$A:$I,9,FALSE)</f>
        <v>High</v>
      </c>
    </row>
    <row r="1118" spans="1:6" x14ac:dyDescent="0.3">
      <c r="A1118">
        <v>76</v>
      </c>
      <c r="B1118">
        <v>1117</v>
      </c>
      <c r="C1118">
        <v>4</v>
      </c>
      <c r="D1118">
        <v>30</v>
      </c>
      <c r="E1118" t="s">
        <v>27</v>
      </c>
      <c r="F1118" t="str">
        <f>VLOOKUP($A1118,'Inventory Data'!$A:$I,9,FALSE)</f>
        <v>Low</v>
      </c>
    </row>
    <row r="1119" spans="1:6" x14ac:dyDescent="0.3">
      <c r="A1119">
        <v>25</v>
      </c>
      <c r="B1119">
        <v>1118</v>
      </c>
      <c r="C1119">
        <v>16</v>
      </c>
      <c r="D1119">
        <v>27</v>
      </c>
      <c r="E1119" t="s">
        <v>28</v>
      </c>
      <c r="F1119" t="str">
        <f>VLOOKUP($A1119,'Inventory Data'!$A:$I,9,FALSE)</f>
        <v>Low</v>
      </c>
    </row>
    <row r="1120" spans="1:6" x14ac:dyDescent="0.3">
      <c r="A1120">
        <v>97</v>
      </c>
      <c r="B1120">
        <v>1119</v>
      </c>
      <c r="C1120">
        <v>7</v>
      </c>
      <c r="D1120">
        <v>39</v>
      </c>
      <c r="E1120" t="s">
        <v>27</v>
      </c>
      <c r="F1120" t="str">
        <f>VLOOKUP($A1120,'Inventory Data'!$A:$I,9,FALSE)</f>
        <v>Low</v>
      </c>
    </row>
    <row r="1121" spans="1:6" x14ac:dyDescent="0.3">
      <c r="A1121">
        <v>9</v>
      </c>
      <c r="B1121">
        <v>1120</v>
      </c>
      <c r="C1121">
        <v>3</v>
      </c>
      <c r="D1121">
        <v>17</v>
      </c>
      <c r="E1121" t="s">
        <v>27</v>
      </c>
      <c r="F1121" t="str">
        <f>VLOOKUP($A1121,'Inventory Data'!$A:$I,9,FALSE)</f>
        <v>High</v>
      </c>
    </row>
    <row r="1122" spans="1:6" x14ac:dyDescent="0.3">
      <c r="A1122">
        <v>47</v>
      </c>
      <c r="B1122">
        <v>1121</v>
      </c>
      <c r="C1122">
        <v>9</v>
      </c>
      <c r="D1122">
        <v>19</v>
      </c>
      <c r="E1122" t="s">
        <v>28</v>
      </c>
      <c r="F1122" t="str">
        <f>VLOOKUP($A1122,'Inventory Data'!$A:$I,9,FALSE)</f>
        <v>High</v>
      </c>
    </row>
    <row r="1123" spans="1:6" x14ac:dyDescent="0.3">
      <c r="A1123">
        <v>7</v>
      </c>
      <c r="B1123">
        <v>1122</v>
      </c>
      <c r="C1123">
        <v>13</v>
      </c>
      <c r="D1123">
        <v>12</v>
      </c>
      <c r="E1123" t="s">
        <v>26</v>
      </c>
      <c r="F1123" t="str">
        <f>VLOOKUP($A1123,'Inventory Data'!$A:$I,9,FALSE)</f>
        <v>High</v>
      </c>
    </row>
    <row r="1124" spans="1:6" x14ac:dyDescent="0.3">
      <c r="A1124">
        <v>75</v>
      </c>
      <c r="B1124">
        <v>1123</v>
      </c>
      <c r="C1124">
        <v>2</v>
      </c>
      <c r="D1124">
        <v>46</v>
      </c>
      <c r="E1124" t="s">
        <v>26</v>
      </c>
      <c r="F1124" t="str">
        <f>VLOOKUP($A1124,'Inventory Data'!$A:$I,9,FALSE)</f>
        <v>Low</v>
      </c>
    </row>
    <row r="1125" spans="1:6" x14ac:dyDescent="0.3">
      <c r="A1125">
        <v>81</v>
      </c>
      <c r="B1125">
        <v>1124</v>
      </c>
      <c r="C1125">
        <v>5</v>
      </c>
      <c r="D1125">
        <v>13</v>
      </c>
      <c r="E1125" t="s">
        <v>28</v>
      </c>
      <c r="F1125" t="str">
        <f>VLOOKUP($A1125,'Inventory Data'!$A:$I,9,FALSE)</f>
        <v>Low</v>
      </c>
    </row>
    <row r="1126" spans="1:6" x14ac:dyDescent="0.3">
      <c r="A1126">
        <v>17</v>
      </c>
      <c r="B1126">
        <v>1125</v>
      </c>
      <c r="C1126">
        <v>11</v>
      </c>
      <c r="D1126">
        <v>25</v>
      </c>
      <c r="E1126" t="s">
        <v>28</v>
      </c>
      <c r="F1126" t="str">
        <f>VLOOKUP($A1126,'Inventory Data'!$A:$I,9,FALSE)</f>
        <v>Low</v>
      </c>
    </row>
    <row r="1127" spans="1:6" x14ac:dyDescent="0.3">
      <c r="A1127">
        <v>7</v>
      </c>
      <c r="B1127">
        <v>1126</v>
      </c>
      <c r="C1127">
        <v>6</v>
      </c>
      <c r="D1127">
        <v>13</v>
      </c>
      <c r="E1127" t="s">
        <v>27</v>
      </c>
      <c r="F1127" t="str">
        <f>VLOOKUP($A1127,'Inventory Data'!$A:$I,9,FALSE)</f>
        <v>High</v>
      </c>
    </row>
    <row r="1128" spans="1:6" x14ac:dyDescent="0.3">
      <c r="A1128">
        <v>68</v>
      </c>
      <c r="B1128">
        <v>1127</v>
      </c>
      <c r="C1128">
        <v>7</v>
      </c>
      <c r="D1128">
        <v>35</v>
      </c>
      <c r="E1128" t="s">
        <v>28</v>
      </c>
      <c r="F1128" t="str">
        <f>VLOOKUP($A1128,'Inventory Data'!$A:$I,9,FALSE)</f>
        <v>High</v>
      </c>
    </row>
    <row r="1129" spans="1:6" x14ac:dyDescent="0.3">
      <c r="A1129">
        <v>79</v>
      </c>
      <c r="B1129">
        <v>1128</v>
      </c>
      <c r="C1129">
        <v>7</v>
      </c>
      <c r="D1129">
        <v>29</v>
      </c>
      <c r="E1129" t="s">
        <v>28</v>
      </c>
      <c r="F1129" t="str">
        <f>VLOOKUP($A1129,'Inventory Data'!$A:$I,9,FALSE)</f>
        <v>Low</v>
      </c>
    </row>
    <row r="1130" spans="1:6" x14ac:dyDescent="0.3">
      <c r="A1130">
        <v>7</v>
      </c>
      <c r="B1130">
        <v>1129</v>
      </c>
      <c r="C1130">
        <v>2</v>
      </c>
      <c r="D1130">
        <v>3</v>
      </c>
      <c r="E1130" t="s">
        <v>27</v>
      </c>
      <c r="F1130" t="str">
        <f>VLOOKUP($A1130,'Inventory Data'!$A:$I,9,FALSE)</f>
        <v>High</v>
      </c>
    </row>
    <row r="1131" spans="1:6" x14ac:dyDescent="0.3">
      <c r="A1131">
        <v>76</v>
      </c>
      <c r="B1131">
        <v>1130</v>
      </c>
      <c r="C1131">
        <v>4</v>
      </c>
      <c r="D1131">
        <v>22</v>
      </c>
      <c r="E1131" t="s">
        <v>28</v>
      </c>
      <c r="F1131" t="str">
        <f>VLOOKUP($A1131,'Inventory Data'!$A:$I,9,FALSE)</f>
        <v>Low</v>
      </c>
    </row>
    <row r="1132" spans="1:6" x14ac:dyDescent="0.3">
      <c r="A1132">
        <v>75</v>
      </c>
      <c r="B1132">
        <v>1131</v>
      </c>
      <c r="C1132">
        <v>11</v>
      </c>
      <c r="D1132">
        <v>36</v>
      </c>
      <c r="E1132" t="s">
        <v>26</v>
      </c>
      <c r="F1132" t="str">
        <f>VLOOKUP($A1132,'Inventory Data'!$A:$I,9,FALSE)</f>
        <v>Low</v>
      </c>
    </row>
    <row r="1133" spans="1:6" x14ac:dyDescent="0.3">
      <c r="A1133">
        <v>54</v>
      </c>
      <c r="B1133">
        <v>1132</v>
      </c>
      <c r="C1133">
        <v>19</v>
      </c>
      <c r="D1133">
        <v>31</v>
      </c>
      <c r="E1133" t="s">
        <v>28</v>
      </c>
      <c r="F1133" t="str">
        <f>VLOOKUP($A1133,'Inventory Data'!$A:$I,9,FALSE)</f>
        <v>Low</v>
      </c>
    </row>
    <row r="1134" spans="1:6" x14ac:dyDescent="0.3">
      <c r="A1134">
        <v>3</v>
      </c>
      <c r="B1134">
        <v>1133</v>
      </c>
      <c r="C1134">
        <v>19</v>
      </c>
      <c r="D1134">
        <v>9</v>
      </c>
      <c r="E1134" t="s">
        <v>26</v>
      </c>
      <c r="F1134" t="str">
        <f>VLOOKUP($A1134,'Inventory Data'!$A:$I,9,FALSE)</f>
        <v>Low</v>
      </c>
    </row>
    <row r="1135" spans="1:6" x14ac:dyDescent="0.3">
      <c r="A1135">
        <v>29</v>
      </c>
      <c r="B1135">
        <v>1134</v>
      </c>
      <c r="C1135">
        <v>17</v>
      </c>
      <c r="D1135">
        <v>13</v>
      </c>
      <c r="E1135" t="s">
        <v>26</v>
      </c>
      <c r="F1135" t="str">
        <f>VLOOKUP($A1135,'Inventory Data'!$A:$I,9,FALSE)</f>
        <v>Low</v>
      </c>
    </row>
    <row r="1136" spans="1:6" x14ac:dyDescent="0.3">
      <c r="A1136">
        <v>24</v>
      </c>
      <c r="B1136">
        <v>1135</v>
      </c>
      <c r="C1136">
        <v>16</v>
      </c>
      <c r="D1136">
        <v>30</v>
      </c>
      <c r="E1136" t="s">
        <v>28</v>
      </c>
      <c r="F1136" t="str">
        <f>VLOOKUP($A1136,'Inventory Data'!$A:$I,9,FALSE)</f>
        <v>High</v>
      </c>
    </row>
    <row r="1137" spans="1:6" x14ac:dyDescent="0.3">
      <c r="A1137">
        <v>83</v>
      </c>
      <c r="B1137">
        <v>1136</v>
      </c>
      <c r="C1137">
        <v>4</v>
      </c>
      <c r="D1137">
        <v>47</v>
      </c>
      <c r="E1137" t="s">
        <v>28</v>
      </c>
      <c r="F1137" t="str">
        <f>VLOOKUP($A1137,'Inventory Data'!$A:$I,9,FALSE)</f>
        <v>High</v>
      </c>
    </row>
    <row r="1138" spans="1:6" x14ac:dyDescent="0.3">
      <c r="A1138">
        <v>54</v>
      </c>
      <c r="B1138">
        <v>1137</v>
      </c>
      <c r="C1138">
        <v>11</v>
      </c>
      <c r="D1138">
        <v>8</v>
      </c>
      <c r="E1138" t="s">
        <v>28</v>
      </c>
      <c r="F1138" t="str">
        <f>VLOOKUP($A1138,'Inventory Data'!$A:$I,9,FALSE)</f>
        <v>Low</v>
      </c>
    </row>
    <row r="1139" spans="1:6" x14ac:dyDescent="0.3">
      <c r="A1139">
        <v>64</v>
      </c>
      <c r="B1139">
        <v>1138</v>
      </c>
      <c r="C1139">
        <v>1</v>
      </c>
      <c r="D1139">
        <v>3</v>
      </c>
      <c r="E1139" t="s">
        <v>26</v>
      </c>
      <c r="F1139" t="str">
        <f>VLOOKUP($A1139,'Inventory Data'!$A:$I,9,FALSE)</f>
        <v>Low</v>
      </c>
    </row>
    <row r="1140" spans="1:6" x14ac:dyDescent="0.3">
      <c r="A1140">
        <v>1</v>
      </c>
      <c r="B1140">
        <v>1139</v>
      </c>
      <c r="C1140">
        <v>4</v>
      </c>
      <c r="D1140">
        <v>37</v>
      </c>
      <c r="E1140" t="s">
        <v>28</v>
      </c>
      <c r="F1140" t="str">
        <f>VLOOKUP($A1140,'Inventory Data'!$A:$I,9,FALSE)</f>
        <v>Low</v>
      </c>
    </row>
    <row r="1141" spans="1:6" x14ac:dyDescent="0.3">
      <c r="A1141">
        <v>99</v>
      </c>
      <c r="B1141">
        <v>1140</v>
      </c>
      <c r="C1141">
        <v>11</v>
      </c>
      <c r="D1141">
        <v>3</v>
      </c>
      <c r="E1141" t="s">
        <v>27</v>
      </c>
      <c r="F1141" t="str">
        <f>VLOOKUP($A1141,'Inventory Data'!$A:$I,9,FALSE)</f>
        <v>High</v>
      </c>
    </row>
    <row r="1142" spans="1:6" x14ac:dyDescent="0.3">
      <c r="A1142">
        <v>87</v>
      </c>
      <c r="B1142">
        <v>1141</v>
      </c>
      <c r="C1142">
        <v>12</v>
      </c>
      <c r="D1142">
        <v>35</v>
      </c>
      <c r="E1142" t="s">
        <v>28</v>
      </c>
      <c r="F1142" t="str">
        <f>VLOOKUP($A1142,'Inventory Data'!$A:$I,9,FALSE)</f>
        <v>Low</v>
      </c>
    </row>
    <row r="1143" spans="1:6" x14ac:dyDescent="0.3">
      <c r="A1143">
        <v>4</v>
      </c>
      <c r="B1143">
        <v>1142</v>
      </c>
      <c r="C1143">
        <v>19</v>
      </c>
      <c r="D1143">
        <v>3</v>
      </c>
      <c r="E1143" t="s">
        <v>28</v>
      </c>
      <c r="F1143" t="str">
        <f>VLOOKUP($A1143,'Inventory Data'!$A:$I,9,FALSE)</f>
        <v>Low</v>
      </c>
    </row>
    <row r="1144" spans="1:6" x14ac:dyDescent="0.3">
      <c r="A1144">
        <v>6</v>
      </c>
      <c r="B1144">
        <v>1143</v>
      </c>
      <c r="C1144">
        <v>5</v>
      </c>
      <c r="D1144">
        <v>42</v>
      </c>
      <c r="E1144" t="s">
        <v>26</v>
      </c>
      <c r="F1144" t="str">
        <f>VLOOKUP($A1144,'Inventory Data'!$A:$I,9,FALSE)</f>
        <v>Low</v>
      </c>
    </row>
    <row r="1145" spans="1:6" x14ac:dyDescent="0.3">
      <c r="A1145">
        <v>46</v>
      </c>
      <c r="B1145">
        <v>1144</v>
      </c>
      <c r="C1145">
        <v>5</v>
      </c>
      <c r="D1145">
        <v>34</v>
      </c>
      <c r="E1145" t="s">
        <v>27</v>
      </c>
      <c r="F1145" t="str">
        <f>VLOOKUP($A1145,'Inventory Data'!$A:$I,9,FALSE)</f>
        <v>Low</v>
      </c>
    </row>
    <row r="1146" spans="1:6" x14ac:dyDescent="0.3">
      <c r="A1146">
        <v>97</v>
      </c>
      <c r="B1146">
        <v>1145</v>
      </c>
      <c r="C1146">
        <v>9</v>
      </c>
      <c r="D1146">
        <v>42</v>
      </c>
      <c r="E1146" t="s">
        <v>28</v>
      </c>
      <c r="F1146" t="str">
        <f>VLOOKUP($A1146,'Inventory Data'!$A:$I,9,FALSE)</f>
        <v>Low</v>
      </c>
    </row>
    <row r="1147" spans="1:6" x14ac:dyDescent="0.3">
      <c r="A1147">
        <v>77</v>
      </c>
      <c r="B1147">
        <v>1146</v>
      </c>
      <c r="C1147">
        <v>5</v>
      </c>
      <c r="D1147">
        <v>42</v>
      </c>
      <c r="E1147" t="s">
        <v>27</v>
      </c>
      <c r="F1147" t="str">
        <f>VLOOKUP($A1147,'Inventory Data'!$A:$I,9,FALSE)</f>
        <v>High</v>
      </c>
    </row>
    <row r="1148" spans="1:6" x14ac:dyDescent="0.3">
      <c r="A1148">
        <v>89</v>
      </c>
      <c r="B1148">
        <v>1147</v>
      </c>
      <c r="C1148">
        <v>13</v>
      </c>
      <c r="D1148">
        <v>1</v>
      </c>
      <c r="E1148" t="s">
        <v>28</v>
      </c>
      <c r="F1148" t="str">
        <f>VLOOKUP($A1148,'Inventory Data'!$A:$I,9,FALSE)</f>
        <v>High</v>
      </c>
    </row>
    <row r="1149" spans="1:6" x14ac:dyDescent="0.3">
      <c r="A1149">
        <v>62</v>
      </c>
      <c r="B1149">
        <v>1148</v>
      </c>
      <c r="C1149">
        <v>14</v>
      </c>
      <c r="D1149">
        <v>16</v>
      </c>
      <c r="E1149" t="s">
        <v>27</v>
      </c>
      <c r="F1149" t="str">
        <f>VLOOKUP($A1149,'Inventory Data'!$A:$I,9,FALSE)</f>
        <v>Low</v>
      </c>
    </row>
    <row r="1150" spans="1:6" x14ac:dyDescent="0.3">
      <c r="A1150">
        <v>75</v>
      </c>
      <c r="B1150">
        <v>1149</v>
      </c>
      <c r="C1150">
        <v>14</v>
      </c>
      <c r="D1150">
        <v>7</v>
      </c>
      <c r="E1150" t="s">
        <v>26</v>
      </c>
      <c r="F1150" t="str">
        <f>VLOOKUP($A1150,'Inventory Data'!$A:$I,9,FALSE)</f>
        <v>Low</v>
      </c>
    </row>
    <row r="1151" spans="1:6" x14ac:dyDescent="0.3">
      <c r="A1151">
        <v>1</v>
      </c>
      <c r="B1151">
        <v>1150</v>
      </c>
      <c r="C1151">
        <v>12</v>
      </c>
      <c r="D1151">
        <v>11</v>
      </c>
      <c r="E1151" t="s">
        <v>27</v>
      </c>
      <c r="F1151" t="str">
        <f>VLOOKUP($A1151,'Inventory Data'!$A:$I,9,FALSE)</f>
        <v>Low</v>
      </c>
    </row>
    <row r="1152" spans="1:6" x14ac:dyDescent="0.3">
      <c r="A1152">
        <v>45</v>
      </c>
      <c r="B1152">
        <v>1151</v>
      </c>
      <c r="C1152">
        <v>8</v>
      </c>
      <c r="D1152">
        <v>15</v>
      </c>
      <c r="E1152" t="s">
        <v>28</v>
      </c>
      <c r="F1152" t="str">
        <f>VLOOKUP($A1152,'Inventory Data'!$A:$I,9,FALSE)</f>
        <v>Low</v>
      </c>
    </row>
    <row r="1153" spans="1:6" x14ac:dyDescent="0.3">
      <c r="A1153">
        <v>65</v>
      </c>
      <c r="B1153">
        <v>1152</v>
      </c>
      <c r="C1153">
        <v>4</v>
      </c>
      <c r="D1153">
        <v>2</v>
      </c>
      <c r="E1153" t="s">
        <v>28</v>
      </c>
      <c r="F1153" t="str">
        <f>VLOOKUP($A1153,'Inventory Data'!$A:$I,9,FALSE)</f>
        <v>Low</v>
      </c>
    </row>
    <row r="1154" spans="1:6" x14ac:dyDescent="0.3">
      <c r="A1154">
        <v>77</v>
      </c>
      <c r="B1154">
        <v>1153</v>
      </c>
      <c r="C1154">
        <v>10</v>
      </c>
      <c r="D1154">
        <v>27</v>
      </c>
      <c r="E1154" t="s">
        <v>26</v>
      </c>
      <c r="F1154" t="str">
        <f>VLOOKUP($A1154,'Inventory Data'!$A:$I,9,FALSE)</f>
        <v>High</v>
      </c>
    </row>
    <row r="1155" spans="1:6" x14ac:dyDescent="0.3">
      <c r="A1155">
        <v>77</v>
      </c>
      <c r="B1155">
        <v>1154</v>
      </c>
      <c r="C1155">
        <v>9</v>
      </c>
      <c r="D1155">
        <v>30</v>
      </c>
      <c r="E1155" t="s">
        <v>28</v>
      </c>
      <c r="F1155" t="str">
        <f>VLOOKUP($A1155,'Inventory Data'!$A:$I,9,FALSE)</f>
        <v>High</v>
      </c>
    </row>
    <row r="1156" spans="1:6" x14ac:dyDescent="0.3">
      <c r="A1156">
        <v>8</v>
      </c>
      <c r="B1156">
        <v>1155</v>
      </c>
      <c r="C1156">
        <v>7</v>
      </c>
      <c r="D1156">
        <v>39</v>
      </c>
      <c r="E1156" t="s">
        <v>28</v>
      </c>
      <c r="F1156" t="str">
        <f>VLOOKUP($A1156,'Inventory Data'!$A:$I,9,FALSE)</f>
        <v>Low</v>
      </c>
    </row>
    <row r="1157" spans="1:6" x14ac:dyDescent="0.3">
      <c r="A1157">
        <v>31</v>
      </c>
      <c r="B1157">
        <v>1156</v>
      </c>
      <c r="C1157">
        <v>1</v>
      </c>
      <c r="D1157">
        <v>3</v>
      </c>
      <c r="E1157" t="s">
        <v>27</v>
      </c>
      <c r="F1157" t="str">
        <f>VLOOKUP($A1157,'Inventory Data'!$A:$I,9,FALSE)</f>
        <v>Low</v>
      </c>
    </row>
    <row r="1158" spans="1:6" x14ac:dyDescent="0.3">
      <c r="A1158">
        <v>42</v>
      </c>
      <c r="B1158">
        <v>1157</v>
      </c>
      <c r="C1158">
        <v>10</v>
      </c>
      <c r="D1158">
        <v>41</v>
      </c>
      <c r="E1158" t="s">
        <v>27</v>
      </c>
      <c r="F1158" t="str">
        <f>VLOOKUP($A1158,'Inventory Data'!$A:$I,9,FALSE)</f>
        <v>Low</v>
      </c>
    </row>
    <row r="1159" spans="1:6" x14ac:dyDescent="0.3">
      <c r="A1159">
        <v>72</v>
      </c>
      <c r="B1159">
        <v>1158</v>
      </c>
      <c r="C1159">
        <v>19</v>
      </c>
      <c r="D1159">
        <v>14</v>
      </c>
      <c r="E1159" t="s">
        <v>27</v>
      </c>
      <c r="F1159" t="str">
        <f>VLOOKUP($A1159,'Inventory Data'!$A:$I,9,FALSE)</f>
        <v>Low</v>
      </c>
    </row>
    <row r="1160" spans="1:6" x14ac:dyDescent="0.3">
      <c r="A1160">
        <v>69</v>
      </c>
      <c r="B1160">
        <v>1159</v>
      </c>
      <c r="C1160">
        <v>2</v>
      </c>
      <c r="D1160">
        <v>27</v>
      </c>
      <c r="E1160" t="s">
        <v>28</v>
      </c>
      <c r="F1160" t="str">
        <f>VLOOKUP($A1160,'Inventory Data'!$A:$I,9,FALSE)</f>
        <v>High</v>
      </c>
    </row>
    <row r="1161" spans="1:6" x14ac:dyDescent="0.3">
      <c r="A1161">
        <v>26</v>
      </c>
      <c r="B1161">
        <v>1160</v>
      </c>
      <c r="C1161">
        <v>18</v>
      </c>
      <c r="D1161">
        <v>17</v>
      </c>
      <c r="E1161" t="s">
        <v>26</v>
      </c>
      <c r="F1161" t="str">
        <f>VLOOKUP($A1161,'Inventory Data'!$A:$I,9,FALSE)</f>
        <v>Low</v>
      </c>
    </row>
    <row r="1162" spans="1:6" x14ac:dyDescent="0.3">
      <c r="A1162">
        <v>71</v>
      </c>
      <c r="B1162">
        <v>1161</v>
      </c>
      <c r="C1162">
        <v>11</v>
      </c>
      <c r="D1162">
        <v>10</v>
      </c>
      <c r="E1162" t="s">
        <v>27</v>
      </c>
      <c r="F1162" t="str">
        <f>VLOOKUP($A1162,'Inventory Data'!$A:$I,9,FALSE)</f>
        <v>Low</v>
      </c>
    </row>
    <row r="1163" spans="1:6" x14ac:dyDescent="0.3">
      <c r="A1163">
        <v>73</v>
      </c>
      <c r="B1163">
        <v>1162</v>
      </c>
      <c r="C1163">
        <v>14</v>
      </c>
      <c r="D1163">
        <v>1</v>
      </c>
      <c r="E1163" t="s">
        <v>28</v>
      </c>
      <c r="F1163" t="str">
        <f>VLOOKUP($A1163,'Inventory Data'!$A:$I,9,FALSE)</f>
        <v>Low</v>
      </c>
    </row>
    <row r="1164" spans="1:6" x14ac:dyDescent="0.3">
      <c r="A1164">
        <v>93</v>
      </c>
      <c r="B1164">
        <v>1163</v>
      </c>
      <c r="C1164">
        <v>11</v>
      </c>
      <c r="D1164">
        <v>9</v>
      </c>
      <c r="E1164" t="s">
        <v>28</v>
      </c>
      <c r="F1164" t="str">
        <f>VLOOKUP($A1164,'Inventory Data'!$A:$I,9,FALSE)</f>
        <v>High</v>
      </c>
    </row>
    <row r="1165" spans="1:6" x14ac:dyDescent="0.3">
      <c r="A1165">
        <v>60</v>
      </c>
      <c r="B1165">
        <v>1164</v>
      </c>
      <c r="C1165">
        <v>1</v>
      </c>
      <c r="D1165">
        <v>17</v>
      </c>
      <c r="E1165" t="s">
        <v>26</v>
      </c>
      <c r="F1165" t="str">
        <f>VLOOKUP($A1165,'Inventory Data'!$A:$I,9,FALSE)</f>
        <v>Low</v>
      </c>
    </row>
    <row r="1166" spans="1:6" x14ac:dyDescent="0.3">
      <c r="A1166">
        <v>92</v>
      </c>
      <c r="B1166">
        <v>1165</v>
      </c>
      <c r="C1166">
        <v>11</v>
      </c>
      <c r="D1166">
        <v>1</v>
      </c>
      <c r="E1166" t="s">
        <v>27</v>
      </c>
      <c r="F1166" t="str">
        <f>VLOOKUP($A1166,'Inventory Data'!$A:$I,9,FALSE)</f>
        <v>Low</v>
      </c>
    </row>
    <row r="1167" spans="1:6" x14ac:dyDescent="0.3">
      <c r="A1167">
        <v>8</v>
      </c>
      <c r="B1167">
        <v>1166</v>
      </c>
      <c r="C1167">
        <v>2</v>
      </c>
      <c r="D1167">
        <v>3</v>
      </c>
      <c r="E1167" t="s">
        <v>26</v>
      </c>
      <c r="F1167" t="str">
        <f>VLOOKUP($A1167,'Inventory Data'!$A:$I,9,FALSE)</f>
        <v>Low</v>
      </c>
    </row>
    <row r="1168" spans="1:6" x14ac:dyDescent="0.3">
      <c r="A1168">
        <v>58</v>
      </c>
      <c r="B1168">
        <v>1167</v>
      </c>
      <c r="C1168">
        <v>14</v>
      </c>
      <c r="D1168">
        <v>17</v>
      </c>
      <c r="E1168" t="s">
        <v>26</v>
      </c>
      <c r="F1168" t="str">
        <f>VLOOKUP($A1168,'Inventory Data'!$A:$I,9,FALSE)</f>
        <v>Low</v>
      </c>
    </row>
    <row r="1169" spans="1:6" x14ac:dyDescent="0.3">
      <c r="A1169">
        <v>10</v>
      </c>
      <c r="B1169">
        <v>1168</v>
      </c>
      <c r="C1169">
        <v>18</v>
      </c>
      <c r="D1169">
        <v>19</v>
      </c>
      <c r="E1169" t="s">
        <v>26</v>
      </c>
      <c r="F1169" t="str">
        <f>VLOOKUP($A1169,'Inventory Data'!$A:$I,9,FALSE)</f>
        <v>Low</v>
      </c>
    </row>
    <row r="1170" spans="1:6" x14ac:dyDescent="0.3">
      <c r="A1170">
        <v>44</v>
      </c>
      <c r="B1170">
        <v>1169</v>
      </c>
      <c r="C1170">
        <v>2</v>
      </c>
      <c r="D1170">
        <v>15</v>
      </c>
      <c r="E1170" t="s">
        <v>28</v>
      </c>
      <c r="F1170" t="str">
        <f>VLOOKUP($A1170,'Inventory Data'!$A:$I,9,FALSE)</f>
        <v>Low</v>
      </c>
    </row>
    <row r="1171" spans="1:6" x14ac:dyDescent="0.3">
      <c r="A1171">
        <v>2</v>
      </c>
      <c r="B1171">
        <v>1170</v>
      </c>
      <c r="C1171">
        <v>13</v>
      </c>
      <c r="D1171">
        <v>22</v>
      </c>
      <c r="E1171" t="s">
        <v>28</v>
      </c>
      <c r="F1171" t="str">
        <f>VLOOKUP($A1171,'Inventory Data'!$A:$I,9,FALSE)</f>
        <v>Low</v>
      </c>
    </row>
    <row r="1172" spans="1:6" x14ac:dyDescent="0.3">
      <c r="A1172">
        <v>5</v>
      </c>
      <c r="B1172">
        <v>1171</v>
      </c>
      <c r="C1172">
        <v>4</v>
      </c>
      <c r="D1172">
        <v>38</v>
      </c>
      <c r="E1172" t="s">
        <v>26</v>
      </c>
      <c r="F1172" t="str">
        <f>VLOOKUP($A1172,'Inventory Data'!$A:$I,9,FALSE)</f>
        <v>Low</v>
      </c>
    </row>
    <row r="1173" spans="1:6" x14ac:dyDescent="0.3">
      <c r="A1173">
        <v>56</v>
      </c>
      <c r="B1173">
        <v>1172</v>
      </c>
      <c r="C1173">
        <v>8</v>
      </c>
      <c r="D1173">
        <v>15</v>
      </c>
      <c r="E1173" t="s">
        <v>27</v>
      </c>
      <c r="F1173" t="str">
        <f>VLOOKUP($A1173,'Inventory Data'!$A:$I,9,FALSE)</f>
        <v>Low</v>
      </c>
    </row>
    <row r="1174" spans="1:6" x14ac:dyDescent="0.3">
      <c r="A1174">
        <v>86</v>
      </c>
      <c r="B1174">
        <v>1173</v>
      </c>
      <c r="C1174">
        <v>18</v>
      </c>
      <c r="D1174">
        <v>35</v>
      </c>
      <c r="E1174" t="s">
        <v>26</v>
      </c>
      <c r="F1174" t="str">
        <f>VLOOKUP($A1174,'Inventory Data'!$A:$I,9,FALSE)</f>
        <v>Low</v>
      </c>
    </row>
    <row r="1175" spans="1:6" x14ac:dyDescent="0.3">
      <c r="A1175">
        <v>48</v>
      </c>
      <c r="B1175">
        <v>1174</v>
      </c>
      <c r="C1175">
        <v>9</v>
      </c>
      <c r="D1175">
        <v>2</v>
      </c>
      <c r="E1175" t="s">
        <v>28</v>
      </c>
      <c r="F1175" t="str">
        <f>VLOOKUP($A1175,'Inventory Data'!$A:$I,9,FALSE)</f>
        <v>High</v>
      </c>
    </row>
    <row r="1176" spans="1:6" x14ac:dyDescent="0.3">
      <c r="A1176">
        <v>21</v>
      </c>
      <c r="B1176">
        <v>1175</v>
      </c>
      <c r="C1176">
        <v>5</v>
      </c>
      <c r="D1176">
        <v>25</v>
      </c>
      <c r="E1176" t="s">
        <v>26</v>
      </c>
      <c r="F1176" t="str">
        <f>VLOOKUP($A1176,'Inventory Data'!$A:$I,9,FALSE)</f>
        <v>High</v>
      </c>
    </row>
    <row r="1177" spans="1:6" x14ac:dyDescent="0.3">
      <c r="A1177">
        <v>5</v>
      </c>
      <c r="B1177">
        <v>1176</v>
      </c>
      <c r="C1177">
        <v>5</v>
      </c>
      <c r="D1177">
        <v>24</v>
      </c>
      <c r="E1177" t="s">
        <v>27</v>
      </c>
      <c r="F1177" t="str">
        <f>VLOOKUP($A1177,'Inventory Data'!$A:$I,9,FALSE)</f>
        <v>Low</v>
      </c>
    </row>
    <row r="1178" spans="1:6" x14ac:dyDescent="0.3">
      <c r="A1178">
        <v>30</v>
      </c>
      <c r="B1178">
        <v>1177</v>
      </c>
      <c r="C1178">
        <v>9</v>
      </c>
      <c r="D1178">
        <v>40</v>
      </c>
      <c r="E1178" t="s">
        <v>26</v>
      </c>
      <c r="F1178" t="str">
        <f>VLOOKUP($A1178,'Inventory Data'!$A:$I,9,FALSE)</f>
        <v>Low</v>
      </c>
    </row>
    <row r="1179" spans="1:6" x14ac:dyDescent="0.3">
      <c r="A1179">
        <v>3</v>
      </c>
      <c r="B1179">
        <v>1178</v>
      </c>
      <c r="C1179">
        <v>15</v>
      </c>
      <c r="D1179">
        <v>15</v>
      </c>
      <c r="E1179" t="s">
        <v>27</v>
      </c>
      <c r="F1179" t="str">
        <f>VLOOKUP($A1179,'Inventory Data'!$A:$I,9,FALSE)</f>
        <v>Low</v>
      </c>
    </row>
    <row r="1180" spans="1:6" x14ac:dyDescent="0.3">
      <c r="A1180">
        <v>80</v>
      </c>
      <c r="B1180">
        <v>1179</v>
      </c>
      <c r="C1180">
        <v>5</v>
      </c>
      <c r="D1180">
        <v>35</v>
      </c>
      <c r="E1180" t="s">
        <v>28</v>
      </c>
      <c r="F1180" t="str">
        <f>VLOOKUP($A1180,'Inventory Data'!$A:$I,9,FALSE)</f>
        <v>High</v>
      </c>
    </row>
    <row r="1181" spans="1:6" x14ac:dyDescent="0.3">
      <c r="A1181">
        <v>57</v>
      </c>
      <c r="B1181">
        <v>1180</v>
      </c>
      <c r="C1181">
        <v>3</v>
      </c>
      <c r="D1181">
        <v>49</v>
      </c>
      <c r="E1181" t="s">
        <v>26</v>
      </c>
      <c r="F1181" t="str">
        <f>VLOOKUP($A1181,'Inventory Data'!$A:$I,9,FALSE)</f>
        <v>Low</v>
      </c>
    </row>
    <row r="1182" spans="1:6" x14ac:dyDescent="0.3">
      <c r="A1182">
        <v>44</v>
      </c>
      <c r="B1182">
        <v>1181</v>
      </c>
      <c r="C1182">
        <v>2</v>
      </c>
      <c r="D1182">
        <v>8</v>
      </c>
      <c r="E1182" t="s">
        <v>26</v>
      </c>
      <c r="F1182" t="str">
        <f>VLOOKUP($A1182,'Inventory Data'!$A:$I,9,FALSE)</f>
        <v>Low</v>
      </c>
    </row>
    <row r="1183" spans="1:6" x14ac:dyDescent="0.3">
      <c r="A1183">
        <v>2</v>
      </c>
      <c r="B1183">
        <v>1182</v>
      </c>
      <c r="C1183">
        <v>6</v>
      </c>
      <c r="D1183">
        <v>22</v>
      </c>
      <c r="E1183" t="s">
        <v>28</v>
      </c>
      <c r="F1183" t="str">
        <f>VLOOKUP($A1183,'Inventory Data'!$A:$I,9,FALSE)</f>
        <v>Low</v>
      </c>
    </row>
    <row r="1184" spans="1:6" x14ac:dyDescent="0.3">
      <c r="A1184">
        <v>48</v>
      </c>
      <c r="B1184">
        <v>1183</v>
      </c>
      <c r="C1184">
        <v>1</v>
      </c>
      <c r="D1184">
        <v>5</v>
      </c>
      <c r="E1184" t="s">
        <v>27</v>
      </c>
      <c r="F1184" t="str">
        <f>VLOOKUP($A1184,'Inventory Data'!$A:$I,9,FALSE)</f>
        <v>High</v>
      </c>
    </row>
    <row r="1185" spans="1:6" x14ac:dyDescent="0.3">
      <c r="A1185">
        <v>23</v>
      </c>
      <c r="B1185">
        <v>1184</v>
      </c>
      <c r="C1185">
        <v>15</v>
      </c>
      <c r="D1185">
        <v>1</v>
      </c>
      <c r="E1185" t="s">
        <v>28</v>
      </c>
      <c r="F1185" t="str">
        <f>VLOOKUP($A1185,'Inventory Data'!$A:$I,9,FALSE)</f>
        <v>Low</v>
      </c>
    </row>
    <row r="1186" spans="1:6" x14ac:dyDescent="0.3">
      <c r="A1186">
        <v>73</v>
      </c>
      <c r="B1186">
        <v>1185</v>
      </c>
      <c r="C1186">
        <v>11</v>
      </c>
      <c r="D1186">
        <v>3</v>
      </c>
      <c r="E1186" t="s">
        <v>27</v>
      </c>
      <c r="F1186" t="str">
        <f>VLOOKUP($A1186,'Inventory Data'!$A:$I,9,FALSE)</f>
        <v>Low</v>
      </c>
    </row>
    <row r="1187" spans="1:6" x14ac:dyDescent="0.3">
      <c r="A1187">
        <v>13</v>
      </c>
      <c r="B1187">
        <v>1186</v>
      </c>
      <c r="C1187">
        <v>14</v>
      </c>
      <c r="D1187">
        <v>19</v>
      </c>
      <c r="E1187" t="s">
        <v>26</v>
      </c>
      <c r="F1187" t="str">
        <f>VLOOKUP($A1187,'Inventory Data'!$A:$I,9,FALSE)</f>
        <v>Low</v>
      </c>
    </row>
    <row r="1188" spans="1:6" x14ac:dyDescent="0.3">
      <c r="A1188">
        <v>29</v>
      </c>
      <c r="B1188">
        <v>1187</v>
      </c>
      <c r="C1188">
        <v>12</v>
      </c>
      <c r="D1188">
        <v>38</v>
      </c>
      <c r="E1188" t="s">
        <v>26</v>
      </c>
      <c r="F1188" t="str">
        <f>VLOOKUP($A1188,'Inventory Data'!$A:$I,9,FALSE)</f>
        <v>Low</v>
      </c>
    </row>
    <row r="1189" spans="1:6" x14ac:dyDescent="0.3">
      <c r="A1189">
        <v>37</v>
      </c>
      <c r="B1189">
        <v>1188</v>
      </c>
      <c r="C1189">
        <v>18</v>
      </c>
      <c r="D1189">
        <v>21</v>
      </c>
      <c r="E1189" t="s">
        <v>27</v>
      </c>
      <c r="F1189" t="str">
        <f>VLOOKUP($A1189,'Inventory Data'!$A:$I,9,FALSE)</f>
        <v>Low</v>
      </c>
    </row>
    <row r="1190" spans="1:6" x14ac:dyDescent="0.3">
      <c r="A1190">
        <v>6</v>
      </c>
      <c r="B1190">
        <v>1189</v>
      </c>
      <c r="C1190">
        <v>3</v>
      </c>
      <c r="D1190">
        <v>9</v>
      </c>
      <c r="E1190" t="s">
        <v>27</v>
      </c>
      <c r="F1190" t="str">
        <f>VLOOKUP($A1190,'Inventory Data'!$A:$I,9,FALSE)</f>
        <v>Low</v>
      </c>
    </row>
    <row r="1191" spans="1:6" x14ac:dyDescent="0.3">
      <c r="A1191">
        <v>76</v>
      </c>
      <c r="B1191">
        <v>1190</v>
      </c>
      <c r="C1191">
        <v>9</v>
      </c>
      <c r="D1191">
        <v>26</v>
      </c>
      <c r="E1191" t="s">
        <v>28</v>
      </c>
      <c r="F1191" t="str">
        <f>VLOOKUP($A1191,'Inventory Data'!$A:$I,9,FALSE)</f>
        <v>Low</v>
      </c>
    </row>
    <row r="1192" spans="1:6" x14ac:dyDescent="0.3">
      <c r="A1192">
        <v>88</v>
      </c>
      <c r="B1192">
        <v>1191</v>
      </c>
      <c r="C1192">
        <v>6</v>
      </c>
      <c r="D1192">
        <v>5</v>
      </c>
      <c r="E1192" t="s">
        <v>27</v>
      </c>
      <c r="F1192" t="str">
        <f>VLOOKUP($A1192,'Inventory Data'!$A:$I,9,FALSE)</f>
        <v>Low</v>
      </c>
    </row>
    <row r="1193" spans="1:6" x14ac:dyDescent="0.3">
      <c r="A1193">
        <v>61</v>
      </c>
      <c r="B1193">
        <v>1192</v>
      </c>
      <c r="C1193">
        <v>13</v>
      </c>
      <c r="D1193">
        <v>44</v>
      </c>
      <c r="E1193" t="s">
        <v>28</v>
      </c>
      <c r="F1193" t="str">
        <f>VLOOKUP($A1193,'Inventory Data'!$A:$I,9,FALSE)</f>
        <v>High</v>
      </c>
    </row>
    <row r="1194" spans="1:6" x14ac:dyDescent="0.3">
      <c r="A1194">
        <v>20</v>
      </c>
      <c r="B1194">
        <v>1193</v>
      </c>
      <c r="C1194">
        <v>3</v>
      </c>
      <c r="D1194">
        <v>39</v>
      </c>
      <c r="E1194" t="s">
        <v>26</v>
      </c>
      <c r="F1194" t="str">
        <f>VLOOKUP($A1194,'Inventory Data'!$A:$I,9,FALSE)</f>
        <v>Low</v>
      </c>
    </row>
    <row r="1195" spans="1:6" x14ac:dyDescent="0.3">
      <c r="A1195">
        <v>25</v>
      </c>
      <c r="B1195">
        <v>1194</v>
      </c>
      <c r="C1195">
        <v>17</v>
      </c>
      <c r="D1195">
        <v>36</v>
      </c>
      <c r="E1195" t="s">
        <v>26</v>
      </c>
      <c r="F1195" t="str">
        <f>VLOOKUP($A1195,'Inventory Data'!$A:$I,9,FALSE)</f>
        <v>Low</v>
      </c>
    </row>
    <row r="1196" spans="1:6" x14ac:dyDescent="0.3">
      <c r="A1196">
        <v>19</v>
      </c>
      <c r="B1196">
        <v>1195</v>
      </c>
      <c r="C1196">
        <v>17</v>
      </c>
      <c r="D1196">
        <v>35</v>
      </c>
      <c r="E1196" t="s">
        <v>26</v>
      </c>
      <c r="F1196" t="str">
        <f>VLOOKUP($A1196,'Inventory Data'!$A:$I,9,FALSE)</f>
        <v>High</v>
      </c>
    </row>
    <row r="1197" spans="1:6" x14ac:dyDescent="0.3">
      <c r="A1197">
        <v>70</v>
      </c>
      <c r="B1197">
        <v>1196</v>
      </c>
      <c r="C1197">
        <v>7</v>
      </c>
      <c r="D1197">
        <v>6</v>
      </c>
      <c r="E1197" t="s">
        <v>26</v>
      </c>
      <c r="F1197" t="str">
        <f>VLOOKUP($A1197,'Inventory Data'!$A:$I,9,FALSE)</f>
        <v>Low</v>
      </c>
    </row>
    <row r="1198" spans="1:6" x14ac:dyDescent="0.3">
      <c r="A1198">
        <v>72</v>
      </c>
      <c r="B1198">
        <v>1197</v>
      </c>
      <c r="C1198">
        <v>2</v>
      </c>
      <c r="D1198">
        <v>10</v>
      </c>
      <c r="E1198" t="s">
        <v>28</v>
      </c>
      <c r="F1198" t="str">
        <f>VLOOKUP($A1198,'Inventory Data'!$A:$I,9,FALSE)</f>
        <v>Low</v>
      </c>
    </row>
    <row r="1199" spans="1:6" x14ac:dyDescent="0.3">
      <c r="A1199">
        <v>7</v>
      </c>
      <c r="B1199">
        <v>1198</v>
      </c>
      <c r="C1199">
        <v>15</v>
      </c>
      <c r="D1199">
        <v>12</v>
      </c>
      <c r="E1199" t="s">
        <v>27</v>
      </c>
      <c r="F1199" t="str">
        <f>VLOOKUP($A1199,'Inventory Data'!$A:$I,9,FALSE)</f>
        <v>High</v>
      </c>
    </row>
    <row r="1200" spans="1:6" x14ac:dyDescent="0.3">
      <c r="A1200">
        <v>44</v>
      </c>
      <c r="B1200">
        <v>1199</v>
      </c>
      <c r="C1200">
        <v>12</v>
      </c>
      <c r="D1200">
        <v>47</v>
      </c>
      <c r="E1200" t="s">
        <v>26</v>
      </c>
      <c r="F1200" t="str">
        <f>VLOOKUP($A1200,'Inventory Data'!$A:$I,9,FALSE)</f>
        <v>Low</v>
      </c>
    </row>
    <row r="1201" spans="1:6" x14ac:dyDescent="0.3">
      <c r="A1201">
        <v>10</v>
      </c>
      <c r="B1201">
        <v>1200</v>
      </c>
      <c r="C1201">
        <v>14</v>
      </c>
      <c r="D1201">
        <v>4</v>
      </c>
      <c r="E1201" t="s">
        <v>27</v>
      </c>
      <c r="F1201" t="str">
        <f>VLOOKUP($A1201,'Inventory Data'!$A:$I,9,FALSE)</f>
        <v>Low</v>
      </c>
    </row>
    <row r="1202" spans="1:6" x14ac:dyDescent="0.3">
      <c r="A1202">
        <v>64</v>
      </c>
      <c r="B1202">
        <v>1201</v>
      </c>
      <c r="C1202">
        <v>4</v>
      </c>
      <c r="D1202">
        <v>37</v>
      </c>
      <c r="E1202" t="s">
        <v>27</v>
      </c>
      <c r="F1202" t="str">
        <f>VLOOKUP($A1202,'Inventory Data'!$A:$I,9,FALSE)</f>
        <v>Low</v>
      </c>
    </row>
    <row r="1203" spans="1:6" x14ac:dyDescent="0.3">
      <c r="A1203">
        <v>86</v>
      </c>
      <c r="B1203">
        <v>1202</v>
      </c>
      <c r="C1203">
        <v>7</v>
      </c>
      <c r="D1203">
        <v>28</v>
      </c>
      <c r="E1203" t="s">
        <v>26</v>
      </c>
      <c r="F1203" t="str">
        <f>VLOOKUP($A1203,'Inventory Data'!$A:$I,9,FALSE)</f>
        <v>Low</v>
      </c>
    </row>
    <row r="1204" spans="1:6" x14ac:dyDescent="0.3">
      <c r="A1204">
        <v>77</v>
      </c>
      <c r="B1204">
        <v>1203</v>
      </c>
      <c r="C1204">
        <v>12</v>
      </c>
      <c r="D1204">
        <v>23</v>
      </c>
      <c r="E1204" t="s">
        <v>28</v>
      </c>
      <c r="F1204" t="str">
        <f>VLOOKUP($A1204,'Inventory Data'!$A:$I,9,FALSE)</f>
        <v>High</v>
      </c>
    </row>
    <row r="1205" spans="1:6" x14ac:dyDescent="0.3">
      <c r="A1205">
        <v>32</v>
      </c>
      <c r="B1205">
        <v>1204</v>
      </c>
      <c r="C1205">
        <v>15</v>
      </c>
      <c r="D1205">
        <v>28</v>
      </c>
      <c r="E1205" t="s">
        <v>27</v>
      </c>
      <c r="F1205" t="str">
        <f>VLOOKUP($A1205,'Inventory Data'!$A:$I,9,FALSE)</f>
        <v>Low</v>
      </c>
    </row>
    <row r="1206" spans="1:6" x14ac:dyDescent="0.3">
      <c r="A1206">
        <v>4</v>
      </c>
      <c r="B1206">
        <v>1205</v>
      </c>
      <c r="C1206">
        <v>5</v>
      </c>
      <c r="D1206">
        <v>17</v>
      </c>
      <c r="E1206" t="s">
        <v>27</v>
      </c>
      <c r="F1206" t="str">
        <f>VLOOKUP($A1206,'Inventory Data'!$A:$I,9,FALSE)</f>
        <v>Low</v>
      </c>
    </row>
    <row r="1207" spans="1:6" x14ac:dyDescent="0.3">
      <c r="A1207">
        <v>38</v>
      </c>
      <c r="B1207">
        <v>1206</v>
      </c>
      <c r="C1207">
        <v>9</v>
      </c>
      <c r="D1207">
        <v>26</v>
      </c>
      <c r="E1207" t="s">
        <v>28</v>
      </c>
      <c r="F1207" t="str">
        <f>VLOOKUP($A1207,'Inventory Data'!$A:$I,9,FALSE)</f>
        <v>Low</v>
      </c>
    </row>
    <row r="1208" spans="1:6" x14ac:dyDescent="0.3">
      <c r="A1208">
        <v>36</v>
      </c>
      <c r="B1208">
        <v>1207</v>
      </c>
      <c r="C1208">
        <v>5</v>
      </c>
      <c r="D1208">
        <v>47</v>
      </c>
      <c r="E1208" t="s">
        <v>28</v>
      </c>
      <c r="F1208" t="str">
        <f>VLOOKUP($A1208,'Inventory Data'!$A:$I,9,FALSE)</f>
        <v>High</v>
      </c>
    </row>
    <row r="1209" spans="1:6" x14ac:dyDescent="0.3">
      <c r="A1209">
        <v>12</v>
      </c>
      <c r="B1209">
        <v>1208</v>
      </c>
      <c r="C1209">
        <v>12</v>
      </c>
      <c r="D1209">
        <v>14</v>
      </c>
      <c r="E1209" t="s">
        <v>28</v>
      </c>
      <c r="F1209" t="str">
        <f>VLOOKUP($A1209,'Inventory Data'!$A:$I,9,FALSE)</f>
        <v>Low</v>
      </c>
    </row>
    <row r="1210" spans="1:6" x14ac:dyDescent="0.3">
      <c r="A1210">
        <v>13</v>
      </c>
      <c r="B1210">
        <v>1209</v>
      </c>
      <c r="C1210">
        <v>6</v>
      </c>
      <c r="D1210">
        <v>18</v>
      </c>
      <c r="E1210" t="s">
        <v>26</v>
      </c>
      <c r="F1210" t="str">
        <f>VLOOKUP($A1210,'Inventory Data'!$A:$I,9,FALSE)</f>
        <v>Low</v>
      </c>
    </row>
    <row r="1211" spans="1:6" x14ac:dyDescent="0.3">
      <c r="A1211">
        <v>8</v>
      </c>
      <c r="B1211">
        <v>1210</v>
      </c>
      <c r="C1211">
        <v>2</v>
      </c>
      <c r="D1211">
        <v>7</v>
      </c>
      <c r="E1211" t="s">
        <v>27</v>
      </c>
      <c r="F1211" t="str">
        <f>VLOOKUP($A1211,'Inventory Data'!$A:$I,9,FALSE)</f>
        <v>Low</v>
      </c>
    </row>
    <row r="1212" spans="1:6" x14ac:dyDescent="0.3">
      <c r="A1212">
        <v>12</v>
      </c>
      <c r="B1212">
        <v>1211</v>
      </c>
      <c r="C1212">
        <v>12</v>
      </c>
      <c r="D1212">
        <v>34</v>
      </c>
      <c r="E1212" t="s">
        <v>27</v>
      </c>
      <c r="F1212" t="str">
        <f>VLOOKUP($A1212,'Inventory Data'!$A:$I,9,FALSE)</f>
        <v>Low</v>
      </c>
    </row>
    <row r="1213" spans="1:6" x14ac:dyDescent="0.3">
      <c r="A1213">
        <v>82</v>
      </c>
      <c r="B1213">
        <v>1212</v>
      </c>
      <c r="C1213">
        <v>12</v>
      </c>
      <c r="D1213">
        <v>25</v>
      </c>
      <c r="E1213" t="s">
        <v>26</v>
      </c>
      <c r="F1213" t="str">
        <f>VLOOKUP($A1213,'Inventory Data'!$A:$I,9,FALSE)</f>
        <v>Low</v>
      </c>
    </row>
    <row r="1214" spans="1:6" x14ac:dyDescent="0.3">
      <c r="A1214">
        <v>16</v>
      </c>
      <c r="B1214">
        <v>1213</v>
      </c>
      <c r="C1214">
        <v>7</v>
      </c>
      <c r="D1214">
        <v>22</v>
      </c>
      <c r="E1214" t="s">
        <v>26</v>
      </c>
      <c r="F1214" t="str">
        <f>VLOOKUP($A1214,'Inventory Data'!$A:$I,9,FALSE)</f>
        <v>Low</v>
      </c>
    </row>
    <row r="1215" spans="1:6" x14ac:dyDescent="0.3">
      <c r="A1215">
        <v>16</v>
      </c>
      <c r="B1215">
        <v>1214</v>
      </c>
      <c r="C1215">
        <v>9</v>
      </c>
      <c r="D1215">
        <v>14</v>
      </c>
      <c r="E1215" t="s">
        <v>26</v>
      </c>
      <c r="F1215" t="str">
        <f>VLOOKUP($A1215,'Inventory Data'!$A:$I,9,FALSE)</f>
        <v>Low</v>
      </c>
    </row>
    <row r="1216" spans="1:6" x14ac:dyDescent="0.3">
      <c r="A1216">
        <v>97</v>
      </c>
      <c r="B1216">
        <v>1215</v>
      </c>
      <c r="C1216">
        <v>17</v>
      </c>
      <c r="D1216">
        <v>3</v>
      </c>
      <c r="E1216" t="s">
        <v>26</v>
      </c>
      <c r="F1216" t="str">
        <f>VLOOKUP($A1216,'Inventory Data'!$A:$I,9,FALSE)</f>
        <v>Low</v>
      </c>
    </row>
    <row r="1217" spans="1:6" x14ac:dyDescent="0.3">
      <c r="A1217">
        <v>58</v>
      </c>
      <c r="B1217">
        <v>1216</v>
      </c>
      <c r="C1217">
        <v>7</v>
      </c>
      <c r="D1217">
        <v>37</v>
      </c>
      <c r="E1217" t="s">
        <v>28</v>
      </c>
      <c r="F1217" t="str">
        <f>VLOOKUP($A1217,'Inventory Data'!$A:$I,9,FALSE)</f>
        <v>Low</v>
      </c>
    </row>
    <row r="1218" spans="1:6" x14ac:dyDescent="0.3">
      <c r="A1218">
        <v>26</v>
      </c>
      <c r="B1218">
        <v>1217</v>
      </c>
      <c r="C1218">
        <v>8</v>
      </c>
      <c r="D1218">
        <v>17</v>
      </c>
      <c r="E1218" t="s">
        <v>28</v>
      </c>
      <c r="F1218" t="str">
        <f>VLOOKUP($A1218,'Inventory Data'!$A:$I,9,FALSE)</f>
        <v>Low</v>
      </c>
    </row>
    <row r="1219" spans="1:6" x14ac:dyDescent="0.3">
      <c r="A1219">
        <v>22</v>
      </c>
      <c r="B1219">
        <v>1218</v>
      </c>
      <c r="C1219">
        <v>2</v>
      </c>
      <c r="D1219">
        <v>32</v>
      </c>
      <c r="E1219" t="s">
        <v>28</v>
      </c>
      <c r="F1219" t="str">
        <f>VLOOKUP($A1219,'Inventory Data'!$A:$I,9,FALSE)</f>
        <v>High</v>
      </c>
    </row>
    <row r="1220" spans="1:6" x14ac:dyDescent="0.3">
      <c r="A1220">
        <v>64</v>
      </c>
      <c r="B1220">
        <v>1219</v>
      </c>
      <c r="C1220">
        <v>16</v>
      </c>
      <c r="D1220">
        <v>10</v>
      </c>
      <c r="E1220" t="s">
        <v>28</v>
      </c>
      <c r="F1220" t="str">
        <f>VLOOKUP($A1220,'Inventory Data'!$A:$I,9,FALSE)</f>
        <v>Low</v>
      </c>
    </row>
    <row r="1221" spans="1:6" x14ac:dyDescent="0.3">
      <c r="A1221">
        <v>57</v>
      </c>
      <c r="B1221">
        <v>1220</v>
      </c>
      <c r="C1221">
        <v>18</v>
      </c>
      <c r="D1221">
        <v>41</v>
      </c>
      <c r="E1221" t="s">
        <v>26</v>
      </c>
      <c r="F1221" t="str">
        <f>VLOOKUP($A1221,'Inventory Data'!$A:$I,9,FALSE)</f>
        <v>Low</v>
      </c>
    </row>
    <row r="1222" spans="1:6" x14ac:dyDescent="0.3">
      <c r="A1222">
        <v>97</v>
      </c>
      <c r="B1222">
        <v>1221</v>
      </c>
      <c r="C1222">
        <v>18</v>
      </c>
      <c r="D1222">
        <v>1</v>
      </c>
      <c r="E1222" t="s">
        <v>27</v>
      </c>
      <c r="F1222" t="str">
        <f>VLOOKUP($A1222,'Inventory Data'!$A:$I,9,FALSE)</f>
        <v>Low</v>
      </c>
    </row>
    <row r="1223" spans="1:6" x14ac:dyDescent="0.3">
      <c r="A1223">
        <v>93</v>
      </c>
      <c r="B1223">
        <v>1222</v>
      </c>
      <c r="C1223">
        <v>3</v>
      </c>
      <c r="D1223">
        <v>49</v>
      </c>
      <c r="E1223" t="s">
        <v>26</v>
      </c>
      <c r="F1223" t="str">
        <f>VLOOKUP($A1223,'Inventory Data'!$A:$I,9,FALSE)</f>
        <v>High</v>
      </c>
    </row>
    <row r="1224" spans="1:6" x14ac:dyDescent="0.3">
      <c r="A1224">
        <v>18</v>
      </c>
      <c r="B1224">
        <v>1223</v>
      </c>
      <c r="C1224">
        <v>10</v>
      </c>
      <c r="D1224">
        <v>12</v>
      </c>
      <c r="E1224" t="s">
        <v>26</v>
      </c>
      <c r="F1224" t="str">
        <f>VLOOKUP($A1224,'Inventory Data'!$A:$I,9,FALSE)</f>
        <v>Low</v>
      </c>
    </row>
    <row r="1225" spans="1:6" x14ac:dyDescent="0.3">
      <c r="A1225">
        <v>81</v>
      </c>
      <c r="B1225">
        <v>1224</v>
      </c>
      <c r="C1225">
        <v>19</v>
      </c>
      <c r="D1225">
        <v>28</v>
      </c>
      <c r="E1225" t="s">
        <v>26</v>
      </c>
      <c r="F1225" t="str">
        <f>VLOOKUP($A1225,'Inventory Data'!$A:$I,9,FALSE)</f>
        <v>Low</v>
      </c>
    </row>
    <row r="1226" spans="1:6" x14ac:dyDescent="0.3">
      <c r="A1226">
        <v>93</v>
      </c>
      <c r="B1226">
        <v>1225</v>
      </c>
      <c r="C1226">
        <v>10</v>
      </c>
      <c r="D1226">
        <v>16</v>
      </c>
      <c r="E1226" t="s">
        <v>28</v>
      </c>
      <c r="F1226" t="str">
        <f>VLOOKUP($A1226,'Inventory Data'!$A:$I,9,FALSE)</f>
        <v>High</v>
      </c>
    </row>
    <row r="1227" spans="1:6" x14ac:dyDescent="0.3">
      <c r="A1227">
        <v>6</v>
      </c>
      <c r="B1227">
        <v>1226</v>
      </c>
      <c r="C1227">
        <v>11</v>
      </c>
      <c r="D1227">
        <v>17</v>
      </c>
      <c r="E1227" t="s">
        <v>26</v>
      </c>
      <c r="F1227" t="str">
        <f>VLOOKUP($A1227,'Inventory Data'!$A:$I,9,FALSE)</f>
        <v>Low</v>
      </c>
    </row>
    <row r="1228" spans="1:6" x14ac:dyDescent="0.3">
      <c r="A1228">
        <v>61</v>
      </c>
      <c r="B1228">
        <v>1227</v>
      </c>
      <c r="C1228">
        <v>9</v>
      </c>
      <c r="D1228">
        <v>46</v>
      </c>
      <c r="E1228" t="s">
        <v>28</v>
      </c>
      <c r="F1228" t="str">
        <f>VLOOKUP($A1228,'Inventory Data'!$A:$I,9,FALSE)</f>
        <v>High</v>
      </c>
    </row>
    <row r="1229" spans="1:6" x14ac:dyDescent="0.3">
      <c r="A1229">
        <v>34</v>
      </c>
      <c r="B1229">
        <v>1228</v>
      </c>
      <c r="C1229">
        <v>13</v>
      </c>
      <c r="D1229">
        <v>15</v>
      </c>
      <c r="E1229" t="s">
        <v>27</v>
      </c>
      <c r="F1229" t="str">
        <f>VLOOKUP($A1229,'Inventory Data'!$A:$I,9,FALSE)</f>
        <v>High</v>
      </c>
    </row>
    <row r="1230" spans="1:6" x14ac:dyDescent="0.3">
      <c r="A1230">
        <v>3</v>
      </c>
      <c r="B1230">
        <v>1229</v>
      </c>
      <c r="C1230">
        <v>12</v>
      </c>
      <c r="D1230">
        <v>13</v>
      </c>
      <c r="E1230" t="s">
        <v>27</v>
      </c>
      <c r="F1230" t="str">
        <f>VLOOKUP($A1230,'Inventory Data'!$A:$I,9,FALSE)</f>
        <v>Low</v>
      </c>
    </row>
    <row r="1231" spans="1:6" x14ac:dyDescent="0.3">
      <c r="A1231">
        <v>76</v>
      </c>
      <c r="B1231">
        <v>1230</v>
      </c>
      <c r="C1231">
        <v>17</v>
      </c>
      <c r="D1231">
        <v>11</v>
      </c>
      <c r="E1231" t="s">
        <v>28</v>
      </c>
      <c r="F1231" t="str">
        <f>VLOOKUP($A1231,'Inventory Data'!$A:$I,9,FALSE)</f>
        <v>Low</v>
      </c>
    </row>
    <row r="1232" spans="1:6" x14ac:dyDescent="0.3">
      <c r="A1232">
        <v>3</v>
      </c>
      <c r="B1232">
        <v>1231</v>
      </c>
      <c r="C1232">
        <v>3</v>
      </c>
      <c r="D1232">
        <v>21</v>
      </c>
      <c r="E1232" t="s">
        <v>27</v>
      </c>
      <c r="F1232" t="str">
        <f>VLOOKUP($A1232,'Inventory Data'!$A:$I,9,FALSE)</f>
        <v>Low</v>
      </c>
    </row>
    <row r="1233" spans="1:6" x14ac:dyDescent="0.3">
      <c r="A1233">
        <v>56</v>
      </c>
      <c r="B1233">
        <v>1232</v>
      </c>
      <c r="C1233">
        <v>6</v>
      </c>
      <c r="D1233">
        <v>41</v>
      </c>
      <c r="E1233" t="s">
        <v>26</v>
      </c>
      <c r="F1233" t="str">
        <f>VLOOKUP($A1233,'Inventory Data'!$A:$I,9,FALSE)</f>
        <v>Low</v>
      </c>
    </row>
    <row r="1234" spans="1:6" x14ac:dyDescent="0.3">
      <c r="A1234">
        <v>3</v>
      </c>
      <c r="B1234">
        <v>1233</v>
      </c>
      <c r="C1234">
        <v>2</v>
      </c>
      <c r="D1234">
        <v>12</v>
      </c>
      <c r="E1234" t="s">
        <v>26</v>
      </c>
      <c r="F1234" t="str">
        <f>VLOOKUP($A1234,'Inventory Data'!$A:$I,9,FALSE)</f>
        <v>Low</v>
      </c>
    </row>
    <row r="1235" spans="1:6" x14ac:dyDescent="0.3">
      <c r="A1235">
        <v>36</v>
      </c>
      <c r="B1235">
        <v>1234</v>
      </c>
      <c r="C1235">
        <v>7</v>
      </c>
      <c r="D1235">
        <v>4</v>
      </c>
      <c r="E1235" t="s">
        <v>26</v>
      </c>
      <c r="F1235" t="str">
        <f>VLOOKUP($A1235,'Inventory Data'!$A:$I,9,FALSE)</f>
        <v>High</v>
      </c>
    </row>
    <row r="1236" spans="1:6" x14ac:dyDescent="0.3">
      <c r="A1236">
        <v>20</v>
      </c>
      <c r="B1236">
        <v>1235</v>
      </c>
      <c r="C1236">
        <v>5</v>
      </c>
      <c r="D1236">
        <v>32</v>
      </c>
      <c r="E1236" t="s">
        <v>26</v>
      </c>
      <c r="F1236" t="str">
        <f>VLOOKUP($A1236,'Inventory Data'!$A:$I,9,FALSE)</f>
        <v>Low</v>
      </c>
    </row>
    <row r="1237" spans="1:6" x14ac:dyDescent="0.3">
      <c r="A1237">
        <v>15</v>
      </c>
      <c r="B1237">
        <v>1236</v>
      </c>
      <c r="C1237">
        <v>8</v>
      </c>
      <c r="D1237">
        <v>3</v>
      </c>
      <c r="E1237" t="s">
        <v>28</v>
      </c>
      <c r="F1237" t="str">
        <f>VLOOKUP($A1237,'Inventory Data'!$A:$I,9,FALSE)</f>
        <v>Low</v>
      </c>
    </row>
    <row r="1238" spans="1:6" x14ac:dyDescent="0.3">
      <c r="A1238">
        <v>98</v>
      </c>
      <c r="B1238">
        <v>1237</v>
      </c>
      <c r="C1238">
        <v>5</v>
      </c>
      <c r="D1238">
        <v>10</v>
      </c>
      <c r="E1238" t="s">
        <v>26</v>
      </c>
      <c r="F1238" t="str">
        <f>VLOOKUP($A1238,'Inventory Data'!$A:$I,9,FALSE)</f>
        <v>Low</v>
      </c>
    </row>
    <row r="1239" spans="1:6" x14ac:dyDescent="0.3">
      <c r="A1239">
        <v>19</v>
      </c>
      <c r="B1239">
        <v>1238</v>
      </c>
      <c r="C1239">
        <v>9</v>
      </c>
      <c r="D1239">
        <v>41</v>
      </c>
      <c r="E1239" t="s">
        <v>26</v>
      </c>
      <c r="F1239" t="str">
        <f>VLOOKUP($A1239,'Inventory Data'!$A:$I,9,FALSE)</f>
        <v>High</v>
      </c>
    </row>
    <row r="1240" spans="1:6" x14ac:dyDescent="0.3">
      <c r="A1240">
        <v>51</v>
      </c>
      <c r="B1240">
        <v>1239</v>
      </c>
      <c r="C1240">
        <v>18</v>
      </c>
      <c r="D1240">
        <v>43</v>
      </c>
      <c r="E1240" t="s">
        <v>28</v>
      </c>
      <c r="F1240" t="str">
        <f>VLOOKUP($A1240,'Inventory Data'!$A:$I,9,FALSE)</f>
        <v>Low</v>
      </c>
    </row>
    <row r="1241" spans="1:6" x14ac:dyDescent="0.3">
      <c r="A1241">
        <v>14</v>
      </c>
      <c r="B1241">
        <v>1240</v>
      </c>
      <c r="C1241">
        <v>9</v>
      </c>
      <c r="D1241">
        <v>10</v>
      </c>
      <c r="E1241" t="s">
        <v>28</v>
      </c>
      <c r="F1241" t="str">
        <f>VLOOKUP($A1241,'Inventory Data'!$A:$I,9,FALSE)</f>
        <v>Low</v>
      </c>
    </row>
    <row r="1242" spans="1:6" x14ac:dyDescent="0.3">
      <c r="A1242">
        <v>72</v>
      </c>
      <c r="B1242">
        <v>1241</v>
      </c>
      <c r="C1242">
        <v>5</v>
      </c>
      <c r="D1242">
        <v>1</v>
      </c>
      <c r="E1242" t="s">
        <v>28</v>
      </c>
      <c r="F1242" t="str">
        <f>VLOOKUP($A1242,'Inventory Data'!$A:$I,9,FALSE)</f>
        <v>Low</v>
      </c>
    </row>
    <row r="1243" spans="1:6" x14ac:dyDescent="0.3">
      <c r="A1243">
        <v>99</v>
      </c>
      <c r="B1243">
        <v>1242</v>
      </c>
      <c r="C1243">
        <v>10</v>
      </c>
      <c r="D1243">
        <v>28</v>
      </c>
      <c r="E1243" t="s">
        <v>27</v>
      </c>
      <c r="F1243" t="str">
        <f>VLOOKUP($A1243,'Inventory Data'!$A:$I,9,FALSE)</f>
        <v>High</v>
      </c>
    </row>
    <row r="1244" spans="1:6" x14ac:dyDescent="0.3">
      <c r="A1244">
        <v>81</v>
      </c>
      <c r="B1244">
        <v>1243</v>
      </c>
      <c r="C1244">
        <v>17</v>
      </c>
      <c r="D1244">
        <v>6</v>
      </c>
      <c r="E1244" t="s">
        <v>26</v>
      </c>
      <c r="F1244" t="str">
        <f>VLOOKUP($A1244,'Inventory Data'!$A:$I,9,FALSE)</f>
        <v>Low</v>
      </c>
    </row>
    <row r="1245" spans="1:6" x14ac:dyDescent="0.3">
      <c r="A1245">
        <v>80</v>
      </c>
      <c r="B1245">
        <v>1244</v>
      </c>
      <c r="C1245">
        <v>2</v>
      </c>
      <c r="D1245">
        <v>27</v>
      </c>
      <c r="E1245" t="s">
        <v>28</v>
      </c>
      <c r="F1245" t="str">
        <f>VLOOKUP($A1245,'Inventory Data'!$A:$I,9,FALSE)</f>
        <v>High</v>
      </c>
    </row>
    <row r="1246" spans="1:6" x14ac:dyDescent="0.3">
      <c r="A1246">
        <v>63</v>
      </c>
      <c r="B1246">
        <v>1245</v>
      </c>
      <c r="C1246">
        <v>14</v>
      </c>
      <c r="D1246">
        <v>15</v>
      </c>
      <c r="E1246" t="s">
        <v>28</v>
      </c>
      <c r="F1246" t="str">
        <f>VLOOKUP($A1246,'Inventory Data'!$A:$I,9,FALSE)</f>
        <v>Low</v>
      </c>
    </row>
    <row r="1247" spans="1:6" x14ac:dyDescent="0.3">
      <c r="A1247">
        <v>52</v>
      </c>
      <c r="B1247">
        <v>1246</v>
      </c>
      <c r="C1247">
        <v>5</v>
      </c>
      <c r="D1247">
        <v>42</v>
      </c>
      <c r="E1247" t="s">
        <v>27</v>
      </c>
      <c r="F1247" t="str">
        <f>VLOOKUP($A1247,'Inventory Data'!$A:$I,9,FALSE)</f>
        <v>Low</v>
      </c>
    </row>
    <row r="1248" spans="1:6" x14ac:dyDescent="0.3">
      <c r="A1248">
        <v>26</v>
      </c>
      <c r="B1248">
        <v>1247</v>
      </c>
      <c r="C1248">
        <v>2</v>
      </c>
      <c r="D1248">
        <v>35</v>
      </c>
      <c r="E1248" t="s">
        <v>27</v>
      </c>
      <c r="F1248" t="str">
        <f>VLOOKUP($A1248,'Inventory Data'!$A:$I,9,FALSE)</f>
        <v>Low</v>
      </c>
    </row>
    <row r="1249" spans="1:6" x14ac:dyDescent="0.3">
      <c r="A1249">
        <v>12</v>
      </c>
      <c r="B1249">
        <v>1248</v>
      </c>
      <c r="C1249">
        <v>15</v>
      </c>
      <c r="D1249">
        <v>39</v>
      </c>
      <c r="E1249" t="s">
        <v>27</v>
      </c>
      <c r="F1249" t="str">
        <f>VLOOKUP($A1249,'Inventory Data'!$A:$I,9,FALSE)</f>
        <v>Low</v>
      </c>
    </row>
    <row r="1250" spans="1:6" x14ac:dyDescent="0.3">
      <c r="A1250">
        <v>31</v>
      </c>
      <c r="B1250">
        <v>1249</v>
      </c>
      <c r="C1250">
        <v>6</v>
      </c>
      <c r="D1250">
        <v>15</v>
      </c>
      <c r="E1250" t="s">
        <v>28</v>
      </c>
      <c r="F1250" t="str">
        <f>VLOOKUP($A1250,'Inventory Data'!$A:$I,9,FALSE)</f>
        <v>Low</v>
      </c>
    </row>
    <row r="1251" spans="1:6" x14ac:dyDescent="0.3">
      <c r="A1251">
        <v>89</v>
      </c>
      <c r="B1251">
        <v>1250</v>
      </c>
      <c r="C1251">
        <v>10</v>
      </c>
      <c r="D1251">
        <v>6</v>
      </c>
      <c r="E1251" t="s">
        <v>28</v>
      </c>
      <c r="F1251" t="str">
        <f>VLOOKUP($A1251,'Inventory Data'!$A:$I,9,FALSE)</f>
        <v>High</v>
      </c>
    </row>
    <row r="1252" spans="1:6" x14ac:dyDescent="0.3">
      <c r="A1252">
        <v>81</v>
      </c>
      <c r="B1252">
        <v>1251</v>
      </c>
      <c r="C1252">
        <v>1</v>
      </c>
      <c r="D1252">
        <v>31</v>
      </c>
      <c r="E1252" t="s">
        <v>27</v>
      </c>
      <c r="F1252" t="str">
        <f>VLOOKUP($A1252,'Inventory Data'!$A:$I,9,FALSE)</f>
        <v>Low</v>
      </c>
    </row>
    <row r="1253" spans="1:6" x14ac:dyDescent="0.3">
      <c r="A1253">
        <v>64</v>
      </c>
      <c r="B1253">
        <v>1252</v>
      </c>
      <c r="C1253">
        <v>4</v>
      </c>
      <c r="D1253">
        <v>44</v>
      </c>
      <c r="E1253" t="s">
        <v>26</v>
      </c>
      <c r="F1253" t="str">
        <f>VLOOKUP($A1253,'Inventory Data'!$A:$I,9,FALSE)</f>
        <v>Low</v>
      </c>
    </row>
    <row r="1254" spans="1:6" x14ac:dyDescent="0.3">
      <c r="A1254">
        <v>14</v>
      </c>
      <c r="B1254">
        <v>1253</v>
      </c>
      <c r="C1254">
        <v>16</v>
      </c>
      <c r="D1254">
        <v>31</v>
      </c>
      <c r="E1254" t="s">
        <v>27</v>
      </c>
      <c r="F1254" t="str">
        <f>VLOOKUP($A1254,'Inventory Data'!$A:$I,9,FALSE)</f>
        <v>Low</v>
      </c>
    </row>
    <row r="1255" spans="1:6" x14ac:dyDescent="0.3">
      <c r="A1255">
        <v>57</v>
      </c>
      <c r="B1255">
        <v>1254</v>
      </c>
      <c r="C1255">
        <v>7</v>
      </c>
      <c r="D1255">
        <v>32</v>
      </c>
      <c r="E1255" t="s">
        <v>26</v>
      </c>
      <c r="F1255" t="str">
        <f>VLOOKUP($A1255,'Inventory Data'!$A:$I,9,FALSE)</f>
        <v>Low</v>
      </c>
    </row>
    <row r="1256" spans="1:6" x14ac:dyDescent="0.3">
      <c r="A1256">
        <v>60</v>
      </c>
      <c r="B1256">
        <v>1255</v>
      </c>
      <c r="C1256">
        <v>6</v>
      </c>
      <c r="D1256">
        <v>36</v>
      </c>
      <c r="E1256" t="s">
        <v>27</v>
      </c>
      <c r="F1256" t="str">
        <f>VLOOKUP($A1256,'Inventory Data'!$A:$I,9,FALSE)</f>
        <v>Low</v>
      </c>
    </row>
    <row r="1257" spans="1:6" x14ac:dyDescent="0.3">
      <c r="A1257">
        <v>52</v>
      </c>
      <c r="B1257">
        <v>1256</v>
      </c>
      <c r="C1257">
        <v>12</v>
      </c>
      <c r="D1257">
        <v>33</v>
      </c>
      <c r="E1257" t="s">
        <v>26</v>
      </c>
      <c r="F1257" t="str">
        <f>VLOOKUP($A1257,'Inventory Data'!$A:$I,9,FALSE)</f>
        <v>Low</v>
      </c>
    </row>
    <row r="1258" spans="1:6" x14ac:dyDescent="0.3">
      <c r="A1258">
        <v>5</v>
      </c>
      <c r="B1258">
        <v>1257</v>
      </c>
      <c r="C1258">
        <v>13</v>
      </c>
      <c r="D1258">
        <v>16</v>
      </c>
      <c r="E1258" t="s">
        <v>26</v>
      </c>
      <c r="F1258" t="str">
        <f>VLOOKUP($A1258,'Inventory Data'!$A:$I,9,FALSE)</f>
        <v>Low</v>
      </c>
    </row>
    <row r="1259" spans="1:6" x14ac:dyDescent="0.3">
      <c r="A1259">
        <v>73</v>
      </c>
      <c r="B1259">
        <v>1258</v>
      </c>
      <c r="C1259">
        <v>9</v>
      </c>
      <c r="D1259">
        <v>2</v>
      </c>
      <c r="E1259" t="s">
        <v>26</v>
      </c>
      <c r="F1259" t="str">
        <f>VLOOKUP($A1259,'Inventory Data'!$A:$I,9,FALSE)</f>
        <v>Low</v>
      </c>
    </row>
    <row r="1260" spans="1:6" x14ac:dyDescent="0.3">
      <c r="A1260">
        <v>81</v>
      </c>
      <c r="B1260">
        <v>1259</v>
      </c>
      <c r="C1260">
        <v>13</v>
      </c>
      <c r="D1260">
        <v>39</v>
      </c>
      <c r="E1260" t="s">
        <v>26</v>
      </c>
      <c r="F1260" t="str">
        <f>VLOOKUP($A1260,'Inventory Data'!$A:$I,9,FALSE)</f>
        <v>Low</v>
      </c>
    </row>
    <row r="1261" spans="1:6" x14ac:dyDescent="0.3">
      <c r="A1261">
        <v>51</v>
      </c>
      <c r="B1261">
        <v>1260</v>
      </c>
      <c r="C1261">
        <v>17</v>
      </c>
      <c r="D1261">
        <v>2</v>
      </c>
      <c r="E1261" t="s">
        <v>26</v>
      </c>
      <c r="F1261" t="str">
        <f>VLOOKUP($A1261,'Inventory Data'!$A:$I,9,FALSE)</f>
        <v>Low</v>
      </c>
    </row>
    <row r="1262" spans="1:6" x14ac:dyDescent="0.3">
      <c r="A1262">
        <v>20</v>
      </c>
      <c r="B1262">
        <v>1261</v>
      </c>
      <c r="C1262">
        <v>17</v>
      </c>
      <c r="D1262">
        <v>13</v>
      </c>
      <c r="E1262" t="s">
        <v>28</v>
      </c>
      <c r="F1262" t="str">
        <f>VLOOKUP($A1262,'Inventory Data'!$A:$I,9,FALSE)</f>
        <v>Low</v>
      </c>
    </row>
    <row r="1263" spans="1:6" x14ac:dyDescent="0.3">
      <c r="A1263">
        <v>33</v>
      </c>
      <c r="B1263">
        <v>1262</v>
      </c>
      <c r="C1263">
        <v>7</v>
      </c>
      <c r="D1263">
        <v>7</v>
      </c>
      <c r="E1263" t="s">
        <v>26</v>
      </c>
      <c r="F1263" t="str">
        <f>VLOOKUP($A1263,'Inventory Data'!$A:$I,9,FALSE)</f>
        <v>Low</v>
      </c>
    </row>
    <row r="1264" spans="1:6" x14ac:dyDescent="0.3">
      <c r="A1264">
        <v>24</v>
      </c>
      <c r="B1264">
        <v>1263</v>
      </c>
      <c r="C1264">
        <v>9</v>
      </c>
      <c r="D1264">
        <v>22</v>
      </c>
      <c r="E1264" t="s">
        <v>27</v>
      </c>
      <c r="F1264" t="str">
        <f>VLOOKUP($A1264,'Inventory Data'!$A:$I,9,FALSE)</f>
        <v>High</v>
      </c>
    </row>
    <row r="1265" spans="1:6" x14ac:dyDescent="0.3">
      <c r="A1265">
        <v>82</v>
      </c>
      <c r="B1265">
        <v>1264</v>
      </c>
      <c r="C1265">
        <v>13</v>
      </c>
      <c r="D1265">
        <v>16</v>
      </c>
      <c r="E1265" t="s">
        <v>28</v>
      </c>
      <c r="F1265" t="str">
        <f>VLOOKUP($A1265,'Inventory Data'!$A:$I,9,FALSE)</f>
        <v>Low</v>
      </c>
    </row>
    <row r="1266" spans="1:6" x14ac:dyDescent="0.3">
      <c r="A1266">
        <v>71</v>
      </c>
      <c r="B1266">
        <v>1265</v>
      </c>
      <c r="C1266">
        <v>6</v>
      </c>
      <c r="D1266">
        <v>43</v>
      </c>
      <c r="E1266" t="s">
        <v>27</v>
      </c>
      <c r="F1266" t="str">
        <f>VLOOKUP($A1266,'Inventory Data'!$A:$I,9,FALSE)</f>
        <v>Low</v>
      </c>
    </row>
    <row r="1267" spans="1:6" x14ac:dyDescent="0.3">
      <c r="A1267">
        <v>48</v>
      </c>
      <c r="B1267">
        <v>1266</v>
      </c>
      <c r="C1267">
        <v>1</v>
      </c>
      <c r="D1267">
        <v>32</v>
      </c>
      <c r="E1267" t="s">
        <v>28</v>
      </c>
      <c r="F1267" t="str">
        <f>VLOOKUP($A1267,'Inventory Data'!$A:$I,9,FALSE)</f>
        <v>High</v>
      </c>
    </row>
    <row r="1268" spans="1:6" x14ac:dyDescent="0.3">
      <c r="A1268">
        <v>86</v>
      </c>
      <c r="B1268">
        <v>1267</v>
      </c>
      <c r="C1268">
        <v>5</v>
      </c>
      <c r="D1268">
        <v>1</v>
      </c>
      <c r="E1268" t="s">
        <v>26</v>
      </c>
      <c r="F1268" t="str">
        <f>VLOOKUP($A1268,'Inventory Data'!$A:$I,9,FALSE)</f>
        <v>Low</v>
      </c>
    </row>
    <row r="1269" spans="1:6" x14ac:dyDescent="0.3">
      <c r="A1269">
        <v>43</v>
      </c>
      <c r="B1269">
        <v>1268</v>
      </c>
      <c r="C1269">
        <v>1</v>
      </c>
      <c r="D1269">
        <v>46</v>
      </c>
      <c r="E1269" t="s">
        <v>26</v>
      </c>
      <c r="F1269" t="str">
        <f>VLOOKUP($A1269,'Inventory Data'!$A:$I,9,FALSE)</f>
        <v>Low</v>
      </c>
    </row>
    <row r="1270" spans="1:6" x14ac:dyDescent="0.3">
      <c r="A1270">
        <v>6</v>
      </c>
      <c r="B1270">
        <v>1269</v>
      </c>
      <c r="C1270">
        <v>3</v>
      </c>
      <c r="D1270">
        <v>16</v>
      </c>
      <c r="E1270" t="s">
        <v>27</v>
      </c>
      <c r="F1270" t="str">
        <f>VLOOKUP($A1270,'Inventory Data'!$A:$I,9,FALSE)</f>
        <v>Low</v>
      </c>
    </row>
    <row r="1271" spans="1:6" x14ac:dyDescent="0.3">
      <c r="A1271">
        <v>37</v>
      </c>
      <c r="B1271">
        <v>1270</v>
      </c>
      <c r="C1271">
        <v>6</v>
      </c>
      <c r="D1271">
        <v>9</v>
      </c>
      <c r="E1271" t="s">
        <v>26</v>
      </c>
      <c r="F1271" t="str">
        <f>VLOOKUP($A1271,'Inventory Data'!$A:$I,9,FALSE)</f>
        <v>Low</v>
      </c>
    </row>
    <row r="1272" spans="1:6" x14ac:dyDescent="0.3">
      <c r="A1272">
        <v>5</v>
      </c>
      <c r="B1272">
        <v>1271</v>
      </c>
      <c r="C1272">
        <v>13</v>
      </c>
      <c r="D1272">
        <v>9</v>
      </c>
      <c r="E1272" t="s">
        <v>27</v>
      </c>
      <c r="F1272" t="str">
        <f>VLOOKUP($A1272,'Inventory Data'!$A:$I,9,FALSE)</f>
        <v>Low</v>
      </c>
    </row>
    <row r="1273" spans="1:6" x14ac:dyDescent="0.3">
      <c r="A1273">
        <v>41</v>
      </c>
      <c r="B1273">
        <v>1272</v>
      </c>
      <c r="C1273">
        <v>12</v>
      </c>
      <c r="D1273">
        <v>38</v>
      </c>
      <c r="E1273" t="s">
        <v>26</v>
      </c>
      <c r="F1273" t="str">
        <f>VLOOKUP($A1273,'Inventory Data'!$A:$I,9,FALSE)</f>
        <v>Low</v>
      </c>
    </row>
    <row r="1274" spans="1:6" x14ac:dyDescent="0.3">
      <c r="A1274">
        <v>75</v>
      </c>
      <c r="B1274">
        <v>1273</v>
      </c>
      <c r="C1274">
        <v>16</v>
      </c>
      <c r="D1274">
        <v>35</v>
      </c>
      <c r="E1274" t="s">
        <v>28</v>
      </c>
      <c r="F1274" t="str">
        <f>VLOOKUP($A1274,'Inventory Data'!$A:$I,9,FALSE)</f>
        <v>Low</v>
      </c>
    </row>
    <row r="1275" spans="1:6" x14ac:dyDescent="0.3">
      <c r="A1275">
        <v>8</v>
      </c>
      <c r="B1275">
        <v>1274</v>
      </c>
      <c r="C1275">
        <v>18</v>
      </c>
      <c r="D1275">
        <v>16</v>
      </c>
      <c r="E1275" t="s">
        <v>28</v>
      </c>
      <c r="F1275" t="str">
        <f>VLOOKUP($A1275,'Inventory Data'!$A:$I,9,FALSE)</f>
        <v>Low</v>
      </c>
    </row>
    <row r="1276" spans="1:6" x14ac:dyDescent="0.3">
      <c r="A1276">
        <v>53</v>
      </c>
      <c r="B1276">
        <v>1275</v>
      </c>
      <c r="C1276">
        <v>1</v>
      </c>
      <c r="D1276">
        <v>11</v>
      </c>
      <c r="E1276" t="s">
        <v>28</v>
      </c>
      <c r="F1276" t="str">
        <f>VLOOKUP($A1276,'Inventory Data'!$A:$I,9,FALSE)</f>
        <v>High</v>
      </c>
    </row>
    <row r="1277" spans="1:6" x14ac:dyDescent="0.3">
      <c r="A1277">
        <v>14</v>
      </c>
      <c r="B1277">
        <v>1276</v>
      </c>
      <c r="C1277">
        <v>19</v>
      </c>
      <c r="D1277">
        <v>28</v>
      </c>
      <c r="E1277" t="s">
        <v>27</v>
      </c>
      <c r="F1277" t="str">
        <f>VLOOKUP($A1277,'Inventory Data'!$A:$I,9,FALSE)</f>
        <v>Low</v>
      </c>
    </row>
    <row r="1278" spans="1:6" x14ac:dyDescent="0.3">
      <c r="A1278">
        <v>68</v>
      </c>
      <c r="B1278">
        <v>1277</v>
      </c>
      <c r="C1278">
        <v>10</v>
      </c>
      <c r="D1278">
        <v>33</v>
      </c>
      <c r="E1278" t="s">
        <v>27</v>
      </c>
      <c r="F1278" t="str">
        <f>VLOOKUP($A1278,'Inventory Data'!$A:$I,9,FALSE)</f>
        <v>High</v>
      </c>
    </row>
    <row r="1279" spans="1:6" x14ac:dyDescent="0.3">
      <c r="A1279">
        <v>31</v>
      </c>
      <c r="B1279">
        <v>1278</v>
      </c>
      <c r="C1279">
        <v>1</v>
      </c>
      <c r="D1279">
        <v>25</v>
      </c>
      <c r="E1279" t="s">
        <v>27</v>
      </c>
      <c r="F1279" t="str">
        <f>VLOOKUP($A1279,'Inventory Data'!$A:$I,9,FALSE)</f>
        <v>Low</v>
      </c>
    </row>
    <row r="1280" spans="1:6" x14ac:dyDescent="0.3">
      <c r="A1280">
        <v>60</v>
      </c>
      <c r="B1280">
        <v>1279</v>
      </c>
      <c r="C1280">
        <v>2</v>
      </c>
      <c r="D1280">
        <v>15</v>
      </c>
      <c r="E1280" t="s">
        <v>27</v>
      </c>
      <c r="F1280" t="str">
        <f>VLOOKUP($A1280,'Inventory Data'!$A:$I,9,FALSE)</f>
        <v>Low</v>
      </c>
    </row>
    <row r="1281" spans="1:6" x14ac:dyDescent="0.3">
      <c r="A1281">
        <v>96</v>
      </c>
      <c r="B1281">
        <v>1280</v>
      </c>
      <c r="C1281">
        <v>18</v>
      </c>
      <c r="D1281">
        <v>19</v>
      </c>
      <c r="E1281" t="s">
        <v>27</v>
      </c>
      <c r="F1281" t="str">
        <f>VLOOKUP($A1281,'Inventory Data'!$A:$I,9,FALSE)</f>
        <v>Low</v>
      </c>
    </row>
    <row r="1282" spans="1:6" x14ac:dyDescent="0.3">
      <c r="A1282">
        <v>66</v>
      </c>
      <c r="B1282">
        <v>1281</v>
      </c>
      <c r="C1282">
        <v>8</v>
      </c>
      <c r="D1282">
        <v>21</v>
      </c>
      <c r="E1282" t="s">
        <v>27</v>
      </c>
      <c r="F1282" t="str">
        <f>VLOOKUP($A1282,'Inventory Data'!$A:$I,9,FALSE)</f>
        <v>Low</v>
      </c>
    </row>
    <row r="1283" spans="1:6" x14ac:dyDescent="0.3">
      <c r="A1283">
        <v>14</v>
      </c>
      <c r="B1283">
        <v>1282</v>
      </c>
      <c r="C1283">
        <v>8</v>
      </c>
      <c r="D1283">
        <v>43</v>
      </c>
      <c r="E1283" t="s">
        <v>28</v>
      </c>
      <c r="F1283" t="str">
        <f>VLOOKUP($A1283,'Inventory Data'!$A:$I,9,FALSE)</f>
        <v>Low</v>
      </c>
    </row>
    <row r="1284" spans="1:6" x14ac:dyDescent="0.3">
      <c r="A1284">
        <v>44</v>
      </c>
      <c r="B1284">
        <v>1283</v>
      </c>
      <c r="C1284">
        <v>6</v>
      </c>
      <c r="D1284">
        <v>17</v>
      </c>
      <c r="E1284" t="s">
        <v>26</v>
      </c>
      <c r="F1284" t="str">
        <f>VLOOKUP($A1284,'Inventory Data'!$A:$I,9,FALSE)</f>
        <v>Low</v>
      </c>
    </row>
    <row r="1285" spans="1:6" x14ac:dyDescent="0.3">
      <c r="A1285">
        <v>48</v>
      </c>
      <c r="B1285">
        <v>1284</v>
      </c>
      <c r="C1285">
        <v>19</v>
      </c>
      <c r="D1285">
        <v>47</v>
      </c>
      <c r="E1285" t="s">
        <v>28</v>
      </c>
      <c r="F1285" t="str">
        <f>VLOOKUP($A1285,'Inventory Data'!$A:$I,9,FALSE)</f>
        <v>High</v>
      </c>
    </row>
    <row r="1286" spans="1:6" x14ac:dyDescent="0.3">
      <c r="A1286">
        <v>36</v>
      </c>
      <c r="B1286">
        <v>1285</v>
      </c>
      <c r="C1286">
        <v>19</v>
      </c>
      <c r="D1286">
        <v>9</v>
      </c>
      <c r="E1286" t="s">
        <v>26</v>
      </c>
      <c r="F1286" t="str">
        <f>VLOOKUP($A1286,'Inventory Data'!$A:$I,9,FALSE)</f>
        <v>High</v>
      </c>
    </row>
    <row r="1287" spans="1:6" x14ac:dyDescent="0.3">
      <c r="A1287">
        <v>4</v>
      </c>
      <c r="B1287">
        <v>1286</v>
      </c>
      <c r="C1287">
        <v>6</v>
      </c>
      <c r="D1287">
        <v>11</v>
      </c>
      <c r="E1287" t="s">
        <v>27</v>
      </c>
      <c r="F1287" t="str">
        <f>VLOOKUP($A1287,'Inventory Data'!$A:$I,9,FALSE)</f>
        <v>Low</v>
      </c>
    </row>
    <row r="1288" spans="1:6" x14ac:dyDescent="0.3">
      <c r="A1288">
        <v>45</v>
      </c>
      <c r="B1288">
        <v>1287</v>
      </c>
      <c r="C1288">
        <v>14</v>
      </c>
      <c r="D1288">
        <v>42</v>
      </c>
      <c r="E1288" t="s">
        <v>26</v>
      </c>
      <c r="F1288" t="str">
        <f>VLOOKUP($A1288,'Inventory Data'!$A:$I,9,FALSE)</f>
        <v>Low</v>
      </c>
    </row>
    <row r="1289" spans="1:6" x14ac:dyDescent="0.3">
      <c r="A1289">
        <v>5</v>
      </c>
      <c r="B1289">
        <v>1288</v>
      </c>
      <c r="C1289">
        <v>6</v>
      </c>
      <c r="D1289">
        <v>14</v>
      </c>
      <c r="E1289" t="s">
        <v>26</v>
      </c>
      <c r="F1289" t="str">
        <f>VLOOKUP($A1289,'Inventory Data'!$A:$I,9,FALSE)</f>
        <v>Low</v>
      </c>
    </row>
    <row r="1290" spans="1:6" x14ac:dyDescent="0.3">
      <c r="A1290">
        <v>55</v>
      </c>
      <c r="B1290">
        <v>1289</v>
      </c>
      <c r="C1290">
        <v>17</v>
      </c>
      <c r="D1290">
        <v>30</v>
      </c>
      <c r="E1290" t="s">
        <v>27</v>
      </c>
      <c r="F1290" t="str">
        <f>VLOOKUP($A1290,'Inventory Data'!$A:$I,9,FALSE)</f>
        <v>Low</v>
      </c>
    </row>
    <row r="1291" spans="1:6" x14ac:dyDescent="0.3">
      <c r="A1291">
        <v>97</v>
      </c>
      <c r="B1291">
        <v>1290</v>
      </c>
      <c r="C1291">
        <v>18</v>
      </c>
      <c r="D1291">
        <v>21</v>
      </c>
      <c r="E1291" t="s">
        <v>26</v>
      </c>
      <c r="F1291" t="str">
        <f>VLOOKUP($A1291,'Inventory Data'!$A:$I,9,FALSE)</f>
        <v>Low</v>
      </c>
    </row>
    <row r="1292" spans="1:6" x14ac:dyDescent="0.3">
      <c r="A1292">
        <v>90</v>
      </c>
      <c r="B1292">
        <v>1291</v>
      </c>
      <c r="C1292">
        <v>17</v>
      </c>
      <c r="D1292">
        <v>9</v>
      </c>
      <c r="E1292" t="s">
        <v>28</v>
      </c>
      <c r="F1292" t="str">
        <f>VLOOKUP($A1292,'Inventory Data'!$A:$I,9,FALSE)</f>
        <v>Low</v>
      </c>
    </row>
    <row r="1293" spans="1:6" x14ac:dyDescent="0.3">
      <c r="A1293">
        <v>4</v>
      </c>
      <c r="B1293">
        <v>1292</v>
      </c>
      <c r="C1293">
        <v>1</v>
      </c>
      <c r="D1293">
        <v>39</v>
      </c>
      <c r="E1293" t="s">
        <v>28</v>
      </c>
      <c r="F1293" t="str">
        <f>VLOOKUP($A1293,'Inventory Data'!$A:$I,9,FALSE)</f>
        <v>Low</v>
      </c>
    </row>
    <row r="1294" spans="1:6" x14ac:dyDescent="0.3">
      <c r="A1294">
        <v>61</v>
      </c>
      <c r="B1294">
        <v>1293</v>
      </c>
      <c r="C1294">
        <v>14</v>
      </c>
      <c r="D1294">
        <v>42</v>
      </c>
      <c r="E1294" t="s">
        <v>27</v>
      </c>
      <c r="F1294" t="str">
        <f>VLOOKUP($A1294,'Inventory Data'!$A:$I,9,FALSE)</f>
        <v>High</v>
      </c>
    </row>
    <row r="1295" spans="1:6" x14ac:dyDescent="0.3">
      <c r="A1295">
        <v>98</v>
      </c>
      <c r="B1295">
        <v>1294</v>
      </c>
      <c r="C1295">
        <v>7</v>
      </c>
      <c r="D1295">
        <v>25</v>
      </c>
      <c r="E1295" t="s">
        <v>26</v>
      </c>
      <c r="F1295" t="str">
        <f>VLOOKUP($A1295,'Inventory Data'!$A:$I,9,FALSE)</f>
        <v>Low</v>
      </c>
    </row>
    <row r="1296" spans="1:6" x14ac:dyDescent="0.3">
      <c r="A1296">
        <v>78</v>
      </c>
      <c r="B1296">
        <v>1295</v>
      </c>
      <c r="C1296">
        <v>6</v>
      </c>
      <c r="D1296">
        <v>27</v>
      </c>
      <c r="E1296" t="s">
        <v>27</v>
      </c>
      <c r="F1296" t="str">
        <f>VLOOKUP($A1296,'Inventory Data'!$A:$I,9,FALSE)</f>
        <v>Low</v>
      </c>
    </row>
    <row r="1297" spans="1:6" x14ac:dyDescent="0.3">
      <c r="A1297">
        <v>27</v>
      </c>
      <c r="B1297">
        <v>1296</v>
      </c>
      <c r="C1297">
        <v>5</v>
      </c>
      <c r="D1297">
        <v>26</v>
      </c>
      <c r="E1297" t="s">
        <v>28</v>
      </c>
      <c r="F1297" t="str">
        <f>VLOOKUP($A1297,'Inventory Data'!$A:$I,9,FALSE)</f>
        <v>High</v>
      </c>
    </row>
    <row r="1298" spans="1:6" x14ac:dyDescent="0.3">
      <c r="A1298">
        <v>30</v>
      </c>
      <c r="B1298">
        <v>1297</v>
      </c>
      <c r="C1298">
        <v>18</v>
      </c>
      <c r="D1298">
        <v>45</v>
      </c>
      <c r="E1298" t="s">
        <v>26</v>
      </c>
      <c r="F1298" t="str">
        <f>VLOOKUP($A1298,'Inventory Data'!$A:$I,9,FALSE)</f>
        <v>Low</v>
      </c>
    </row>
    <row r="1299" spans="1:6" x14ac:dyDescent="0.3">
      <c r="A1299">
        <v>7</v>
      </c>
      <c r="B1299">
        <v>1298</v>
      </c>
      <c r="C1299">
        <v>3</v>
      </c>
      <c r="D1299">
        <v>19</v>
      </c>
      <c r="E1299" t="s">
        <v>28</v>
      </c>
      <c r="F1299" t="str">
        <f>VLOOKUP($A1299,'Inventory Data'!$A:$I,9,FALSE)</f>
        <v>High</v>
      </c>
    </row>
    <row r="1300" spans="1:6" x14ac:dyDescent="0.3">
      <c r="A1300">
        <v>58</v>
      </c>
      <c r="B1300">
        <v>1299</v>
      </c>
      <c r="C1300">
        <v>4</v>
      </c>
      <c r="D1300">
        <v>40</v>
      </c>
      <c r="E1300" t="s">
        <v>28</v>
      </c>
      <c r="F1300" t="str">
        <f>VLOOKUP($A1300,'Inventory Data'!$A:$I,9,FALSE)</f>
        <v>Low</v>
      </c>
    </row>
    <row r="1301" spans="1:6" x14ac:dyDescent="0.3">
      <c r="A1301">
        <v>32</v>
      </c>
      <c r="B1301">
        <v>1300</v>
      </c>
      <c r="C1301">
        <v>12</v>
      </c>
      <c r="D1301">
        <v>33</v>
      </c>
      <c r="E1301" t="s">
        <v>28</v>
      </c>
      <c r="F1301" t="str">
        <f>VLOOKUP($A1301,'Inventory Data'!$A:$I,9,FALSE)</f>
        <v>Low</v>
      </c>
    </row>
    <row r="1302" spans="1:6" x14ac:dyDescent="0.3">
      <c r="A1302">
        <v>60</v>
      </c>
      <c r="B1302">
        <v>1301</v>
      </c>
      <c r="C1302">
        <v>16</v>
      </c>
      <c r="D1302">
        <v>44</v>
      </c>
      <c r="E1302" t="s">
        <v>26</v>
      </c>
      <c r="F1302" t="str">
        <f>VLOOKUP($A1302,'Inventory Data'!$A:$I,9,FALSE)</f>
        <v>Low</v>
      </c>
    </row>
    <row r="1303" spans="1:6" x14ac:dyDescent="0.3">
      <c r="A1303">
        <v>86</v>
      </c>
      <c r="B1303">
        <v>1302</v>
      </c>
      <c r="C1303">
        <v>3</v>
      </c>
      <c r="D1303">
        <v>19</v>
      </c>
      <c r="E1303" t="s">
        <v>26</v>
      </c>
      <c r="F1303" t="str">
        <f>VLOOKUP($A1303,'Inventory Data'!$A:$I,9,FALSE)</f>
        <v>Low</v>
      </c>
    </row>
    <row r="1304" spans="1:6" x14ac:dyDescent="0.3">
      <c r="A1304">
        <v>7</v>
      </c>
      <c r="B1304">
        <v>1303</v>
      </c>
      <c r="C1304">
        <v>11</v>
      </c>
      <c r="D1304">
        <v>23</v>
      </c>
      <c r="E1304" t="s">
        <v>27</v>
      </c>
      <c r="F1304" t="str">
        <f>VLOOKUP($A1304,'Inventory Data'!$A:$I,9,FALSE)</f>
        <v>High</v>
      </c>
    </row>
    <row r="1305" spans="1:6" x14ac:dyDescent="0.3">
      <c r="A1305">
        <v>68</v>
      </c>
      <c r="B1305">
        <v>1304</v>
      </c>
      <c r="C1305">
        <v>10</v>
      </c>
      <c r="D1305">
        <v>25</v>
      </c>
      <c r="E1305" t="s">
        <v>27</v>
      </c>
      <c r="F1305" t="str">
        <f>VLOOKUP($A1305,'Inventory Data'!$A:$I,9,FALSE)</f>
        <v>High</v>
      </c>
    </row>
    <row r="1306" spans="1:6" x14ac:dyDescent="0.3">
      <c r="A1306">
        <v>66</v>
      </c>
      <c r="B1306">
        <v>1305</v>
      </c>
      <c r="C1306">
        <v>19</v>
      </c>
      <c r="D1306">
        <v>43</v>
      </c>
      <c r="E1306" t="s">
        <v>27</v>
      </c>
      <c r="F1306" t="str">
        <f>VLOOKUP($A1306,'Inventory Data'!$A:$I,9,FALSE)</f>
        <v>Low</v>
      </c>
    </row>
    <row r="1307" spans="1:6" x14ac:dyDescent="0.3">
      <c r="A1307">
        <v>79</v>
      </c>
      <c r="B1307">
        <v>1306</v>
      </c>
      <c r="C1307">
        <v>16</v>
      </c>
      <c r="D1307">
        <v>32</v>
      </c>
      <c r="E1307" t="s">
        <v>26</v>
      </c>
      <c r="F1307" t="str">
        <f>VLOOKUP($A1307,'Inventory Data'!$A:$I,9,FALSE)</f>
        <v>Low</v>
      </c>
    </row>
    <row r="1308" spans="1:6" x14ac:dyDescent="0.3">
      <c r="A1308">
        <v>58</v>
      </c>
      <c r="B1308">
        <v>1307</v>
      </c>
      <c r="C1308">
        <v>11</v>
      </c>
      <c r="D1308">
        <v>4</v>
      </c>
      <c r="E1308" t="s">
        <v>27</v>
      </c>
      <c r="F1308" t="str">
        <f>VLOOKUP($A1308,'Inventory Data'!$A:$I,9,FALSE)</f>
        <v>Low</v>
      </c>
    </row>
    <row r="1309" spans="1:6" x14ac:dyDescent="0.3">
      <c r="A1309">
        <v>22</v>
      </c>
      <c r="B1309">
        <v>1308</v>
      </c>
      <c r="C1309">
        <v>3</v>
      </c>
      <c r="D1309">
        <v>8</v>
      </c>
      <c r="E1309" t="s">
        <v>28</v>
      </c>
      <c r="F1309" t="str">
        <f>VLOOKUP($A1309,'Inventory Data'!$A:$I,9,FALSE)</f>
        <v>High</v>
      </c>
    </row>
    <row r="1310" spans="1:6" x14ac:dyDescent="0.3">
      <c r="A1310">
        <v>52</v>
      </c>
      <c r="B1310">
        <v>1309</v>
      </c>
      <c r="C1310">
        <v>5</v>
      </c>
      <c r="D1310">
        <v>19</v>
      </c>
      <c r="E1310" t="s">
        <v>27</v>
      </c>
      <c r="F1310" t="str">
        <f>VLOOKUP($A1310,'Inventory Data'!$A:$I,9,FALSE)</f>
        <v>Low</v>
      </c>
    </row>
    <row r="1311" spans="1:6" x14ac:dyDescent="0.3">
      <c r="A1311">
        <v>80</v>
      </c>
      <c r="B1311">
        <v>1310</v>
      </c>
      <c r="C1311">
        <v>3</v>
      </c>
      <c r="D1311">
        <v>46</v>
      </c>
      <c r="E1311" t="s">
        <v>27</v>
      </c>
      <c r="F1311" t="str">
        <f>VLOOKUP($A1311,'Inventory Data'!$A:$I,9,FALSE)</f>
        <v>High</v>
      </c>
    </row>
    <row r="1312" spans="1:6" x14ac:dyDescent="0.3">
      <c r="A1312">
        <v>51</v>
      </c>
      <c r="B1312">
        <v>1311</v>
      </c>
      <c r="C1312">
        <v>11</v>
      </c>
      <c r="D1312">
        <v>45</v>
      </c>
      <c r="E1312" t="s">
        <v>26</v>
      </c>
      <c r="F1312" t="str">
        <f>VLOOKUP($A1312,'Inventory Data'!$A:$I,9,FALSE)</f>
        <v>Low</v>
      </c>
    </row>
    <row r="1313" spans="1:6" x14ac:dyDescent="0.3">
      <c r="A1313">
        <v>72</v>
      </c>
      <c r="B1313">
        <v>1312</v>
      </c>
      <c r="C1313">
        <v>1</v>
      </c>
      <c r="D1313">
        <v>32</v>
      </c>
      <c r="E1313" t="s">
        <v>27</v>
      </c>
      <c r="F1313" t="str">
        <f>VLOOKUP($A1313,'Inventory Data'!$A:$I,9,FALSE)</f>
        <v>Low</v>
      </c>
    </row>
    <row r="1314" spans="1:6" x14ac:dyDescent="0.3">
      <c r="A1314">
        <v>41</v>
      </c>
      <c r="B1314">
        <v>1313</v>
      </c>
      <c r="C1314">
        <v>7</v>
      </c>
      <c r="D1314">
        <v>46</v>
      </c>
      <c r="E1314" t="s">
        <v>28</v>
      </c>
      <c r="F1314" t="str">
        <f>VLOOKUP($A1314,'Inventory Data'!$A:$I,9,FALSE)</f>
        <v>Low</v>
      </c>
    </row>
    <row r="1315" spans="1:6" x14ac:dyDescent="0.3">
      <c r="A1315">
        <v>43</v>
      </c>
      <c r="B1315">
        <v>1314</v>
      </c>
      <c r="C1315">
        <v>9</v>
      </c>
      <c r="D1315">
        <v>47</v>
      </c>
      <c r="E1315" t="s">
        <v>28</v>
      </c>
      <c r="F1315" t="str">
        <f>VLOOKUP($A1315,'Inventory Data'!$A:$I,9,FALSE)</f>
        <v>Low</v>
      </c>
    </row>
    <row r="1316" spans="1:6" x14ac:dyDescent="0.3">
      <c r="A1316">
        <v>12</v>
      </c>
      <c r="B1316">
        <v>1315</v>
      </c>
      <c r="C1316">
        <v>19</v>
      </c>
      <c r="D1316">
        <v>37</v>
      </c>
      <c r="E1316" t="s">
        <v>27</v>
      </c>
      <c r="F1316" t="str">
        <f>VLOOKUP($A1316,'Inventory Data'!$A:$I,9,FALSE)</f>
        <v>Low</v>
      </c>
    </row>
    <row r="1317" spans="1:6" x14ac:dyDescent="0.3">
      <c r="A1317">
        <v>92</v>
      </c>
      <c r="B1317">
        <v>1316</v>
      </c>
      <c r="C1317">
        <v>19</v>
      </c>
      <c r="D1317">
        <v>47</v>
      </c>
      <c r="E1317" t="s">
        <v>28</v>
      </c>
      <c r="F1317" t="str">
        <f>VLOOKUP($A1317,'Inventory Data'!$A:$I,9,FALSE)</f>
        <v>Low</v>
      </c>
    </row>
    <row r="1318" spans="1:6" x14ac:dyDescent="0.3">
      <c r="A1318">
        <v>30</v>
      </c>
      <c r="B1318">
        <v>1317</v>
      </c>
      <c r="C1318">
        <v>1</v>
      </c>
      <c r="D1318">
        <v>8</v>
      </c>
      <c r="E1318" t="s">
        <v>26</v>
      </c>
      <c r="F1318" t="str">
        <f>VLOOKUP($A1318,'Inventory Data'!$A:$I,9,FALSE)</f>
        <v>Low</v>
      </c>
    </row>
    <row r="1319" spans="1:6" x14ac:dyDescent="0.3">
      <c r="A1319">
        <v>26</v>
      </c>
      <c r="B1319">
        <v>1318</v>
      </c>
      <c r="C1319">
        <v>7</v>
      </c>
      <c r="D1319">
        <v>34</v>
      </c>
      <c r="E1319" t="s">
        <v>28</v>
      </c>
      <c r="F1319" t="str">
        <f>VLOOKUP($A1319,'Inventory Data'!$A:$I,9,FALSE)</f>
        <v>Low</v>
      </c>
    </row>
    <row r="1320" spans="1:6" x14ac:dyDescent="0.3">
      <c r="A1320">
        <v>66</v>
      </c>
      <c r="B1320">
        <v>1319</v>
      </c>
      <c r="C1320">
        <v>19</v>
      </c>
      <c r="D1320">
        <v>29</v>
      </c>
      <c r="E1320" t="s">
        <v>27</v>
      </c>
      <c r="F1320" t="str">
        <f>VLOOKUP($A1320,'Inventory Data'!$A:$I,9,FALSE)</f>
        <v>Low</v>
      </c>
    </row>
    <row r="1321" spans="1:6" x14ac:dyDescent="0.3">
      <c r="A1321">
        <v>18</v>
      </c>
      <c r="B1321">
        <v>1320</v>
      </c>
      <c r="C1321">
        <v>16</v>
      </c>
      <c r="D1321">
        <v>44</v>
      </c>
      <c r="E1321" t="s">
        <v>28</v>
      </c>
      <c r="F1321" t="str">
        <f>VLOOKUP($A1321,'Inventory Data'!$A:$I,9,FALSE)</f>
        <v>Low</v>
      </c>
    </row>
    <row r="1322" spans="1:6" x14ac:dyDescent="0.3">
      <c r="A1322">
        <v>82</v>
      </c>
      <c r="B1322">
        <v>1321</v>
      </c>
      <c r="C1322">
        <v>8</v>
      </c>
      <c r="D1322">
        <v>6</v>
      </c>
      <c r="E1322" t="s">
        <v>28</v>
      </c>
      <c r="F1322" t="str">
        <f>VLOOKUP($A1322,'Inventory Data'!$A:$I,9,FALSE)</f>
        <v>Low</v>
      </c>
    </row>
    <row r="1323" spans="1:6" x14ac:dyDescent="0.3">
      <c r="A1323">
        <v>62</v>
      </c>
      <c r="B1323">
        <v>1322</v>
      </c>
      <c r="C1323">
        <v>17</v>
      </c>
      <c r="D1323">
        <v>43</v>
      </c>
      <c r="E1323" t="s">
        <v>27</v>
      </c>
      <c r="F1323" t="str">
        <f>VLOOKUP($A1323,'Inventory Data'!$A:$I,9,FALSE)</f>
        <v>Low</v>
      </c>
    </row>
    <row r="1324" spans="1:6" x14ac:dyDescent="0.3">
      <c r="A1324">
        <v>53</v>
      </c>
      <c r="B1324">
        <v>1323</v>
      </c>
      <c r="C1324">
        <v>7</v>
      </c>
      <c r="D1324">
        <v>46</v>
      </c>
      <c r="E1324" t="s">
        <v>27</v>
      </c>
      <c r="F1324" t="str">
        <f>VLOOKUP($A1324,'Inventory Data'!$A:$I,9,FALSE)</f>
        <v>High</v>
      </c>
    </row>
    <row r="1325" spans="1:6" x14ac:dyDescent="0.3">
      <c r="A1325">
        <v>39</v>
      </c>
      <c r="B1325">
        <v>1324</v>
      </c>
      <c r="C1325">
        <v>1</v>
      </c>
      <c r="D1325">
        <v>18</v>
      </c>
      <c r="E1325" t="s">
        <v>28</v>
      </c>
      <c r="F1325" t="str">
        <f>VLOOKUP($A1325,'Inventory Data'!$A:$I,9,FALSE)</f>
        <v>Low</v>
      </c>
    </row>
    <row r="1326" spans="1:6" x14ac:dyDescent="0.3">
      <c r="A1326">
        <v>99</v>
      </c>
      <c r="B1326">
        <v>1325</v>
      </c>
      <c r="C1326">
        <v>16</v>
      </c>
      <c r="D1326">
        <v>8</v>
      </c>
      <c r="E1326" t="s">
        <v>26</v>
      </c>
      <c r="F1326" t="str">
        <f>VLOOKUP($A1326,'Inventory Data'!$A:$I,9,FALSE)</f>
        <v>High</v>
      </c>
    </row>
    <row r="1327" spans="1:6" x14ac:dyDescent="0.3">
      <c r="A1327">
        <v>14</v>
      </c>
      <c r="B1327">
        <v>1326</v>
      </c>
      <c r="C1327">
        <v>3</v>
      </c>
      <c r="D1327">
        <v>42</v>
      </c>
      <c r="E1327" t="s">
        <v>26</v>
      </c>
      <c r="F1327" t="str">
        <f>VLOOKUP($A1327,'Inventory Data'!$A:$I,9,FALSE)</f>
        <v>Low</v>
      </c>
    </row>
    <row r="1328" spans="1:6" x14ac:dyDescent="0.3">
      <c r="A1328">
        <v>23</v>
      </c>
      <c r="B1328">
        <v>1327</v>
      </c>
      <c r="C1328">
        <v>17</v>
      </c>
      <c r="D1328">
        <v>36</v>
      </c>
      <c r="E1328" t="s">
        <v>28</v>
      </c>
      <c r="F1328" t="str">
        <f>VLOOKUP($A1328,'Inventory Data'!$A:$I,9,FALSE)</f>
        <v>Low</v>
      </c>
    </row>
    <row r="1329" spans="1:6" x14ac:dyDescent="0.3">
      <c r="A1329">
        <v>18</v>
      </c>
      <c r="B1329">
        <v>1328</v>
      </c>
      <c r="C1329">
        <v>17</v>
      </c>
      <c r="D1329">
        <v>41</v>
      </c>
      <c r="E1329" t="s">
        <v>28</v>
      </c>
      <c r="F1329" t="str">
        <f>VLOOKUP($A1329,'Inventory Data'!$A:$I,9,FALSE)</f>
        <v>Low</v>
      </c>
    </row>
    <row r="1330" spans="1:6" x14ac:dyDescent="0.3">
      <c r="A1330">
        <v>83</v>
      </c>
      <c r="B1330">
        <v>1329</v>
      </c>
      <c r="C1330">
        <v>1</v>
      </c>
      <c r="D1330">
        <v>32</v>
      </c>
      <c r="E1330" t="s">
        <v>27</v>
      </c>
      <c r="F1330" t="str">
        <f>VLOOKUP($A1330,'Inventory Data'!$A:$I,9,FALSE)</f>
        <v>High</v>
      </c>
    </row>
    <row r="1331" spans="1:6" x14ac:dyDescent="0.3">
      <c r="A1331">
        <v>44</v>
      </c>
      <c r="B1331">
        <v>1330</v>
      </c>
      <c r="C1331">
        <v>6</v>
      </c>
      <c r="D1331">
        <v>1</v>
      </c>
      <c r="E1331" t="s">
        <v>27</v>
      </c>
      <c r="F1331" t="str">
        <f>VLOOKUP($A1331,'Inventory Data'!$A:$I,9,FALSE)</f>
        <v>Low</v>
      </c>
    </row>
    <row r="1332" spans="1:6" x14ac:dyDescent="0.3">
      <c r="A1332">
        <v>24</v>
      </c>
      <c r="B1332">
        <v>1331</v>
      </c>
      <c r="C1332">
        <v>19</v>
      </c>
      <c r="D1332">
        <v>19</v>
      </c>
      <c r="E1332" t="s">
        <v>28</v>
      </c>
      <c r="F1332" t="str">
        <f>VLOOKUP($A1332,'Inventory Data'!$A:$I,9,FALSE)</f>
        <v>High</v>
      </c>
    </row>
    <row r="1333" spans="1:6" x14ac:dyDescent="0.3">
      <c r="A1333">
        <v>90</v>
      </c>
      <c r="B1333">
        <v>1332</v>
      </c>
      <c r="C1333">
        <v>13</v>
      </c>
      <c r="D1333">
        <v>27</v>
      </c>
      <c r="E1333" t="s">
        <v>26</v>
      </c>
      <c r="F1333" t="str">
        <f>VLOOKUP($A1333,'Inventory Data'!$A:$I,9,FALSE)</f>
        <v>Low</v>
      </c>
    </row>
    <row r="1334" spans="1:6" x14ac:dyDescent="0.3">
      <c r="A1334">
        <v>69</v>
      </c>
      <c r="B1334">
        <v>1333</v>
      </c>
      <c r="C1334">
        <v>8</v>
      </c>
      <c r="D1334">
        <v>10</v>
      </c>
      <c r="E1334" t="s">
        <v>27</v>
      </c>
      <c r="F1334" t="str">
        <f>VLOOKUP($A1334,'Inventory Data'!$A:$I,9,FALSE)</f>
        <v>High</v>
      </c>
    </row>
    <row r="1335" spans="1:6" x14ac:dyDescent="0.3">
      <c r="A1335">
        <v>34</v>
      </c>
      <c r="B1335">
        <v>1334</v>
      </c>
      <c r="C1335">
        <v>2</v>
      </c>
      <c r="D1335">
        <v>41</v>
      </c>
      <c r="E1335" t="s">
        <v>27</v>
      </c>
      <c r="F1335" t="str">
        <f>VLOOKUP($A1335,'Inventory Data'!$A:$I,9,FALSE)</f>
        <v>High</v>
      </c>
    </row>
    <row r="1336" spans="1:6" x14ac:dyDescent="0.3">
      <c r="A1336">
        <v>43</v>
      </c>
      <c r="B1336">
        <v>1335</v>
      </c>
      <c r="C1336">
        <v>6</v>
      </c>
      <c r="D1336">
        <v>49</v>
      </c>
      <c r="E1336" t="s">
        <v>27</v>
      </c>
      <c r="F1336" t="str">
        <f>VLOOKUP($A1336,'Inventory Data'!$A:$I,9,FALSE)</f>
        <v>Low</v>
      </c>
    </row>
    <row r="1337" spans="1:6" x14ac:dyDescent="0.3">
      <c r="A1337">
        <v>8</v>
      </c>
      <c r="B1337">
        <v>1336</v>
      </c>
      <c r="C1337">
        <v>14</v>
      </c>
      <c r="D1337">
        <v>43</v>
      </c>
      <c r="E1337" t="s">
        <v>27</v>
      </c>
      <c r="F1337" t="str">
        <f>VLOOKUP($A1337,'Inventory Data'!$A:$I,9,FALSE)</f>
        <v>Low</v>
      </c>
    </row>
    <row r="1338" spans="1:6" x14ac:dyDescent="0.3">
      <c r="A1338">
        <v>25</v>
      </c>
      <c r="B1338">
        <v>1337</v>
      </c>
      <c r="C1338">
        <v>3</v>
      </c>
      <c r="D1338">
        <v>24</v>
      </c>
      <c r="E1338" t="s">
        <v>27</v>
      </c>
      <c r="F1338" t="str">
        <f>VLOOKUP($A1338,'Inventory Data'!$A:$I,9,FALSE)</f>
        <v>Low</v>
      </c>
    </row>
    <row r="1339" spans="1:6" x14ac:dyDescent="0.3">
      <c r="A1339">
        <v>35</v>
      </c>
      <c r="B1339">
        <v>1338</v>
      </c>
      <c r="C1339">
        <v>5</v>
      </c>
      <c r="D1339">
        <v>46</v>
      </c>
      <c r="E1339" t="s">
        <v>28</v>
      </c>
      <c r="F1339" t="str">
        <f>VLOOKUP($A1339,'Inventory Data'!$A:$I,9,FALSE)</f>
        <v>High</v>
      </c>
    </row>
    <row r="1340" spans="1:6" x14ac:dyDescent="0.3">
      <c r="A1340">
        <v>7</v>
      </c>
      <c r="B1340">
        <v>1339</v>
      </c>
      <c r="C1340">
        <v>9</v>
      </c>
      <c r="D1340">
        <v>16</v>
      </c>
      <c r="E1340" t="s">
        <v>27</v>
      </c>
      <c r="F1340" t="str">
        <f>VLOOKUP($A1340,'Inventory Data'!$A:$I,9,FALSE)</f>
        <v>High</v>
      </c>
    </row>
    <row r="1341" spans="1:6" x14ac:dyDescent="0.3">
      <c r="A1341">
        <v>87</v>
      </c>
      <c r="B1341">
        <v>1340</v>
      </c>
      <c r="C1341">
        <v>6</v>
      </c>
      <c r="D1341">
        <v>3</v>
      </c>
      <c r="E1341" t="s">
        <v>27</v>
      </c>
      <c r="F1341" t="str">
        <f>VLOOKUP($A1341,'Inventory Data'!$A:$I,9,FALSE)</f>
        <v>Low</v>
      </c>
    </row>
    <row r="1342" spans="1:6" x14ac:dyDescent="0.3">
      <c r="A1342">
        <v>39</v>
      </c>
      <c r="B1342">
        <v>1341</v>
      </c>
      <c r="C1342">
        <v>2</v>
      </c>
      <c r="D1342">
        <v>40</v>
      </c>
      <c r="E1342" t="s">
        <v>27</v>
      </c>
      <c r="F1342" t="str">
        <f>VLOOKUP($A1342,'Inventory Data'!$A:$I,9,FALSE)</f>
        <v>Low</v>
      </c>
    </row>
    <row r="1343" spans="1:6" x14ac:dyDescent="0.3">
      <c r="A1343">
        <v>38</v>
      </c>
      <c r="B1343">
        <v>1342</v>
      </c>
      <c r="C1343">
        <v>6</v>
      </c>
      <c r="D1343">
        <v>20</v>
      </c>
      <c r="E1343" t="s">
        <v>26</v>
      </c>
      <c r="F1343" t="str">
        <f>VLOOKUP($A1343,'Inventory Data'!$A:$I,9,FALSE)</f>
        <v>Low</v>
      </c>
    </row>
    <row r="1344" spans="1:6" x14ac:dyDescent="0.3">
      <c r="A1344">
        <v>64</v>
      </c>
      <c r="B1344">
        <v>1343</v>
      </c>
      <c r="C1344">
        <v>3</v>
      </c>
      <c r="D1344">
        <v>35</v>
      </c>
      <c r="E1344" t="s">
        <v>26</v>
      </c>
      <c r="F1344" t="str">
        <f>VLOOKUP($A1344,'Inventory Data'!$A:$I,9,FALSE)</f>
        <v>Low</v>
      </c>
    </row>
    <row r="1345" spans="1:6" x14ac:dyDescent="0.3">
      <c r="A1345">
        <v>40</v>
      </c>
      <c r="B1345">
        <v>1344</v>
      </c>
      <c r="C1345">
        <v>18</v>
      </c>
      <c r="D1345">
        <v>20</v>
      </c>
      <c r="E1345" t="s">
        <v>26</v>
      </c>
      <c r="F1345" t="str">
        <f>VLOOKUP($A1345,'Inventory Data'!$A:$I,9,FALSE)</f>
        <v>Low</v>
      </c>
    </row>
    <row r="1346" spans="1:6" x14ac:dyDescent="0.3">
      <c r="A1346">
        <v>66</v>
      </c>
      <c r="B1346">
        <v>1345</v>
      </c>
      <c r="C1346">
        <v>9</v>
      </c>
      <c r="D1346">
        <v>33</v>
      </c>
      <c r="E1346" t="s">
        <v>27</v>
      </c>
      <c r="F1346" t="str">
        <f>VLOOKUP($A1346,'Inventory Data'!$A:$I,9,FALSE)</f>
        <v>Low</v>
      </c>
    </row>
    <row r="1347" spans="1:6" x14ac:dyDescent="0.3">
      <c r="A1347">
        <v>77</v>
      </c>
      <c r="B1347">
        <v>1346</v>
      </c>
      <c r="C1347">
        <v>19</v>
      </c>
      <c r="D1347">
        <v>1</v>
      </c>
      <c r="E1347" t="s">
        <v>26</v>
      </c>
      <c r="F1347" t="str">
        <f>VLOOKUP($A1347,'Inventory Data'!$A:$I,9,FALSE)</f>
        <v>High</v>
      </c>
    </row>
    <row r="1348" spans="1:6" x14ac:dyDescent="0.3">
      <c r="A1348">
        <v>52</v>
      </c>
      <c r="B1348">
        <v>1347</v>
      </c>
      <c r="C1348">
        <v>3</v>
      </c>
      <c r="D1348">
        <v>35</v>
      </c>
      <c r="E1348" t="s">
        <v>27</v>
      </c>
      <c r="F1348" t="str">
        <f>VLOOKUP($A1348,'Inventory Data'!$A:$I,9,FALSE)</f>
        <v>Low</v>
      </c>
    </row>
    <row r="1349" spans="1:6" x14ac:dyDescent="0.3">
      <c r="A1349">
        <v>24</v>
      </c>
      <c r="B1349">
        <v>1348</v>
      </c>
      <c r="C1349">
        <v>4</v>
      </c>
      <c r="D1349">
        <v>31</v>
      </c>
      <c r="E1349" t="s">
        <v>27</v>
      </c>
      <c r="F1349" t="str">
        <f>VLOOKUP($A1349,'Inventory Data'!$A:$I,9,FALSE)</f>
        <v>High</v>
      </c>
    </row>
    <row r="1350" spans="1:6" x14ac:dyDescent="0.3">
      <c r="A1350">
        <v>86</v>
      </c>
      <c r="B1350">
        <v>1349</v>
      </c>
      <c r="C1350">
        <v>14</v>
      </c>
      <c r="D1350">
        <v>9</v>
      </c>
      <c r="E1350" t="s">
        <v>26</v>
      </c>
      <c r="F1350" t="str">
        <f>VLOOKUP($A1350,'Inventory Data'!$A:$I,9,FALSE)</f>
        <v>Low</v>
      </c>
    </row>
    <row r="1351" spans="1:6" x14ac:dyDescent="0.3">
      <c r="A1351">
        <v>44</v>
      </c>
      <c r="B1351">
        <v>1350</v>
      </c>
      <c r="C1351">
        <v>5</v>
      </c>
      <c r="D1351">
        <v>31</v>
      </c>
      <c r="E1351" t="s">
        <v>26</v>
      </c>
      <c r="F1351" t="str">
        <f>VLOOKUP($A1351,'Inventory Data'!$A:$I,9,FALSE)</f>
        <v>Low</v>
      </c>
    </row>
    <row r="1352" spans="1:6" x14ac:dyDescent="0.3">
      <c r="A1352">
        <v>38</v>
      </c>
      <c r="B1352">
        <v>1351</v>
      </c>
      <c r="C1352">
        <v>13</v>
      </c>
      <c r="D1352">
        <v>22</v>
      </c>
      <c r="E1352" t="s">
        <v>26</v>
      </c>
      <c r="F1352" t="str">
        <f>VLOOKUP($A1352,'Inventory Data'!$A:$I,9,FALSE)</f>
        <v>Low</v>
      </c>
    </row>
    <row r="1353" spans="1:6" x14ac:dyDescent="0.3">
      <c r="A1353">
        <v>26</v>
      </c>
      <c r="B1353">
        <v>1352</v>
      </c>
      <c r="C1353">
        <v>11</v>
      </c>
      <c r="D1353">
        <v>17</v>
      </c>
      <c r="E1353" t="s">
        <v>26</v>
      </c>
      <c r="F1353" t="str">
        <f>VLOOKUP($A1353,'Inventory Data'!$A:$I,9,FALSE)</f>
        <v>Low</v>
      </c>
    </row>
    <row r="1354" spans="1:6" x14ac:dyDescent="0.3">
      <c r="A1354">
        <v>43</v>
      </c>
      <c r="B1354">
        <v>1353</v>
      </c>
      <c r="C1354">
        <v>18</v>
      </c>
      <c r="D1354">
        <v>12</v>
      </c>
      <c r="E1354" t="s">
        <v>28</v>
      </c>
      <c r="F1354" t="str">
        <f>VLOOKUP($A1354,'Inventory Data'!$A:$I,9,FALSE)</f>
        <v>Low</v>
      </c>
    </row>
    <row r="1355" spans="1:6" x14ac:dyDescent="0.3">
      <c r="A1355">
        <v>46</v>
      </c>
      <c r="B1355">
        <v>1354</v>
      </c>
      <c r="C1355">
        <v>7</v>
      </c>
      <c r="D1355">
        <v>31</v>
      </c>
      <c r="E1355" t="s">
        <v>27</v>
      </c>
      <c r="F1355" t="str">
        <f>VLOOKUP($A1355,'Inventory Data'!$A:$I,9,FALSE)</f>
        <v>Low</v>
      </c>
    </row>
    <row r="1356" spans="1:6" x14ac:dyDescent="0.3">
      <c r="A1356">
        <v>45</v>
      </c>
      <c r="B1356">
        <v>1355</v>
      </c>
      <c r="C1356">
        <v>18</v>
      </c>
      <c r="D1356">
        <v>39</v>
      </c>
      <c r="E1356" t="s">
        <v>28</v>
      </c>
      <c r="F1356" t="str">
        <f>VLOOKUP($A1356,'Inventory Data'!$A:$I,9,FALSE)</f>
        <v>Low</v>
      </c>
    </row>
    <row r="1357" spans="1:6" x14ac:dyDescent="0.3">
      <c r="A1357">
        <v>9</v>
      </c>
      <c r="B1357">
        <v>1356</v>
      </c>
      <c r="C1357">
        <v>9</v>
      </c>
      <c r="D1357">
        <v>8</v>
      </c>
      <c r="E1357" t="s">
        <v>26</v>
      </c>
      <c r="F1357" t="str">
        <f>VLOOKUP($A1357,'Inventory Data'!$A:$I,9,FALSE)</f>
        <v>High</v>
      </c>
    </row>
    <row r="1358" spans="1:6" x14ac:dyDescent="0.3">
      <c r="A1358">
        <v>9</v>
      </c>
      <c r="B1358">
        <v>1357</v>
      </c>
      <c r="C1358">
        <v>1</v>
      </c>
      <c r="D1358">
        <v>29</v>
      </c>
      <c r="E1358" t="s">
        <v>26</v>
      </c>
      <c r="F1358" t="str">
        <f>VLOOKUP($A1358,'Inventory Data'!$A:$I,9,FALSE)</f>
        <v>High</v>
      </c>
    </row>
    <row r="1359" spans="1:6" x14ac:dyDescent="0.3">
      <c r="A1359">
        <v>26</v>
      </c>
      <c r="B1359">
        <v>1358</v>
      </c>
      <c r="C1359">
        <v>1</v>
      </c>
      <c r="D1359">
        <v>36</v>
      </c>
      <c r="E1359" t="s">
        <v>27</v>
      </c>
      <c r="F1359" t="str">
        <f>VLOOKUP($A1359,'Inventory Data'!$A:$I,9,FALSE)</f>
        <v>Low</v>
      </c>
    </row>
    <row r="1360" spans="1:6" x14ac:dyDescent="0.3">
      <c r="A1360">
        <v>96</v>
      </c>
      <c r="B1360">
        <v>1359</v>
      </c>
      <c r="C1360">
        <v>6</v>
      </c>
      <c r="D1360">
        <v>21</v>
      </c>
      <c r="E1360" t="s">
        <v>26</v>
      </c>
      <c r="F1360" t="str">
        <f>VLOOKUP($A1360,'Inventory Data'!$A:$I,9,FALSE)</f>
        <v>Low</v>
      </c>
    </row>
    <row r="1361" spans="1:6" x14ac:dyDescent="0.3">
      <c r="A1361">
        <v>36</v>
      </c>
      <c r="B1361">
        <v>1360</v>
      </c>
      <c r="C1361">
        <v>1</v>
      </c>
      <c r="D1361">
        <v>5</v>
      </c>
      <c r="E1361" t="s">
        <v>28</v>
      </c>
      <c r="F1361" t="str">
        <f>VLOOKUP($A1361,'Inventory Data'!$A:$I,9,FALSE)</f>
        <v>High</v>
      </c>
    </row>
    <row r="1362" spans="1:6" x14ac:dyDescent="0.3">
      <c r="A1362">
        <v>65</v>
      </c>
      <c r="B1362">
        <v>1361</v>
      </c>
      <c r="C1362">
        <v>4</v>
      </c>
      <c r="D1362">
        <v>10</v>
      </c>
      <c r="E1362" t="s">
        <v>28</v>
      </c>
      <c r="F1362" t="str">
        <f>VLOOKUP($A1362,'Inventory Data'!$A:$I,9,FALSE)</f>
        <v>Low</v>
      </c>
    </row>
    <row r="1363" spans="1:6" x14ac:dyDescent="0.3">
      <c r="A1363">
        <v>33</v>
      </c>
      <c r="B1363">
        <v>1362</v>
      </c>
      <c r="C1363">
        <v>18</v>
      </c>
      <c r="D1363">
        <v>24</v>
      </c>
      <c r="E1363" t="s">
        <v>28</v>
      </c>
      <c r="F1363" t="str">
        <f>VLOOKUP($A1363,'Inventory Data'!$A:$I,9,FALSE)</f>
        <v>Low</v>
      </c>
    </row>
    <row r="1364" spans="1:6" x14ac:dyDescent="0.3">
      <c r="A1364">
        <v>51</v>
      </c>
      <c r="B1364">
        <v>1363</v>
      </c>
      <c r="C1364">
        <v>15</v>
      </c>
      <c r="D1364">
        <v>15</v>
      </c>
      <c r="E1364" t="s">
        <v>26</v>
      </c>
      <c r="F1364" t="str">
        <f>VLOOKUP($A1364,'Inventory Data'!$A:$I,9,FALSE)</f>
        <v>Low</v>
      </c>
    </row>
    <row r="1365" spans="1:6" x14ac:dyDescent="0.3">
      <c r="A1365">
        <v>73</v>
      </c>
      <c r="B1365">
        <v>1364</v>
      </c>
      <c r="C1365">
        <v>3</v>
      </c>
      <c r="D1365">
        <v>45</v>
      </c>
      <c r="E1365" t="s">
        <v>28</v>
      </c>
      <c r="F1365" t="str">
        <f>VLOOKUP($A1365,'Inventory Data'!$A:$I,9,FALSE)</f>
        <v>Low</v>
      </c>
    </row>
    <row r="1366" spans="1:6" x14ac:dyDescent="0.3">
      <c r="A1366">
        <v>21</v>
      </c>
      <c r="B1366">
        <v>1365</v>
      </c>
      <c r="C1366">
        <v>19</v>
      </c>
      <c r="D1366">
        <v>25</v>
      </c>
      <c r="E1366" t="s">
        <v>27</v>
      </c>
      <c r="F1366" t="str">
        <f>VLOOKUP($A1366,'Inventory Data'!$A:$I,9,FALSE)</f>
        <v>High</v>
      </c>
    </row>
    <row r="1367" spans="1:6" x14ac:dyDescent="0.3">
      <c r="A1367">
        <v>49</v>
      </c>
      <c r="B1367">
        <v>1366</v>
      </c>
      <c r="C1367">
        <v>10</v>
      </c>
      <c r="D1367">
        <v>35</v>
      </c>
      <c r="E1367" t="s">
        <v>26</v>
      </c>
      <c r="F1367" t="str">
        <f>VLOOKUP($A1367,'Inventory Data'!$A:$I,9,FALSE)</f>
        <v>Low</v>
      </c>
    </row>
    <row r="1368" spans="1:6" x14ac:dyDescent="0.3">
      <c r="A1368">
        <v>93</v>
      </c>
      <c r="B1368">
        <v>1367</v>
      </c>
      <c r="C1368">
        <v>6</v>
      </c>
      <c r="D1368">
        <v>26</v>
      </c>
      <c r="E1368" t="s">
        <v>28</v>
      </c>
      <c r="F1368" t="str">
        <f>VLOOKUP($A1368,'Inventory Data'!$A:$I,9,FALSE)</f>
        <v>High</v>
      </c>
    </row>
    <row r="1369" spans="1:6" x14ac:dyDescent="0.3">
      <c r="A1369">
        <v>74</v>
      </c>
      <c r="B1369">
        <v>1368</v>
      </c>
      <c r="C1369">
        <v>2</v>
      </c>
      <c r="D1369">
        <v>28</v>
      </c>
      <c r="E1369" t="s">
        <v>28</v>
      </c>
      <c r="F1369" t="str">
        <f>VLOOKUP($A1369,'Inventory Data'!$A:$I,9,FALSE)</f>
        <v>High</v>
      </c>
    </row>
    <row r="1370" spans="1:6" x14ac:dyDescent="0.3">
      <c r="A1370">
        <v>65</v>
      </c>
      <c r="B1370">
        <v>1369</v>
      </c>
      <c r="C1370">
        <v>4</v>
      </c>
      <c r="D1370">
        <v>44</v>
      </c>
      <c r="E1370" t="s">
        <v>27</v>
      </c>
      <c r="F1370" t="str">
        <f>VLOOKUP($A1370,'Inventory Data'!$A:$I,9,FALSE)</f>
        <v>Low</v>
      </c>
    </row>
    <row r="1371" spans="1:6" x14ac:dyDescent="0.3">
      <c r="A1371">
        <v>16</v>
      </c>
      <c r="B1371">
        <v>1370</v>
      </c>
      <c r="C1371">
        <v>4</v>
      </c>
      <c r="D1371">
        <v>36</v>
      </c>
      <c r="E1371" t="s">
        <v>28</v>
      </c>
      <c r="F1371" t="str">
        <f>VLOOKUP($A1371,'Inventory Data'!$A:$I,9,FALSE)</f>
        <v>Low</v>
      </c>
    </row>
    <row r="1372" spans="1:6" x14ac:dyDescent="0.3">
      <c r="A1372">
        <v>95</v>
      </c>
      <c r="B1372">
        <v>1371</v>
      </c>
      <c r="C1372">
        <v>10</v>
      </c>
      <c r="D1372">
        <v>45</v>
      </c>
      <c r="E1372" t="s">
        <v>26</v>
      </c>
      <c r="F1372" t="str">
        <f>VLOOKUP($A1372,'Inventory Data'!$A:$I,9,FALSE)</f>
        <v>High</v>
      </c>
    </row>
    <row r="1373" spans="1:6" x14ac:dyDescent="0.3">
      <c r="A1373">
        <v>65</v>
      </c>
      <c r="B1373">
        <v>1372</v>
      </c>
      <c r="C1373">
        <v>7</v>
      </c>
      <c r="D1373">
        <v>47</v>
      </c>
      <c r="E1373" t="s">
        <v>27</v>
      </c>
      <c r="F1373" t="str">
        <f>VLOOKUP($A1373,'Inventory Data'!$A:$I,9,FALSE)</f>
        <v>Low</v>
      </c>
    </row>
    <row r="1374" spans="1:6" x14ac:dyDescent="0.3">
      <c r="A1374">
        <v>6</v>
      </c>
      <c r="B1374">
        <v>1373</v>
      </c>
      <c r="C1374">
        <v>3</v>
      </c>
      <c r="D1374">
        <v>22</v>
      </c>
      <c r="E1374" t="s">
        <v>28</v>
      </c>
      <c r="F1374" t="str">
        <f>VLOOKUP($A1374,'Inventory Data'!$A:$I,9,FALSE)</f>
        <v>Low</v>
      </c>
    </row>
    <row r="1375" spans="1:6" x14ac:dyDescent="0.3">
      <c r="A1375">
        <v>60</v>
      </c>
      <c r="B1375">
        <v>1374</v>
      </c>
      <c r="C1375">
        <v>6</v>
      </c>
      <c r="D1375">
        <v>30</v>
      </c>
      <c r="E1375" t="s">
        <v>27</v>
      </c>
      <c r="F1375" t="str">
        <f>VLOOKUP($A1375,'Inventory Data'!$A:$I,9,FALSE)</f>
        <v>Low</v>
      </c>
    </row>
    <row r="1376" spans="1:6" x14ac:dyDescent="0.3">
      <c r="A1376">
        <v>41</v>
      </c>
      <c r="B1376">
        <v>1375</v>
      </c>
      <c r="C1376">
        <v>4</v>
      </c>
      <c r="D1376">
        <v>18</v>
      </c>
      <c r="E1376" t="s">
        <v>26</v>
      </c>
      <c r="F1376" t="str">
        <f>VLOOKUP($A1376,'Inventory Data'!$A:$I,9,FALSE)</f>
        <v>Low</v>
      </c>
    </row>
    <row r="1377" spans="1:6" x14ac:dyDescent="0.3">
      <c r="A1377">
        <v>11</v>
      </c>
      <c r="B1377">
        <v>1376</v>
      </c>
      <c r="C1377">
        <v>19</v>
      </c>
      <c r="D1377">
        <v>29</v>
      </c>
      <c r="E1377" t="s">
        <v>26</v>
      </c>
      <c r="F1377" t="str">
        <f>VLOOKUP($A1377,'Inventory Data'!$A:$I,9,FALSE)</f>
        <v>High</v>
      </c>
    </row>
    <row r="1378" spans="1:6" x14ac:dyDescent="0.3">
      <c r="A1378">
        <v>28</v>
      </c>
      <c r="B1378">
        <v>1377</v>
      </c>
      <c r="C1378">
        <v>18</v>
      </c>
      <c r="D1378">
        <v>15</v>
      </c>
      <c r="E1378" t="s">
        <v>26</v>
      </c>
      <c r="F1378" t="str">
        <f>VLOOKUP($A1378,'Inventory Data'!$A:$I,9,FALSE)</f>
        <v>High</v>
      </c>
    </row>
    <row r="1379" spans="1:6" x14ac:dyDescent="0.3">
      <c r="A1379">
        <v>90</v>
      </c>
      <c r="B1379">
        <v>1378</v>
      </c>
      <c r="C1379">
        <v>5</v>
      </c>
      <c r="D1379">
        <v>16</v>
      </c>
      <c r="E1379" t="s">
        <v>26</v>
      </c>
      <c r="F1379" t="str">
        <f>VLOOKUP($A1379,'Inventory Data'!$A:$I,9,FALSE)</f>
        <v>Low</v>
      </c>
    </row>
    <row r="1380" spans="1:6" x14ac:dyDescent="0.3">
      <c r="A1380">
        <v>73</v>
      </c>
      <c r="B1380">
        <v>1379</v>
      </c>
      <c r="C1380">
        <v>8</v>
      </c>
      <c r="D1380">
        <v>36</v>
      </c>
      <c r="E1380" t="s">
        <v>27</v>
      </c>
      <c r="F1380" t="str">
        <f>VLOOKUP($A1380,'Inventory Data'!$A:$I,9,FALSE)</f>
        <v>Low</v>
      </c>
    </row>
    <row r="1381" spans="1:6" x14ac:dyDescent="0.3">
      <c r="A1381">
        <v>83</v>
      </c>
      <c r="B1381">
        <v>1380</v>
      </c>
      <c r="C1381">
        <v>19</v>
      </c>
      <c r="D1381">
        <v>28</v>
      </c>
      <c r="E1381" t="s">
        <v>26</v>
      </c>
      <c r="F1381" t="str">
        <f>VLOOKUP($A1381,'Inventory Data'!$A:$I,9,FALSE)</f>
        <v>High</v>
      </c>
    </row>
    <row r="1382" spans="1:6" x14ac:dyDescent="0.3">
      <c r="A1382">
        <v>62</v>
      </c>
      <c r="B1382">
        <v>1381</v>
      </c>
      <c r="C1382">
        <v>8</v>
      </c>
      <c r="D1382">
        <v>7</v>
      </c>
      <c r="E1382" t="s">
        <v>26</v>
      </c>
      <c r="F1382" t="str">
        <f>VLOOKUP($A1382,'Inventory Data'!$A:$I,9,FALSE)</f>
        <v>Low</v>
      </c>
    </row>
    <row r="1383" spans="1:6" x14ac:dyDescent="0.3">
      <c r="A1383">
        <v>93</v>
      </c>
      <c r="B1383">
        <v>1382</v>
      </c>
      <c r="C1383">
        <v>1</v>
      </c>
      <c r="D1383">
        <v>19</v>
      </c>
      <c r="E1383" t="s">
        <v>28</v>
      </c>
      <c r="F1383" t="str">
        <f>VLOOKUP($A1383,'Inventory Data'!$A:$I,9,FALSE)</f>
        <v>High</v>
      </c>
    </row>
    <row r="1384" spans="1:6" x14ac:dyDescent="0.3">
      <c r="A1384">
        <v>65</v>
      </c>
      <c r="B1384">
        <v>1383</v>
      </c>
      <c r="C1384">
        <v>15</v>
      </c>
      <c r="D1384">
        <v>45</v>
      </c>
      <c r="E1384" t="s">
        <v>27</v>
      </c>
      <c r="F1384" t="str">
        <f>VLOOKUP($A1384,'Inventory Data'!$A:$I,9,FALSE)</f>
        <v>Low</v>
      </c>
    </row>
    <row r="1385" spans="1:6" x14ac:dyDescent="0.3">
      <c r="A1385">
        <v>10</v>
      </c>
      <c r="B1385">
        <v>1384</v>
      </c>
      <c r="C1385">
        <v>13</v>
      </c>
      <c r="D1385">
        <v>35</v>
      </c>
      <c r="E1385" t="s">
        <v>27</v>
      </c>
      <c r="F1385" t="str">
        <f>VLOOKUP($A1385,'Inventory Data'!$A:$I,9,FALSE)</f>
        <v>Low</v>
      </c>
    </row>
    <row r="1386" spans="1:6" x14ac:dyDescent="0.3">
      <c r="A1386">
        <v>77</v>
      </c>
      <c r="B1386">
        <v>1385</v>
      </c>
      <c r="C1386">
        <v>11</v>
      </c>
      <c r="D1386">
        <v>9</v>
      </c>
      <c r="E1386" t="s">
        <v>26</v>
      </c>
      <c r="F1386" t="str">
        <f>VLOOKUP($A1386,'Inventory Data'!$A:$I,9,FALSE)</f>
        <v>High</v>
      </c>
    </row>
    <row r="1387" spans="1:6" x14ac:dyDescent="0.3">
      <c r="A1387">
        <v>86</v>
      </c>
      <c r="B1387">
        <v>1386</v>
      </c>
      <c r="C1387">
        <v>6</v>
      </c>
      <c r="D1387">
        <v>32</v>
      </c>
      <c r="E1387" t="s">
        <v>26</v>
      </c>
      <c r="F1387" t="str">
        <f>VLOOKUP($A1387,'Inventory Data'!$A:$I,9,FALSE)</f>
        <v>Low</v>
      </c>
    </row>
    <row r="1388" spans="1:6" x14ac:dyDescent="0.3">
      <c r="A1388">
        <v>24</v>
      </c>
      <c r="B1388">
        <v>1387</v>
      </c>
      <c r="C1388">
        <v>3</v>
      </c>
      <c r="D1388">
        <v>36</v>
      </c>
      <c r="E1388" t="s">
        <v>26</v>
      </c>
      <c r="F1388" t="str">
        <f>VLOOKUP($A1388,'Inventory Data'!$A:$I,9,FALSE)</f>
        <v>High</v>
      </c>
    </row>
    <row r="1389" spans="1:6" x14ac:dyDescent="0.3">
      <c r="A1389">
        <v>44</v>
      </c>
      <c r="B1389">
        <v>1388</v>
      </c>
      <c r="C1389">
        <v>18</v>
      </c>
      <c r="D1389">
        <v>17</v>
      </c>
      <c r="E1389" t="s">
        <v>28</v>
      </c>
      <c r="F1389" t="str">
        <f>VLOOKUP($A1389,'Inventory Data'!$A:$I,9,FALSE)</f>
        <v>Low</v>
      </c>
    </row>
    <row r="1390" spans="1:6" x14ac:dyDescent="0.3">
      <c r="A1390">
        <v>21</v>
      </c>
      <c r="B1390">
        <v>1389</v>
      </c>
      <c r="C1390">
        <v>12</v>
      </c>
      <c r="D1390">
        <v>32</v>
      </c>
      <c r="E1390" t="s">
        <v>26</v>
      </c>
      <c r="F1390" t="str">
        <f>VLOOKUP($A1390,'Inventory Data'!$A:$I,9,FALSE)</f>
        <v>High</v>
      </c>
    </row>
    <row r="1391" spans="1:6" x14ac:dyDescent="0.3">
      <c r="A1391">
        <v>88</v>
      </c>
      <c r="B1391">
        <v>1390</v>
      </c>
      <c r="C1391">
        <v>11</v>
      </c>
      <c r="D1391">
        <v>6</v>
      </c>
      <c r="E1391" t="s">
        <v>27</v>
      </c>
      <c r="F1391" t="str">
        <f>VLOOKUP($A1391,'Inventory Data'!$A:$I,9,FALSE)</f>
        <v>Low</v>
      </c>
    </row>
    <row r="1392" spans="1:6" x14ac:dyDescent="0.3">
      <c r="A1392">
        <v>96</v>
      </c>
      <c r="B1392">
        <v>1391</v>
      </c>
      <c r="C1392">
        <v>10</v>
      </c>
      <c r="D1392">
        <v>10</v>
      </c>
      <c r="E1392" t="s">
        <v>28</v>
      </c>
      <c r="F1392" t="str">
        <f>VLOOKUP($A1392,'Inventory Data'!$A:$I,9,FALSE)</f>
        <v>Low</v>
      </c>
    </row>
    <row r="1393" spans="1:6" x14ac:dyDescent="0.3">
      <c r="A1393">
        <v>36</v>
      </c>
      <c r="B1393">
        <v>1392</v>
      </c>
      <c r="C1393">
        <v>6</v>
      </c>
      <c r="D1393">
        <v>27</v>
      </c>
      <c r="E1393" t="s">
        <v>26</v>
      </c>
      <c r="F1393" t="str">
        <f>VLOOKUP($A1393,'Inventory Data'!$A:$I,9,FALSE)</f>
        <v>High</v>
      </c>
    </row>
    <row r="1394" spans="1:6" x14ac:dyDescent="0.3">
      <c r="A1394">
        <v>94</v>
      </c>
      <c r="B1394">
        <v>1393</v>
      </c>
      <c r="C1394">
        <v>14</v>
      </c>
      <c r="D1394">
        <v>25</v>
      </c>
      <c r="E1394" t="s">
        <v>27</v>
      </c>
      <c r="F1394" t="str">
        <f>VLOOKUP($A1394,'Inventory Data'!$A:$I,9,FALSE)</f>
        <v>High</v>
      </c>
    </row>
    <row r="1395" spans="1:6" x14ac:dyDescent="0.3">
      <c r="A1395">
        <v>11</v>
      </c>
      <c r="B1395">
        <v>1394</v>
      </c>
      <c r="C1395">
        <v>8</v>
      </c>
      <c r="D1395">
        <v>21</v>
      </c>
      <c r="E1395" t="s">
        <v>28</v>
      </c>
      <c r="F1395" t="str">
        <f>VLOOKUP($A1395,'Inventory Data'!$A:$I,9,FALSE)</f>
        <v>High</v>
      </c>
    </row>
    <row r="1396" spans="1:6" x14ac:dyDescent="0.3">
      <c r="A1396">
        <v>21</v>
      </c>
      <c r="B1396">
        <v>1395</v>
      </c>
      <c r="C1396">
        <v>16</v>
      </c>
      <c r="D1396">
        <v>37</v>
      </c>
      <c r="E1396" t="s">
        <v>28</v>
      </c>
      <c r="F1396" t="str">
        <f>VLOOKUP($A1396,'Inventory Data'!$A:$I,9,FALSE)</f>
        <v>High</v>
      </c>
    </row>
    <row r="1397" spans="1:6" x14ac:dyDescent="0.3">
      <c r="A1397">
        <v>66</v>
      </c>
      <c r="B1397">
        <v>1396</v>
      </c>
      <c r="C1397">
        <v>4</v>
      </c>
      <c r="D1397">
        <v>31</v>
      </c>
      <c r="E1397" t="s">
        <v>27</v>
      </c>
      <c r="F1397" t="str">
        <f>VLOOKUP($A1397,'Inventory Data'!$A:$I,9,FALSE)</f>
        <v>Low</v>
      </c>
    </row>
    <row r="1398" spans="1:6" x14ac:dyDescent="0.3">
      <c r="A1398">
        <v>1</v>
      </c>
      <c r="B1398">
        <v>1397</v>
      </c>
      <c r="C1398">
        <v>13</v>
      </c>
      <c r="D1398">
        <v>7</v>
      </c>
      <c r="E1398" t="s">
        <v>26</v>
      </c>
      <c r="F1398" t="str">
        <f>VLOOKUP($A1398,'Inventory Data'!$A:$I,9,FALSE)</f>
        <v>Low</v>
      </c>
    </row>
    <row r="1399" spans="1:6" x14ac:dyDescent="0.3">
      <c r="A1399">
        <v>79</v>
      </c>
      <c r="B1399">
        <v>1398</v>
      </c>
      <c r="C1399">
        <v>11</v>
      </c>
      <c r="D1399">
        <v>43</v>
      </c>
      <c r="E1399" t="s">
        <v>27</v>
      </c>
      <c r="F1399" t="str">
        <f>VLOOKUP($A1399,'Inventory Data'!$A:$I,9,FALSE)</f>
        <v>Low</v>
      </c>
    </row>
    <row r="1400" spans="1:6" x14ac:dyDescent="0.3">
      <c r="A1400">
        <v>43</v>
      </c>
      <c r="B1400">
        <v>1399</v>
      </c>
      <c r="C1400">
        <v>17</v>
      </c>
      <c r="D1400">
        <v>5</v>
      </c>
      <c r="E1400" t="s">
        <v>28</v>
      </c>
      <c r="F1400" t="str">
        <f>VLOOKUP($A1400,'Inventory Data'!$A:$I,9,FALSE)</f>
        <v>Low</v>
      </c>
    </row>
    <row r="1401" spans="1:6" x14ac:dyDescent="0.3">
      <c r="A1401">
        <v>21</v>
      </c>
      <c r="B1401">
        <v>1400</v>
      </c>
      <c r="C1401">
        <v>14</v>
      </c>
      <c r="D1401">
        <v>4</v>
      </c>
      <c r="E1401" t="s">
        <v>26</v>
      </c>
      <c r="F1401" t="str">
        <f>VLOOKUP($A1401,'Inventory Data'!$A:$I,9,FALSE)</f>
        <v>High</v>
      </c>
    </row>
    <row r="1402" spans="1:6" x14ac:dyDescent="0.3">
      <c r="A1402">
        <v>48</v>
      </c>
      <c r="B1402">
        <v>1401</v>
      </c>
      <c r="C1402">
        <v>2</v>
      </c>
      <c r="D1402">
        <v>21</v>
      </c>
      <c r="E1402" t="s">
        <v>26</v>
      </c>
      <c r="F1402" t="str">
        <f>VLOOKUP($A1402,'Inventory Data'!$A:$I,9,FALSE)</f>
        <v>High</v>
      </c>
    </row>
    <row r="1403" spans="1:6" x14ac:dyDescent="0.3">
      <c r="A1403">
        <v>39</v>
      </c>
      <c r="B1403">
        <v>1402</v>
      </c>
      <c r="C1403">
        <v>2</v>
      </c>
      <c r="D1403">
        <v>29</v>
      </c>
      <c r="E1403" t="s">
        <v>27</v>
      </c>
      <c r="F1403" t="str">
        <f>VLOOKUP($A1403,'Inventory Data'!$A:$I,9,FALSE)</f>
        <v>Low</v>
      </c>
    </row>
    <row r="1404" spans="1:6" x14ac:dyDescent="0.3">
      <c r="A1404">
        <v>18</v>
      </c>
      <c r="B1404">
        <v>1403</v>
      </c>
      <c r="C1404">
        <v>17</v>
      </c>
      <c r="D1404">
        <v>41</v>
      </c>
      <c r="E1404" t="s">
        <v>26</v>
      </c>
      <c r="F1404" t="str">
        <f>VLOOKUP($A1404,'Inventory Data'!$A:$I,9,FALSE)</f>
        <v>Low</v>
      </c>
    </row>
    <row r="1405" spans="1:6" x14ac:dyDescent="0.3">
      <c r="A1405">
        <v>22</v>
      </c>
      <c r="B1405">
        <v>1404</v>
      </c>
      <c r="C1405">
        <v>8</v>
      </c>
      <c r="D1405">
        <v>20</v>
      </c>
      <c r="E1405" t="s">
        <v>26</v>
      </c>
      <c r="F1405" t="str">
        <f>VLOOKUP($A1405,'Inventory Data'!$A:$I,9,FALSE)</f>
        <v>High</v>
      </c>
    </row>
    <row r="1406" spans="1:6" x14ac:dyDescent="0.3">
      <c r="A1406">
        <v>75</v>
      </c>
      <c r="B1406">
        <v>1405</v>
      </c>
      <c r="C1406">
        <v>8</v>
      </c>
      <c r="D1406">
        <v>46</v>
      </c>
      <c r="E1406" t="s">
        <v>27</v>
      </c>
      <c r="F1406" t="str">
        <f>VLOOKUP($A1406,'Inventory Data'!$A:$I,9,FALSE)</f>
        <v>Low</v>
      </c>
    </row>
    <row r="1407" spans="1:6" x14ac:dyDescent="0.3">
      <c r="A1407">
        <v>67</v>
      </c>
      <c r="B1407">
        <v>1406</v>
      </c>
      <c r="C1407">
        <v>6</v>
      </c>
      <c r="D1407">
        <v>47</v>
      </c>
      <c r="E1407" t="s">
        <v>26</v>
      </c>
      <c r="F1407" t="str">
        <f>VLOOKUP($A1407,'Inventory Data'!$A:$I,9,FALSE)</f>
        <v>High</v>
      </c>
    </row>
    <row r="1408" spans="1:6" x14ac:dyDescent="0.3">
      <c r="A1408">
        <v>51</v>
      </c>
      <c r="B1408">
        <v>1407</v>
      </c>
      <c r="C1408">
        <v>3</v>
      </c>
      <c r="D1408">
        <v>36</v>
      </c>
      <c r="E1408" t="s">
        <v>28</v>
      </c>
      <c r="F1408" t="str">
        <f>VLOOKUP($A1408,'Inventory Data'!$A:$I,9,FALSE)</f>
        <v>Low</v>
      </c>
    </row>
    <row r="1409" spans="1:6" x14ac:dyDescent="0.3">
      <c r="A1409">
        <v>51</v>
      </c>
      <c r="B1409">
        <v>1408</v>
      </c>
      <c r="C1409">
        <v>18</v>
      </c>
      <c r="D1409">
        <v>33</v>
      </c>
      <c r="E1409" t="s">
        <v>27</v>
      </c>
      <c r="F1409" t="str">
        <f>VLOOKUP($A1409,'Inventory Data'!$A:$I,9,FALSE)</f>
        <v>Low</v>
      </c>
    </row>
    <row r="1410" spans="1:6" x14ac:dyDescent="0.3">
      <c r="A1410">
        <v>77</v>
      </c>
      <c r="B1410">
        <v>1409</v>
      </c>
      <c r="C1410">
        <v>7</v>
      </c>
      <c r="D1410">
        <v>41</v>
      </c>
      <c r="E1410" t="s">
        <v>26</v>
      </c>
      <c r="F1410" t="str">
        <f>VLOOKUP($A1410,'Inventory Data'!$A:$I,9,FALSE)</f>
        <v>High</v>
      </c>
    </row>
    <row r="1411" spans="1:6" x14ac:dyDescent="0.3">
      <c r="A1411">
        <v>34</v>
      </c>
      <c r="B1411">
        <v>1410</v>
      </c>
      <c r="C1411">
        <v>11</v>
      </c>
      <c r="D1411">
        <v>9</v>
      </c>
      <c r="E1411" t="s">
        <v>26</v>
      </c>
      <c r="F1411" t="str">
        <f>VLOOKUP($A1411,'Inventory Data'!$A:$I,9,FALSE)</f>
        <v>High</v>
      </c>
    </row>
    <row r="1412" spans="1:6" x14ac:dyDescent="0.3">
      <c r="A1412">
        <v>4</v>
      </c>
      <c r="B1412">
        <v>1411</v>
      </c>
      <c r="C1412">
        <v>5</v>
      </c>
      <c r="D1412">
        <v>38</v>
      </c>
      <c r="E1412" t="s">
        <v>27</v>
      </c>
      <c r="F1412" t="str">
        <f>VLOOKUP($A1412,'Inventory Data'!$A:$I,9,FALSE)</f>
        <v>Low</v>
      </c>
    </row>
    <row r="1413" spans="1:6" x14ac:dyDescent="0.3">
      <c r="A1413">
        <v>75</v>
      </c>
      <c r="B1413">
        <v>1412</v>
      </c>
      <c r="C1413">
        <v>3</v>
      </c>
      <c r="D1413">
        <v>16</v>
      </c>
      <c r="E1413" t="s">
        <v>27</v>
      </c>
      <c r="F1413" t="str">
        <f>VLOOKUP($A1413,'Inventory Data'!$A:$I,9,FALSE)</f>
        <v>Low</v>
      </c>
    </row>
    <row r="1414" spans="1:6" x14ac:dyDescent="0.3">
      <c r="A1414">
        <v>61</v>
      </c>
      <c r="B1414">
        <v>1413</v>
      </c>
      <c r="C1414">
        <v>19</v>
      </c>
      <c r="D1414">
        <v>45</v>
      </c>
      <c r="E1414" t="s">
        <v>26</v>
      </c>
      <c r="F1414" t="str">
        <f>VLOOKUP($A1414,'Inventory Data'!$A:$I,9,FALSE)</f>
        <v>High</v>
      </c>
    </row>
    <row r="1415" spans="1:6" x14ac:dyDescent="0.3">
      <c r="A1415">
        <v>25</v>
      </c>
      <c r="B1415">
        <v>1414</v>
      </c>
      <c r="C1415">
        <v>1</v>
      </c>
      <c r="D1415">
        <v>20</v>
      </c>
      <c r="E1415" t="s">
        <v>27</v>
      </c>
      <c r="F1415" t="str">
        <f>VLOOKUP($A1415,'Inventory Data'!$A:$I,9,FALSE)</f>
        <v>Low</v>
      </c>
    </row>
    <row r="1416" spans="1:6" x14ac:dyDescent="0.3">
      <c r="A1416">
        <v>85</v>
      </c>
      <c r="B1416">
        <v>1415</v>
      </c>
      <c r="C1416">
        <v>4</v>
      </c>
      <c r="D1416">
        <v>27</v>
      </c>
      <c r="E1416" t="s">
        <v>27</v>
      </c>
      <c r="F1416" t="str">
        <f>VLOOKUP($A1416,'Inventory Data'!$A:$I,9,FALSE)</f>
        <v>High</v>
      </c>
    </row>
    <row r="1417" spans="1:6" x14ac:dyDescent="0.3">
      <c r="A1417">
        <v>30</v>
      </c>
      <c r="B1417">
        <v>1416</v>
      </c>
      <c r="C1417">
        <v>5</v>
      </c>
      <c r="D1417">
        <v>36</v>
      </c>
      <c r="E1417" t="s">
        <v>28</v>
      </c>
      <c r="F1417" t="str">
        <f>VLOOKUP($A1417,'Inventory Data'!$A:$I,9,FALSE)</f>
        <v>Low</v>
      </c>
    </row>
    <row r="1418" spans="1:6" x14ac:dyDescent="0.3">
      <c r="A1418">
        <v>9</v>
      </c>
      <c r="B1418">
        <v>1417</v>
      </c>
      <c r="C1418">
        <v>17</v>
      </c>
      <c r="D1418">
        <v>8</v>
      </c>
      <c r="E1418" t="s">
        <v>27</v>
      </c>
      <c r="F1418" t="str">
        <f>VLOOKUP($A1418,'Inventory Data'!$A:$I,9,FALSE)</f>
        <v>High</v>
      </c>
    </row>
    <row r="1419" spans="1:6" x14ac:dyDescent="0.3">
      <c r="A1419">
        <v>31</v>
      </c>
      <c r="B1419">
        <v>1418</v>
      </c>
      <c r="C1419">
        <v>3</v>
      </c>
      <c r="D1419">
        <v>11</v>
      </c>
      <c r="E1419" t="s">
        <v>27</v>
      </c>
      <c r="F1419" t="str">
        <f>VLOOKUP($A1419,'Inventory Data'!$A:$I,9,FALSE)</f>
        <v>Low</v>
      </c>
    </row>
    <row r="1420" spans="1:6" x14ac:dyDescent="0.3">
      <c r="A1420">
        <v>54</v>
      </c>
      <c r="B1420">
        <v>1419</v>
      </c>
      <c r="C1420">
        <v>15</v>
      </c>
      <c r="D1420">
        <v>30</v>
      </c>
      <c r="E1420" t="s">
        <v>27</v>
      </c>
      <c r="F1420" t="str">
        <f>VLOOKUP($A1420,'Inventory Data'!$A:$I,9,FALSE)</f>
        <v>Low</v>
      </c>
    </row>
    <row r="1421" spans="1:6" x14ac:dyDescent="0.3">
      <c r="A1421">
        <v>88</v>
      </c>
      <c r="B1421">
        <v>1420</v>
      </c>
      <c r="C1421">
        <v>3</v>
      </c>
      <c r="D1421">
        <v>5</v>
      </c>
      <c r="E1421" t="s">
        <v>27</v>
      </c>
      <c r="F1421" t="str">
        <f>VLOOKUP($A1421,'Inventory Data'!$A:$I,9,FALSE)</f>
        <v>Low</v>
      </c>
    </row>
    <row r="1422" spans="1:6" x14ac:dyDescent="0.3">
      <c r="A1422">
        <v>65</v>
      </c>
      <c r="B1422">
        <v>1421</v>
      </c>
      <c r="C1422">
        <v>5</v>
      </c>
      <c r="D1422">
        <v>7</v>
      </c>
      <c r="E1422" t="s">
        <v>26</v>
      </c>
      <c r="F1422" t="str">
        <f>VLOOKUP($A1422,'Inventory Data'!$A:$I,9,FALSE)</f>
        <v>Low</v>
      </c>
    </row>
    <row r="1423" spans="1:6" x14ac:dyDescent="0.3">
      <c r="A1423">
        <v>70</v>
      </c>
      <c r="B1423">
        <v>1422</v>
      </c>
      <c r="C1423">
        <v>14</v>
      </c>
      <c r="D1423">
        <v>43</v>
      </c>
      <c r="E1423" t="s">
        <v>27</v>
      </c>
      <c r="F1423" t="str">
        <f>VLOOKUP($A1423,'Inventory Data'!$A:$I,9,FALSE)</f>
        <v>Low</v>
      </c>
    </row>
    <row r="1424" spans="1:6" x14ac:dyDescent="0.3">
      <c r="A1424">
        <v>46</v>
      </c>
      <c r="B1424">
        <v>1423</v>
      </c>
      <c r="C1424">
        <v>11</v>
      </c>
      <c r="D1424">
        <v>41</v>
      </c>
      <c r="E1424" t="s">
        <v>27</v>
      </c>
      <c r="F1424" t="str">
        <f>VLOOKUP($A1424,'Inventory Data'!$A:$I,9,FALSE)</f>
        <v>Low</v>
      </c>
    </row>
    <row r="1425" spans="1:6" x14ac:dyDescent="0.3">
      <c r="A1425">
        <v>86</v>
      </c>
      <c r="B1425">
        <v>1424</v>
      </c>
      <c r="C1425">
        <v>19</v>
      </c>
      <c r="D1425">
        <v>30</v>
      </c>
      <c r="E1425" t="s">
        <v>27</v>
      </c>
      <c r="F1425" t="str">
        <f>VLOOKUP($A1425,'Inventory Data'!$A:$I,9,FALSE)</f>
        <v>Low</v>
      </c>
    </row>
    <row r="1426" spans="1:6" x14ac:dyDescent="0.3">
      <c r="A1426">
        <v>42</v>
      </c>
      <c r="B1426">
        <v>1425</v>
      </c>
      <c r="C1426">
        <v>17</v>
      </c>
      <c r="D1426">
        <v>30</v>
      </c>
      <c r="E1426" t="s">
        <v>26</v>
      </c>
      <c r="F1426" t="str">
        <f>VLOOKUP($A1426,'Inventory Data'!$A:$I,9,FALSE)</f>
        <v>Low</v>
      </c>
    </row>
    <row r="1427" spans="1:6" x14ac:dyDescent="0.3">
      <c r="A1427">
        <v>55</v>
      </c>
      <c r="B1427">
        <v>1426</v>
      </c>
      <c r="C1427">
        <v>4</v>
      </c>
      <c r="D1427">
        <v>8</v>
      </c>
      <c r="E1427" t="s">
        <v>26</v>
      </c>
      <c r="F1427" t="str">
        <f>VLOOKUP($A1427,'Inventory Data'!$A:$I,9,FALSE)</f>
        <v>Low</v>
      </c>
    </row>
    <row r="1428" spans="1:6" x14ac:dyDescent="0.3">
      <c r="A1428">
        <v>24</v>
      </c>
      <c r="B1428">
        <v>1427</v>
      </c>
      <c r="C1428">
        <v>12</v>
      </c>
      <c r="D1428">
        <v>35</v>
      </c>
      <c r="E1428" t="s">
        <v>27</v>
      </c>
      <c r="F1428" t="str">
        <f>VLOOKUP($A1428,'Inventory Data'!$A:$I,9,FALSE)</f>
        <v>High</v>
      </c>
    </row>
    <row r="1429" spans="1:6" x14ac:dyDescent="0.3">
      <c r="A1429">
        <v>39</v>
      </c>
      <c r="B1429">
        <v>1428</v>
      </c>
      <c r="C1429">
        <v>2</v>
      </c>
      <c r="D1429">
        <v>8</v>
      </c>
      <c r="E1429" t="s">
        <v>27</v>
      </c>
      <c r="F1429" t="str">
        <f>VLOOKUP($A1429,'Inventory Data'!$A:$I,9,FALSE)</f>
        <v>Low</v>
      </c>
    </row>
    <row r="1430" spans="1:6" x14ac:dyDescent="0.3">
      <c r="A1430">
        <v>45</v>
      </c>
      <c r="B1430">
        <v>1429</v>
      </c>
      <c r="C1430">
        <v>11</v>
      </c>
      <c r="D1430">
        <v>36</v>
      </c>
      <c r="E1430" t="s">
        <v>26</v>
      </c>
      <c r="F1430" t="str">
        <f>VLOOKUP($A1430,'Inventory Data'!$A:$I,9,FALSE)</f>
        <v>Low</v>
      </c>
    </row>
    <row r="1431" spans="1:6" x14ac:dyDescent="0.3">
      <c r="A1431">
        <v>58</v>
      </c>
      <c r="B1431">
        <v>1430</v>
      </c>
      <c r="C1431">
        <v>5</v>
      </c>
      <c r="D1431">
        <v>9</v>
      </c>
      <c r="E1431" t="s">
        <v>27</v>
      </c>
      <c r="F1431" t="str">
        <f>VLOOKUP($A1431,'Inventory Data'!$A:$I,9,FALSE)</f>
        <v>Low</v>
      </c>
    </row>
    <row r="1432" spans="1:6" x14ac:dyDescent="0.3">
      <c r="A1432">
        <v>88</v>
      </c>
      <c r="B1432">
        <v>1431</v>
      </c>
      <c r="C1432">
        <v>10</v>
      </c>
      <c r="D1432">
        <v>15</v>
      </c>
      <c r="E1432" t="s">
        <v>27</v>
      </c>
      <c r="F1432" t="str">
        <f>VLOOKUP($A1432,'Inventory Data'!$A:$I,9,FALSE)</f>
        <v>Low</v>
      </c>
    </row>
    <row r="1433" spans="1:6" x14ac:dyDescent="0.3">
      <c r="A1433">
        <v>34</v>
      </c>
      <c r="B1433">
        <v>1432</v>
      </c>
      <c r="C1433">
        <v>9</v>
      </c>
      <c r="D1433">
        <v>46</v>
      </c>
      <c r="E1433" t="s">
        <v>28</v>
      </c>
      <c r="F1433" t="str">
        <f>VLOOKUP($A1433,'Inventory Data'!$A:$I,9,FALSE)</f>
        <v>High</v>
      </c>
    </row>
    <row r="1434" spans="1:6" x14ac:dyDescent="0.3">
      <c r="A1434">
        <v>26</v>
      </c>
      <c r="B1434">
        <v>1433</v>
      </c>
      <c r="C1434">
        <v>9</v>
      </c>
      <c r="D1434">
        <v>12</v>
      </c>
      <c r="E1434" t="s">
        <v>26</v>
      </c>
      <c r="F1434" t="str">
        <f>VLOOKUP($A1434,'Inventory Data'!$A:$I,9,FALSE)</f>
        <v>Low</v>
      </c>
    </row>
    <row r="1435" spans="1:6" x14ac:dyDescent="0.3">
      <c r="A1435">
        <v>85</v>
      </c>
      <c r="B1435">
        <v>1434</v>
      </c>
      <c r="C1435">
        <v>1</v>
      </c>
      <c r="D1435">
        <v>17</v>
      </c>
      <c r="E1435" t="s">
        <v>27</v>
      </c>
      <c r="F1435" t="str">
        <f>VLOOKUP($A1435,'Inventory Data'!$A:$I,9,FALSE)</f>
        <v>High</v>
      </c>
    </row>
    <row r="1436" spans="1:6" x14ac:dyDescent="0.3">
      <c r="A1436">
        <v>21</v>
      </c>
      <c r="B1436">
        <v>1435</v>
      </c>
      <c r="C1436">
        <v>8</v>
      </c>
      <c r="D1436">
        <v>37</v>
      </c>
      <c r="E1436" t="s">
        <v>26</v>
      </c>
      <c r="F1436" t="str">
        <f>VLOOKUP($A1436,'Inventory Data'!$A:$I,9,FALSE)</f>
        <v>High</v>
      </c>
    </row>
    <row r="1437" spans="1:6" x14ac:dyDescent="0.3">
      <c r="A1437">
        <v>63</v>
      </c>
      <c r="B1437">
        <v>1436</v>
      </c>
      <c r="C1437">
        <v>19</v>
      </c>
      <c r="D1437">
        <v>42</v>
      </c>
      <c r="E1437" t="s">
        <v>26</v>
      </c>
      <c r="F1437" t="str">
        <f>VLOOKUP($A1437,'Inventory Data'!$A:$I,9,FALSE)</f>
        <v>Low</v>
      </c>
    </row>
    <row r="1438" spans="1:6" x14ac:dyDescent="0.3">
      <c r="A1438">
        <v>24</v>
      </c>
      <c r="B1438">
        <v>1437</v>
      </c>
      <c r="C1438">
        <v>13</v>
      </c>
      <c r="D1438">
        <v>42</v>
      </c>
      <c r="E1438" t="s">
        <v>27</v>
      </c>
      <c r="F1438" t="str">
        <f>VLOOKUP($A1438,'Inventory Data'!$A:$I,9,FALSE)</f>
        <v>High</v>
      </c>
    </row>
    <row r="1439" spans="1:6" x14ac:dyDescent="0.3">
      <c r="A1439">
        <v>69</v>
      </c>
      <c r="B1439">
        <v>1438</v>
      </c>
      <c r="C1439">
        <v>4</v>
      </c>
      <c r="D1439">
        <v>44</v>
      </c>
      <c r="E1439" t="s">
        <v>27</v>
      </c>
      <c r="F1439" t="str">
        <f>VLOOKUP($A1439,'Inventory Data'!$A:$I,9,FALSE)</f>
        <v>High</v>
      </c>
    </row>
    <row r="1440" spans="1:6" x14ac:dyDescent="0.3">
      <c r="A1440">
        <v>17</v>
      </c>
      <c r="B1440">
        <v>1439</v>
      </c>
      <c r="C1440">
        <v>1</v>
      </c>
      <c r="D1440">
        <v>43</v>
      </c>
      <c r="E1440" t="s">
        <v>26</v>
      </c>
      <c r="F1440" t="str">
        <f>VLOOKUP($A1440,'Inventory Data'!$A:$I,9,FALSE)</f>
        <v>Low</v>
      </c>
    </row>
    <row r="1441" spans="1:6" x14ac:dyDescent="0.3">
      <c r="A1441">
        <v>53</v>
      </c>
      <c r="B1441">
        <v>1440</v>
      </c>
      <c r="C1441">
        <v>17</v>
      </c>
      <c r="D1441">
        <v>12</v>
      </c>
      <c r="E1441" t="s">
        <v>27</v>
      </c>
      <c r="F1441" t="str">
        <f>VLOOKUP($A1441,'Inventory Data'!$A:$I,9,FALSE)</f>
        <v>High</v>
      </c>
    </row>
    <row r="1442" spans="1:6" x14ac:dyDescent="0.3">
      <c r="A1442">
        <v>19</v>
      </c>
      <c r="B1442">
        <v>1441</v>
      </c>
      <c r="C1442">
        <v>16</v>
      </c>
      <c r="D1442">
        <v>46</v>
      </c>
      <c r="E1442" t="s">
        <v>27</v>
      </c>
      <c r="F1442" t="str">
        <f>VLOOKUP($A1442,'Inventory Data'!$A:$I,9,FALSE)</f>
        <v>High</v>
      </c>
    </row>
    <row r="1443" spans="1:6" x14ac:dyDescent="0.3">
      <c r="A1443">
        <v>24</v>
      </c>
      <c r="B1443">
        <v>1442</v>
      </c>
      <c r="C1443">
        <v>5</v>
      </c>
      <c r="D1443">
        <v>29</v>
      </c>
      <c r="E1443" t="s">
        <v>28</v>
      </c>
      <c r="F1443" t="str">
        <f>VLOOKUP($A1443,'Inventory Data'!$A:$I,9,FALSE)</f>
        <v>High</v>
      </c>
    </row>
    <row r="1444" spans="1:6" x14ac:dyDescent="0.3">
      <c r="A1444">
        <v>33</v>
      </c>
      <c r="B1444">
        <v>1443</v>
      </c>
      <c r="C1444">
        <v>4</v>
      </c>
      <c r="D1444">
        <v>10</v>
      </c>
      <c r="E1444" t="s">
        <v>26</v>
      </c>
      <c r="F1444" t="str">
        <f>VLOOKUP($A1444,'Inventory Data'!$A:$I,9,FALSE)</f>
        <v>Low</v>
      </c>
    </row>
    <row r="1445" spans="1:6" x14ac:dyDescent="0.3">
      <c r="A1445">
        <v>72</v>
      </c>
      <c r="B1445">
        <v>1444</v>
      </c>
      <c r="C1445">
        <v>10</v>
      </c>
      <c r="D1445">
        <v>27</v>
      </c>
      <c r="E1445" t="s">
        <v>27</v>
      </c>
      <c r="F1445" t="str">
        <f>VLOOKUP($A1445,'Inventory Data'!$A:$I,9,FALSE)</f>
        <v>Low</v>
      </c>
    </row>
    <row r="1446" spans="1:6" x14ac:dyDescent="0.3">
      <c r="A1446">
        <v>38</v>
      </c>
      <c r="B1446">
        <v>1445</v>
      </c>
      <c r="C1446">
        <v>15</v>
      </c>
      <c r="D1446">
        <v>35</v>
      </c>
      <c r="E1446" t="s">
        <v>28</v>
      </c>
      <c r="F1446" t="str">
        <f>VLOOKUP($A1446,'Inventory Data'!$A:$I,9,FALSE)</f>
        <v>Low</v>
      </c>
    </row>
    <row r="1447" spans="1:6" x14ac:dyDescent="0.3">
      <c r="A1447">
        <v>64</v>
      </c>
      <c r="B1447">
        <v>1446</v>
      </c>
      <c r="C1447">
        <v>8</v>
      </c>
      <c r="D1447">
        <v>49</v>
      </c>
      <c r="E1447" t="s">
        <v>26</v>
      </c>
      <c r="F1447" t="str">
        <f>VLOOKUP($A1447,'Inventory Data'!$A:$I,9,FALSE)</f>
        <v>Low</v>
      </c>
    </row>
    <row r="1448" spans="1:6" x14ac:dyDescent="0.3">
      <c r="A1448">
        <v>80</v>
      </c>
      <c r="B1448">
        <v>1447</v>
      </c>
      <c r="C1448">
        <v>9</v>
      </c>
      <c r="D1448">
        <v>29</v>
      </c>
      <c r="E1448" t="s">
        <v>26</v>
      </c>
      <c r="F1448" t="str">
        <f>VLOOKUP($A1448,'Inventory Data'!$A:$I,9,FALSE)</f>
        <v>High</v>
      </c>
    </row>
    <row r="1449" spans="1:6" x14ac:dyDescent="0.3">
      <c r="A1449">
        <v>4</v>
      </c>
      <c r="B1449">
        <v>1448</v>
      </c>
      <c r="C1449">
        <v>18</v>
      </c>
      <c r="D1449">
        <v>41</v>
      </c>
      <c r="E1449" t="s">
        <v>26</v>
      </c>
      <c r="F1449" t="str">
        <f>VLOOKUP($A1449,'Inventory Data'!$A:$I,9,FALSE)</f>
        <v>Low</v>
      </c>
    </row>
    <row r="1450" spans="1:6" x14ac:dyDescent="0.3">
      <c r="A1450">
        <v>10</v>
      </c>
      <c r="B1450">
        <v>1449</v>
      </c>
      <c r="C1450">
        <v>8</v>
      </c>
      <c r="D1450">
        <v>33</v>
      </c>
      <c r="E1450" t="s">
        <v>27</v>
      </c>
      <c r="F1450" t="str">
        <f>VLOOKUP($A1450,'Inventory Data'!$A:$I,9,FALSE)</f>
        <v>Low</v>
      </c>
    </row>
    <row r="1451" spans="1:6" x14ac:dyDescent="0.3">
      <c r="A1451">
        <v>61</v>
      </c>
      <c r="B1451">
        <v>1450</v>
      </c>
      <c r="C1451">
        <v>9</v>
      </c>
      <c r="D1451">
        <v>33</v>
      </c>
      <c r="E1451" t="s">
        <v>27</v>
      </c>
      <c r="F1451" t="str">
        <f>VLOOKUP($A1451,'Inventory Data'!$A:$I,9,FALSE)</f>
        <v>High</v>
      </c>
    </row>
    <row r="1452" spans="1:6" x14ac:dyDescent="0.3">
      <c r="A1452">
        <v>36</v>
      </c>
      <c r="B1452">
        <v>1451</v>
      </c>
      <c r="C1452">
        <v>9</v>
      </c>
      <c r="D1452">
        <v>39</v>
      </c>
      <c r="E1452" t="s">
        <v>27</v>
      </c>
      <c r="F1452" t="str">
        <f>VLOOKUP($A1452,'Inventory Data'!$A:$I,9,FALSE)</f>
        <v>High</v>
      </c>
    </row>
    <row r="1453" spans="1:6" x14ac:dyDescent="0.3">
      <c r="A1453">
        <v>48</v>
      </c>
      <c r="B1453">
        <v>1452</v>
      </c>
      <c r="C1453">
        <v>3</v>
      </c>
      <c r="D1453">
        <v>18</v>
      </c>
      <c r="E1453" t="s">
        <v>27</v>
      </c>
      <c r="F1453" t="str">
        <f>VLOOKUP($A1453,'Inventory Data'!$A:$I,9,FALSE)</f>
        <v>High</v>
      </c>
    </row>
    <row r="1454" spans="1:6" x14ac:dyDescent="0.3">
      <c r="A1454">
        <v>76</v>
      </c>
      <c r="B1454">
        <v>1453</v>
      </c>
      <c r="C1454">
        <v>2</v>
      </c>
      <c r="D1454">
        <v>10</v>
      </c>
      <c r="E1454" t="s">
        <v>28</v>
      </c>
      <c r="F1454" t="str">
        <f>VLOOKUP($A1454,'Inventory Data'!$A:$I,9,FALSE)</f>
        <v>Low</v>
      </c>
    </row>
    <row r="1455" spans="1:6" x14ac:dyDescent="0.3">
      <c r="A1455">
        <v>94</v>
      </c>
      <c r="B1455">
        <v>1454</v>
      </c>
      <c r="C1455">
        <v>17</v>
      </c>
      <c r="D1455">
        <v>31</v>
      </c>
      <c r="E1455" t="s">
        <v>26</v>
      </c>
      <c r="F1455" t="str">
        <f>VLOOKUP($A1455,'Inventory Data'!$A:$I,9,FALSE)</f>
        <v>High</v>
      </c>
    </row>
    <row r="1456" spans="1:6" x14ac:dyDescent="0.3">
      <c r="A1456">
        <v>31</v>
      </c>
      <c r="B1456">
        <v>1455</v>
      </c>
      <c r="C1456">
        <v>12</v>
      </c>
      <c r="D1456">
        <v>29</v>
      </c>
      <c r="E1456" t="s">
        <v>26</v>
      </c>
      <c r="F1456" t="str">
        <f>VLOOKUP($A1456,'Inventory Data'!$A:$I,9,FALSE)</f>
        <v>Low</v>
      </c>
    </row>
    <row r="1457" spans="1:6" x14ac:dyDescent="0.3">
      <c r="A1457">
        <v>67</v>
      </c>
      <c r="B1457">
        <v>1456</v>
      </c>
      <c r="C1457">
        <v>17</v>
      </c>
      <c r="D1457">
        <v>4</v>
      </c>
      <c r="E1457" t="s">
        <v>27</v>
      </c>
      <c r="F1457" t="str">
        <f>VLOOKUP($A1457,'Inventory Data'!$A:$I,9,FALSE)</f>
        <v>High</v>
      </c>
    </row>
    <row r="1458" spans="1:6" x14ac:dyDescent="0.3">
      <c r="A1458">
        <v>26</v>
      </c>
      <c r="B1458">
        <v>1457</v>
      </c>
      <c r="C1458">
        <v>6</v>
      </c>
      <c r="D1458">
        <v>18</v>
      </c>
      <c r="E1458" t="s">
        <v>28</v>
      </c>
      <c r="F1458" t="str">
        <f>VLOOKUP($A1458,'Inventory Data'!$A:$I,9,FALSE)</f>
        <v>Low</v>
      </c>
    </row>
    <row r="1459" spans="1:6" x14ac:dyDescent="0.3">
      <c r="A1459">
        <v>72</v>
      </c>
      <c r="B1459">
        <v>1458</v>
      </c>
      <c r="C1459">
        <v>10</v>
      </c>
      <c r="D1459">
        <v>26</v>
      </c>
      <c r="E1459" t="s">
        <v>27</v>
      </c>
      <c r="F1459" t="str">
        <f>VLOOKUP($A1459,'Inventory Data'!$A:$I,9,FALSE)</f>
        <v>Low</v>
      </c>
    </row>
    <row r="1460" spans="1:6" x14ac:dyDescent="0.3">
      <c r="A1460">
        <v>10</v>
      </c>
      <c r="B1460">
        <v>1459</v>
      </c>
      <c r="C1460">
        <v>14</v>
      </c>
      <c r="D1460">
        <v>21</v>
      </c>
      <c r="E1460" t="s">
        <v>27</v>
      </c>
      <c r="F1460" t="str">
        <f>VLOOKUP($A1460,'Inventory Data'!$A:$I,9,FALSE)</f>
        <v>Low</v>
      </c>
    </row>
    <row r="1461" spans="1:6" x14ac:dyDescent="0.3">
      <c r="A1461">
        <v>53</v>
      </c>
      <c r="B1461">
        <v>1460</v>
      </c>
      <c r="C1461">
        <v>16</v>
      </c>
      <c r="D1461">
        <v>2</v>
      </c>
      <c r="E1461" t="s">
        <v>26</v>
      </c>
      <c r="F1461" t="str">
        <f>VLOOKUP($A1461,'Inventory Data'!$A:$I,9,FALSE)</f>
        <v>High</v>
      </c>
    </row>
    <row r="1462" spans="1:6" x14ac:dyDescent="0.3">
      <c r="A1462">
        <v>8</v>
      </c>
      <c r="B1462">
        <v>1461</v>
      </c>
      <c r="C1462">
        <v>7</v>
      </c>
      <c r="D1462">
        <v>17</v>
      </c>
      <c r="E1462" t="s">
        <v>28</v>
      </c>
      <c r="F1462" t="str">
        <f>VLOOKUP($A1462,'Inventory Data'!$A:$I,9,FALSE)</f>
        <v>Low</v>
      </c>
    </row>
    <row r="1463" spans="1:6" x14ac:dyDescent="0.3">
      <c r="A1463">
        <v>84</v>
      </c>
      <c r="B1463">
        <v>1462</v>
      </c>
      <c r="C1463">
        <v>15</v>
      </c>
      <c r="D1463">
        <v>29</v>
      </c>
      <c r="E1463" t="s">
        <v>26</v>
      </c>
      <c r="F1463" t="str">
        <f>VLOOKUP($A1463,'Inventory Data'!$A:$I,9,FALSE)</f>
        <v>Low</v>
      </c>
    </row>
    <row r="1464" spans="1:6" x14ac:dyDescent="0.3">
      <c r="A1464">
        <v>99</v>
      </c>
      <c r="B1464">
        <v>1463</v>
      </c>
      <c r="C1464">
        <v>13</v>
      </c>
      <c r="D1464">
        <v>30</v>
      </c>
      <c r="E1464" t="s">
        <v>26</v>
      </c>
      <c r="F1464" t="str">
        <f>VLOOKUP($A1464,'Inventory Data'!$A:$I,9,FALSE)</f>
        <v>High</v>
      </c>
    </row>
    <row r="1465" spans="1:6" x14ac:dyDescent="0.3">
      <c r="A1465">
        <v>79</v>
      </c>
      <c r="B1465">
        <v>1464</v>
      </c>
      <c r="C1465">
        <v>11</v>
      </c>
      <c r="D1465">
        <v>24</v>
      </c>
      <c r="E1465" t="s">
        <v>26</v>
      </c>
      <c r="F1465" t="str">
        <f>VLOOKUP($A1465,'Inventory Data'!$A:$I,9,FALSE)</f>
        <v>Low</v>
      </c>
    </row>
    <row r="1466" spans="1:6" x14ac:dyDescent="0.3">
      <c r="A1466">
        <v>98</v>
      </c>
      <c r="B1466">
        <v>1465</v>
      </c>
      <c r="C1466">
        <v>6</v>
      </c>
      <c r="D1466">
        <v>45</v>
      </c>
      <c r="E1466" t="s">
        <v>26</v>
      </c>
      <c r="F1466" t="str">
        <f>VLOOKUP($A1466,'Inventory Data'!$A:$I,9,FALSE)</f>
        <v>Low</v>
      </c>
    </row>
    <row r="1467" spans="1:6" x14ac:dyDescent="0.3">
      <c r="A1467">
        <v>91</v>
      </c>
      <c r="B1467">
        <v>1466</v>
      </c>
      <c r="C1467">
        <v>17</v>
      </c>
      <c r="D1467">
        <v>25</v>
      </c>
      <c r="E1467" t="s">
        <v>26</v>
      </c>
      <c r="F1467" t="str">
        <f>VLOOKUP($A1467,'Inventory Data'!$A:$I,9,FALSE)</f>
        <v>High</v>
      </c>
    </row>
    <row r="1468" spans="1:6" x14ac:dyDescent="0.3">
      <c r="A1468">
        <v>13</v>
      </c>
      <c r="B1468">
        <v>1467</v>
      </c>
      <c r="C1468">
        <v>5</v>
      </c>
      <c r="D1468">
        <v>37</v>
      </c>
      <c r="E1468" t="s">
        <v>28</v>
      </c>
      <c r="F1468" t="str">
        <f>VLOOKUP($A1468,'Inventory Data'!$A:$I,9,FALSE)</f>
        <v>Low</v>
      </c>
    </row>
    <row r="1469" spans="1:6" x14ac:dyDescent="0.3">
      <c r="A1469">
        <v>86</v>
      </c>
      <c r="B1469">
        <v>1468</v>
      </c>
      <c r="C1469">
        <v>5</v>
      </c>
      <c r="D1469">
        <v>35</v>
      </c>
      <c r="E1469" t="s">
        <v>26</v>
      </c>
      <c r="F1469" t="str">
        <f>VLOOKUP($A1469,'Inventory Data'!$A:$I,9,FALSE)</f>
        <v>Low</v>
      </c>
    </row>
    <row r="1470" spans="1:6" x14ac:dyDescent="0.3">
      <c r="A1470">
        <v>59</v>
      </c>
      <c r="B1470">
        <v>1469</v>
      </c>
      <c r="C1470">
        <v>19</v>
      </c>
      <c r="D1470">
        <v>5</v>
      </c>
      <c r="E1470" t="s">
        <v>27</v>
      </c>
      <c r="F1470" t="str">
        <f>VLOOKUP($A1470,'Inventory Data'!$A:$I,9,FALSE)</f>
        <v>Low</v>
      </c>
    </row>
    <row r="1471" spans="1:6" x14ac:dyDescent="0.3">
      <c r="A1471">
        <v>12</v>
      </c>
      <c r="B1471">
        <v>1470</v>
      </c>
      <c r="C1471">
        <v>3</v>
      </c>
      <c r="D1471">
        <v>12</v>
      </c>
      <c r="E1471" t="s">
        <v>28</v>
      </c>
      <c r="F1471" t="str">
        <f>VLOOKUP($A1471,'Inventory Data'!$A:$I,9,FALSE)</f>
        <v>Low</v>
      </c>
    </row>
    <row r="1472" spans="1:6" x14ac:dyDescent="0.3">
      <c r="A1472">
        <v>55</v>
      </c>
      <c r="B1472">
        <v>1471</v>
      </c>
      <c r="C1472">
        <v>11</v>
      </c>
      <c r="D1472">
        <v>16</v>
      </c>
      <c r="E1472" t="s">
        <v>27</v>
      </c>
      <c r="F1472" t="str">
        <f>VLOOKUP($A1472,'Inventory Data'!$A:$I,9,FALSE)</f>
        <v>Low</v>
      </c>
    </row>
    <row r="1473" spans="1:6" x14ac:dyDescent="0.3">
      <c r="A1473">
        <v>25</v>
      </c>
      <c r="B1473">
        <v>1472</v>
      </c>
      <c r="C1473">
        <v>19</v>
      </c>
      <c r="D1473">
        <v>3</v>
      </c>
      <c r="E1473" t="s">
        <v>26</v>
      </c>
      <c r="F1473" t="str">
        <f>VLOOKUP($A1473,'Inventory Data'!$A:$I,9,FALSE)</f>
        <v>Low</v>
      </c>
    </row>
    <row r="1474" spans="1:6" x14ac:dyDescent="0.3">
      <c r="A1474">
        <v>10</v>
      </c>
      <c r="B1474">
        <v>1473</v>
      </c>
      <c r="C1474">
        <v>16</v>
      </c>
      <c r="D1474">
        <v>38</v>
      </c>
      <c r="E1474" t="s">
        <v>28</v>
      </c>
      <c r="F1474" t="str">
        <f>VLOOKUP($A1474,'Inventory Data'!$A:$I,9,FALSE)</f>
        <v>Low</v>
      </c>
    </row>
    <row r="1475" spans="1:6" x14ac:dyDescent="0.3">
      <c r="A1475">
        <v>57</v>
      </c>
      <c r="B1475">
        <v>1474</v>
      </c>
      <c r="C1475">
        <v>4</v>
      </c>
      <c r="D1475">
        <v>33</v>
      </c>
      <c r="E1475" t="s">
        <v>26</v>
      </c>
      <c r="F1475" t="str">
        <f>VLOOKUP($A1475,'Inventory Data'!$A:$I,9,FALSE)</f>
        <v>Low</v>
      </c>
    </row>
    <row r="1476" spans="1:6" x14ac:dyDescent="0.3">
      <c r="A1476">
        <v>7</v>
      </c>
      <c r="B1476">
        <v>1475</v>
      </c>
      <c r="C1476">
        <v>8</v>
      </c>
      <c r="D1476">
        <v>27</v>
      </c>
      <c r="E1476" t="s">
        <v>28</v>
      </c>
      <c r="F1476" t="str">
        <f>VLOOKUP($A1476,'Inventory Data'!$A:$I,9,FALSE)</f>
        <v>High</v>
      </c>
    </row>
    <row r="1477" spans="1:6" x14ac:dyDescent="0.3">
      <c r="A1477">
        <v>93</v>
      </c>
      <c r="B1477">
        <v>1476</v>
      </c>
      <c r="C1477">
        <v>7</v>
      </c>
      <c r="D1477">
        <v>32</v>
      </c>
      <c r="E1477" t="s">
        <v>28</v>
      </c>
      <c r="F1477" t="str">
        <f>VLOOKUP($A1477,'Inventory Data'!$A:$I,9,FALSE)</f>
        <v>High</v>
      </c>
    </row>
    <row r="1478" spans="1:6" x14ac:dyDescent="0.3">
      <c r="A1478">
        <v>28</v>
      </c>
      <c r="B1478">
        <v>1477</v>
      </c>
      <c r="C1478">
        <v>17</v>
      </c>
      <c r="D1478">
        <v>43</v>
      </c>
      <c r="E1478" t="s">
        <v>27</v>
      </c>
      <c r="F1478" t="str">
        <f>VLOOKUP($A1478,'Inventory Data'!$A:$I,9,FALSE)</f>
        <v>High</v>
      </c>
    </row>
    <row r="1479" spans="1:6" x14ac:dyDescent="0.3">
      <c r="A1479">
        <v>13</v>
      </c>
      <c r="B1479">
        <v>1478</v>
      </c>
      <c r="C1479">
        <v>15</v>
      </c>
      <c r="D1479">
        <v>49</v>
      </c>
      <c r="E1479" t="s">
        <v>26</v>
      </c>
      <c r="F1479" t="str">
        <f>VLOOKUP($A1479,'Inventory Data'!$A:$I,9,FALSE)</f>
        <v>Low</v>
      </c>
    </row>
    <row r="1480" spans="1:6" x14ac:dyDescent="0.3">
      <c r="A1480">
        <v>3</v>
      </c>
      <c r="B1480">
        <v>1479</v>
      </c>
      <c r="C1480">
        <v>6</v>
      </c>
      <c r="D1480">
        <v>45</v>
      </c>
      <c r="E1480" t="s">
        <v>27</v>
      </c>
      <c r="F1480" t="str">
        <f>VLOOKUP($A1480,'Inventory Data'!$A:$I,9,FALSE)</f>
        <v>Low</v>
      </c>
    </row>
    <row r="1481" spans="1:6" x14ac:dyDescent="0.3">
      <c r="A1481">
        <v>64</v>
      </c>
      <c r="B1481">
        <v>1480</v>
      </c>
      <c r="C1481">
        <v>13</v>
      </c>
      <c r="D1481">
        <v>28</v>
      </c>
      <c r="E1481" t="s">
        <v>28</v>
      </c>
      <c r="F1481" t="str">
        <f>VLOOKUP($A1481,'Inventory Data'!$A:$I,9,FALSE)</f>
        <v>Low</v>
      </c>
    </row>
    <row r="1482" spans="1:6" x14ac:dyDescent="0.3">
      <c r="A1482">
        <v>67</v>
      </c>
      <c r="B1482">
        <v>1481</v>
      </c>
      <c r="C1482">
        <v>7</v>
      </c>
      <c r="D1482">
        <v>35</v>
      </c>
      <c r="E1482" t="s">
        <v>28</v>
      </c>
      <c r="F1482" t="str">
        <f>VLOOKUP($A1482,'Inventory Data'!$A:$I,9,FALSE)</f>
        <v>High</v>
      </c>
    </row>
    <row r="1483" spans="1:6" x14ac:dyDescent="0.3">
      <c r="A1483">
        <v>13</v>
      </c>
      <c r="B1483">
        <v>1482</v>
      </c>
      <c r="C1483">
        <v>6</v>
      </c>
      <c r="D1483">
        <v>1</v>
      </c>
      <c r="E1483" t="s">
        <v>28</v>
      </c>
      <c r="F1483" t="str">
        <f>VLOOKUP($A1483,'Inventory Data'!$A:$I,9,FALSE)</f>
        <v>Low</v>
      </c>
    </row>
    <row r="1484" spans="1:6" x14ac:dyDescent="0.3">
      <c r="A1484">
        <v>53</v>
      </c>
      <c r="B1484">
        <v>1483</v>
      </c>
      <c r="C1484">
        <v>11</v>
      </c>
      <c r="D1484">
        <v>21</v>
      </c>
      <c r="E1484" t="s">
        <v>28</v>
      </c>
      <c r="F1484" t="str">
        <f>VLOOKUP($A1484,'Inventory Data'!$A:$I,9,FALSE)</f>
        <v>High</v>
      </c>
    </row>
    <row r="1485" spans="1:6" x14ac:dyDescent="0.3">
      <c r="A1485">
        <v>99</v>
      </c>
      <c r="B1485">
        <v>1484</v>
      </c>
      <c r="C1485">
        <v>15</v>
      </c>
      <c r="D1485">
        <v>18</v>
      </c>
      <c r="E1485" t="s">
        <v>26</v>
      </c>
      <c r="F1485" t="str">
        <f>VLOOKUP($A1485,'Inventory Data'!$A:$I,9,FALSE)</f>
        <v>High</v>
      </c>
    </row>
    <row r="1486" spans="1:6" x14ac:dyDescent="0.3">
      <c r="A1486">
        <v>13</v>
      </c>
      <c r="B1486">
        <v>1485</v>
      </c>
      <c r="C1486">
        <v>2</v>
      </c>
      <c r="D1486">
        <v>2</v>
      </c>
      <c r="E1486" t="s">
        <v>28</v>
      </c>
      <c r="F1486" t="str">
        <f>VLOOKUP($A1486,'Inventory Data'!$A:$I,9,FALSE)</f>
        <v>Low</v>
      </c>
    </row>
    <row r="1487" spans="1:6" x14ac:dyDescent="0.3">
      <c r="A1487">
        <v>89</v>
      </c>
      <c r="B1487">
        <v>1486</v>
      </c>
      <c r="C1487">
        <v>7</v>
      </c>
      <c r="D1487">
        <v>39</v>
      </c>
      <c r="E1487" t="s">
        <v>26</v>
      </c>
      <c r="F1487" t="str">
        <f>VLOOKUP($A1487,'Inventory Data'!$A:$I,9,FALSE)</f>
        <v>High</v>
      </c>
    </row>
    <row r="1488" spans="1:6" x14ac:dyDescent="0.3">
      <c r="A1488">
        <v>66</v>
      </c>
      <c r="B1488">
        <v>1487</v>
      </c>
      <c r="C1488">
        <v>18</v>
      </c>
      <c r="D1488">
        <v>28</v>
      </c>
      <c r="E1488" t="s">
        <v>28</v>
      </c>
      <c r="F1488" t="str">
        <f>VLOOKUP($A1488,'Inventory Data'!$A:$I,9,FALSE)</f>
        <v>Low</v>
      </c>
    </row>
    <row r="1489" spans="1:6" x14ac:dyDescent="0.3">
      <c r="A1489">
        <v>25</v>
      </c>
      <c r="B1489">
        <v>1488</v>
      </c>
      <c r="C1489">
        <v>17</v>
      </c>
      <c r="D1489">
        <v>15</v>
      </c>
      <c r="E1489" t="s">
        <v>27</v>
      </c>
      <c r="F1489" t="str">
        <f>VLOOKUP($A1489,'Inventory Data'!$A:$I,9,FALSE)</f>
        <v>Low</v>
      </c>
    </row>
    <row r="1490" spans="1:6" x14ac:dyDescent="0.3">
      <c r="A1490">
        <v>79</v>
      </c>
      <c r="B1490">
        <v>1489</v>
      </c>
      <c r="C1490">
        <v>13</v>
      </c>
      <c r="D1490">
        <v>38</v>
      </c>
      <c r="E1490" t="s">
        <v>27</v>
      </c>
      <c r="F1490" t="str">
        <f>VLOOKUP($A1490,'Inventory Data'!$A:$I,9,FALSE)</f>
        <v>Low</v>
      </c>
    </row>
    <row r="1491" spans="1:6" x14ac:dyDescent="0.3">
      <c r="A1491">
        <v>97</v>
      </c>
      <c r="B1491">
        <v>1490</v>
      </c>
      <c r="C1491">
        <v>18</v>
      </c>
      <c r="D1491">
        <v>10</v>
      </c>
      <c r="E1491" t="s">
        <v>28</v>
      </c>
      <c r="F1491" t="str">
        <f>VLOOKUP($A1491,'Inventory Data'!$A:$I,9,FALSE)</f>
        <v>Low</v>
      </c>
    </row>
    <row r="1492" spans="1:6" x14ac:dyDescent="0.3">
      <c r="A1492">
        <v>76</v>
      </c>
      <c r="B1492">
        <v>1491</v>
      </c>
      <c r="C1492">
        <v>1</v>
      </c>
      <c r="D1492">
        <v>13</v>
      </c>
      <c r="E1492" t="s">
        <v>26</v>
      </c>
      <c r="F1492" t="str">
        <f>VLOOKUP($A1492,'Inventory Data'!$A:$I,9,FALSE)</f>
        <v>Low</v>
      </c>
    </row>
    <row r="1493" spans="1:6" x14ac:dyDescent="0.3">
      <c r="A1493">
        <v>91</v>
      </c>
      <c r="B1493">
        <v>1492</v>
      </c>
      <c r="C1493">
        <v>2</v>
      </c>
      <c r="D1493">
        <v>26</v>
      </c>
      <c r="E1493" t="s">
        <v>27</v>
      </c>
      <c r="F1493" t="str">
        <f>VLOOKUP($A1493,'Inventory Data'!$A:$I,9,FALSE)</f>
        <v>High</v>
      </c>
    </row>
    <row r="1494" spans="1:6" x14ac:dyDescent="0.3">
      <c r="A1494">
        <v>19</v>
      </c>
      <c r="B1494">
        <v>1493</v>
      </c>
      <c r="C1494">
        <v>4</v>
      </c>
      <c r="D1494">
        <v>35</v>
      </c>
      <c r="E1494" t="s">
        <v>28</v>
      </c>
      <c r="F1494" t="str">
        <f>VLOOKUP($A1494,'Inventory Data'!$A:$I,9,FALSE)</f>
        <v>High</v>
      </c>
    </row>
    <row r="1495" spans="1:6" x14ac:dyDescent="0.3">
      <c r="A1495">
        <v>65</v>
      </c>
      <c r="B1495">
        <v>1494</v>
      </c>
      <c r="C1495">
        <v>15</v>
      </c>
      <c r="D1495">
        <v>45</v>
      </c>
      <c r="E1495" t="s">
        <v>28</v>
      </c>
      <c r="F1495" t="str">
        <f>VLOOKUP($A1495,'Inventory Data'!$A:$I,9,FALSE)</f>
        <v>Low</v>
      </c>
    </row>
    <row r="1496" spans="1:6" x14ac:dyDescent="0.3">
      <c r="A1496">
        <v>16</v>
      </c>
      <c r="B1496">
        <v>1495</v>
      </c>
      <c r="C1496">
        <v>8</v>
      </c>
      <c r="D1496">
        <v>10</v>
      </c>
      <c r="E1496" t="s">
        <v>26</v>
      </c>
      <c r="F1496" t="str">
        <f>VLOOKUP($A1496,'Inventory Data'!$A:$I,9,FALSE)</f>
        <v>Low</v>
      </c>
    </row>
    <row r="1497" spans="1:6" x14ac:dyDescent="0.3">
      <c r="A1497">
        <v>26</v>
      </c>
      <c r="B1497">
        <v>1496</v>
      </c>
      <c r="C1497">
        <v>15</v>
      </c>
      <c r="D1497">
        <v>27</v>
      </c>
      <c r="E1497" t="s">
        <v>27</v>
      </c>
      <c r="F1497" t="str">
        <f>VLOOKUP($A1497,'Inventory Data'!$A:$I,9,FALSE)</f>
        <v>Low</v>
      </c>
    </row>
    <row r="1498" spans="1:6" x14ac:dyDescent="0.3">
      <c r="A1498">
        <v>30</v>
      </c>
      <c r="B1498">
        <v>1497</v>
      </c>
      <c r="C1498">
        <v>19</v>
      </c>
      <c r="D1498">
        <v>28</v>
      </c>
      <c r="E1498" t="s">
        <v>27</v>
      </c>
      <c r="F1498" t="str">
        <f>VLOOKUP($A1498,'Inventory Data'!$A:$I,9,FALSE)</f>
        <v>Low</v>
      </c>
    </row>
    <row r="1499" spans="1:6" x14ac:dyDescent="0.3">
      <c r="A1499">
        <v>36</v>
      </c>
      <c r="B1499">
        <v>1498</v>
      </c>
      <c r="C1499">
        <v>17</v>
      </c>
      <c r="D1499">
        <v>42</v>
      </c>
      <c r="E1499" t="s">
        <v>27</v>
      </c>
      <c r="F1499" t="str">
        <f>VLOOKUP($A1499,'Inventory Data'!$A:$I,9,FALSE)</f>
        <v>High</v>
      </c>
    </row>
    <row r="1500" spans="1:6" x14ac:dyDescent="0.3">
      <c r="A1500">
        <v>75</v>
      </c>
      <c r="B1500">
        <v>1499</v>
      </c>
      <c r="C1500">
        <v>13</v>
      </c>
      <c r="D1500">
        <v>24</v>
      </c>
      <c r="E1500" t="s">
        <v>26</v>
      </c>
      <c r="F1500" t="str">
        <f>VLOOKUP($A1500,'Inventory Data'!$A:$I,9,FALSE)</f>
        <v>Low</v>
      </c>
    </row>
    <row r="1501" spans="1:6" x14ac:dyDescent="0.3">
      <c r="A1501">
        <v>86</v>
      </c>
      <c r="B1501">
        <v>1500</v>
      </c>
      <c r="C1501">
        <v>1</v>
      </c>
      <c r="D1501">
        <v>43</v>
      </c>
      <c r="E1501" t="s">
        <v>28</v>
      </c>
      <c r="F1501" t="str">
        <f>VLOOKUP($A1501,'Inventory Data'!$A:$I,9,FALSE)</f>
        <v>Low</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A7BBA-C507-4C47-96A0-2D5845286834}">
  <dimension ref="A1"/>
  <sheetViews>
    <sheetView showGridLines="0" topLeftCell="A101" zoomScale="82" zoomScaleNormal="82" workbookViewId="0">
      <selection activeCell="K197" sqref="K197"/>
    </sheetView>
  </sheetViews>
  <sheetFormatPr defaultRowHeight="14.4" x14ac:dyDescent="0.3"/>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60BA2-B814-4BCD-B261-ADBFB4FFA551}">
  <dimension ref="B1:N187"/>
  <sheetViews>
    <sheetView topLeftCell="A141" zoomScaleNormal="100" workbookViewId="0">
      <selection activeCell="I152" sqref="I152"/>
    </sheetView>
  </sheetViews>
  <sheetFormatPr defaultRowHeight="14.4" x14ac:dyDescent="0.3"/>
  <cols>
    <col min="1" max="1" width="13.109375" bestFit="1" customWidth="1"/>
    <col min="2" max="2" width="23.44140625" bestFit="1" customWidth="1"/>
    <col min="3" max="4" width="29.44140625" bestFit="1" customWidth="1"/>
    <col min="13" max="13" width="12.88671875" bestFit="1" customWidth="1"/>
    <col min="14" max="14" width="12.33203125" bestFit="1" customWidth="1"/>
  </cols>
  <sheetData>
    <row r="1" spans="2:12" ht="15" thickBot="1" x14ac:dyDescent="0.35"/>
    <row r="2" spans="2:12" x14ac:dyDescent="0.3">
      <c r="B2" s="54" t="s">
        <v>171</v>
      </c>
    </row>
    <row r="3" spans="2:12" ht="15" thickBot="1" x14ac:dyDescent="0.35">
      <c r="B3" s="55"/>
    </row>
    <row r="4" spans="2:12" ht="15" thickBot="1" x14ac:dyDescent="0.35"/>
    <row r="5" spans="2:12" ht="15" thickBot="1" x14ac:dyDescent="0.35">
      <c r="B5" s="51" t="s">
        <v>37</v>
      </c>
      <c r="C5" s="52"/>
      <c r="D5" s="52"/>
      <c r="E5" s="52"/>
      <c r="F5" s="53"/>
    </row>
    <row r="6" spans="2:12" x14ac:dyDescent="0.3">
      <c r="K6" s="9" t="s">
        <v>41</v>
      </c>
      <c r="L6" s="10">
        <f>MAX('Customer Data'!B:B)</f>
        <v>69</v>
      </c>
    </row>
    <row r="7" spans="2:12" x14ac:dyDescent="0.3">
      <c r="K7" s="11" t="s">
        <v>42</v>
      </c>
      <c r="L7" s="12">
        <f>MIN('Customer Data'!B:B)</f>
        <v>18</v>
      </c>
    </row>
    <row r="8" spans="2:12" ht="15" thickBot="1" x14ac:dyDescent="0.35">
      <c r="K8" s="13" t="s">
        <v>43</v>
      </c>
      <c r="L8" s="14">
        <f>AVERAGE('Customer Data'!B:B)</f>
        <v>43.239333333333335</v>
      </c>
    </row>
    <row r="25" spans="2:6" ht="15" thickBot="1" x14ac:dyDescent="0.35"/>
    <row r="26" spans="2:6" ht="15" thickBot="1" x14ac:dyDescent="0.35">
      <c r="B26" s="51" t="s">
        <v>38</v>
      </c>
      <c r="C26" s="52"/>
      <c r="D26" s="52"/>
      <c r="E26" s="52"/>
      <c r="F26" s="53"/>
    </row>
    <row r="27" spans="2:6" x14ac:dyDescent="0.3">
      <c r="B27" s="7" t="s">
        <v>35</v>
      </c>
      <c r="C27" t="s">
        <v>39</v>
      </c>
    </row>
    <row r="28" spans="2:6" x14ac:dyDescent="0.3">
      <c r="B28" s="8" t="s">
        <v>8</v>
      </c>
      <c r="C28">
        <v>721</v>
      </c>
    </row>
    <row r="29" spans="2:6" x14ac:dyDescent="0.3">
      <c r="B29" s="8" t="s">
        <v>5</v>
      </c>
      <c r="C29">
        <v>779</v>
      </c>
    </row>
    <row r="30" spans="2:6" x14ac:dyDescent="0.3">
      <c r="B30" s="8" t="s">
        <v>36</v>
      </c>
      <c r="C30">
        <v>1500</v>
      </c>
    </row>
    <row r="34" spans="2:10" x14ac:dyDescent="0.3">
      <c r="J34" s="19"/>
    </row>
    <row r="46" spans="2:10" ht="15" thickBot="1" x14ac:dyDescent="0.35"/>
    <row r="47" spans="2:10" ht="15" thickBot="1" x14ac:dyDescent="0.35">
      <c r="B47" s="51" t="s">
        <v>40</v>
      </c>
      <c r="C47" s="52"/>
      <c r="D47" s="52"/>
      <c r="E47" s="52"/>
      <c r="F47" s="53"/>
    </row>
    <row r="49" spans="13:14" ht="15" thickBot="1" x14ac:dyDescent="0.35"/>
    <row r="50" spans="13:14" x14ac:dyDescent="0.3">
      <c r="M50" s="9" t="s">
        <v>44</v>
      </c>
      <c r="N50" s="15">
        <f>MAX('Customer Data'!D:D)</f>
        <v>149973</v>
      </c>
    </row>
    <row r="51" spans="13:14" x14ac:dyDescent="0.3">
      <c r="M51" s="11" t="s">
        <v>45</v>
      </c>
      <c r="N51" s="16">
        <f>MIN('Customer Data'!D:D)</f>
        <v>20146</v>
      </c>
    </row>
    <row r="52" spans="13:14" ht="15" thickBot="1" x14ac:dyDescent="0.35">
      <c r="M52" s="13" t="s">
        <v>46</v>
      </c>
      <c r="N52" s="17">
        <f>AVERAGE('Customer Data'!D:D)</f>
        <v>83269.320000000007</v>
      </c>
    </row>
    <row r="66" spans="2:6" ht="15" thickBot="1" x14ac:dyDescent="0.35"/>
    <row r="67" spans="2:6" ht="15" thickBot="1" x14ac:dyDescent="0.35">
      <c r="B67" s="51" t="s">
        <v>47</v>
      </c>
      <c r="C67" s="52"/>
      <c r="D67" s="52"/>
      <c r="E67" s="52"/>
      <c r="F67" s="53"/>
    </row>
    <row r="68" spans="2:6" x14ac:dyDescent="0.3">
      <c r="B68" s="7" t="s">
        <v>35</v>
      </c>
      <c r="C68" t="s">
        <v>48</v>
      </c>
    </row>
    <row r="69" spans="2:6" x14ac:dyDescent="0.3">
      <c r="B69" s="8" t="s">
        <v>9</v>
      </c>
      <c r="C69">
        <v>491</v>
      </c>
    </row>
    <row r="70" spans="2:6" x14ac:dyDescent="0.3">
      <c r="B70" s="8" t="s">
        <v>6</v>
      </c>
      <c r="C70">
        <v>492</v>
      </c>
    </row>
    <row r="71" spans="2:6" x14ac:dyDescent="0.3">
      <c r="B71" s="8" t="s">
        <v>7</v>
      </c>
      <c r="C71">
        <v>517</v>
      </c>
    </row>
    <row r="72" spans="2:6" x14ac:dyDescent="0.3">
      <c r="B72" s="8" t="s">
        <v>36</v>
      </c>
      <c r="C72">
        <v>1500</v>
      </c>
    </row>
    <row r="90" spans="2:6" ht="15" thickBot="1" x14ac:dyDescent="0.35"/>
    <row r="91" spans="2:6" x14ac:dyDescent="0.3">
      <c r="B91" s="54" t="s">
        <v>172</v>
      </c>
    </row>
    <row r="92" spans="2:6" ht="15" thickBot="1" x14ac:dyDescent="0.35">
      <c r="B92" s="55"/>
    </row>
    <row r="94" spans="2:6" ht="15" thickBot="1" x14ac:dyDescent="0.35"/>
    <row r="95" spans="2:6" ht="15" thickBot="1" x14ac:dyDescent="0.35">
      <c r="B95" s="51" t="s">
        <v>51</v>
      </c>
      <c r="C95" s="52"/>
      <c r="D95" s="52"/>
      <c r="E95" s="52"/>
      <c r="F95" s="53"/>
    </row>
    <row r="97" spans="2:3" x14ac:dyDescent="0.3">
      <c r="B97" s="7" t="s">
        <v>35</v>
      </c>
      <c r="C97" t="s">
        <v>54</v>
      </c>
    </row>
    <row r="98" spans="2:3" x14ac:dyDescent="0.3">
      <c r="B98" s="8" t="s">
        <v>52</v>
      </c>
      <c r="C98">
        <v>503</v>
      </c>
    </row>
    <row r="99" spans="2:3" x14ac:dyDescent="0.3">
      <c r="B99" s="8" t="s">
        <v>53</v>
      </c>
      <c r="C99">
        <v>292</v>
      </c>
    </row>
    <row r="100" spans="2:3" x14ac:dyDescent="0.3">
      <c r="B100" s="8" t="s">
        <v>155</v>
      </c>
      <c r="C100">
        <v>705</v>
      </c>
    </row>
    <row r="101" spans="2:3" x14ac:dyDescent="0.3">
      <c r="B101" s="8" t="s">
        <v>36</v>
      </c>
      <c r="C101">
        <v>1500</v>
      </c>
    </row>
    <row r="119" spans="2:6" ht="15" thickBot="1" x14ac:dyDescent="0.35"/>
    <row r="120" spans="2:6" ht="15" thickBot="1" x14ac:dyDescent="0.35">
      <c r="B120" s="51" t="s">
        <v>58</v>
      </c>
      <c r="C120" s="52"/>
      <c r="D120" s="52"/>
      <c r="E120" s="52"/>
      <c r="F120" s="53"/>
    </row>
    <row r="122" spans="2:6" x14ac:dyDescent="0.3">
      <c r="B122" s="7" t="s">
        <v>35</v>
      </c>
      <c r="C122" t="s">
        <v>57</v>
      </c>
    </row>
    <row r="123" spans="2:6" x14ac:dyDescent="0.3">
      <c r="B123" s="8" t="s">
        <v>55</v>
      </c>
      <c r="C123">
        <v>965</v>
      </c>
    </row>
    <row r="124" spans="2:6" x14ac:dyDescent="0.3">
      <c r="B124" s="8" t="s">
        <v>56</v>
      </c>
      <c r="C124">
        <v>535</v>
      </c>
    </row>
    <row r="125" spans="2:6" x14ac:dyDescent="0.3">
      <c r="B125" s="8" t="s">
        <v>36</v>
      </c>
      <c r="C125">
        <v>1500</v>
      </c>
    </row>
    <row r="142" spans="2:6" ht="15" thickBot="1" x14ac:dyDescent="0.35"/>
    <row r="143" spans="2:6" ht="15" thickBot="1" x14ac:dyDescent="0.35">
      <c r="B143" s="51" t="s">
        <v>170</v>
      </c>
      <c r="C143" s="52"/>
      <c r="D143" s="52"/>
      <c r="E143" s="52"/>
      <c r="F143" s="53"/>
    </row>
    <row r="144" spans="2:6" x14ac:dyDescent="0.3">
      <c r="B144" s="7" t="s">
        <v>160</v>
      </c>
      <c r="C144" t="s">
        <v>168</v>
      </c>
    </row>
    <row r="145" spans="2:3" x14ac:dyDescent="0.3">
      <c r="B145" t="s">
        <v>149</v>
      </c>
      <c r="C145">
        <v>450</v>
      </c>
    </row>
    <row r="146" spans="2:3" x14ac:dyDescent="0.3">
      <c r="B146" t="s">
        <v>151</v>
      </c>
      <c r="C146">
        <v>329</v>
      </c>
    </row>
    <row r="147" spans="2:3" x14ac:dyDescent="0.3">
      <c r="B147" t="s">
        <v>148</v>
      </c>
      <c r="C147">
        <v>255</v>
      </c>
    </row>
    <row r="148" spans="2:3" x14ac:dyDescent="0.3">
      <c r="B148" t="s">
        <v>153</v>
      </c>
      <c r="C148">
        <v>186</v>
      </c>
    </row>
    <row r="149" spans="2:3" x14ac:dyDescent="0.3">
      <c r="B149" t="s">
        <v>150</v>
      </c>
      <c r="C149">
        <v>174</v>
      </c>
    </row>
    <row r="150" spans="2:3" x14ac:dyDescent="0.3">
      <c r="B150" t="s">
        <v>152</v>
      </c>
      <c r="C150">
        <v>106</v>
      </c>
    </row>
    <row r="151" spans="2:3" x14ac:dyDescent="0.3">
      <c r="B151" t="s">
        <v>36</v>
      </c>
      <c r="C151">
        <v>1500</v>
      </c>
    </row>
    <row r="167" spans="2:6" ht="15" thickBot="1" x14ac:dyDescent="0.35"/>
    <row r="168" spans="2:6" ht="15" thickBot="1" x14ac:dyDescent="0.35">
      <c r="B168" s="51" t="s">
        <v>169</v>
      </c>
      <c r="C168" s="52"/>
      <c r="D168" s="52"/>
      <c r="E168" s="52"/>
      <c r="F168" s="53"/>
    </row>
    <row r="169" spans="2:6" x14ac:dyDescent="0.3">
      <c r="B169" s="7" t="s">
        <v>4</v>
      </c>
      <c r="C169" s="7" t="s">
        <v>160</v>
      </c>
      <c r="D169" t="s">
        <v>168</v>
      </c>
    </row>
    <row r="170" spans="2:6" x14ac:dyDescent="0.3">
      <c r="B170" t="s">
        <v>9</v>
      </c>
      <c r="C170" t="s">
        <v>149</v>
      </c>
      <c r="D170">
        <v>150</v>
      </c>
    </row>
    <row r="171" spans="2:6" x14ac:dyDescent="0.3">
      <c r="C171" t="s">
        <v>151</v>
      </c>
      <c r="D171">
        <v>108</v>
      </c>
    </row>
    <row r="172" spans="2:6" x14ac:dyDescent="0.3">
      <c r="C172" t="s">
        <v>153</v>
      </c>
      <c r="D172">
        <v>77</v>
      </c>
    </row>
    <row r="173" spans="2:6" x14ac:dyDescent="0.3">
      <c r="C173" t="s">
        <v>148</v>
      </c>
      <c r="D173">
        <v>71</v>
      </c>
    </row>
    <row r="174" spans="2:6" x14ac:dyDescent="0.3">
      <c r="C174" t="s">
        <v>150</v>
      </c>
      <c r="D174">
        <v>51</v>
      </c>
    </row>
    <row r="175" spans="2:6" x14ac:dyDescent="0.3">
      <c r="C175" t="s">
        <v>152</v>
      </c>
      <c r="D175">
        <v>34</v>
      </c>
    </row>
    <row r="176" spans="2:6" x14ac:dyDescent="0.3">
      <c r="B176" t="s">
        <v>6</v>
      </c>
      <c r="C176" t="s">
        <v>149</v>
      </c>
      <c r="D176">
        <v>139</v>
      </c>
    </row>
    <row r="177" spans="2:4" x14ac:dyDescent="0.3">
      <c r="C177" t="s">
        <v>151</v>
      </c>
      <c r="D177">
        <v>119</v>
      </c>
    </row>
    <row r="178" spans="2:4" x14ac:dyDescent="0.3">
      <c r="C178" t="s">
        <v>148</v>
      </c>
      <c r="D178">
        <v>84</v>
      </c>
    </row>
    <row r="179" spans="2:4" x14ac:dyDescent="0.3">
      <c r="C179" t="s">
        <v>150</v>
      </c>
      <c r="D179">
        <v>66</v>
      </c>
    </row>
    <row r="180" spans="2:4" x14ac:dyDescent="0.3">
      <c r="C180" t="s">
        <v>153</v>
      </c>
      <c r="D180">
        <v>49</v>
      </c>
    </row>
    <row r="181" spans="2:4" x14ac:dyDescent="0.3">
      <c r="C181" t="s">
        <v>152</v>
      </c>
      <c r="D181">
        <v>35</v>
      </c>
    </row>
    <row r="182" spans="2:4" x14ac:dyDescent="0.3">
      <c r="B182" t="s">
        <v>7</v>
      </c>
      <c r="C182" t="s">
        <v>149</v>
      </c>
      <c r="D182">
        <v>161</v>
      </c>
    </row>
    <row r="183" spans="2:4" x14ac:dyDescent="0.3">
      <c r="C183" t="s">
        <v>151</v>
      </c>
      <c r="D183">
        <v>102</v>
      </c>
    </row>
    <row r="184" spans="2:4" x14ac:dyDescent="0.3">
      <c r="C184" t="s">
        <v>148</v>
      </c>
      <c r="D184">
        <v>100</v>
      </c>
    </row>
    <row r="185" spans="2:4" x14ac:dyDescent="0.3">
      <c r="C185" t="s">
        <v>153</v>
      </c>
      <c r="D185">
        <v>60</v>
      </c>
    </row>
    <row r="186" spans="2:4" x14ac:dyDescent="0.3">
      <c r="C186" t="s">
        <v>150</v>
      </c>
      <c r="D186">
        <v>57</v>
      </c>
    </row>
    <row r="187" spans="2:4" x14ac:dyDescent="0.3">
      <c r="C187" t="s">
        <v>152</v>
      </c>
      <c r="D187">
        <v>37</v>
      </c>
    </row>
  </sheetData>
  <mergeCells count="10">
    <mergeCell ref="B120:F120"/>
    <mergeCell ref="B143:F143"/>
    <mergeCell ref="B168:F168"/>
    <mergeCell ref="B2:B3"/>
    <mergeCell ref="B91:B92"/>
    <mergeCell ref="B5:F5"/>
    <mergeCell ref="B26:F26"/>
    <mergeCell ref="B47:F47"/>
    <mergeCell ref="B67:F67"/>
    <mergeCell ref="B95:F95"/>
  </mergeCells>
  <pageMargins left="0.7" right="0.7" top="0.75" bottom="0.75" header="0.3" footer="0.3"/>
  <drawing r:id="rId7"/>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AC2F74-D4AD-4EF0-BA13-CA1C31A50056}">
  <dimension ref="A1:P1501"/>
  <sheetViews>
    <sheetView workbookViewId="0">
      <selection activeCell="E2" sqref="E2"/>
    </sheetView>
  </sheetViews>
  <sheetFormatPr defaultRowHeight="14.4" x14ac:dyDescent="0.3"/>
  <cols>
    <col min="1" max="1" width="14.6640625" bestFit="1" customWidth="1"/>
    <col min="2" max="2" width="14.109375" bestFit="1" customWidth="1"/>
    <col min="3" max="3" width="11.6640625" bestFit="1" customWidth="1"/>
    <col min="4" max="4" width="19.5546875" bestFit="1" customWidth="1"/>
    <col min="5" max="5" width="10.6640625" style="5" bestFit="1" customWidth="1"/>
    <col min="6" max="6" width="14.6640625" style="4" bestFit="1" customWidth="1"/>
    <col min="7" max="7" width="14.6640625" style="4" customWidth="1"/>
    <col min="8" max="8" width="5.5546875" style="6" bestFit="1" customWidth="1"/>
    <col min="9" max="9" width="11" bestFit="1" customWidth="1"/>
    <col min="10" max="10" width="7.5546875" bestFit="1" customWidth="1"/>
    <col min="11" max="11" width="11.5546875" style="18" bestFit="1" customWidth="1"/>
    <col min="12" max="12" width="19.109375" bestFit="1" customWidth="1"/>
    <col min="13" max="13" width="12.5546875" bestFit="1" customWidth="1"/>
    <col min="14" max="14" width="16" bestFit="1" customWidth="1"/>
    <col min="15" max="15" width="21.109375" bestFit="1" customWidth="1"/>
    <col min="16" max="16" width="10" bestFit="1" customWidth="1"/>
  </cols>
  <sheetData>
    <row r="1" spans="1:16" x14ac:dyDescent="0.3">
      <c r="A1" t="s">
        <v>0</v>
      </c>
      <c r="B1" t="s">
        <v>10</v>
      </c>
      <c r="C1" t="s">
        <v>11</v>
      </c>
      <c r="D1" t="s">
        <v>12</v>
      </c>
      <c r="E1" s="5" t="s">
        <v>33</v>
      </c>
      <c r="F1" s="4" t="s">
        <v>33</v>
      </c>
      <c r="G1" s="4" t="s">
        <v>183</v>
      </c>
      <c r="H1" s="6" t="s">
        <v>34</v>
      </c>
      <c r="I1" t="s">
        <v>1</v>
      </c>
      <c r="J1" t="s">
        <v>2</v>
      </c>
      <c r="K1" s="18" t="s">
        <v>3</v>
      </c>
      <c r="L1" t="s">
        <v>4</v>
      </c>
      <c r="M1" t="s">
        <v>49</v>
      </c>
      <c r="N1" t="s">
        <v>50</v>
      </c>
      <c r="O1" t="s">
        <v>160</v>
      </c>
      <c r="P1" t="s">
        <v>177</v>
      </c>
    </row>
    <row r="2" spans="1:16" x14ac:dyDescent="0.3">
      <c r="A2">
        <v>494</v>
      </c>
      <c r="B2">
        <v>1</v>
      </c>
      <c r="C2">
        <v>59</v>
      </c>
      <c r="D2">
        <v>9</v>
      </c>
      <c r="E2" s="4" t="s">
        <v>59</v>
      </c>
      <c r="F2" s="4">
        <f>DATEVALUE(E2)</f>
        <v>43100</v>
      </c>
      <c r="G2" s="4" t="str">
        <f>TEXT(F2,"MMM")</f>
        <v>Jan</v>
      </c>
      <c r="H2" s="6" t="s">
        <v>60</v>
      </c>
      <c r="I2">
        <f>VLOOKUP($A2,'Customer Data'!$A:$G,2,FALSE)</f>
        <v>27</v>
      </c>
      <c r="J2" t="str">
        <f>VLOOKUP($A2,'Customer Data'!$A:$G,3,FALSE)</f>
        <v>Male</v>
      </c>
      <c r="K2" s="18">
        <f>VLOOKUP($A2,'Customer Data'!$A:$G,4,FALSE)</f>
        <v>137202</v>
      </c>
      <c r="L2" t="str">
        <f>VLOOKUP($A2,'Customer Data'!$A:$G,5,FALSE)</f>
        <v>City A</v>
      </c>
      <c r="M2" t="str">
        <f>VLOOKUP($A2,'Customer Data'!$A:$G,6,FALSE)</f>
        <v>Adult</v>
      </c>
      <c r="N2" t="str">
        <f>VLOOKUP($A2,'Customer Data'!$A:$G,7,FALSE)</f>
        <v>High</v>
      </c>
      <c r="O2" t="str">
        <f>VLOOKUP($A2,'Customer Data'!$A$2:$H$1501,8,FALSE)</f>
        <v>Type 2</v>
      </c>
      <c r="P2" t="str">
        <f>VLOOKUP($C2,'Inventory Data'!$A:$I,7,FALSE)</f>
        <v>Warehouse A</v>
      </c>
    </row>
    <row r="3" spans="1:16" x14ac:dyDescent="0.3">
      <c r="A3">
        <v>1179</v>
      </c>
      <c r="B3">
        <v>2</v>
      </c>
      <c r="C3">
        <v>44</v>
      </c>
      <c r="D3">
        <v>8</v>
      </c>
      <c r="E3" s="4" t="s">
        <v>59</v>
      </c>
      <c r="F3" s="4">
        <f t="shared" ref="F3:F66" si="0">DATEVALUE(E3)</f>
        <v>43100</v>
      </c>
      <c r="G3" s="4" t="str">
        <f t="shared" ref="G3:G66" si="1">TEXT(F3,"MMM")</f>
        <v>Jan</v>
      </c>
      <c r="H3" s="6" t="s">
        <v>61</v>
      </c>
      <c r="I3">
        <f>VLOOKUP($A3,'Customer Data'!$A:$G,2,FALSE)</f>
        <v>40</v>
      </c>
      <c r="J3" t="str">
        <f>VLOOKUP($A3,'Customer Data'!$A:$G,3,FALSE)</f>
        <v>Male</v>
      </c>
      <c r="K3" s="18">
        <f>VLOOKUP($A3,'Customer Data'!$A:$G,4,FALSE)</f>
        <v>49372</v>
      </c>
      <c r="L3" t="str">
        <f>VLOOKUP($A3,'Customer Data'!$A:$G,5,FALSE)</f>
        <v>City B</v>
      </c>
      <c r="M3" t="str">
        <f>VLOOKUP($A3,'Customer Data'!$A:$G,6,FALSE)</f>
        <v>Adult</v>
      </c>
      <c r="N3" t="str">
        <f>VLOOKUP($A3,'Customer Data'!$A:$G,7,FALSE)</f>
        <v>Low</v>
      </c>
      <c r="O3" t="str">
        <f>VLOOKUP($A3,'Customer Data'!$A$2:$H$1501,8,FALSE)</f>
        <v>Type 1</v>
      </c>
      <c r="P3" t="str">
        <f>VLOOKUP($C3,'Inventory Data'!$A:$I,7,FALSE)</f>
        <v>Warehouse A</v>
      </c>
    </row>
    <row r="4" spans="1:16" x14ac:dyDescent="0.3">
      <c r="A4">
        <v>923</v>
      </c>
      <c r="B4">
        <v>3</v>
      </c>
      <c r="C4">
        <v>44</v>
      </c>
      <c r="D4">
        <v>2</v>
      </c>
      <c r="E4" s="4" t="s">
        <v>59</v>
      </c>
      <c r="F4" s="4">
        <f t="shared" si="0"/>
        <v>43100</v>
      </c>
      <c r="G4" s="4" t="str">
        <f t="shared" si="1"/>
        <v>Jan</v>
      </c>
      <c r="H4" s="6" t="s">
        <v>62</v>
      </c>
      <c r="I4">
        <f>VLOOKUP($A4,'Customer Data'!$A:$G,2,FALSE)</f>
        <v>49</v>
      </c>
      <c r="J4" t="str">
        <f>VLOOKUP($A4,'Customer Data'!$A:$G,3,FALSE)</f>
        <v>Male</v>
      </c>
      <c r="K4" s="18">
        <f>VLOOKUP($A4,'Customer Data'!$A:$G,4,FALSE)</f>
        <v>143009</v>
      </c>
      <c r="L4" t="str">
        <f>VLOOKUP($A4,'Customer Data'!$A:$G,5,FALSE)</f>
        <v>City A</v>
      </c>
      <c r="M4" t="str">
        <f>VLOOKUP($A4,'Customer Data'!$A:$G,6,FALSE)</f>
        <v>Middle-aged</v>
      </c>
      <c r="N4" t="str">
        <f>VLOOKUP($A4,'Customer Data'!$A:$G,7,FALSE)</f>
        <v>High</v>
      </c>
      <c r="O4" t="str">
        <f>VLOOKUP($A4,'Customer Data'!$A$2:$H$1501,8,FALSE)</f>
        <v>Type 4</v>
      </c>
      <c r="P4" t="str">
        <f>VLOOKUP($C4,'Inventory Data'!$A:$I,7,FALSE)</f>
        <v>Warehouse A</v>
      </c>
    </row>
    <row r="5" spans="1:16" x14ac:dyDescent="0.3">
      <c r="A5">
        <v>190</v>
      </c>
      <c r="B5">
        <v>4</v>
      </c>
      <c r="C5">
        <v>22</v>
      </c>
      <c r="D5">
        <v>7</v>
      </c>
      <c r="E5" s="4" t="s">
        <v>59</v>
      </c>
      <c r="F5" s="4">
        <f t="shared" si="0"/>
        <v>43100</v>
      </c>
      <c r="G5" s="4" t="str">
        <f t="shared" si="1"/>
        <v>Jan</v>
      </c>
      <c r="H5" s="6" t="s">
        <v>63</v>
      </c>
      <c r="I5">
        <f>VLOOKUP($A5,'Customer Data'!$A:$G,2,FALSE)</f>
        <v>38</v>
      </c>
      <c r="J5" t="str">
        <f>VLOOKUP($A5,'Customer Data'!$A:$G,3,FALSE)</f>
        <v>Female</v>
      </c>
      <c r="K5" s="18">
        <f>VLOOKUP($A5,'Customer Data'!$A:$G,4,FALSE)</f>
        <v>106341</v>
      </c>
      <c r="L5" t="str">
        <f>VLOOKUP($A5,'Customer Data'!$A:$G,5,FALSE)</f>
        <v>City A</v>
      </c>
      <c r="M5" t="str">
        <f>VLOOKUP($A5,'Customer Data'!$A:$G,6,FALSE)</f>
        <v>Adult</v>
      </c>
      <c r="N5" t="str">
        <f>VLOOKUP($A5,'Customer Data'!$A:$G,7,FALSE)</f>
        <v>High</v>
      </c>
      <c r="O5" t="str">
        <f>VLOOKUP($A5,'Customer Data'!$A$2:$H$1501,8,FALSE)</f>
        <v>Type 2</v>
      </c>
      <c r="P5" t="str">
        <f>VLOOKUP($C5,'Inventory Data'!$A:$I,7,FALSE)</f>
        <v>Warehouse B</v>
      </c>
    </row>
    <row r="6" spans="1:16" x14ac:dyDescent="0.3">
      <c r="A6">
        <v>1269</v>
      </c>
      <c r="B6">
        <v>5</v>
      </c>
      <c r="C6">
        <v>1</v>
      </c>
      <c r="D6">
        <v>9</v>
      </c>
      <c r="E6" s="4" t="s">
        <v>59</v>
      </c>
      <c r="F6" s="4">
        <f t="shared" si="0"/>
        <v>43100</v>
      </c>
      <c r="G6" s="4" t="str">
        <f t="shared" si="1"/>
        <v>Jan</v>
      </c>
      <c r="H6" s="6" t="s">
        <v>64</v>
      </c>
      <c r="I6">
        <f>VLOOKUP($A6,'Customer Data'!$A:$G,2,FALSE)</f>
        <v>66</v>
      </c>
      <c r="J6" t="str">
        <f>VLOOKUP($A6,'Customer Data'!$A:$G,3,FALSE)</f>
        <v>Female</v>
      </c>
      <c r="K6" s="18">
        <f>VLOOKUP($A6,'Customer Data'!$A:$G,4,FALSE)</f>
        <v>71778</v>
      </c>
      <c r="L6" t="str">
        <f>VLOOKUP($A6,'Customer Data'!$A:$G,5,FALSE)</f>
        <v>City B</v>
      </c>
      <c r="M6" t="str">
        <f>VLOOKUP($A6,'Customer Data'!$A:$G,6,FALSE)</f>
        <v>Seniors</v>
      </c>
      <c r="N6" t="str">
        <f>VLOOKUP($A6,'Customer Data'!$A:$G,7,FALSE)</f>
        <v>High</v>
      </c>
      <c r="O6" t="str">
        <f>VLOOKUP($A6,'Customer Data'!$A$2:$H$1501,8,FALSE)</f>
        <v>Type 6</v>
      </c>
      <c r="P6" t="str">
        <f>VLOOKUP($C6,'Inventory Data'!$A:$I,7,FALSE)</f>
        <v>Warehouse B</v>
      </c>
    </row>
    <row r="7" spans="1:16" x14ac:dyDescent="0.3">
      <c r="A7">
        <v>245</v>
      </c>
      <c r="B7">
        <v>6</v>
      </c>
      <c r="C7">
        <v>74</v>
      </c>
      <c r="D7">
        <v>1</v>
      </c>
      <c r="E7" s="4" t="s">
        <v>59</v>
      </c>
      <c r="F7" s="4">
        <f t="shared" si="0"/>
        <v>43100</v>
      </c>
      <c r="G7" s="4" t="str">
        <f t="shared" si="1"/>
        <v>Jan</v>
      </c>
      <c r="H7" s="6" t="s">
        <v>65</v>
      </c>
      <c r="I7">
        <f>VLOOKUP($A7,'Customer Data'!$A:$G,2,FALSE)</f>
        <v>55</v>
      </c>
      <c r="J7" t="str">
        <f>VLOOKUP($A7,'Customer Data'!$A:$G,3,FALSE)</f>
        <v>Male</v>
      </c>
      <c r="K7" s="18">
        <f>VLOOKUP($A7,'Customer Data'!$A:$G,4,FALSE)</f>
        <v>56826</v>
      </c>
      <c r="L7" t="str">
        <f>VLOOKUP($A7,'Customer Data'!$A:$G,5,FALSE)</f>
        <v>City C</v>
      </c>
      <c r="M7" t="str">
        <f>VLOOKUP($A7,'Customer Data'!$A:$G,6,FALSE)</f>
        <v>Middle-aged</v>
      </c>
      <c r="N7" t="str">
        <f>VLOOKUP($A7,'Customer Data'!$A:$G,7,FALSE)</f>
        <v>Low</v>
      </c>
      <c r="O7" t="str">
        <f>VLOOKUP($A7,'Customer Data'!$A$2:$H$1501,8,FALSE)</f>
        <v>Type 3</v>
      </c>
      <c r="P7" t="str">
        <f>VLOOKUP($C7,'Inventory Data'!$A:$I,7,FALSE)</f>
        <v>Warehouse B</v>
      </c>
    </row>
    <row r="8" spans="1:16" x14ac:dyDescent="0.3">
      <c r="A8">
        <v>516</v>
      </c>
      <c r="B8">
        <v>7</v>
      </c>
      <c r="C8">
        <v>12</v>
      </c>
      <c r="D8">
        <v>3</v>
      </c>
      <c r="E8" s="4" t="s">
        <v>59</v>
      </c>
      <c r="F8" s="4">
        <f t="shared" si="0"/>
        <v>43100</v>
      </c>
      <c r="G8" s="4" t="str">
        <f t="shared" si="1"/>
        <v>Jan</v>
      </c>
      <c r="H8" s="6" t="s">
        <v>66</v>
      </c>
      <c r="I8">
        <f>VLOOKUP($A8,'Customer Data'!$A:$G,2,FALSE)</f>
        <v>26</v>
      </c>
      <c r="J8" t="str">
        <f>VLOOKUP($A8,'Customer Data'!$A:$G,3,FALSE)</f>
        <v>Male</v>
      </c>
      <c r="K8" s="18">
        <f>VLOOKUP($A8,'Customer Data'!$A:$G,4,FALSE)</f>
        <v>63623</v>
      </c>
      <c r="L8" t="str">
        <f>VLOOKUP($A8,'Customer Data'!$A:$G,5,FALSE)</f>
        <v>City C</v>
      </c>
      <c r="M8" t="str">
        <f>VLOOKUP($A8,'Customer Data'!$A:$G,6,FALSE)</f>
        <v>Adult</v>
      </c>
      <c r="N8" t="str">
        <f>VLOOKUP($A8,'Customer Data'!$A:$G,7,FALSE)</f>
        <v>Low</v>
      </c>
      <c r="O8" t="str">
        <f>VLOOKUP($A8,'Customer Data'!$A$2:$H$1501,8,FALSE)</f>
        <v>Type 1</v>
      </c>
      <c r="P8" t="str">
        <f>VLOOKUP($C8,'Inventory Data'!$A:$I,7,FALSE)</f>
        <v>Warehouse B</v>
      </c>
    </row>
    <row r="9" spans="1:16" x14ac:dyDescent="0.3">
      <c r="A9">
        <v>1016</v>
      </c>
      <c r="B9">
        <v>8</v>
      </c>
      <c r="C9">
        <v>50</v>
      </c>
      <c r="D9">
        <v>6</v>
      </c>
      <c r="E9" s="4" t="s">
        <v>59</v>
      </c>
      <c r="F9" s="4">
        <f t="shared" si="0"/>
        <v>43100</v>
      </c>
      <c r="G9" s="4" t="str">
        <f t="shared" si="1"/>
        <v>Jan</v>
      </c>
      <c r="H9" s="6" t="s">
        <v>67</v>
      </c>
      <c r="I9">
        <f>VLOOKUP($A9,'Customer Data'!$A:$G,2,FALSE)</f>
        <v>19</v>
      </c>
      <c r="J9" t="str">
        <f>VLOOKUP($A9,'Customer Data'!$A:$G,3,FALSE)</f>
        <v>Female</v>
      </c>
      <c r="K9" s="18">
        <f>VLOOKUP($A9,'Customer Data'!$A:$G,4,FALSE)</f>
        <v>28935</v>
      </c>
      <c r="L9" t="str">
        <f>VLOOKUP($A9,'Customer Data'!$A:$G,5,FALSE)</f>
        <v>City C</v>
      </c>
      <c r="M9" t="str">
        <f>VLOOKUP($A9,'Customer Data'!$A:$G,6,FALSE)</f>
        <v>Adult</v>
      </c>
      <c r="N9" t="str">
        <f>VLOOKUP($A9,'Customer Data'!$A:$G,7,FALSE)</f>
        <v>Low</v>
      </c>
      <c r="O9" t="str">
        <f>VLOOKUP($A9,'Customer Data'!$A$2:$H$1501,8,FALSE)</f>
        <v>Type 1</v>
      </c>
      <c r="P9" t="str">
        <f>VLOOKUP($C9,'Inventory Data'!$A:$I,7,FALSE)</f>
        <v>Warehouse B</v>
      </c>
    </row>
    <row r="10" spans="1:16" x14ac:dyDescent="0.3">
      <c r="A10">
        <v>846</v>
      </c>
      <c r="B10">
        <v>9</v>
      </c>
      <c r="C10">
        <v>46</v>
      </c>
      <c r="D10">
        <v>2</v>
      </c>
      <c r="E10" s="4" t="s">
        <v>59</v>
      </c>
      <c r="F10" s="4">
        <f t="shared" si="0"/>
        <v>43100</v>
      </c>
      <c r="G10" s="4" t="str">
        <f t="shared" si="1"/>
        <v>Jan</v>
      </c>
      <c r="H10" s="6" t="s">
        <v>68</v>
      </c>
      <c r="I10">
        <f>VLOOKUP($A10,'Customer Data'!$A:$G,2,FALSE)</f>
        <v>44</v>
      </c>
      <c r="J10" t="str">
        <f>VLOOKUP($A10,'Customer Data'!$A:$G,3,FALSE)</f>
        <v>Female</v>
      </c>
      <c r="K10" s="18">
        <f>VLOOKUP($A10,'Customer Data'!$A:$G,4,FALSE)</f>
        <v>120775</v>
      </c>
      <c r="L10" t="str">
        <f>VLOOKUP($A10,'Customer Data'!$A:$G,5,FALSE)</f>
        <v>City B</v>
      </c>
      <c r="M10" t="str">
        <f>VLOOKUP($A10,'Customer Data'!$A:$G,6,FALSE)</f>
        <v>Middle-aged</v>
      </c>
      <c r="N10" t="str">
        <f>VLOOKUP($A10,'Customer Data'!$A:$G,7,FALSE)</f>
        <v>High</v>
      </c>
      <c r="O10" t="str">
        <f>VLOOKUP($A10,'Customer Data'!$A$2:$H$1501,8,FALSE)</f>
        <v>Type 4</v>
      </c>
      <c r="P10" t="str">
        <f>VLOOKUP($C10,'Inventory Data'!$A:$I,7,FALSE)</f>
        <v>Warehouse B</v>
      </c>
    </row>
    <row r="11" spans="1:16" x14ac:dyDescent="0.3">
      <c r="A11">
        <v>1227</v>
      </c>
      <c r="B11">
        <v>10</v>
      </c>
      <c r="C11">
        <v>69</v>
      </c>
      <c r="D11">
        <v>5</v>
      </c>
      <c r="E11" s="4" t="s">
        <v>59</v>
      </c>
      <c r="F11" s="4">
        <f t="shared" si="0"/>
        <v>43100</v>
      </c>
      <c r="G11" s="4" t="str">
        <f t="shared" si="1"/>
        <v>Jan</v>
      </c>
      <c r="H11" s="6" t="s">
        <v>69</v>
      </c>
      <c r="I11">
        <f>VLOOKUP($A11,'Customer Data'!$A:$G,2,FALSE)</f>
        <v>65</v>
      </c>
      <c r="J11" t="str">
        <f>VLOOKUP($A11,'Customer Data'!$A:$G,3,FALSE)</f>
        <v>Female</v>
      </c>
      <c r="K11" s="18">
        <f>VLOOKUP($A11,'Customer Data'!$A:$G,4,FALSE)</f>
        <v>61707</v>
      </c>
      <c r="L11" t="str">
        <f>VLOOKUP($A11,'Customer Data'!$A:$G,5,FALSE)</f>
        <v>City B</v>
      </c>
      <c r="M11" t="str">
        <f>VLOOKUP($A11,'Customer Data'!$A:$G,6,FALSE)</f>
        <v>Seniors</v>
      </c>
      <c r="N11" t="str">
        <f>VLOOKUP($A11,'Customer Data'!$A:$G,7,FALSE)</f>
        <v>Low</v>
      </c>
      <c r="O11" t="str">
        <f>VLOOKUP($A11,'Customer Data'!$A$2:$H$1501,8,FALSE)</f>
        <v>Type 5</v>
      </c>
      <c r="P11" t="str">
        <f>VLOOKUP($C11,'Inventory Data'!$A:$I,7,FALSE)</f>
        <v>Warehouse B</v>
      </c>
    </row>
    <row r="12" spans="1:16" x14ac:dyDescent="0.3">
      <c r="A12">
        <v>642</v>
      </c>
      <c r="B12">
        <v>11</v>
      </c>
      <c r="C12">
        <v>87</v>
      </c>
      <c r="D12">
        <v>6</v>
      </c>
      <c r="E12" s="4" t="s">
        <v>59</v>
      </c>
      <c r="F12" s="4">
        <f t="shared" si="0"/>
        <v>43100</v>
      </c>
      <c r="G12" s="4" t="str">
        <f t="shared" si="1"/>
        <v>Jan</v>
      </c>
      <c r="H12" s="6" t="s">
        <v>70</v>
      </c>
      <c r="I12">
        <f>VLOOKUP($A12,'Customer Data'!$A:$G,2,FALSE)</f>
        <v>68</v>
      </c>
      <c r="J12" t="str">
        <f>VLOOKUP($A12,'Customer Data'!$A:$G,3,FALSE)</f>
        <v>Male</v>
      </c>
      <c r="K12" s="18">
        <f>VLOOKUP($A12,'Customer Data'!$A:$G,4,FALSE)</f>
        <v>26026</v>
      </c>
      <c r="L12" t="str">
        <f>VLOOKUP($A12,'Customer Data'!$A:$G,5,FALSE)</f>
        <v>City A</v>
      </c>
      <c r="M12" t="str">
        <f>VLOOKUP($A12,'Customer Data'!$A:$G,6,FALSE)</f>
        <v>Seniors</v>
      </c>
      <c r="N12" t="str">
        <f>VLOOKUP($A12,'Customer Data'!$A:$G,7,FALSE)</f>
        <v>Low</v>
      </c>
      <c r="O12" t="str">
        <f>VLOOKUP($A12,'Customer Data'!$A$2:$H$1501,8,FALSE)</f>
        <v>Type 5</v>
      </c>
      <c r="P12" t="str">
        <f>VLOOKUP($C12,'Inventory Data'!$A:$I,7,FALSE)</f>
        <v>Warehouse B</v>
      </c>
    </row>
    <row r="13" spans="1:16" x14ac:dyDescent="0.3">
      <c r="A13">
        <v>159</v>
      </c>
      <c r="B13">
        <v>12</v>
      </c>
      <c r="C13">
        <v>25</v>
      </c>
      <c r="D13">
        <v>8</v>
      </c>
      <c r="E13" s="4" t="s">
        <v>59</v>
      </c>
      <c r="F13" s="4">
        <f t="shared" si="0"/>
        <v>43100</v>
      </c>
      <c r="G13" s="4" t="str">
        <f t="shared" si="1"/>
        <v>Jan</v>
      </c>
      <c r="H13" s="6" t="s">
        <v>71</v>
      </c>
      <c r="I13">
        <f>VLOOKUP($A13,'Customer Data'!$A:$G,2,FALSE)</f>
        <v>18</v>
      </c>
      <c r="J13" t="str">
        <f>VLOOKUP($A13,'Customer Data'!$A:$G,3,FALSE)</f>
        <v>Male</v>
      </c>
      <c r="K13" s="18">
        <f>VLOOKUP($A13,'Customer Data'!$A:$G,4,FALSE)</f>
        <v>78908</v>
      </c>
      <c r="L13" t="str">
        <f>VLOOKUP($A13,'Customer Data'!$A:$G,5,FALSE)</f>
        <v>City B</v>
      </c>
      <c r="M13" t="str">
        <f>VLOOKUP($A13,'Customer Data'!$A:$G,6,FALSE)</f>
        <v>Adult</v>
      </c>
      <c r="N13" t="str">
        <f>VLOOKUP($A13,'Customer Data'!$A:$G,7,FALSE)</f>
        <v>High</v>
      </c>
      <c r="O13" t="str">
        <f>VLOOKUP($A13,'Customer Data'!$A$2:$H$1501,8,FALSE)</f>
        <v>Type 2</v>
      </c>
      <c r="P13" t="str">
        <f>VLOOKUP($C13,'Inventory Data'!$A:$I,7,FALSE)</f>
        <v>Warehouse B</v>
      </c>
    </row>
    <row r="14" spans="1:16" x14ac:dyDescent="0.3">
      <c r="A14">
        <v>1025</v>
      </c>
      <c r="B14">
        <v>13</v>
      </c>
      <c r="C14">
        <v>22</v>
      </c>
      <c r="D14">
        <v>2</v>
      </c>
      <c r="E14" s="4" t="s">
        <v>59</v>
      </c>
      <c r="F14" s="4">
        <f t="shared" si="0"/>
        <v>43100</v>
      </c>
      <c r="G14" s="4" t="str">
        <f t="shared" si="1"/>
        <v>Jan</v>
      </c>
      <c r="H14" s="6" t="s">
        <v>72</v>
      </c>
      <c r="I14">
        <f>VLOOKUP($A14,'Customer Data'!$A:$G,2,FALSE)</f>
        <v>54</v>
      </c>
      <c r="J14" t="str">
        <f>VLOOKUP($A14,'Customer Data'!$A:$G,3,FALSE)</f>
        <v>Female</v>
      </c>
      <c r="K14" s="18">
        <f>VLOOKUP($A14,'Customer Data'!$A:$G,4,FALSE)</f>
        <v>49747</v>
      </c>
      <c r="L14" t="str">
        <f>VLOOKUP($A14,'Customer Data'!$A:$G,5,FALSE)</f>
        <v>City B</v>
      </c>
      <c r="M14" t="str">
        <f>VLOOKUP($A14,'Customer Data'!$A:$G,6,FALSE)</f>
        <v>Middle-aged</v>
      </c>
      <c r="N14" t="str">
        <f>VLOOKUP($A14,'Customer Data'!$A:$G,7,FALSE)</f>
        <v>Low</v>
      </c>
      <c r="O14" t="str">
        <f>VLOOKUP($A14,'Customer Data'!$A$2:$H$1501,8,FALSE)</f>
        <v>Type 3</v>
      </c>
      <c r="P14" t="str">
        <f>VLOOKUP($C14,'Inventory Data'!$A:$I,7,FALSE)</f>
        <v>Warehouse B</v>
      </c>
    </row>
    <row r="15" spans="1:16" x14ac:dyDescent="0.3">
      <c r="A15">
        <v>559</v>
      </c>
      <c r="B15">
        <v>14</v>
      </c>
      <c r="C15">
        <v>62</v>
      </c>
      <c r="D15">
        <v>3</v>
      </c>
      <c r="E15" s="4" t="s">
        <v>59</v>
      </c>
      <c r="F15" s="4">
        <f t="shared" si="0"/>
        <v>43100</v>
      </c>
      <c r="G15" s="4" t="str">
        <f t="shared" si="1"/>
        <v>Jan</v>
      </c>
      <c r="H15" s="6" t="s">
        <v>73</v>
      </c>
      <c r="I15">
        <f>VLOOKUP($A15,'Customer Data'!$A:$G,2,FALSE)</f>
        <v>62</v>
      </c>
      <c r="J15" t="str">
        <f>VLOOKUP($A15,'Customer Data'!$A:$G,3,FALSE)</f>
        <v>Female</v>
      </c>
      <c r="K15" s="18">
        <f>VLOOKUP($A15,'Customer Data'!$A:$G,4,FALSE)</f>
        <v>25530</v>
      </c>
      <c r="L15" t="str">
        <f>VLOOKUP($A15,'Customer Data'!$A:$G,5,FALSE)</f>
        <v>City A</v>
      </c>
      <c r="M15" t="str">
        <f>VLOOKUP($A15,'Customer Data'!$A:$G,6,FALSE)</f>
        <v>Seniors</v>
      </c>
      <c r="N15" t="str">
        <f>VLOOKUP($A15,'Customer Data'!$A:$G,7,FALSE)</f>
        <v>Low</v>
      </c>
      <c r="O15" t="str">
        <f>VLOOKUP($A15,'Customer Data'!$A$2:$H$1501,8,FALSE)</f>
        <v>Type 5</v>
      </c>
      <c r="P15" t="str">
        <f>VLOOKUP($C15,'Inventory Data'!$A:$I,7,FALSE)</f>
        <v>Warehouse A</v>
      </c>
    </row>
    <row r="16" spans="1:16" x14ac:dyDescent="0.3">
      <c r="A16">
        <v>314</v>
      </c>
      <c r="B16">
        <v>15</v>
      </c>
      <c r="C16">
        <v>16</v>
      </c>
      <c r="D16">
        <v>6</v>
      </c>
      <c r="E16" s="4" t="s">
        <v>59</v>
      </c>
      <c r="F16" s="4">
        <f t="shared" si="0"/>
        <v>43100</v>
      </c>
      <c r="G16" s="4" t="str">
        <f t="shared" si="1"/>
        <v>Jan</v>
      </c>
      <c r="H16" s="6" t="s">
        <v>74</v>
      </c>
      <c r="I16">
        <f>VLOOKUP($A16,'Customer Data'!$A:$G,2,FALSE)</f>
        <v>35</v>
      </c>
      <c r="J16" t="str">
        <f>VLOOKUP($A16,'Customer Data'!$A:$G,3,FALSE)</f>
        <v>Female</v>
      </c>
      <c r="K16" s="18">
        <f>VLOOKUP($A16,'Customer Data'!$A:$G,4,FALSE)</f>
        <v>60202</v>
      </c>
      <c r="L16" t="str">
        <f>VLOOKUP($A16,'Customer Data'!$A:$G,5,FALSE)</f>
        <v>City A</v>
      </c>
      <c r="M16" t="str">
        <f>VLOOKUP($A16,'Customer Data'!$A:$G,6,FALSE)</f>
        <v>Adult</v>
      </c>
      <c r="N16" t="str">
        <f>VLOOKUP($A16,'Customer Data'!$A:$G,7,FALSE)</f>
        <v>Low</v>
      </c>
      <c r="O16" t="str">
        <f>VLOOKUP($A16,'Customer Data'!$A$2:$H$1501,8,FALSE)</f>
        <v>Type 1</v>
      </c>
      <c r="P16" t="str">
        <f>VLOOKUP($C16,'Inventory Data'!$A:$I,7,FALSE)</f>
        <v>Warehouse A</v>
      </c>
    </row>
    <row r="17" spans="1:16" x14ac:dyDescent="0.3">
      <c r="A17">
        <v>710</v>
      </c>
      <c r="B17">
        <v>16</v>
      </c>
      <c r="C17">
        <v>83</v>
      </c>
      <c r="D17">
        <v>9</v>
      </c>
      <c r="E17" s="4" t="s">
        <v>59</v>
      </c>
      <c r="F17" s="4">
        <f t="shared" si="0"/>
        <v>43100</v>
      </c>
      <c r="G17" s="4" t="str">
        <f t="shared" si="1"/>
        <v>Jan</v>
      </c>
      <c r="H17" s="6" t="s">
        <v>75</v>
      </c>
      <c r="I17">
        <f>VLOOKUP($A17,'Customer Data'!$A:$G,2,FALSE)</f>
        <v>36</v>
      </c>
      <c r="J17" t="str">
        <f>VLOOKUP($A17,'Customer Data'!$A:$G,3,FALSE)</f>
        <v>Male</v>
      </c>
      <c r="K17" s="18">
        <f>VLOOKUP($A17,'Customer Data'!$A:$G,4,FALSE)</f>
        <v>100715</v>
      </c>
      <c r="L17" t="str">
        <f>VLOOKUP($A17,'Customer Data'!$A:$G,5,FALSE)</f>
        <v>City A</v>
      </c>
      <c r="M17" t="str">
        <f>VLOOKUP($A17,'Customer Data'!$A:$G,6,FALSE)</f>
        <v>Adult</v>
      </c>
      <c r="N17" t="str">
        <f>VLOOKUP($A17,'Customer Data'!$A:$G,7,FALSE)</f>
        <v>High</v>
      </c>
      <c r="O17" t="str">
        <f>VLOOKUP($A17,'Customer Data'!$A$2:$H$1501,8,FALSE)</f>
        <v>Type 2</v>
      </c>
      <c r="P17" t="str">
        <f>VLOOKUP($C17,'Inventory Data'!$A:$I,7,FALSE)</f>
        <v>Warehouse A</v>
      </c>
    </row>
    <row r="18" spans="1:16" x14ac:dyDescent="0.3">
      <c r="A18">
        <v>1260</v>
      </c>
      <c r="B18">
        <v>17</v>
      </c>
      <c r="C18">
        <v>38</v>
      </c>
      <c r="D18">
        <v>8</v>
      </c>
      <c r="E18" s="4" t="s">
        <v>59</v>
      </c>
      <c r="F18" s="4">
        <f t="shared" si="0"/>
        <v>43100</v>
      </c>
      <c r="G18" s="4" t="str">
        <f t="shared" si="1"/>
        <v>Jan</v>
      </c>
      <c r="H18" s="6" t="s">
        <v>76</v>
      </c>
      <c r="I18">
        <f>VLOOKUP($A18,'Customer Data'!$A:$G,2,FALSE)</f>
        <v>23</v>
      </c>
      <c r="J18" t="str">
        <f>VLOOKUP($A18,'Customer Data'!$A:$G,3,FALSE)</f>
        <v>Female</v>
      </c>
      <c r="K18" s="18">
        <f>VLOOKUP($A18,'Customer Data'!$A:$G,4,FALSE)</f>
        <v>20386</v>
      </c>
      <c r="L18" t="str">
        <f>VLOOKUP($A18,'Customer Data'!$A:$G,5,FALSE)</f>
        <v>City B</v>
      </c>
      <c r="M18" t="str">
        <f>VLOOKUP($A18,'Customer Data'!$A:$G,6,FALSE)</f>
        <v>Adult</v>
      </c>
      <c r="N18" t="str">
        <f>VLOOKUP($A18,'Customer Data'!$A:$G,7,FALSE)</f>
        <v>Low</v>
      </c>
      <c r="O18" t="str">
        <f>VLOOKUP($A18,'Customer Data'!$A$2:$H$1501,8,FALSE)</f>
        <v>Type 1</v>
      </c>
      <c r="P18" t="str">
        <f>VLOOKUP($C18,'Inventory Data'!$A:$I,7,FALSE)</f>
        <v>Warehouse C</v>
      </c>
    </row>
    <row r="19" spans="1:16" x14ac:dyDescent="0.3">
      <c r="A19">
        <v>957</v>
      </c>
      <c r="B19">
        <v>18</v>
      </c>
      <c r="C19">
        <v>77</v>
      </c>
      <c r="D19">
        <v>2</v>
      </c>
      <c r="E19" s="4" t="s">
        <v>59</v>
      </c>
      <c r="F19" s="4">
        <f t="shared" si="0"/>
        <v>43100</v>
      </c>
      <c r="G19" s="4" t="str">
        <f t="shared" si="1"/>
        <v>Jan</v>
      </c>
      <c r="H19" s="6" t="s">
        <v>77</v>
      </c>
      <c r="I19">
        <f>VLOOKUP($A19,'Customer Data'!$A:$G,2,FALSE)</f>
        <v>63</v>
      </c>
      <c r="J19" t="str">
        <f>VLOOKUP($A19,'Customer Data'!$A:$G,3,FALSE)</f>
        <v>Male</v>
      </c>
      <c r="K19" s="18">
        <f>VLOOKUP($A19,'Customer Data'!$A:$G,4,FALSE)</f>
        <v>49610</v>
      </c>
      <c r="L19" t="str">
        <f>VLOOKUP($A19,'Customer Data'!$A:$G,5,FALSE)</f>
        <v>City B</v>
      </c>
      <c r="M19" t="str">
        <f>VLOOKUP($A19,'Customer Data'!$A:$G,6,FALSE)</f>
        <v>Seniors</v>
      </c>
      <c r="N19" t="str">
        <f>VLOOKUP($A19,'Customer Data'!$A:$G,7,FALSE)</f>
        <v>Low</v>
      </c>
      <c r="O19" t="str">
        <f>VLOOKUP($A19,'Customer Data'!$A$2:$H$1501,8,FALSE)</f>
        <v>Type 5</v>
      </c>
      <c r="P19" t="str">
        <f>VLOOKUP($C19,'Inventory Data'!$A:$I,7,FALSE)</f>
        <v>Warehouse C</v>
      </c>
    </row>
    <row r="20" spans="1:16" x14ac:dyDescent="0.3">
      <c r="A20">
        <v>1392</v>
      </c>
      <c r="B20">
        <v>19</v>
      </c>
      <c r="C20">
        <v>5</v>
      </c>
      <c r="D20">
        <v>6</v>
      </c>
      <c r="E20" s="4" t="s">
        <v>59</v>
      </c>
      <c r="F20" s="4">
        <f t="shared" si="0"/>
        <v>43100</v>
      </c>
      <c r="G20" s="4" t="str">
        <f t="shared" si="1"/>
        <v>Jan</v>
      </c>
      <c r="H20" s="6" t="s">
        <v>78</v>
      </c>
      <c r="I20">
        <f>VLOOKUP($A20,'Customer Data'!$A:$G,2,FALSE)</f>
        <v>40</v>
      </c>
      <c r="J20" t="str">
        <f>VLOOKUP($A20,'Customer Data'!$A:$G,3,FALSE)</f>
        <v>Female</v>
      </c>
      <c r="K20" s="18">
        <f>VLOOKUP($A20,'Customer Data'!$A:$G,4,FALSE)</f>
        <v>28976</v>
      </c>
      <c r="L20" t="str">
        <f>VLOOKUP($A20,'Customer Data'!$A:$G,5,FALSE)</f>
        <v>City C</v>
      </c>
      <c r="M20" t="str">
        <f>VLOOKUP($A20,'Customer Data'!$A:$G,6,FALSE)</f>
        <v>Adult</v>
      </c>
      <c r="N20" t="str">
        <f>VLOOKUP($A20,'Customer Data'!$A:$G,7,FALSE)</f>
        <v>Low</v>
      </c>
      <c r="O20" t="str">
        <f>VLOOKUP($A20,'Customer Data'!$A$2:$H$1501,8,FALSE)</f>
        <v>Type 1</v>
      </c>
      <c r="P20" t="str">
        <f>VLOOKUP($C20,'Inventory Data'!$A:$I,7,FALSE)</f>
        <v>Warehouse C</v>
      </c>
    </row>
    <row r="21" spans="1:16" x14ac:dyDescent="0.3">
      <c r="A21">
        <v>1413</v>
      </c>
      <c r="B21">
        <v>20</v>
      </c>
      <c r="C21">
        <v>84</v>
      </c>
      <c r="D21">
        <v>3</v>
      </c>
      <c r="E21" s="4" t="s">
        <v>59</v>
      </c>
      <c r="F21" s="4">
        <f t="shared" si="0"/>
        <v>43100</v>
      </c>
      <c r="G21" s="4" t="str">
        <f t="shared" si="1"/>
        <v>Jan</v>
      </c>
      <c r="H21" s="6" t="s">
        <v>79</v>
      </c>
      <c r="I21">
        <f>VLOOKUP($A21,'Customer Data'!$A:$G,2,FALSE)</f>
        <v>39</v>
      </c>
      <c r="J21" t="str">
        <f>VLOOKUP($A21,'Customer Data'!$A:$G,3,FALSE)</f>
        <v>Female</v>
      </c>
      <c r="K21" s="18">
        <f>VLOOKUP($A21,'Customer Data'!$A:$G,4,FALSE)</f>
        <v>41778</v>
      </c>
      <c r="L21" t="str">
        <f>VLOOKUP($A21,'Customer Data'!$A:$G,5,FALSE)</f>
        <v>City C</v>
      </c>
      <c r="M21" t="str">
        <f>VLOOKUP($A21,'Customer Data'!$A:$G,6,FALSE)</f>
        <v>Adult</v>
      </c>
      <c r="N21" t="str">
        <f>VLOOKUP($A21,'Customer Data'!$A:$G,7,FALSE)</f>
        <v>Low</v>
      </c>
      <c r="O21" t="str">
        <f>VLOOKUP($A21,'Customer Data'!$A$2:$H$1501,8,FALSE)</f>
        <v>Type 1</v>
      </c>
      <c r="P21" t="str">
        <f>VLOOKUP($C21,'Inventory Data'!$A:$I,7,FALSE)</f>
        <v>Warehouse A</v>
      </c>
    </row>
    <row r="22" spans="1:16" x14ac:dyDescent="0.3">
      <c r="A22">
        <v>1319</v>
      </c>
      <c r="B22">
        <v>21</v>
      </c>
      <c r="C22">
        <v>78</v>
      </c>
      <c r="D22">
        <v>1</v>
      </c>
      <c r="E22" s="4" t="s">
        <v>59</v>
      </c>
      <c r="F22" s="4">
        <f t="shared" si="0"/>
        <v>43100</v>
      </c>
      <c r="G22" s="4" t="str">
        <f t="shared" si="1"/>
        <v>Jan</v>
      </c>
      <c r="H22" s="6" t="s">
        <v>80</v>
      </c>
      <c r="I22">
        <f>VLOOKUP($A22,'Customer Data'!$A:$G,2,FALSE)</f>
        <v>44</v>
      </c>
      <c r="J22" t="str">
        <f>VLOOKUP($A22,'Customer Data'!$A:$G,3,FALSE)</f>
        <v>Female</v>
      </c>
      <c r="K22" s="18">
        <f>VLOOKUP($A22,'Customer Data'!$A:$G,4,FALSE)</f>
        <v>113204</v>
      </c>
      <c r="L22" t="str">
        <f>VLOOKUP($A22,'Customer Data'!$A:$G,5,FALSE)</f>
        <v>City C</v>
      </c>
      <c r="M22" t="str">
        <f>VLOOKUP($A22,'Customer Data'!$A:$G,6,FALSE)</f>
        <v>Middle-aged</v>
      </c>
      <c r="N22" t="str">
        <f>VLOOKUP($A22,'Customer Data'!$A:$G,7,FALSE)</f>
        <v>High</v>
      </c>
      <c r="O22" t="str">
        <f>VLOOKUP($A22,'Customer Data'!$A$2:$H$1501,8,FALSE)</f>
        <v>Type 4</v>
      </c>
      <c r="P22" t="str">
        <f>VLOOKUP($C22,'Inventory Data'!$A:$I,7,FALSE)</f>
        <v>Warehouse A</v>
      </c>
    </row>
    <row r="23" spans="1:16" x14ac:dyDescent="0.3">
      <c r="A23">
        <v>1453</v>
      </c>
      <c r="B23">
        <v>22</v>
      </c>
      <c r="C23">
        <v>81</v>
      </c>
      <c r="D23">
        <v>7</v>
      </c>
      <c r="E23" s="4" t="s">
        <v>59</v>
      </c>
      <c r="F23" s="4">
        <f t="shared" si="0"/>
        <v>43100</v>
      </c>
      <c r="G23" s="4" t="str">
        <f t="shared" si="1"/>
        <v>Jan</v>
      </c>
      <c r="H23" s="6" t="s">
        <v>81</v>
      </c>
      <c r="I23">
        <f>VLOOKUP($A23,'Customer Data'!$A:$G,2,FALSE)</f>
        <v>19</v>
      </c>
      <c r="J23" t="str">
        <f>VLOOKUP($A23,'Customer Data'!$A:$G,3,FALSE)</f>
        <v>Female</v>
      </c>
      <c r="K23" s="18">
        <f>VLOOKUP($A23,'Customer Data'!$A:$G,4,FALSE)</f>
        <v>124046</v>
      </c>
      <c r="L23" t="str">
        <f>VLOOKUP($A23,'Customer Data'!$A:$G,5,FALSE)</f>
        <v>City C</v>
      </c>
      <c r="M23" t="str">
        <f>VLOOKUP($A23,'Customer Data'!$A:$G,6,FALSE)</f>
        <v>Adult</v>
      </c>
      <c r="N23" t="str">
        <f>VLOOKUP($A23,'Customer Data'!$A:$G,7,FALSE)</f>
        <v>High</v>
      </c>
      <c r="O23" t="str">
        <f>VLOOKUP($A23,'Customer Data'!$A$2:$H$1501,8,FALSE)</f>
        <v>Type 2</v>
      </c>
      <c r="P23" t="str">
        <f>VLOOKUP($C23,'Inventory Data'!$A:$I,7,FALSE)</f>
        <v>Warehouse A</v>
      </c>
    </row>
    <row r="24" spans="1:16" x14ac:dyDescent="0.3">
      <c r="A24">
        <v>109</v>
      </c>
      <c r="B24">
        <v>23</v>
      </c>
      <c r="C24">
        <v>12</v>
      </c>
      <c r="D24">
        <v>2</v>
      </c>
      <c r="E24" s="4" t="s">
        <v>59</v>
      </c>
      <c r="F24" s="4">
        <f t="shared" si="0"/>
        <v>43100</v>
      </c>
      <c r="G24" s="4" t="str">
        <f t="shared" si="1"/>
        <v>Jan</v>
      </c>
      <c r="H24" s="6" t="s">
        <v>82</v>
      </c>
      <c r="I24">
        <f>VLOOKUP($A24,'Customer Data'!$A:$G,2,FALSE)</f>
        <v>27</v>
      </c>
      <c r="J24" t="str">
        <f>VLOOKUP($A24,'Customer Data'!$A:$G,3,FALSE)</f>
        <v>Female</v>
      </c>
      <c r="K24" s="18">
        <f>VLOOKUP($A24,'Customer Data'!$A:$G,4,FALSE)</f>
        <v>130643</v>
      </c>
      <c r="L24" t="str">
        <f>VLOOKUP($A24,'Customer Data'!$A:$G,5,FALSE)</f>
        <v>City A</v>
      </c>
      <c r="M24" t="str">
        <f>VLOOKUP($A24,'Customer Data'!$A:$G,6,FALSE)</f>
        <v>Adult</v>
      </c>
      <c r="N24" t="str">
        <f>VLOOKUP($A24,'Customer Data'!$A:$G,7,FALSE)</f>
        <v>High</v>
      </c>
      <c r="O24" t="str">
        <f>VLOOKUP($A24,'Customer Data'!$A$2:$H$1501,8,FALSE)</f>
        <v>Type 2</v>
      </c>
      <c r="P24" t="str">
        <f>VLOOKUP($C24,'Inventory Data'!$A:$I,7,FALSE)</f>
        <v>Warehouse B</v>
      </c>
    </row>
    <row r="25" spans="1:16" x14ac:dyDescent="0.3">
      <c r="A25">
        <v>589</v>
      </c>
      <c r="B25">
        <v>24</v>
      </c>
      <c r="C25">
        <v>42</v>
      </c>
      <c r="D25">
        <v>5</v>
      </c>
      <c r="E25" s="4" t="s">
        <v>59</v>
      </c>
      <c r="F25" s="4">
        <f t="shared" si="0"/>
        <v>43100</v>
      </c>
      <c r="G25" s="4" t="str">
        <f t="shared" si="1"/>
        <v>Jan</v>
      </c>
      <c r="H25" s="6" t="s">
        <v>83</v>
      </c>
      <c r="I25">
        <f>VLOOKUP($A25,'Customer Data'!$A:$G,2,FALSE)</f>
        <v>18</v>
      </c>
      <c r="J25" t="str">
        <f>VLOOKUP($A25,'Customer Data'!$A:$G,3,FALSE)</f>
        <v>Male</v>
      </c>
      <c r="K25" s="18">
        <f>VLOOKUP($A25,'Customer Data'!$A:$G,4,FALSE)</f>
        <v>73661</v>
      </c>
      <c r="L25" t="str">
        <f>VLOOKUP($A25,'Customer Data'!$A:$G,5,FALSE)</f>
        <v>City A</v>
      </c>
      <c r="M25" t="str">
        <f>VLOOKUP($A25,'Customer Data'!$A:$G,6,FALSE)</f>
        <v>Adult</v>
      </c>
      <c r="N25" t="str">
        <f>VLOOKUP($A25,'Customer Data'!$A:$G,7,FALSE)</f>
        <v>High</v>
      </c>
      <c r="O25" t="str">
        <f>VLOOKUP($A25,'Customer Data'!$A$2:$H$1501,8,FALSE)</f>
        <v>Type 2</v>
      </c>
      <c r="P25" t="str">
        <f>VLOOKUP($C25,'Inventory Data'!$A:$I,7,FALSE)</f>
        <v>Warehouse B</v>
      </c>
    </row>
    <row r="26" spans="1:16" x14ac:dyDescent="0.3">
      <c r="A26">
        <v>286</v>
      </c>
      <c r="B26">
        <v>25</v>
      </c>
      <c r="C26">
        <v>50</v>
      </c>
      <c r="D26">
        <v>8</v>
      </c>
      <c r="E26" s="4" t="s">
        <v>84</v>
      </c>
      <c r="F26" s="4">
        <f t="shared" si="0"/>
        <v>43101</v>
      </c>
      <c r="G26" s="4" t="str">
        <f t="shared" si="1"/>
        <v>Jan</v>
      </c>
      <c r="H26" s="6" t="s">
        <v>60</v>
      </c>
      <c r="I26">
        <f>VLOOKUP($A26,'Customer Data'!$A:$G,2,FALSE)</f>
        <v>62</v>
      </c>
      <c r="J26" t="str">
        <f>VLOOKUP($A26,'Customer Data'!$A:$G,3,FALSE)</f>
        <v>Female</v>
      </c>
      <c r="K26" s="18">
        <f>VLOOKUP($A26,'Customer Data'!$A:$G,4,FALSE)</f>
        <v>30431</v>
      </c>
      <c r="L26" t="str">
        <f>VLOOKUP($A26,'Customer Data'!$A:$G,5,FALSE)</f>
        <v>City C</v>
      </c>
      <c r="M26" t="str">
        <f>VLOOKUP($A26,'Customer Data'!$A:$G,6,FALSE)</f>
        <v>Seniors</v>
      </c>
      <c r="N26" t="str">
        <f>VLOOKUP($A26,'Customer Data'!$A:$G,7,FALSE)</f>
        <v>Low</v>
      </c>
      <c r="O26" t="str">
        <f>VLOOKUP($A26,'Customer Data'!$A$2:$H$1501,8,FALSE)</f>
        <v>Type 5</v>
      </c>
      <c r="P26" t="str">
        <f>VLOOKUP($C26,'Inventory Data'!$A:$I,7,FALSE)</f>
        <v>Warehouse B</v>
      </c>
    </row>
    <row r="27" spans="1:16" x14ac:dyDescent="0.3">
      <c r="A27">
        <v>89</v>
      </c>
      <c r="B27">
        <v>26</v>
      </c>
      <c r="C27">
        <v>71</v>
      </c>
      <c r="D27">
        <v>1</v>
      </c>
      <c r="E27" s="4" t="s">
        <v>84</v>
      </c>
      <c r="F27" s="4">
        <f t="shared" si="0"/>
        <v>43101</v>
      </c>
      <c r="G27" s="4" t="str">
        <f t="shared" si="1"/>
        <v>Jan</v>
      </c>
      <c r="H27" s="6" t="s">
        <v>61</v>
      </c>
      <c r="I27">
        <f>VLOOKUP($A27,'Customer Data'!$A:$G,2,FALSE)</f>
        <v>30</v>
      </c>
      <c r="J27" t="str">
        <f>VLOOKUP($A27,'Customer Data'!$A:$G,3,FALSE)</f>
        <v>Male</v>
      </c>
      <c r="K27" s="18">
        <f>VLOOKUP($A27,'Customer Data'!$A:$G,4,FALSE)</f>
        <v>47298</v>
      </c>
      <c r="L27" t="str">
        <f>VLOOKUP($A27,'Customer Data'!$A:$G,5,FALSE)</f>
        <v>City A</v>
      </c>
      <c r="M27" t="str">
        <f>VLOOKUP($A27,'Customer Data'!$A:$G,6,FALSE)</f>
        <v>Adult</v>
      </c>
      <c r="N27" t="str">
        <f>VLOOKUP($A27,'Customer Data'!$A:$G,7,FALSE)</f>
        <v>Low</v>
      </c>
      <c r="O27" t="str">
        <f>VLOOKUP($A27,'Customer Data'!$A$2:$H$1501,8,FALSE)</f>
        <v>Type 1</v>
      </c>
      <c r="P27" t="str">
        <f>VLOOKUP($C27,'Inventory Data'!$A:$I,7,FALSE)</f>
        <v>Warehouse C</v>
      </c>
    </row>
    <row r="28" spans="1:16" x14ac:dyDescent="0.3">
      <c r="A28">
        <v>954</v>
      </c>
      <c r="B28">
        <v>27</v>
      </c>
      <c r="C28">
        <v>27</v>
      </c>
      <c r="D28">
        <v>1</v>
      </c>
      <c r="E28" s="4" t="s">
        <v>84</v>
      </c>
      <c r="F28" s="4">
        <f t="shared" si="0"/>
        <v>43101</v>
      </c>
      <c r="G28" s="4" t="str">
        <f t="shared" si="1"/>
        <v>Jan</v>
      </c>
      <c r="H28" s="6" t="s">
        <v>62</v>
      </c>
      <c r="I28">
        <f>VLOOKUP($A28,'Customer Data'!$A:$G,2,FALSE)</f>
        <v>18</v>
      </c>
      <c r="J28" t="str">
        <f>VLOOKUP($A28,'Customer Data'!$A:$G,3,FALSE)</f>
        <v>Male</v>
      </c>
      <c r="K28" s="18">
        <f>VLOOKUP($A28,'Customer Data'!$A:$G,4,FALSE)</f>
        <v>117758</v>
      </c>
      <c r="L28" t="str">
        <f>VLOOKUP($A28,'Customer Data'!$A:$G,5,FALSE)</f>
        <v>City C</v>
      </c>
      <c r="M28" t="str">
        <f>VLOOKUP($A28,'Customer Data'!$A:$G,6,FALSE)</f>
        <v>Adult</v>
      </c>
      <c r="N28" t="str">
        <f>VLOOKUP($A28,'Customer Data'!$A:$G,7,FALSE)</f>
        <v>High</v>
      </c>
      <c r="O28" t="str">
        <f>VLOOKUP($A28,'Customer Data'!$A$2:$H$1501,8,FALSE)</f>
        <v>Type 2</v>
      </c>
      <c r="P28" t="str">
        <f>VLOOKUP($C28,'Inventory Data'!$A:$I,7,FALSE)</f>
        <v>Warehouse B</v>
      </c>
    </row>
    <row r="29" spans="1:16" x14ac:dyDescent="0.3">
      <c r="A29">
        <v>876</v>
      </c>
      <c r="B29">
        <v>28</v>
      </c>
      <c r="C29">
        <v>85</v>
      </c>
      <c r="D29">
        <v>6</v>
      </c>
      <c r="E29" s="4" t="s">
        <v>84</v>
      </c>
      <c r="F29" s="4">
        <f t="shared" si="0"/>
        <v>43101</v>
      </c>
      <c r="G29" s="4" t="str">
        <f t="shared" si="1"/>
        <v>Jan</v>
      </c>
      <c r="H29" s="6" t="s">
        <v>63</v>
      </c>
      <c r="I29">
        <f>VLOOKUP($A29,'Customer Data'!$A:$G,2,FALSE)</f>
        <v>42</v>
      </c>
      <c r="J29" t="str">
        <f>VLOOKUP($A29,'Customer Data'!$A:$G,3,FALSE)</f>
        <v>Female</v>
      </c>
      <c r="K29" s="18">
        <f>VLOOKUP($A29,'Customer Data'!$A:$G,4,FALSE)</f>
        <v>45293</v>
      </c>
      <c r="L29" t="str">
        <f>VLOOKUP($A29,'Customer Data'!$A:$G,5,FALSE)</f>
        <v>City B</v>
      </c>
      <c r="M29" t="str">
        <f>VLOOKUP($A29,'Customer Data'!$A:$G,6,FALSE)</f>
        <v>Middle-aged</v>
      </c>
      <c r="N29" t="str">
        <f>VLOOKUP($A29,'Customer Data'!$A:$G,7,FALSE)</f>
        <v>Low</v>
      </c>
      <c r="O29" t="str">
        <f>VLOOKUP($A29,'Customer Data'!$A$2:$H$1501,8,FALSE)</f>
        <v>Type 3</v>
      </c>
      <c r="P29" t="str">
        <f>VLOOKUP($C29,'Inventory Data'!$A:$I,7,FALSE)</f>
        <v>Warehouse B</v>
      </c>
    </row>
    <row r="30" spans="1:16" x14ac:dyDescent="0.3">
      <c r="A30">
        <v>221</v>
      </c>
      <c r="B30">
        <v>29</v>
      </c>
      <c r="C30">
        <v>18</v>
      </c>
      <c r="D30">
        <v>3</v>
      </c>
      <c r="E30" s="4" t="s">
        <v>84</v>
      </c>
      <c r="F30" s="4">
        <f t="shared" si="0"/>
        <v>43101</v>
      </c>
      <c r="G30" s="4" t="str">
        <f t="shared" si="1"/>
        <v>Jan</v>
      </c>
      <c r="H30" s="6" t="s">
        <v>64</v>
      </c>
      <c r="I30">
        <f>VLOOKUP($A30,'Customer Data'!$A:$G,2,FALSE)</f>
        <v>30</v>
      </c>
      <c r="J30" t="str">
        <f>VLOOKUP($A30,'Customer Data'!$A:$G,3,FALSE)</f>
        <v>Male</v>
      </c>
      <c r="K30" s="18">
        <f>VLOOKUP($A30,'Customer Data'!$A:$G,4,FALSE)</f>
        <v>57782</v>
      </c>
      <c r="L30" t="str">
        <f>VLOOKUP($A30,'Customer Data'!$A:$G,5,FALSE)</f>
        <v>City C</v>
      </c>
      <c r="M30" t="str">
        <f>VLOOKUP($A30,'Customer Data'!$A:$G,6,FALSE)</f>
        <v>Adult</v>
      </c>
      <c r="N30" t="str">
        <f>VLOOKUP($A30,'Customer Data'!$A:$G,7,FALSE)</f>
        <v>Low</v>
      </c>
      <c r="O30" t="str">
        <f>VLOOKUP($A30,'Customer Data'!$A$2:$H$1501,8,FALSE)</f>
        <v>Type 1</v>
      </c>
      <c r="P30" t="str">
        <f>VLOOKUP($C30,'Inventory Data'!$A:$I,7,FALSE)</f>
        <v>Warehouse C</v>
      </c>
    </row>
    <row r="31" spans="1:16" x14ac:dyDescent="0.3">
      <c r="A31">
        <v>224</v>
      </c>
      <c r="B31">
        <v>30</v>
      </c>
      <c r="C31">
        <v>47</v>
      </c>
      <c r="D31">
        <v>3</v>
      </c>
      <c r="E31" s="4" t="s">
        <v>84</v>
      </c>
      <c r="F31" s="4">
        <f t="shared" si="0"/>
        <v>43101</v>
      </c>
      <c r="G31" s="4" t="str">
        <f t="shared" si="1"/>
        <v>Jan</v>
      </c>
      <c r="H31" s="6" t="s">
        <v>65</v>
      </c>
      <c r="I31">
        <f>VLOOKUP($A31,'Customer Data'!$A:$G,2,FALSE)</f>
        <v>56</v>
      </c>
      <c r="J31" t="str">
        <f>VLOOKUP($A31,'Customer Data'!$A:$G,3,FALSE)</f>
        <v>Male</v>
      </c>
      <c r="K31" s="18">
        <f>VLOOKUP($A31,'Customer Data'!$A:$G,4,FALSE)</f>
        <v>81002</v>
      </c>
      <c r="L31" t="str">
        <f>VLOOKUP($A31,'Customer Data'!$A:$G,5,FALSE)</f>
        <v>City C</v>
      </c>
      <c r="M31" t="str">
        <f>VLOOKUP($A31,'Customer Data'!$A:$G,6,FALSE)</f>
        <v>Middle-aged</v>
      </c>
      <c r="N31" t="str">
        <f>VLOOKUP($A31,'Customer Data'!$A:$G,7,FALSE)</f>
        <v>High</v>
      </c>
      <c r="O31" t="str">
        <f>VLOOKUP($A31,'Customer Data'!$A$2:$H$1501,8,FALSE)</f>
        <v>Type 4</v>
      </c>
      <c r="P31" t="str">
        <f>VLOOKUP($C31,'Inventory Data'!$A:$I,7,FALSE)</f>
        <v>Warehouse B</v>
      </c>
    </row>
    <row r="32" spans="1:16" x14ac:dyDescent="0.3">
      <c r="A32">
        <v>946</v>
      </c>
      <c r="B32">
        <v>31</v>
      </c>
      <c r="C32">
        <v>34</v>
      </c>
      <c r="D32">
        <v>3</v>
      </c>
      <c r="E32" s="4" t="s">
        <v>84</v>
      </c>
      <c r="F32" s="4">
        <f t="shared" si="0"/>
        <v>43101</v>
      </c>
      <c r="G32" s="4" t="str">
        <f t="shared" si="1"/>
        <v>Jan</v>
      </c>
      <c r="H32" s="6" t="s">
        <v>66</v>
      </c>
      <c r="I32">
        <f>VLOOKUP($A32,'Customer Data'!$A:$G,2,FALSE)</f>
        <v>38</v>
      </c>
      <c r="J32" t="str">
        <f>VLOOKUP($A32,'Customer Data'!$A:$G,3,FALSE)</f>
        <v>Female</v>
      </c>
      <c r="K32" s="18">
        <f>VLOOKUP($A32,'Customer Data'!$A:$G,4,FALSE)</f>
        <v>51485</v>
      </c>
      <c r="L32" t="str">
        <f>VLOOKUP($A32,'Customer Data'!$A:$G,5,FALSE)</f>
        <v>City C</v>
      </c>
      <c r="M32" t="str">
        <f>VLOOKUP($A32,'Customer Data'!$A:$G,6,FALSE)</f>
        <v>Adult</v>
      </c>
      <c r="N32" t="str">
        <f>VLOOKUP($A32,'Customer Data'!$A:$G,7,FALSE)</f>
        <v>Low</v>
      </c>
      <c r="O32" t="str">
        <f>VLOOKUP($A32,'Customer Data'!$A$2:$H$1501,8,FALSE)</f>
        <v>Type 1</v>
      </c>
      <c r="P32" t="str">
        <f>VLOOKUP($C32,'Inventory Data'!$A:$I,7,FALSE)</f>
        <v>Warehouse B</v>
      </c>
    </row>
    <row r="33" spans="1:16" x14ac:dyDescent="0.3">
      <c r="A33">
        <v>379</v>
      </c>
      <c r="B33">
        <v>32</v>
      </c>
      <c r="C33">
        <v>35</v>
      </c>
      <c r="D33">
        <v>4</v>
      </c>
      <c r="E33" s="4" t="s">
        <v>84</v>
      </c>
      <c r="F33" s="4">
        <f t="shared" si="0"/>
        <v>43101</v>
      </c>
      <c r="G33" s="4" t="str">
        <f t="shared" si="1"/>
        <v>Jan</v>
      </c>
      <c r="H33" s="6" t="s">
        <v>67</v>
      </c>
      <c r="I33">
        <f>VLOOKUP($A33,'Customer Data'!$A:$G,2,FALSE)</f>
        <v>68</v>
      </c>
      <c r="J33" t="str">
        <f>VLOOKUP($A33,'Customer Data'!$A:$G,3,FALSE)</f>
        <v>Female</v>
      </c>
      <c r="K33" s="18">
        <f>VLOOKUP($A33,'Customer Data'!$A:$G,4,FALSE)</f>
        <v>76187</v>
      </c>
      <c r="L33" t="str">
        <f>VLOOKUP($A33,'Customer Data'!$A:$G,5,FALSE)</f>
        <v>City C</v>
      </c>
      <c r="M33" t="str">
        <f>VLOOKUP($A33,'Customer Data'!$A:$G,6,FALSE)</f>
        <v>Seniors</v>
      </c>
      <c r="N33" t="str">
        <f>VLOOKUP($A33,'Customer Data'!$A:$G,7,FALSE)</f>
        <v>High</v>
      </c>
      <c r="O33" t="str">
        <f>VLOOKUP($A33,'Customer Data'!$A$2:$H$1501,8,FALSE)</f>
        <v>Type 6</v>
      </c>
      <c r="P33" t="str">
        <f>VLOOKUP($C33,'Inventory Data'!$A:$I,7,FALSE)</f>
        <v>Warehouse A</v>
      </c>
    </row>
    <row r="34" spans="1:16" x14ac:dyDescent="0.3">
      <c r="A34">
        <v>382</v>
      </c>
      <c r="B34">
        <v>33</v>
      </c>
      <c r="C34">
        <v>16</v>
      </c>
      <c r="D34">
        <v>3</v>
      </c>
      <c r="E34" s="4" t="s">
        <v>84</v>
      </c>
      <c r="F34" s="4">
        <f t="shared" si="0"/>
        <v>43101</v>
      </c>
      <c r="G34" s="4" t="str">
        <f t="shared" si="1"/>
        <v>Jan</v>
      </c>
      <c r="H34" s="6" t="s">
        <v>68</v>
      </c>
      <c r="I34">
        <f>VLOOKUP($A34,'Customer Data'!$A:$G,2,FALSE)</f>
        <v>68</v>
      </c>
      <c r="J34" t="str">
        <f>VLOOKUP($A34,'Customer Data'!$A:$G,3,FALSE)</f>
        <v>Male</v>
      </c>
      <c r="K34" s="18">
        <f>VLOOKUP($A34,'Customer Data'!$A:$G,4,FALSE)</f>
        <v>114410</v>
      </c>
      <c r="L34" t="str">
        <f>VLOOKUP($A34,'Customer Data'!$A:$G,5,FALSE)</f>
        <v>City C</v>
      </c>
      <c r="M34" t="str">
        <f>VLOOKUP($A34,'Customer Data'!$A:$G,6,FALSE)</f>
        <v>Seniors</v>
      </c>
      <c r="N34" t="str">
        <f>VLOOKUP($A34,'Customer Data'!$A:$G,7,FALSE)</f>
        <v>High</v>
      </c>
      <c r="O34" t="str">
        <f>VLOOKUP($A34,'Customer Data'!$A$2:$H$1501,8,FALSE)</f>
        <v>Type 6</v>
      </c>
      <c r="P34" t="str">
        <f>VLOOKUP($C34,'Inventory Data'!$A:$I,7,FALSE)</f>
        <v>Warehouse A</v>
      </c>
    </row>
    <row r="35" spans="1:16" x14ac:dyDescent="0.3">
      <c r="A35">
        <v>1377</v>
      </c>
      <c r="B35">
        <v>34</v>
      </c>
      <c r="C35">
        <v>61</v>
      </c>
      <c r="D35">
        <v>1</v>
      </c>
      <c r="E35" s="4" t="s">
        <v>84</v>
      </c>
      <c r="F35" s="4">
        <f t="shared" si="0"/>
        <v>43101</v>
      </c>
      <c r="G35" s="4" t="str">
        <f t="shared" si="1"/>
        <v>Jan</v>
      </c>
      <c r="H35" s="6" t="s">
        <v>69</v>
      </c>
      <c r="I35">
        <f>VLOOKUP($A35,'Customer Data'!$A:$G,2,FALSE)</f>
        <v>45</v>
      </c>
      <c r="J35" t="str">
        <f>VLOOKUP($A35,'Customer Data'!$A:$G,3,FALSE)</f>
        <v>Female</v>
      </c>
      <c r="K35" s="18">
        <f>VLOOKUP($A35,'Customer Data'!$A:$G,4,FALSE)</f>
        <v>53768</v>
      </c>
      <c r="L35" t="str">
        <f>VLOOKUP($A35,'Customer Data'!$A:$G,5,FALSE)</f>
        <v>City A</v>
      </c>
      <c r="M35" t="str">
        <f>VLOOKUP($A35,'Customer Data'!$A:$G,6,FALSE)</f>
        <v>Middle-aged</v>
      </c>
      <c r="N35" t="str">
        <f>VLOOKUP($A35,'Customer Data'!$A:$G,7,FALSE)</f>
        <v>Low</v>
      </c>
      <c r="O35" t="str">
        <f>VLOOKUP($A35,'Customer Data'!$A$2:$H$1501,8,FALSE)</f>
        <v>Type 3</v>
      </c>
      <c r="P35" t="str">
        <f>VLOOKUP($C35,'Inventory Data'!$A:$I,7,FALSE)</f>
        <v>Warehouse C</v>
      </c>
    </row>
    <row r="36" spans="1:16" x14ac:dyDescent="0.3">
      <c r="A36">
        <v>707</v>
      </c>
      <c r="B36">
        <v>35</v>
      </c>
      <c r="C36">
        <v>83</v>
      </c>
      <c r="D36">
        <v>8</v>
      </c>
      <c r="E36" s="4" t="s">
        <v>84</v>
      </c>
      <c r="F36" s="4">
        <f t="shared" si="0"/>
        <v>43101</v>
      </c>
      <c r="G36" s="4" t="str">
        <f t="shared" si="1"/>
        <v>Jan</v>
      </c>
      <c r="H36" s="6" t="s">
        <v>70</v>
      </c>
      <c r="I36">
        <f>VLOOKUP($A36,'Customer Data'!$A:$G,2,FALSE)</f>
        <v>36</v>
      </c>
      <c r="J36" t="str">
        <f>VLOOKUP($A36,'Customer Data'!$A:$G,3,FALSE)</f>
        <v>Female</v>
      </c>
      <c r="K36" s="18">
        <f>VLOOKUP($A36,'Customer Data'!$A:$G,4,FALSE)</f>
        <v>78391</v>
      </c>
      <c r="L36" t="str">
        <f>VLOOKUP($A36,'Customer Data'!$A:$G,5,FALSE)</f>
        <v>City B</v>
      </c>
      <c r="M36" t="str">
        <f>VLOOKUP($A36,'Customer Data'!$A:$G,6,FALSE)</f>
        <v>Adult</v>
      </c>
      <c r="N36" t="str">
        <f>VLOOKUP($A36,'Customer Data'!$A:$G,7,FALSE)</f>
        <v>High</v>
      </c>
      <c r="O36" t="str">
        <f>VLOOKUP($A36,'Customer Data'!$A$2:$H$1501,8,FALSE)</f>
        <v>Type 2</v>
      </c>
      <c r="P36" t="str">
        <f>VLOOKUP($C36,'Inventory Data'!$A:$I,7,FALSE)</f>
        <v>Warehouse A</v>
      </c>
    </row>
    <row r="37" spans="1:16" x14ac:dyDescent="0.3">
      <c r="A37">
        <v>1396</v>
      </c>
      <c r="B37">
        <v>36</v>
      </c>
      <c r="C37">
        <v>54</v>
      </c>
      <c r="D37">
        <v>1</v>
      </c>
      <c r="E37" s="4" t="s">
        <v>84</v>
      </c>
      <c r="F37" s="4">
        <f t="shared" si="0"/>
        <v>43101</v>
      </c>
      <c r="G37" s="4" t="str">
        <f t="shared" si="1"/>
        <v>Jan</v>
      </c>
      <c r="H37" s="6" t="s">
        <v>71</v>
      </c>
      <c r="I37">
        <f>VLOOKUP($A37,'Customer Data'!$A:$G,2,FALSE)</f>
        <v>32</v>
      </c>
      <c r="J37" t="str">
        <f>VLOOKUP($A37,'Customer Data'!$A:$G,3,FALSE)</f>
        <v>Female</v>
      </c>
      <c r="K37" s="18">
        <f>VLOOKUP($A37,'Customer Data'!$A:$G,4,FALSE)</f>
        <v>88966</v>
      </c>
      <c r="L37" t="str">
        <f>VLOOKUP($A37,'Customer Data'!$A:$G,5,FALSE)</f>
        <v>City C</v>
      </c>
      <c r="M37" t="str">
        <f>VLOOKUP($A37,'Customer Data'!$A:$G,6,FALSE)</f>
        <v>Adult</v>
      </c>
      <c r="N37" t="str">
        <f>VLOOKUP($A37,'Customer Data'!$A:$G,7,FALSE)</f>
        <v>High</v>
      </c>
      <c r="O37" t="str">
        <f>VLOOKUP($A37,'Customer Data'!$A$2:$H$1501,8,FALSE)</f>
        <v>Type 2</v>
      </c>
      <c r="P37" t="str">
        <f>VLOOKUP($C37,'Inventory Data'!$A:$I,7,FALSE)</f>
        <v>Warehouse B</v>
      </c>
    </row>
    <row r="38" spans="1:16" x14ac:dyDescent="0.3">
      <c r="A38">
        <v>915</v>
      </c>
      <c r="B38">
        <v>37</v>
      </c>
      <c r="C38">
        <v>1</v>
      </c>
      <c r="D38">
        <v>4</v>
      </c>
      <c r="E38" s="4" t="s">
        <v>84</v>
      </c>
      <c r="F38" s="4">
        <f t="shared" si="0"/>
        <v>43101</v>
      </c>
      <c r="G38" s="4" t="str">
        <f t="shared" si="1"/>
        <v>Jan</v>
      </c>
      <c r="H38" s="6" t="s">
        <v>72</v>
      </c>
      <c r="I38">
        <f>VLOOKUP($A38,'Customer Data'!$A:$G,2,FALSE)</f>
        <v>56</v>
      </c>
      <c r="J38" t="str">
        <f>VLOOKUP($A38,'Customer Data'!$A:$G,3,FALSE)</f>
        <v>Male</v>
      </c>
      <c r="K38" s="18">
        <f>VLOOKUP($A38,'Customer Data'!$A:$G,4,FALSE)</f>
        <v>65782</v>
      </c>
      <c r="L38" t="str">
        <f>VLOOKUP($A38,'Customer Data'!$A:$G,5,FALSE)</f>
        <v>City B</v>
      </c>
      <c r="M38" t="str">
        <f>VLOOKUP($A38,'Customer Data'!$A:$G,6,FALSE)</f>
        <v>Middle-aged</v>
      </c>
      <c r="N38" t="str">
        <f>VLOOKUP($A38,'Customer Data'!$A:$G,7,FALSE)</f>
        <v>High</v>
      </c>
      <c r="O38" t="str">
        <f>VLOOKUP($A38,'Customer Data'!$A$2:$H$1501,8,FALSE)</f>
        <v>Type 4</v>
      </c>
      <c r="P38" t="str">
        <f>VLOOKUP($C38,'Inventory Data'!$A:$I,7,FALSE)</f>
        <v>Warehouse B</v>
      </c>
    </row>
    <row r="39" spans="1:16" x14ac:dyDescent="0.3">
      <c r="A39">
        <v>121</v>
      </c>
      <c r="B39">
        <v>38</v>
      </c>
      <c r="C39">
        <v>66</v>
      </c>
      <c r="D39">
        <v>7</v>
      </c>
      <c r="E39" s="4" t="s">
        <v>84</v>
      </c>
      <c r="F39" s="4">
        <f t="shared" si="0"/>
        <v>43101</v>
      </c>
      <c r="G39" s="4" t="str">
        <f t="shared" si="1"/>
        <v>Jan</v>
      </c>
      <c r="H39" s="6" t="s">
        <v>73</v>
      </c>
      <c r="I39">
        <f>VLOOKUP($A39,'Customer Data'!$A:$G,2,FALSE)</f>
        <v>59</v>
      </c>
      <c r="J39" t="str">
        <f>VLOOKUP($A39,'Customer Data'!$A:$G,3,FALSE)</f>
        <v>Female</v>
      </c>
      <c r="K39" s="18">
        <f>VLOOKUP($A39,'Customer Data'!$A:$G,4,FALSE)</f>
        <v>68098</v>
      </c>
      <c r="L39" t="str">
        <f>VLOOKUP($A39,'Customer Data'!$A:$G,5,FALSE)</f>
        <v>City C</v>
      </c>
      <c r="M39" t="str">
        <f>VLOOKUP($A39,'Customer Data'!$A:$G,6,FALSE)</f>
        <v>Middle-aged</v>
      </c>
      <c r="N39" t="str">
        <f>VLOOKUP($A39,'Customer Data'!$A:$G,7,FALSE)</f>
        <v>High</v>
      </c>
      <c r="O39" t="str">
        <f>VLOOKUP($A39,'Customer Data'!$A$2:$H$1501,8,FALSE)</f>
        <v>Type 4</v>
      </c>
      <c r="P39" t="str">
        <f>VLOOKUP($C39,'Inventory Data'!$A:$I,7,FALSE)</f>
        <v>Warehouse C</v>
      </c>
    </row>
    <row r="40" spans="1:16" x14ac:dyDescent="0.3">
      <c r="A40">
        <v>1405</v>
      </c>
      <c r="B40">
        <v>39</v>
      </c>
      <c r="C40">
        <v>69</v>
      </c>
      <c r="D40">
        <v>4</v>
      </c>
      <c r="E40" s="4" t="s">
        <v>84</v>
      </c>
      <c r="F40" s="4">
        <f t="shared" si="0"/>
        <v>43101</v>
      </c>
      <c r="G40" s="4" t="str">
        <f t="shared" si="1"/>
        <v>Jan</v>
      </c>
      <c r="H40" s="6" t="s">
        <v>74</v>
      </c>
      <c r="I40">
        <f>VLOOKUP($A40,'Customer Data'!$A:$G,2,FALSE)</f>
        <v>26</v>
      </c>
      <c r="J40" t="str">
        <f>VLOOKUP($A40,'Customer Data'!$A:$G,3,FALSE)</f>
        <v>Female</v>
      </c>
      <c r="K40" s="18">
        <f>VLOOKUP($A40,'Customer Data'!$A:$G,4,FALSE)</f>
        <v>50170</v>
      </c>
      <c r="L40" t="str">
        <f>VLOOKUP($A40,'Customer Data'!$A:$G,5,FALSE)</f>
        <v>City A</v>
      </c>
      <c r="M40" t="str">
        <f>VLOOKUP($A40,'Customer Data'!$A:$G,6,FALSE)</f>
        <v>Adult</v>
      </c>
      <c r="N40" t="str">
        <f>VLOOKUP($A40,'Customer Data'!$A:$G,7,FALSE)</f>
        <v>Low</v>
      </c>
      <c r="O40" t="str">
        <f>VLOOKUP($A40,'Customer Data'!$A$2:$H$1501,8,FALSE)</f>
        <v>Type 1</v>
      </c>
      <c r="P40" t="str">
        <f>VLOOKUP($C40,'Inventory Data'!$A:$I,7,FALSE)</f>
        <v>Warehouse B</v>
      </c>
    </row>
    <row r="41" spans="1:16" x14ac:dyDescent="0.3">
      <c r="A41">
        <v>1116</v>
      </c>
      <c r="B41">
        <v>40</v>
      </c>
      <c r="C41">
        <v>78</v>
      </c>
      <c r="D41">
        <v>8</v>
      </c>
      <c r="E41" s="4" t="s">
        <v>84</v>
      </c>
      <c r="F41" s="4">
        <f t="shared" si="0"/>
        <v>43101</v>
      </c>
      <c r="G41" s="4" t="str">
        <f t="shared" si="1"/>
        <v>Jan</v>
      </c>
      <c r="H41" s="6" t="s">
        <v>75</v>
      </c>
      <c r="I41">
        <f>VLOOKUP($A41,'Customer Data'!$A:$G,2,FALSE)</f>
        <v>62</v>
      </c>
      <c r="J41" t="str">
        <f>VLOOKUP($A41,'Customer Data'!$A:$G,3,FALSE)</f>
        <v>Male</v>
      </c>
      <c r="K41" s="18">
        <f>VLOOKUP($A41,'Customer Data'!$A:$G,4,FALSE)</f>
        <v>142136</v>
      </c>
      <c r="L41" t="str">
        <f>VLOOKUP($A41,'Customer Data'!$A:$G,5,FALSE)</f>
        <v>City A</v>
      </c>
      <c r="M41" t="str">
        <f>VLOOKUP($A41,'Customer Data'!$A:$G,6,FALSE)</f>
        <v>Seniors</v>
      </c>
      <c r="N41" t="str">
        <f>VLOOKUP($A41,'Customer Data'!$A:$G,7,FALSE)</f>
        <v>High</v>
      </c>
      <c r="O41" t="str">
        <f>VLOOKUP($A41,'Customer Data'!$A$2:$H$1501,8,FALSE)</f>
        <v>Type 6</v>
      </c>
      <c r="P41" t="str">
        <f>VLOOKUP($C41,'Inventory Data'!$A:$I,7,FALSE)</f>
        <v>Warehouse A</v>
      </c>
    </row>
    <row r="42" spans="1:16" x14ac:dyDescent="0.3">
      <c r="A42">
        <v>840</v>
      </c>
      <c r="B42">
        <v>41</v>
      </c>
      <c r="C42">
        <v>12</v>
      </c>
      <c r="D42">
        <v>7</v>
      </c>
      <c r="E42" s="4" t="s">
        <v>84</v>
      </c>
      <c r="F42" s="4">
        <f t="shared" si="0"/>
        <v>43101</v>
      </c>
      <c r="G42" s="4" t="str">
        <f t="shared" si="1"/>
        <v>Jan</v>
      </c>
      <c r="H42" s="6" t="s">
        <v>76</v>
      </c>
      <c r="I42">
        <f>VLOOKUP($A42,'Customer Data'!$A:$G,2,FALSE)</f>
        <v>24</v>
      </c>
      <c r="J42" t="str">
        <f>VLOOKUP($A42,'Customer Data'!$A:$G,3,FALSE)</f>
        <v>Female</v>
      </c>
      <c r="K42" s="18">
        <f>VLOOKUP($A42,'Customer Data'!$A:$G,4,FALSE)</f>
        <v>54335</v>
      </c>
      <c r="L42" t="str">
        <f>VLOOKUP($A42,'Customer Data'!$A:$G,5,FALSE)</f>
        <v>City B</v>
      </c>
      <c r="M42" t="str">
        <f>VLOOKUP($A42,'Customer Data'!$A:$G,6,FALSE)</f>
        <v>Adult</v>
      </c>
      <c r="N42" t="str">
        <f>VLOOKUP($A42,'Customer Data'!$A:$G,7,FALSE)</f>
        <v>Low</v>
      </c>
      <c r="O42" t="str">
        <f>VLOOKUP($A42,'Customer Data'!$A$2:$H$1501,8,FALSE)</f>
        <v>Type 1</v>
      </c>
      <c r="P42" t="str">
        <f>VLOOKUP($C42,'Inventory Data'!$A:$I,7,FALSE)</f>
        <v>Warehouse B</v>
      </c>
    </row>
    <row r="43" spans="1:16" x14ac:dyDescent="0.3">
      <c r="A43">
        <v>1202</v>
      </c>
      <c r="B43">
        <v>42</v>
      </c>
      <c r="C43">
        <v>18</v>
      </c>
      <c r="D43">
        <v>8</v>
      </c>
      <c r="E43" s="4" t="s">
        <v>84</v>
      </c>
      <c r="F43" s="4">
        <f t="shared" si="0"/>
        <v>43101</v>
      </c>
      <c r="G43" s="4" t="str">
        <f t="shared" si="1"/>
        <v>Jan</v>
      </c>
      <c r="H43" s="6" t="s">
        <v>77</v>
      </c>
      <c r="I43">
        <f>VLOOKUP($A43,'Customer Data'!$A:$G,2,FALSE)</f>
        <v>67</v>
      </c>
      <c r="J43" t="str">
        <f>VLOOKUP($A43,'Customer Data'!$A:$G,3,FALSE)</f>
        <v>Male</v>
      </c>
      <c r="K43" s="18">
        <f>VLOOKUP($A43,'Customer Data'!$A:$G,4,FALSE)</f>
        <v>109590</v>
      </c>
      <c r="L43" t="str">
        <f>VLOOKUP($A43,'Customer Data'!$A:$G,5,FALSE)</f>
        <v>City B</v>
      </c>
      <c r="M43" t="str">
        <f>VLOOKUP($A43,'Customer Data'!$A:$G,6,FALSE)</f>
        <v>Seniors</v>
      </c>
      <c r="N43" t="str">
        <f>VLOOKUP($A43,'Customer Data'!$A:$G,7,FALSE)</f>
        <v>High</v>
      </c>
      <c r="O43" t="str">
        <f>VLOOKUP($A43,'Customer Data'!$A$2:$H$1501,8,FALSE)</f>
        <v>Type 6</v>
      </c>
      <c r="P43" t="str">
        <f>VLOOKUP($C43,'Inventory Data'!$A:$I,7,FALSE)</f>
        <v>Warehouse C</v>
      </c>
    </row>
    <row r="44" spans="1:16" x14ac:dyDescent="0.3">
      <c r="A44">
        <v>1078</v>
      </c>
      <c r="B44">
        <v>43</v>
      </c>
      <c r="C44">
        <v>12</v>
      </c>
      <c r="D44">
        <v>2</v>
      </c>
      <c r="E44" s="4" t="s">
        <v>84</v>
      </c>
      <c r="F44" s="4">
        <f t="shared" si="0"/>
        <v>43101</v>
      </c>
      <c r="G44" s="4" t="str">
        <f t="shared" si="1"/>
        <v>Jan</v>
      </c>
      <c r="H44" s="6" t="s">
        <v>78</v>
      </c>
      <c r="I44">
        <f>VLOOKUP($A44,'Customer Data'!$A:$G,2,FALSE)</f>
        <v>32</v>
      </c>
      <c r="J44" t="str">
        <f>VLOOKUP($A44,'Customer Data'!$A:$G,3,FALSE)</f>
        <v>Male</v>
      </c>
      <c r="K44" s="18">
        <f>VLOOKUP($A44,'Customer Data'!$A:$G,4,FALSE)</f>
        <v>21433</v>
      </c>
      <c r="L44" t="str">
        <f>VLOOKUP($A44,'Customer Data'!$A:$G,5,FALSE)</f>
        <v>City C</v>
      </c>
      <c r="M44" t="str">
        <f>VLOOKUP($A44,'Customer Data'!$A:$G,6,FALSE)</f>
        <v>Adult</v>
      </c>
      <c r="N44" t="str">
        <f>VLOOKUP($A44,'Customer Data'!$A:$G,7,FALSE)</f>
        <v>Low</v>
      </c>
      <c r="O44" t="str">
        <f>VLOOKUP($A44,'Customer Data'!$A$2:$H$1501,8,FALSE)</f>
        <v>Type 1</v>
      </c>
      <c r="P44" t="str">
        <f>VLOOKUP($C44,'Inventory Data'!$A:$I,7,FALSE)</f>
        <v>Warehouse B</v>
      </c>
    </row>
    <row r="45" spans="1:16" x14ac:dyDescent="0.3">
      <c r="A45">
        <v>149</v>
      </c>
      <c r="B45">
        <v>44</v>
      </c>
      <c r="C45">
        <v>55</v>
      </c>
      <c r="D45">
        <v>4</v>
      </c>
      <c r="E45" s="4" t="s">
        <v>84</v>
      </c>
      <c r="F45" s="4">
        <f t="shared" si="0"/>
        <v>43101</v>
      </c>
      <c r="G45" s="4" t="str">
        <f t="shared" si="1"/>
        <v>Jan</v>
      </c>
      <c r="H45" s="6" t="s">
        <v>79</v>
      </c>
      <c r="I45">
        <f>VLOOKUP($A45,'Customer Data'!$A:$G,2,FALSE)</f>
        <v>28</v>
      </c>
      <c r="J45" t="str">
        <f>VLOOKUP($A45,'Customer Data'!$A:$G,3,FALSE)</f>
        <v>Female</v>
      </c>
      <c r="K45" s="18">
        <f>VLOOKUP($A45,'Customer Data'!$A:$G,4,FALSE)</f>
        <v>57380</v>
      </c>
      <c r="L45" t="str">
        <f>VLOOKUP($A45,'Customer Data'!$A:$G,5,FALSE)</f>
        <v>City C</v>
      </c>
      <c r="M45" t="str">
        <f>VLOOKUP($A45,'Customer Data'!$A:$G,6,FALSE)</f>
        <v>Adult</v>
      </c>
      <c r="N45" t="str">
        <f>VLOOKUP($A45,'Customer Data'!$A:$G,7,FALSE)</f>
        <v>Low</v>
      </c>
      <c r="O45" t="str">
        <f>VLOOKUP($A45,'Customer Data'!$A$2:$H$1501,8,FALSE)</f>
        <v>Type 1</v>
      </c>
      <c r="P45" t="str">
        <f>VLOOKUP($C45,'Inventory Data'!$A:$I,7,FALSE)</f>
        <v>Warehouse C</v>
      </c>
    </row>
    <row r="46" spans="1:16" x14ac:dyDescent="0.3">
      <c r="A46">
        <v>457</v>
      </c>
      <c r="B46">
        <v>45</v>
      </c>
      <c r="C46">
        <v>4</v>
      </c>
      <c r="D46">
        <v>1</v>
      </c>
      <c r="E46" s="4" t="s">
        <v>84</v>
      </c>
      <c r="F46" s="4">
        <f t="shared" si="0"/>
        <v>43101</v>
      </c>
      <c r="G46" s="4" t="str">
        <f t="shared" si="1"/>
        <v>Jan</v>
      </c>
      <c r="H46" s="6" t="s">
        <v>80</v>
      </c>
      <c r="I46">
        <f>VLOOKUP($A46,'Customer Data'!$A:$G,2,FALSE)</f>
        <v>35</v>
      </c>
      <c r="J46" t="str">
        <f>VLOOKUP($A46,'Customer Data'!$A:$G,3,FALSE)</f>
        <v>Male</v>
      </c>
      <c r="K46" s="18">
        <f>VLOOKUP($A46,'Customer Data'!$A:$G,4,FALSE)</f>
        <v>144772</v>
      </c>
      <c r="L46" t="str">
        <f>VLOOKUP($A46,'Customer Data'!$A:$G,5,FALSE)</f>
        <v>City B</v>
      </c>
      <c r="M46" t="str">
        <f>VLOOKUP($A46,'Customer Data'!$A:$G,6,FALSE)</f>
        <v>Adult</v>
      </c>
      <c r="N46" t="str">
        <f>VLOOKUP($A46,'Customer Data'!$A:$G,7,FALSE)</f>
        <v>High</v>
      </c>
      <c r="O46" t="str">
        <f>VLOOKUP($A46,'Customer Data'!$A$2:$H$1501,8,FALSE)</f>
        <v>Type 2</v>
      </c>
      <c r="P46" t="str">
        <f>VLOOKUP($C46,'Inventory Data'!$A:$I,7,FALSE)</f>
        <v>Warehouse C</v>
      </c>
    </row>
    <row r="47" spans="1:16" x14ac:dyDescent="0.3">
      <c r="A47">
        <v>1228</v>
      </c>
      <c r="B47">
        <v>46</v>
      </c>
      <c r="C47">
        <v>3</v>
      </c>
      <c r="D47">
        <v>1</v>
      </c>
      <c r="E47" s="4" t="s">
        <v>84</v>
      </c>
      <c r="F47" s="4">
        <f t="shared" si="0"/>
        <v>43101</v>
      </c>
      <c r="G47" s="4" t="str">
        <f t="shared" si="1"/>
        <v>Jan</v>
      </c>
      <c r="H47" s="6" t="s">
        <v>81</v>
      </c>
      <c r="I47">
        <f>VLOOKUP($A47,'Customer Data'!$A:$G,2,FALSE)</f>
        <v>48</v>
      </c>
      <c r="J47" t="str">
        <f>VLOOKUP($A47,'Customer Data'!$A:$G,3,FALSE)</f>
        <v>Female</v>
      </c>
      <c r="K47" s="18">
        <f>VLOOKUP($A47,'Customer Data'!$A:$G,4,FALSE)</f>
        <v>148922</v>
      </c>
      <c r="L47" t="str">
        <f>VLOOKUP($A47,'Customer Data'!$A:$G,5,FALSE)</f>
        <v>City A</v>
      </c>
      <c r="M47" t="str">
        <f>VLOOKUP($A47,'Customer Data'!$A:$G,6,FALSE)</f>
        <v>Middle-aged</v>
      </c>
      <c r="N47" t="str">
        <f>VLOOKUP($A47,'Customer Data'!$A:$G,7,FALSE)</f>
        <v>High</v>
      </c>
      <c r="O47" t="str">
        <f>VLOOKUP($A47,'Customer Data'!$A$2:$H$1501,8,FALSE)</f>
        <v>Type 4</v>
      </c>
      <c r="P47" t="str">
        <f>VLOOKUP($C47,'Inventory Data'!$A:$I,7,FALSE)</f>
        <v>Warehouse C</v>
      </c>
    </row>
    <row r="48" spans="1:16" x14ac:dyDescent="0.3">
      <c r="A48">
        <v>1458</v>
      </c>
      <c r="B48">
        <v>47</v>
      </c>
      <c r="C48">
        <v>42</v>
      </c>
      <c r="D48">
        <v>3</v>
      </c>
      <c r="E48" s="4" t="s">
        <v>84</v>
      </c>
      <c r="F48" s="4">
        <f t="shared" si="0"/>
        <v>43101</v>
      </c>
      <c r="G48" s="4" t="str">
        <f t="shared" si="1"/>
        <v>Jan</v>
      </c>
      <c r="H48" s="6" t="s">
        <v>82</v>
      </c>
      <c r="I48">
        <f>VLOOKUP($A48,'Customer Data'!$A:$G,2,FALSE)</f>
        <v>38</v>
      </c>
      <c r="J48" t="str">
        <f>VLOOKUP($A48,'Customer Data'!$A:$G,3,FALSE)</f>
        <v>Female</v>
      </c>
      <c r="K48" s="18">
        <f>VLOOKUP($A48,'Customer Data'!$A:$G,4,FALSE)</f>
        <v>40697</v>
      </c>
      <c r="L48" t="str">
        <f>VLOOKUP($A48,'Customer Data'!$A:$G,5,FALSE)</f>
        <v>City B</v>
      </c>
      <c r="M48" t="str">
        <f>VLOOKUP($A48,'Customer Data'!$A:$G,6,FALSE)</f>
        <v>Adult</v>
      </c>
      <c r="N48" t="str">
        <f>VLOOKUP($A48,'Customer Data'!$A:$G,7,FALSE)</f>
        <v>Low</v>
      </c>
      <c r="O48" t="str">
        <f>VLOOKUP($A48,'Customer Data'!$A$2:$H$1501,8,FALSE)</f>
        <v>Type 1</v>
      </c>
      <c r="P48" t="str">
        <f>VLOOKUP($C48,'Inventory Data'!$A:$I,7,FALSE)</f>
        <v>Warehouse B</v>
      </c>
    </row>
    <row r="49" spans="1:16" x14ac:dyDescent="0.3">
      <c r="A49">
        <v>261</v>
      </c>
      <c r="B49">
        <v>48</v>
      </c>
      <c r="C49">
        <v>50</v>
      </c>
      <c r="D49">
        <v>5</v>
      </c>
      <c r="E49" s="4" t="s">
        <v>84</v>
      </c>
      <c r="F49" s="4">
        <f t="shared" si="0"/>
        <v>43101</v>
      </c>
      <c r="G49" s="4" t="str">
        <f t="shared" si="1"/>
        <v>Jan</v>
      </c>
      <c r="H49" s="6" t="s">
        <v>83</v>
      </c>
      <c r="I49">
        <f>VLOOKUP($A49,'Customer Data'!$A:$G,2,FALSE)</f>
        <v>41</v>
      </c>
      <c r="J49" t="str">
        <f>VLOOKUP($A49,'Customer Data'!$A:$G,3,FALSE)</f>
        <v>Female</v>
      </c>
      <c r="K49" s="18">
        <f>VLOOKUP($A49,'Customer Data'!$A:$G,4,FALSE)</f>
        <v>117288</v>
      </c>
      <c r="L49" t="str">
        <f>VLOOKUP($A49,'Customer Data'!$A:$G,5,FALSE)</f>
        <v>City C</v>
      </c>
      <c r="M49" t="str">
        <f>VLOOKUP($A49,'Customer Data'!$A:$G,6,FALSE)</f>
        <v>Middle-aged</v>
      </c>
      <c r="N49" t="str">
        <f>VLOOKUP($A49,'Customer Data'!$A:$G,7,FALSE)</f>
        <v>High</v>
      </c>
      <c r="O49" t="str">
        <f>VLOOKUP($A49,'Customer Data'!$A$2:$H$1501,8,FALSE)</f>
        <v>Type 4</v>
      </c>
      <c r="P49" t="str">
        <f>VLOOKUP($C49,'Inventory Data'!$A:$I,7,FALSE)</f>
        <v>Warehouse B</v>
      </c>
    </row>
    <row r="50" spans="1:16" x14ac:dyDescent="0.3">
      <c r="A50">
        <v>1405</v>
      </c>
      <c r="B50">
        <v>49</v>
      </c>
      <c r="C50">
        <v>21</v>
      </c>
      <c r="D50">
        <v>6</v>
      </c>
      <c r="E50" s="4" t="s">
        <v>85</v>
      </c>
      <c r="F50" s="4">
        <f t="shared" si="0"/>
        <v>43102</v>
      </c>
      <c r="G50" s="4" t="str">
        <f t="shared" si="1"/>
        <v>Jan</v>
      </c>
      <c r="H50" s="6" t="s">
        <v>60</v>
      </c>
      <c r="I50">
        <f>VLOOKUP($A50,'Customer Data'!$A:$G,2,FALSE)</f>
        <v>26</v>
      </c>
      <c r="J50" t="str">
        <f>VLOOKUP($A50,'Customer Data'!$A:$G,3,FALSE)</f>
        <v>Female</v>
      </c>
      <c r="K50" s="18">
        <f>VLOOKUP($A50,'Customer Data'!$A:$G,4,FALSE)</f>
        <v>50170</v>
      </c>
      <c r="L50" t="str">
        <f>VLOOKUP($A50,'Customer Data'!$A:$G,5,FALSE)</f>
        <v>City A</v>
      </c>
      <c r="M50" t="str">
        <f>VLOOKUP($A50,'Customer Data'!$A:$G,6,FALSE)</f>
        <v>Adult</v>
      </c>
      <c r="N50" t="str">
        <f>VLOOKUP($A50,'Customer Data'!$A:$G,7,FALSE)</f>
        <v>Low</v>
      </c>
      <c r="O50" t="str">
        <f>VLOOKUP($A50,'Customer Data'!$A$2:$H$1501,8,FALSE)</f>
        <v>Type 1</v>
      </c>
      <c r="P50" t="str">
        <f>VLOOKUP($C50,'Inventory Data'!$A:$I,7,FALSE)</f>
        <v>Warehouse B</v>
      </c>
    </row>
    <row r="51" spans="1:16" x14ac:dyDescent="0.3">
      <c r="A51">
        <v>1085</v>
      </c>
      <c r="B51">
        <v>50</v>
      </c>
      <c r="C51">
        <v>42</v>
      </c>
      <c r="D51">
        <v>8</v>
      </c>
      <c r="E51" s="4" t="s">
        <v>85</v>
      </c>
      <c r="F51" s="4">
        <f t="shared" si="0"/>
        <v>43102</v>
      </c>
      <c r="G51" s="4" t="str">
        <f t="shared" si="1"/>
        <v>Jan</v>
      </c>
      <c r="H51" s="6" t="s">
        <v>61</v>
      </c>
      <c r="I51">
        <f>VLOOKUP($A51,'Customer Data'!$A:$G,2,FALSE)</f>
        <v>20</v>
      </c>
      <c r="J51" t="str">
        <f>VLOOKUP($A51,'Customer Data'!$A:$G,3,FALSE)</f>
        <v>Male</v>
      </c>
      <c r="K51" s="18">
        <f>VLOOKUP($A51,'Customer Data'!$A:$G,4,FALSE)</f>
        <v>82646</v>
      </c>
      <c r="L51" t="str">
        <f>VLOOKUP($A51,'Customer Data'!$A:$G,5,FALSE)</f>
        <v>City C</v>
      </c>
      <c r="M51" t="str">
        <f>VLOOKUP($A51,'Customer Data'!$A:$G,6,FALSE)</f>
        <v>Adult</v>
      </c>
      <c r="N51" t="str">
        <f>VLOOKUP($A51,'Customer Data'!$A:$G,7,FALSE)</f>
        <v>High</v>
      </c>
      <c r="O51" t="str">
        <f>VLOOKUP($A51,'Customer Data'!$A$2:$H$1501,8,FALSE)</f>
        <v>Type 2</v>
      </c>
      <c r="P51" t="str">
        <f>VLOOKUP($C51,'Inventory Data'!$A:$I,7,FALSE)</f>
        <v>Warehouse B</v>
      </c>
    </row>
    <row r="52" spans="1:16" x14ac:dyDescent="0.3">
      <c r="A52">
        <v>194</v>
      </c>
      <c r="B52">
        <v>51</v>
      </c>
      <c r="C52">
        <v>89</v>
      </c>
      <c r="D52">
        <v>5</v>
      </c>
      <c r="E52" s="4" t="s">
        <v>85</v>
      </c>
      <c r="F52" s="4">
        <f t="shared" si="0"/>
        <v>43102</v>
      </c>
      <c r="G52" s="4" t="str">
        <f t="shared" si="1"/>
        <v>Jan</v>
      </c>
      <c r="H52" s="6" t="s">
        <v>62</v>
      </c>
      <c r="I52">
        <f>VLOOKUP($A52,'Customer Data'!$A:$G,2,FALSE)</f>
        <v>37</v>
      </c>
      <c r="J52" t="str">
        <f>VLOOKUP($A52,'Customer Data'!$A:$G,3,FALSE)</f>
        <v>Male</v>
      </c>
      <c r="K52" s="18">
        <f>VLOOKUP($A52,'Customer Data'!$A:$G,4,FALSE)</f>
        <v>140582</v>
      </c>
      <c r="L52" t="str">
        <f>VLOOKUP($A52,'Customer Data'!$A:$G,5,FALSE)</f>
        <v>City A</v>
      </c>
      <c r="M52" t="str">
        <f>VLOOKUP($A52,'Customer Data'!$A:$G,6,FALSE)</f>
        <v>Adult</v>
      </c>
      <c r="N52" t="str">
        <f>VLOOKUP($A52,'Customer Data'!$A:$G,7,FALSE)</f>
        <v>High</v>
      </c>
      <c r="O52" t="str">
        <f>VLOOKUP($A52,'Customer Data'!$A$2:$H$1501,8,FALSE)</f>
        <v>Type 2</v>
      </c>
      <c r="P52" t="str">
        <f>VLOOKUP($C52,'Inventory Data'!$A:$I,7,FALSE)</f>
        <v>Warehouse C</v>
      </c>
    </row>
    <row r="53" spans="1:16" x14ac:dyDescent="0.3">
      <c r="A53">
        <v>861</v>
      </c>
      <c r="B53">
        <v>52</v>
      </c>
      <c r="C53">
        <v>31</v>
      </c>
      <c r="D53">
        <v>1</v>
      </c>
      <c r="E53" s="4" t="s">
        <v>85</v>
      </c>
      <c r="F53" s="4">
        <f t="shared" si="0"/>
        <v>43102</v>
      </c>
      <c r="G53" s="4" t="str">
        <f t="shared" si="1"/>
        <v>Jan</v>
      </c>
      <c r="H53" s="6" t="s">
        <v>63</v>
      </c>
      <c r="I53">
        <f>VLOOKUP($A53,'Customer Data'!$A:$G,2,FALSE)</f>
        <v>51</v>
      </c>
      <c r="J53" t="str">
        <f>VLOOKUP($A53,'Customer Data'!$A:$G,3,FALSE)</f>
        <v>Male</v>
      </c>
      <c r="K53" s="18">
        <f>VLOOKUP($A53,'Customer Data'!$A:$G,4,FALSE)</f>
        <v>84749</v>
      </c>
      <c r="L53" t="str">
        <f>VLOOKUP($A53,'Customer Data'!$A:$G,5,FALSE)</f>
        <v>City B</v>
      </c>
      <c r="M53" t="str">
        <f>VLOOKUP($A53,'Customer Data'!$A:$G,6,FALSE)</f>
        <v>Middle-aged</v>
      </c>
      <c r="N53" t="str">
        <f>VLOOKUP($A53,'Customer Data'!$A:$G,7,FALSE)</f>
        <v>High</v>
      </c>
      <c r="O53" t="str">
        <f>VLOOKUP($A53,'Customer Data'!$A$2:$H$1501,8,FALSE)</f>
        <v>Type 4</v>
      </c>
      <c r="P53" t="str">
        <f>VLOOKUP($C53,'Inventory Data'!$A:$I,7,FALSE)</f>
        <v>Warehouse B</v>
      </c>
    </row>
    <row r="54" spans="1:16" x14ac:dyDescent="0.3">
      <c r="A54">
        <v>1096</v>
      </c>
      <c r="B54">
        <v>53</v>
      </c>
      <c r="C54">
        <v>13</v>
      </c>
      <c r="D54">
        <v>6</v>
      </c>
      <c r="E54" s="4" t="s">
        <v>85</v>
      </c>
      <c r="F54" s="4">
        <f t="shared" si="0"/>
        <v>43102</v>
      </c>
      <c r="G54" s="4" t="str">
        <f t="shared" si="1"/>
        <v>Jan</v>
      </c>
      <c r="H54" s="6" t="s">
        <v>64</v>
      </c>
      <c r="I54">
        <f>VLOOKUP($A54,'Customer Data'!$A:$G,2,FALSE)</f>
        <v>59</v>
      </c>
      <c r="J54" t="str">
        <f>VLOOKUP($A54,'Customer Data'!$A:$G,3,FALSE)</f>
        <v>Male</v>
      </c>
      <c r="K54" s="18">
        <f>VLOOKUP($A54,'Customer Data'!$A:$G,4,FALSE)</f>
        <v>60706</v>
      </c>
      <c r="L54" t="str">
        <f>VLOOKUP($A54,'Customer Data'!$A:$G,5,FALSE)</f>
        <v>City B</v>
      </c>
      <c r="M54" t="str">
        <f>VLOOKUP($A54,'Customer Data'!$A:$G,6,FALSE)</f>
        <v>Middle-aged</v>
      </c>
      <c r="N54" t="str">
        <f>VLOOKUP($A54,'Customer Data'!$A:$G,7,FALSE)</f>
        <v>Low</v>
      </c>
      <c r="O54" t="str">
        <f>VLOOKUP($A54,'Customer Data'!$A$2:$H$1501,8,FALSE)</f>
        <v>Type 3</v>
      </c>
      <c r="P54" t="str">
        <f>VLOOKUP($C54,'Inventory Data'!$A:$I,7,FALSE)</f>
        <v>Warehouse C</v>
      </c>
    </row>
    <row r="55" spans="1:16" x14ac:dyDescent="0.3">
      <c r="A55">
        <v>142</v>
      </c>
      <c r="B55">
        <v>54</v>
      </c>
      <c r="C55">
        <v>67</v>
      </c>
      <c r="D55">
        <v>8</v>
      </c>
      <c r="E55" s="4" t="s">
        <v>85</v>
      </c>
      <c r="F55" s="4">
        <f t="shared" si="0"/>
        <v>43102</v>
      </c>
      <c r="G55" s="4" t="str">
        <f t="shared" si="1"/>
        <v>Jan</v>
      </c>
      <c r="H55" s="6" t="s">
        <v>65</v>
      </c>
      <c r="I55">
        <f>VLOOKUP($A55,'Customer Data'!$A:$G,2,FALSE)</f>
        <v>60</v>
      </c>
      <c r="J55" t="str">
        <f>VLOOKUP($A55,'Customer Data'!$A:$G,3,FALSE)</f>
        <v>Male</v>
      </c>
      <c r="K55" s="18">
        <f>VLOOKUP($A55,'Customer Data'!$A:$G,4,FALSE)</f>
        <v>48213</v>
      </c>
      <c r="L55" t="str">
        <f>VLOOKUP($A55,'Customer Data'!$A:$G,5,FALSE)</f>
        <v>City C</v>
      </c>
      <c r="M55" t="str">
        <f>VLOOKUP($A55,'Customer Data'!$A:$G,6,FALSE)</f>
        <v>Seniors</v>
      </c>
      <c r="N55" t="str">
        <f>VLOOKUP($A55,'Customer Data'!$A:$G,7,FALSE)</f>
        <v>Low</v>
      </c>
      <c r="O55" t="str">
        <f>VLOOKUP($A55,'Customer Data'!$A$2:$H$1501,8,FALSE)</f>
        <v>Type 5</v>
      </c>
      <c r="P55" t="str">
        <f>VLOOKUP($C55,'Inventory Data'!$A:$I,7,FALSE)</f>
        <v>Warehouse C</v>
      </c>
    </row>
    <row r="56" spans="1:16" x14ac:dyDescent="0.3">
      <c r="A56">
        <v>773</v>
      </c>
      <c r="B56">
        <v>55</v>
      </c>
      <c r="C56">
        <v>83</v>
      </c>
      <c r="D56">
        <v>2</v>
      </c>
      <c r="E56" s="4" t="s">
        <v>85</v>
      </c>
      <c r="F56" s="4">
        <f t="shared" si="0"/>
        <v>43102</v>
      </c>
      <c r="G56" s="4" t="str">
        <f t="shared" si="1"/>
        <v>Jan</v>
      </c>
      <c r="H56" s="6" t="s">
        <v>66</v>
      </c>
      <c r="I56">
        <f>VLOOKUP($A56,'Customer Data'!$A:$G,2,FALSE)</f>
        <v>55</v>
      </c>
      <c r="J56" t="str">
        <f>VLOOKUP($A56,'Customer Data'!$A:$G,3,FALSE)</f>
        <v>Male</v>
      </c>
      <c r="K56" s="18">
        <f>VLOOKUP($A56,'Customer Data'!$A:$G,4,FALSE)</f>
        <v>68655</v>
      </c>
      <c r="L56" t="str">
        <f>VLOOKUP($A56,'Customer Data'!$A:$G,5,FALSE)</f>
        <v>City B</v>
      </c>
      <c r="M56" t="str">
        <f>VLOOKUP($A56,'Customer Data'!$A:$G,6,FALSE)</f>
        <v>Middle-aged</v>
      </c>
      <c r="N56" t="str">
        <f>VLOOKUP($A56,'Customer Data'!$A:$G,7,FALSE)</f>
        <v>High</v>
      </c>
      <c r="O56" t="str">
        <f>VLOOKUP($A56,'Customer Data'!$A$2:$H$1501,8,FALSE)</f>
        <v>Type 4</v>
      </c>
      <c r="P56" t="str">
        <f>VLOOKUP($C56,'Inventory Data'!$A:$I,7,FALSE)</f>
        <v>Warehouse A</v>
      </c>
    </row>
    <row r="57" spans="1:16" x14ac:dyDescent="0.3">
      <c r="A57">
        <v>746</v>
      </c>
      <c r="B57">
        <v>56</v>
      </c>
      <c r="C57">
        <v>95</v>
      </c>
      <c r="D57">
        <v>6</v>
      </c>
      <c r="E57" s="4" t="s">
        <v>85</v>
      </c>
      <c r="F57" s="4">
        <f t="shared" si="0"/>
        <v>43102</v>
      </c>
      <c r="G57" s="4" t="str">
        <f t="shared" si="1"/>
        <v>Jan</v>
      </c>
      <c r="H57" s="6" t="s">
        <v>67</v>
      </c>
      <c r="I57">
        <f>VLOOKUP($A57,'Customer Data'!$A:$G,2,FALSE)</f>
        <v>22</v>
      </c>
      <c r="J57" t="str">
        <f>VLOOKUP($A57,'Customer Data'!$A:$G,3,FALSE)</f>
        <v>Female</v>
      </c>
      <c r="K57" s="18">
        <f>VLOOKUP($A57,'Customer Data'!$A:$G,4,FALSE)</f>
        <v>123468</v>
      </c>
      <c r="L57" t="str">
        <f>VLOOKUP($A57,'Customer Data'!$A:$G,5,FALSE)</f>
        <v>City C</v>
      </c>
      <c r="M57" t="str">
        <f>VLOOKUP($A57,'Customer Data'!$A:$G,6,FALSE)</f>
        <v>Adult</v>
      </c>
      <c r="N57" t="str">
        <f>VLOOKUP($A57,'Customer Data'!$A:$G,7,FALSE)</f>
        <v>High</v>
      </c>
      <c r="O57" t="str">
        <f>VLOOKUP($A57,'Customer Data'!$A$2:$H$1501,8,FALSE)</f>
        <v>Type 2</v>
      </c>
      <c r="P57" t="str">
        <f>VLOOKUP($C57,'Inventory Data'!$A:$I,7,FALSE)</f>
        <v>Warehouse B</v>
      </c>
    </row>
    <row r="58" spans="1:16" x14ac:dyDescent="0.3">
      <c r="A58">
        <v>1090</v>
      </c>
      <c r="B58">
        <v>57</v>
      </c>
      <c r="C58">
        <v>57</v>
      </c>
      <c r="D58">
        <v>5</v>
      </c>
      <c r="E58" s="4" t="s">
        <v>85</v>
      </c>
      <c r="F58" s="4">
        <f t="shared" si="0"/>
        <v>43102</v>
      </c>
      <c r="G58" s="4" t="str">
        <f t="shared" si="1"/>
        <v>Jan</v>
      </c>
      <c r="H58" s="6" t="s">
        <v>68</v>
      </c>
      <c r="I58">
        <f>VLOOKUP($A58,'Customer Data'!$A:$G,2,FALSE)</f>
        <v>23</v>
      </c>
      <c r="J58" t="str">
        <f>VLOOKUP($A58,'Customer Data'!$A:$G,3,FALSE)</f>
        <v>Female</v>
      </c>
      <c r="K58" s="18">
        <f>VLOOKUP($A58,'Customer Data'!$A:$G,4,FALSE)</f>
        <v>93281</v>
      </c>
      <c r="L58" t="str">
        <f>VLOOKUP($A58,'Customer Data'!$A:$G,5,FALSE)</f>
        <v>City A</v>
      </c>
      <c r="M58" t="str">
        <f>VLOOKUP($A58,'Customer Data'!$A:$G,6,FALSE)</f>
        <v>Adult</v>
      </c>
      <c r="N58" t="str">
        <f>VLOOKUP($A58,'Customer Data'!$A:$G,7,FALSE)</f>
        <v>High</v>
      </c>
      <c r="O58" t="str">
        <f>VLOOKUP($A58,'Customer Data'!$A$2:$H$1501,8,FALSE)</f>
        <v>Type 2</v>
      </c>
      <c r="P58" t="str">
        <f>VLOOKUP($C58,'Inventory Data'!$A:$I,7,FALSE)</f>
        <v>Warehouse A</v>
      </c>
    </row>
    <row r="59" spans="1:16" x14ac:dyDescent="0.3">
      <c r="A59">
        <v>649</v>
      </c>
      <c r="B59">
        <v>58</v>
      </c>
      <c r="C59">
        <v>20</v>
      </c>
      <c r="D59">
        <v>6</v>
      </c>
      <c r="E59" s="4" t="s">
        <v>85</v>
      </c>
      <c r="F59" s="4">
        <f t="shared" si="0"/>
        <v>43102</v>
      </c>
      <c r="G59" s="4" t="str">
        <f t="shared" si="1"/>
        <v>Jan</v>
      </c>
      <c r="H59" s="6" t="s">
        <v>69</v>
      </c>
      <c r="I59">
        <f>VLOOKUP($A59,'Customer Data'!$A:$G,2,FALSE)</f>
        <v>64</v>
      </c>
      <c r="J59" t="str">
        <f>VLOOKUP($A59,'Customer Data'!$A:$G,3,FALSE)</f>
        <v>Female</v>
      </c>
      <c r="K59" s="18">
        <f>VLOOKUP($A59,'Customer Data'!$A:$G,4,FALSE)</f>
        <v>30221</v>
      </c>
      <c r="L59" t="str">
        <f>VLOOKUP($A59,'Customer Data'!$A:$G,5,FALSE)</f>
        <v>City A</v>
      </c>
      <c r="M59" t="str">
        <f>VLOOKUP($A59,'Customer Data'!$A:$G,6,FALSE)</f>
        <v>Seniors</v>
      </c>
      <c r="N59" t="str">
        <f>VLOOKUP($A59,'Customer Data'!$A:$G,7,FALSE)</f>
        <v>Low</v>
      </c>
      <c r="O59" t="str">
        <f>VLOOKUP($A59,'Customer Data'!$A$2:$H$1501,8,FALSE)</f>
        <v>Type 5</v>
      </c>
      <c r="P59" t="str">
        <f>VLOOKUP($C59,'Inventory Data'!$A:$I,7,FALSE)</f>
        <v>Warehouse A</v>
      </c>
    </row>
    <row r="60" spans="1:16" x14ac:dyDescent="0.3">
      <c r="A60">
        <v>1157</v>
      </c>
      <c r="B60">
        <v>59</v>
      </c>
      <c r="C60">
        <v>77</v>
      </c>
      <c r="D60">
        <v>2</v>
      </c>
      <c r="E60" s="4" t="s">
        <v>85</v>
      </c>
      <c r="F60" s="4">
        <f t="shared" si="0"/>
        <v>43102</v>
      </c>
      <c r="G60" s="4" t="str">
        <f t="shared" si="1"/>
        <v>Jan</v>
      </c>
      <c r="H60" s="6" t="s">
        <v>70</v>
      </c>
      <c r="I60">
        <f>VLOOKUP($A60,'Customer Data'!$A:$G,2,FALSE)</f>
        <v>30</v>
      </c>
      <c r="J60" t="str">
        <f>VLOOKUP($A60,'Customer Data'!$A:$G,3,FALSE)</f>
        <v>Male</v>
      </c>
      <c r="K60" s="18">
        <f>VLOOKUP($A60,'Customer Data'!$A:$G,4,FALSE)</f>
        <v>83990</v>
      </c>
      <c r="L60" t="str">
        <f>VLOOKUP($A60,'Customer Data'!$A:$G,5,FALSE)</f>
        <v>City B</v>
      </c>
      <c r="M60" t="str">
        <f>VLOOKUP($A60,'Customer Data'!$A:$G,6,FALSE)</f>
        <v>Adult</v>
      </c>
      <c r="N60" t="str">
        <f>VLOOKUP($A60,'Customer Data'!$A:$G,7,FALSE)</f>
        <v>High</v>
      </c>
      <c r="O60" t="str">
        <f>VLOOKUP($A60,'Customer Data'!$A$2:$H$1501,8,FALSE)</f>
        <v>Type 2</v>
      </c>
      <c r="P60" t="str">
        <f>VLOOKUP($C60,'Inventory Data'!$A:$I,7,FALSE)</f>
        <v>Warehouse C</v>
      </c>
    </row>
    <row r="61" spans="1:16" x14ac:dyDescent="0.3">
      <c r="A61">
        <v>84</v>
      </c>
      <c r="B61">
        <v>60</v>
      </c>
      <c r="C61">
        <v>31</v>
      </c>
      <c r="D61">
        <v>4</v>
      </c>
      <c r="E61" s="4" t="s">
        <v>85</v>
      </c>
      <c r="F61" s="4">
        <f t="shared" si="0"/>
        <v>43102</v>
      </c>
      <c r="G61" s="4" t="str">
        <f t="shared" si="1"/>
        <v>Jan</v>
      </c>
      <c r="H61" s="6" t="s">
        <v>71</v>
      </c>
      <c r="I61">
        <f>VLOOKUP($A61,'Customer Data'!$A:$G,2,FALSE)</f>
        <v>42</v>
      </c>
      <c r="J61" t="str">
        <f>VLOOKUP($A61,'Customer Data'!$A:$G,3,FALSE)</f>
        <v>Female</v>
      </c>
      <c r="K61" s="18">
        <f>VLOOKUP($A61,'Customer Data'!$A:$G,4,FALSE)</f>
        <v>28516</v>
      </c>
      <c r="L61" t="str">
        <f>VLOOKUP($A61,'Customer Data'!$A:$G,5,FALSE)</f>
        <v>City A</v>
      </c>
      <c r="M61" t="str">
        <f>VLOOKUP($A61,'Customer Data'!$A:$G,6,FALSE)</f>
        <v>Middle-aged</v>
      </c>
      <c r="N61" t="str">
        <f>VLOOKUP($A61,'Customer Data'!$A:$G,7,FALSE)</f>
        <v>Low</v>
      </c>
      <c r="O61" t="str">
        <f>VLOOKUP($A61,'Customer Data'!$A$2:$H$1501,8,FALSE)</f>
        <v>Type 3</v>
      </c>
      <c r="P61" t="str">
        <f>VLOOKUP($C61,'Inventory Data'!$A:$I,7,FALSE)</f>
        <v>Warehouse B</v>
      </c>
    </row>
    <row r="62" spans="1:16" x14ac:dyDescent="0.3">
      <c r="A62">
        <v>213</v>
      </c>
      <c r="B62">
        <v>61</v>
      </c>
      <c r="C62">
        <v>85</v>
      </c>
      <c r="D62">
        <v>7</v>
      </c>
      <c r="E62" s="4" t="s">
        <v>85</v>
      </c>
      <c r="F62" s="4">
        <f t="shared" si="0"/>
        <v>43102</v>
      </c>
      <c r="G62" s="4" t="str">
        <f t="shared" si="1"/>
        <v>Jan</v>
      </c>
      <c r="H62" s="6" t="s">
        <v>72</v>
      </c>
      <c r="I62">
        <f>VLOOKUP($A62,'Customer Data'!$A:$G,2,FALSE)</f>
        <v>30</v>
      </c>
      <c r="J62" t="str">
        <f>VLOOKUP($A62,'Customer Data'!$A:$G,3,FALSE)</f>
        <v>Female</v>
      </c>
      <c r="K62" s="18">
        <f>VLOOKUP($A62,'Customer Data'!$A:$G,4,FALSE)</f>
        <v>90677</v>
      </c>
      <c r="L62" t="str">
        <f>VLOOKUP($A62,'Customer Data'!$A:$G,5,FALSE)</f>
        <v>City C</v>
      </c>
      <c r="M62" t="str">
        <f>VLOOKUP($A62,'Customer Data'!$A:$G,6,FALSE)</f>
        <v>Adult</v>
      </c>
      <c r="N62" t="str">
        <f>VLOOKUP($A62,'Customer Data'!$A:$G,7,FALSE)</f>
        <v>High</v>
      </c>
      <c r="O62" t="str">
        <f>VLOOKUP($A62,'Customer Data'!$A$2:$H$1501,8,FALSE)</f>
        <v>Type 2</v>
      </c>
      <c r="P62" t="str">
        <f>VLOOKUP($C62,'Inventory Data'!$A:$I,7,FALSE)</f>
        <v>Warehouse B</v>
      </c>
    </row>
    <row r="63" spans="1:16" x14ac:dyDescent="0.3">
      <c r="A63">
        <v>1183</v>
      </c>
      <c r="B63">
        <v>62</v>
      </c>
      <c r="C63">
        <v>51</v>
      </c>
      <c r="D63">
        <v>6</v>
      </c>
      <c r="E63" s="4" t="s">
        <v>85</v>
      </c>
      <c r="F63" s="4">
        <f t="shared" si="0"/>
        <v>43102</v>
      </c>
      <c r="G63" s="4" t="str">
        <f t="shared" si="1"/>
        <v>Jan</v>
      </c>
      <c r="H63" s="6" t="s">
        <v>73</v>
      </c>
      <c r="I63">
        <f>VLOOKUP($A63,'Customer Data'!$A:$G,2,FALSE)</f>
        <v>23</v>
      </c>
      <c r="J63" t="str">
        <f>VLOOKUP($A63,'Customer Data'!$A:$G,3,FALSE)</f>
        <v>Male</v>
      </c>
      <c r="K63" s="18">
        <f>VLOOKUP($A63,'Customer Data'!$A:$G,4,FALSE)</f>
        <v>128926</v>
      </c>
      <c r="L63" t="str">
        <f>VLOOKUP($A63,'Customer Data'!$A:$G,5,FALSE)</f>
        <v>City A</v>
      </c>
      <c r="M63" t="str">
        <f>VLOOKUP($A63,'Customer Data'!$A:$G,6,FALSE)</f>
        <v>Adult</v>
      </c>
      <c r="N63" t="str">
        <f>VLOOKUP($A63,'Customer Data'!$A:$G,7,FALSE)</f>
        <v>High</v>
      </c>
      <c r="O63" t="str">
        <f>VLOOKUP($A63,'Customer Data'!$A$2:$H$1501,8,FALSE)</f>
        <v>Type 2</v>
      </c>
      <c r="P63" t="str">
        <f>VLOOKUP($C63,'Inventory Data'!$A:$I,7,FALSE)</f>
        <v>Warehouse B</v>
      </c>
    </row>
    <row r="64" spans="1:16" x14ac:dyDescent="0.3">
      <c r="A64">
        <v>122</v>
      </c>
      <c r="B64">
        <v>63</v>
      </c>
      <c r="C64">
        <v>48</v>
      </c>
      <c r="D64">
        <v>7</v>
      </c>
      <c r="E64" s="4" t="s">
        <v>85</v>
      </c>
      <c r="F64" s="4">
        <f t="shared" si="0"/>
        <v>43102</v>
      </c>
      <c r="G64" s="4" t="str">
        <f t="shared" si="1"/>
        <v>Jan</v>
      </c>
      <c r="H64" s="6" t="s">
        <v>74</v>
      </c>
      <c r="I64">
        <f>VLOOKUP($A64,'Customer Data'!$A:$G,2,FALSE)</f>
        <v>21</v>
      </c>
      <c r="J64" t="str">
        <f>VLOOKUP($A64,'Customer Data'!$A:$G,3,FALSE)</f>
        <v>Male</v>
      </c>
      <c r="K64" s="18">
        <f>VLOOKUP($A64,'Customer Data'!$A:$G,4,FALSE)</f>
        <v>42583</v>
      </c>
      <c r="L64" t="str">
        <f>VLOOKUP($A64,'Customer Data'!$A:$G,5,FALSE)</f>
        <v>City C</v>
      </c>
      <c r="M64" t="str">
        <f>VLOOKUP($A64,'Customer Data'!$A:$G,6,FALSE)</f>
        <v>Adult</v>
      </c>
      <c r="N64" t="str">
        <f>VLOOKUP($A64,'Customer Data'!$A:$G,7,FALSE)</f>
        <v>Low</v>
      </c>
      <c r="O64" t="str">
        <f>VLOOKUP($A64,'Customer Data'!$A$2:$H$1501,8,FALSE)</f>
        <v>Type 1</v>
      </c>
      <c r="P64" t="str">
        <f>VLOOKUP($C64,'Inventory Data'!$A:$I,7,FALSE)</f>
        <v>Warehouse B</v>
      </c>
    </row>
    <row r="65" spans="1:16" x14ac:dyDescent="0.3">
      <c r="A65">
        <v>562</v>
      </c>
      <c r="B65">
        <v>64</v>
      </c>
      <c r="C65">
        <v>63</v>
      </c>
      <c r="D65">
        <v>4</v>
      </c>
      <c r="E65" s="4" t="s">
        <v>85</v>
      </c>
      <c r="F65" s="4">
        <f t="shared" si="0"/>
        <v>43102</v>
      </c>
      <c r="G65" s="4" t="str">
        <f t="shared" si="1"/>
        <v>Jan</v>
      </c>
      <c r="H65" s="6" t="s">
        <v>75</v>
      </c>
      <c r="I65">
        <f>VLOOKUP($A65,'Customer Data'!$A:$G,2,FALSE)</f>
        <v>49</v>
      </c>
      <c r="J65" t="str">
        <f>VLOOKUP($A65,'Customer Data'!$A:$G,3,FALSE)</f>
        <v>Male</v>
      </c>
      <c r="K65" s="18">
        <f>VLOOKUP($A65,'Customer Data'!$A:$G,4,FALSE)</f>
        <v>28392</v>
      </c>
      <c r="L65" t="str">
        <f>VLOOKUP($A65,'Customer Data'!$A:$G,5,FALSE)</f>
        <v>City C</v>
      </c>
      <c r="M65" t="str">
        <f>VLOOKUP($A65,'Customer Data'!$A:$G,6,FALSE)</f>
        <v>Middle-aged</v>
      </c>
      <c r="N65" t="str">
        <f>VLOOKUP($A65,'Customer Data'!$A:$G,7,FALSE)</f>
        <v>Low</v>
      </c>
      <c r="O65" t="str">
        <f>VLOOKUP($A65,'Customer Data'!$A$2:$H$1501,8,FALSE)</f>
        <v>Type 3</v>
      </c>
      <c r="P65" t="str">
        <f>VLOOKUP($C65,'Inventory Data'!$A:$I,7,FALSE)</f>
        <v>Warehouse A</v>
      </c>
    </row>
    <row r="66" spans="1:16" x14ac:dyDescent="0.3">
      <c r="A66">
        <v>486</v>
      </c>
      <c r="B66">
        <v>65</v>
      </c>
      <c r="C66">
        <v>59</v>
      </c>
      <c r="D66">
        <v>5</v>
      </c>
      <c r="E66" s="4" t="s">
        <v>85</v>
      </c>
      <c r="F66" s="4">
        <f t="shared" si="0"/>
        <v>43102</v>
      </c>
      <c r="G66" s="4" t="str">
        <f t="shared" si="1"/>
        <v>Jan</v>
      </c>
      <c r="H66" s="6" t="s">
        <v>76</v>
      </c>
      <c r="I66">
        <f>VLOOKUP($A66,'Customer Data'!$A:$G,2,FALSE)</f>
        <v>37</v>
      </c>
      <c r="J66" t="str">
        <f>VLOOKUP($A66,'Customer Data'!$A:$G,3,FALSE)</f>
        <v>Male</v>
      </c>
      <c r="K66" s="18">
        <f>VLOOKUP($A66,'Customer Data'!$A:$G,4,FALSE)</f>
        <v>35980</v>
      </c>
      <c r="L66" t="str">
        <f>VLOOKUP($A66,'Customer Data'!$A:$G,5,FALSE)</f>
        <v>City A</v>
      </c>
      <c r="M66" t="str">
        <f>VLOOKUP($A66,'Customer Data'!$A:$G,6,FALSE)</f>
        <v>Adult</v>
      </c>
      <c r="N66" t="str">
        <f>VLOOKUP($A66,'Customer Data'!$A:$G,7,FALSE)</f>
        <v>Low</v>
      </c>
      <c r="O66" t="str">
        <f>VLOOKUP($A66,'Customer Data'!$A$2:$H$1501,8,FALSE)</f>
        <v>Type 1</v>
      </c>
      <c r="P66" t="str">
        <f>VLOOKUP($C66,'Inventory Data'!$A:$I,7,FALSE)</f>
        <v>Warehouse A</v>
      </c>
    </row>
    <row r="67" spans="1:16" x14ac:dyDescent="0.3">
      <c r="A67">
        <v>911</v>
      </c>
      <c r="B67">
        <v>66</v>
      </c>
      <c r="C67">
        <v>13</v>
      </c>
      <c r="D67">
        <v>3</v>
      </c>
      <c r="E67" s="4" t="s">
        <v>85</v>
      </c>
      <c r="F67" s="4">
        <f t="shared" ref="F67:F130" si="2">DATEVALUE(E67)</f>
        <v>43102</v>
      </c>
      <c r="G67" s="4" t="str">
        <f t="shared" ref="G67:G130" si="3">TEXT(F67,"MMM")</f>
        <v>Jan</v>
      </c>
      <c r="H67" s="6" t="s">
        <v>77</v>
      </c>
      <c r="I67">
        <f>VLOOKUP($A67,'Customer Data'!$A:$G,2,FALSE)</f>
        <v>59</v>
      </c>
      <c r="J67" t="str">
        <f>VLOOKUP($A67,'Customer Data'!$A:$G,3,FALSE)</f>
        <v>Female</v>
      </c>
      <c r="K67" s="18">
        <f>VLOOKUP($A67,'Customer Data'!$A:$G,4,FALSE)</f>
        <v>79972</v>
      </c>
      <c r="L67" t="str">
        <f>VLOOKUP($A67,'Customer Data'!$A:$G,5,FALSE)</f>
        <v>City A</v>
      </c>
      <c r="M67" t="str">
        <f>VLOOKUP($A67,'Customer Data'!$A:$G,6,FALSE)</f>
        <v>Middle-aged</v>
      </c>
      <c r="N67" t="str">
        <f>VLOOKUP($A67,'Customer Data'!$A:$G,7,FALSE)</f>
        <v>High</v>
      </c>
      <c r="O67" t="str">
        <f>VLOOKUP($A67,'Customer Data'!$A$2:$H$1501,8,FALSE)</f>
        <v>Type 4</v>
      </c>
      <c r="P67" t="str">
        <f>VLOOKUP($C67,'Inventory Data'!$A:$I,7,FALSE)</f>
        <v>Warehouse C</v>
      </c>
    </row>
    <row r="68" spans="1:16" x14ac:dyDescent="0.3">
      <c r="A68">
        <v>1289</v>
      </c>
      <c r="B68">
        <v>67</v>
      </c>
      <c r="C68">
        <v>16</v>
      </c>
      <c r="D68">
        <v>1</v>
      </c>
      <c r="E68" s="4" t="s">
        <v>85</v>
      </c>
      <c r="F68" s="4">
        <f t="shared" si="2"/>
        <v>43102</v>
      </c>
      <c r="G68" s="4" t="str">
        <f t="shared" si="3"/>
        <v>Jan</v>
      </c>
      <c r="H68" s="6" t="s">
        <v>78</v>
      </c>
      <c r="I68">
        <f>VLOOKUP($A68,'Customer Data'!$A:$G,2,FALSE)</f>
        <v>46</v>
      </c>
      <c r="J68" t="str">
        <f>VLOOKUP($A68,'Customer Data'!$A:$G,3,FALSE)</f>
        <v>Female</v>
      </c>
      <c r="K68" s="18">
        <f>VLOOKUP($A68,'Customer Data'!$A:$G,4,FALSE)</f>
        <v>104627</v>
      </c>
      <c r="L68" t="str">
        <f>VLOOKUP($A68,'Customer Data'!$A:$G,5,FALSE)</f>
        <v>City A</v>
      </c>
      <c r="M68" t="str">
        <f>VLOOKUP($A68,'Customer Data'!$A:$G,6,FALSE)</f>
        <v>Middle-aged</v>
      </c>
      <c r="N68" t="str">
        <f>VLOOKUP($A68,'Customer Data'!$A:$G,7,FALSE)</f>
        <v>High</v>
      </c>
      <c r="O68" t="str">
        <f>VLOOKUP($A68,'Customer Data'!$A$2:$H$1501,8,FALSE)</f>
        <v>Type 4</v>
      </c>
      <c r="P68" t="str">
        <f>VLOOKUP($C68,'Inventory Data'!$A:$I,7,FALSE)</f>
        <v>Warehouse A</v>
      </c>
    </row>
    <row r="69" spans="1:16" x14ac:dyDescent="0.3">
      <c r="A69">
        <v>1240</v>
      </c>
      <c r="B69">
        <v>68</v>
      </c>
      <c r="C69">
        <v>29</v>
      </c>
      <c r="D69">
        <v>5</v>
      </c>
      <c r="E69" s="4" t="s">
        <v>85</v>
      </c>
      <c r="F69" s="4">
        <f t="shared" si="2"/>
        <v>43102</v>
      </c>
      <c r="G69" s="4" t="str">
        <f t="shared" si="3"/>
        <v>Jan</v>
      </c>
      <c r="H69" s="6" t="s">
        <v>79</v>
      </c>
      <c r="I69">
        <f>VLOOKUP($A69,'Customer Data'!$A:$G,2,FALSE)</f>
        <v>51</v>
      </c>
      <c r="J69" t="str">
        <f>VLOOKUP($A69,'Customer Data'!$A:$G,3,FALSE)</f>
        <v>Female</v>
      </c>
      <c r="K69" s="18">
        <f>VLOOKUP($A69,'Customer Data'!$A:$G,4,FALSE)</f>
        <v>35802</v>
      </c>
      <c r="L69" t="str">
        <f>VLOOKUP($A69,'Customer Data'!$A:$G,5,FALSE)</f>
        <v>City B</v>
      </c>
      <c r="M69" t="str">
        <f>VLOOKUP($A69,'Customer Data'!$A:$G,6,FALSE)</f>
        <v>Middle-aged</v>
      </c>
      <c r="N69" t="str">
        <f>VLOOKUP($A69,'Customer Data'!$A:$G,7,FALSE)</f>
        <v>Low</v>
      </c>
      <c r="O69" t="str">
        <f>VLOOKUP($A69,'Customer Data'!$A$2:$H$1501,8,FALSE)</f>
        <v>Type 3</v>
      </c>
      <c r="P69" t="str">
        <f>VLOOKUP($C69,'Inventory Data'!$A:$I,7,FALSE)</f>
        <v>Warehouse A</v>
      </c>
    </row>
    <row r="70" spans="1:16" x14ac:dyDescent="0.3">
      <c r="A70">
        <v>893</v>
      </c>
      <c r="B70">
        <v>69</v>
      </c>
      <c r="C70">
        <v>32</v>
      </c>
      <c r="D70">
        <v>4</v>
      </c>
      <c r="E70" s="4" t="s">
        <v>85</v>
      </c>
      <c r="F70" s="4">
        <f t="shared" si="2"/>
        <v>43102</v>
      </c>
      <c r="G70" s="4" t="str">
        <f t="shared" si="3"/>
        <v>Jan</v>
      </c>
      <c r="H70" s="6" t="s">
        <v>80</v>
      </c>
      <c r="I70">
        <f>VLOOKUP($A70,'Customer Data'!$A:$G,2,FALSE)</f>
        <v>56</v>
      </c>
      <c r="J70" t="str">
        <f>VLOOKUP($A70,'Customer Data'!$A:$G,3,FALSE)</f>
        <v>Male</v>
      </c>
      <c r="K70" s="18">
        <f>VLOOKUP($A70,'Customer Data'!$A:$G,4,FALSE)</f>
        <v>147583</v>
      </c>
      <c r="L70" t="str">
        <f>VLOOKUP($A70,'Customer Data'!$A:$G,5,FALSE)</f>
        <v>City B</v>
      </c>
      <c r="M70" t="str">
        <f>VLOOKUP($A70,'Customer Data'!$A:$G,6,FALSE)</f>
        <v>Middle-aged</v>
      </c>
      <c r="N70" t="str">
        <f>VLOOKUP($A70,'Customer Data'!$A:$G,7,FALSE)</f>
        <v>High</v>
      </c>
      <c r="O70" t="str">
        <f>VLOOKUP($A70,'Customer Data'!$A$2:$H$1501,8,FALSE)</f>
        <v>Type 4</v>
      </c>
      <c r="P70" t="str">
        <f>VLOOKUP($C70,'Inventory Data'!$A:$I,7,FALSE)</f>
        <v>Warehouse A</v>
      </c>
    </row>
    <row r="71" spans="1:16" x14ac:dyDescent="0.3">
      <c r="A71">
        <v>59</v>
      </c>
      <c r="B71">
        <v>70</v>
      </c>
      <c r="C71">
        <v>9</v>
      </c>
      <c r="D71">
        <v>5</v>
      </c>
      <c r="E71" s="4" t="s">
        <v>85</v>
      </c>
      <c r="F71" s="4">
        <f t="shared" si="2"/>
        <v>43102</v>
      </c>
      <c r="G71" s="4" t="str">
        <f t="shared" si="3"/>
        <v>Jan</v>
      </c>
      <c r="H71" s="6" t="s">
        <v>81</v>
      </c>
      <c r="I71">
        <f>VLOOKUP($A71,'Customer Data'!$A:$G,2,FALSE)</f>
        <v>22</v>
      </c>
      <c r="J71" t="str">
        <f>VLOOKUP($A71,'Customer Data'!$A:$G,3,FALSE)</f>
        <v>Female</v>
      </c>
      <c r="K71" s="18">
        <f>VLOOKUP($A71,'Customer Data'!$A:$G,4,FALSE)</f>
        <v>27352</v>
      </c>
      <c r="L71" t="str">
        <f>VLOOKUP($A71,'Customer Data'!$A:$G,5,FALSE)</f>
        <v>City A</v>
      </c>
      <c r="M71" t="str">
        <f>VLOOKUP($A71,'Customer Data'!$A:$G,6,FALSE)</f>
        <v>Adult</v>
      </c>
      <c r="N71" t="str">
        <f>VLOOKUP($A71,'Customer Data'!$A:$G,7,FALSE)</f>
        <v>Low</v>
      </c>
      <c r="O71" t="str">
        <f>VLOOKUP($A71,'Customer Data'!$A$2:$H$1501,8,FALSE)</f>
        <v>Type 1</v>
      </c>
      <c r="P71" t="str">
        <f>VLOOKUP($C71,'Inventory Data'!$A:$I,7,FALSE)</f>
        <v>Warehouse C</v>
      </c>
    </row>
    <row r="72" spans="1:16" x14ac:dyDescent="0.3">
      <c r="A72">
        <v>1129</v>
      </c>
      <c r="B72">
        <v>71</v>
      </c>
      <c r="C72">
        <v>74</v>
      </c>
      <c r="D72">
        <v>8</v>
      </c>
      <c r="E72" s="4" t="s">
        <v>85</v>
      </c>
      <c r="F72" s="4">
        <f t="shared" si="2"/>
        <v>43102</v>
      </c>
      <c r="G72" s="4" t="str">
        <f t="shared" si="3"/>
        <v>Jan</v>
      </c>
      <c r="H72" s="6" t="s">
        <v>82</v>
      </c>
      <c r="I72">
        <f>VLOOKUP($A72,'Customer Data'!$A:$G,2,FALSE)</f>
        <v>62</v>
      </c>
      <c r="J72" t="str">
        <f>VLOOKUP($A72,'Customer Data'!$A:$G,3,FALSE)</f>
        <v>Male</v>
      </c>
      <c r="K72" s="18">
        <f>VLOOKUP($A72,'Customer Data'!$A:$G,4,FALSE)</f>
        <v>28213</v>
      </c>
      <c r="L72" t="str">
        <f>VLOOKUP($A72,'Customer Data'!$A:$G,5,FALSE)</f>
        <v>City A</v>
      </c>
      <c r="M72" t="str">
        <f>VLOOKUP($A72,'Customer Data'!$A:$G,6,FALSE)</f>
        <v>Seniors</v>
      </c>
      <c r="N72" t="str">
        <f>VLOOKUP($A72,'Customer Data'!$A:$G,7,FALSE)</f>
        <v>Low</v>
      </c>
      <c r="O72" t="str">
        <f>VLOOKUP($A72,'Customer Data'!$A$2:$H$1501,8,FALSE)</f>
        <v>Type 5</v>
      </c>
      <c r="P72" t="str">
        <f>VLOOKUP($C72,'Inventory Data'!$A:$I,7,FALSE)</f>
        <v>Warehouse B</v>
      </c>
    </row>
    <row r="73" spans="1:16" x14ac:dyDescent="0.3">
      <c r="A73">
        <v>1060</v>
      </c>
      <c r="B73">
        <v>72</v>
      </c>
      <c r="C73">
        <v>74</v>
      </c>
      <c r="D73">
        <v>9</v>
      </c>
      <c r="E73" s="4" t="s">
        <v>85</v>
      </c>
      <c r="F73" s="4">
        <f t="shared" si="2"/>
        <v>43102</v>
      </c>
      <c r="G73" s="4" t="str">
        <f t="shared" si="3"/>
        <v>Jan</v>
      </c>
      <c r="H73" s="6" t="s">
        <v>83</v>
      </c>
      <c r="I73">
        <f>VLOOKUP($A73,'Customer Data'!$A:$G,2,FALSE)</f>
        <v>61</v>
      </c>
      <c r="J73" t="str">
        <f>VLOOKUP($A73,'Customer Data'!$A:$G,3,FALSE)</f>
        <v>Male</v>
      </c>
      <c r="K73" s="18">
        <f>VLOOKUP($A73,'Customer Data'!$A:$G,4,FALSE)</f>
        <v>92840</v>
      </c>
      <c r="L73" t="str">
        <f>VLOOKUP($A73,'Customer Data'!$A:$G,5,FALSE)</f>
        <v>City C</v>
      </c>
      <c r="M73" t="str">
        <f>VLOOKUP($A73,'Customer Data'!$A:$G,6,FALSE)</f>
        <v>Seniors</v>
      </c>
      <c r="N73" t="str">
        <f>VLOOKUP($A73,'Customer Data'!$A:$G,7,FALSE)</f>
        <v>High</v>
      </c>
      <c r="O73" t="str">
        <f>VLOOKUP($A73,'Customer Data'!$A$2:$H$1501,8,FALSE)</f>
        <v>Type 6</v>
      </c>
      <c r="P73" t="str">
        <f>VLOOKUP($C73,'Inventory Data'!$A:$I,7,FALSE)</f>
        <v>Warehouse B</v>
      </c>
    </row>
    <row r="74" spans="1:16" x14ac:dyDescent="0.3">
      <c r="A74">
        <v>737</v>
      </c>
      <c r="B74">
        <v>73</v>
      </c>
      <c r="C74">
        <v>5</v>
      </c>
      <c r="D74">
        <v>6</v>
      </c>
      <c r="E74" s="4" t="s">
        <v>86</v>
      </c>
      <c r="F74" s="4">
        <f t="shared" si="2"/>
        <v>43103</v>
      </c>
      <c r="G74" s="4" t="str">
        <f t="shared" si="3"/>
        <v>Jan</v>
      </c>
      <c r="H74" s="6" t="s">
        <v>60</v>
      </c>
      <c r="I74">
        <f>VLOOKUP($A74,'Customer Data'!$A:$G,2,FALSE)</f>
        <v>67</v>
      </c>
      <c r="J74" t="str">
        <f>VLOOKUP($A74,'Customer Data'!$A:$G,3,FALSE)</f>
        <v>Female</v>
      </c>
      <c r="K74" s="18">
        <f>VLOOKUP($A74,'Customer Data'!$A:$G,4,FALSE)</f>
        <v>138077</v>
      </c>
      <c r="L74" t="str">
        <f>VLOOKUP($A74,'Customer Data'!$A:$G,5,FALSE)</f>
        <v>City A</v>
      </c>
      <c r="M74" t="str">
        <f>VLOOKUP($A74,'Customer Data'!$A:$G,6,FALSE)</f>
        <v>Seniors</v>
      </c>
      <c r="N74" t="str">
        <f>VLOOKUP($A74,'Customer Data'!$A:$G,7,FALSE)</f>
        <v>High</v>
      </c>
      <c r="O74" t="str">
        <f>VLOOKUP($A74,'Customer Data'!$A$2:$H$1501,8,FALSE)</f>
        <v>Type 6</v>
      </c>
      <c r="P74" t="str">
        <f>VLOOKUP($C74,'Inventory Data'!$A:$I,7,FALSE)</f>
        <v>Warehouse C</v>
      </c>
    </row>
    <row r="75" spans="1:16" x14ac:dyDescent="0.3">
      <c r="A75">
        <v>1163</v>
      </c>
      <c r="B75">
        <v>74</v>
      </c>
      <c r="C75">
        <v>81</v>
      </c>
      <c r="D75">
        <v>6</v>
      </c>
      <c r="E75" s="4" t="s">
        <v>86</v>
      </c>
      <c r="F75" s="4">
        <f t="shared" si="2"/>
        <v>43103</v>
      </c>
      <c r="G75" s="4" t="str">
        <f t="shared" si="3"/>
        <v>Jan</v>
      </c>
      <c r="H75" s="6" t="s">
        <v>61</v>
      </c>
      <c r="I75">
        <f>VLOOKUP($A75,'Customer Data'!$A:$G,2,FALSE)</f>
        <v>20</v>
      </c>
      <c r="J75" t="str">
        <f>VLOOKUP($A75,'Customer Data'!$A:$G,3,FALSE)</f>
        <v>Male</v>
      </c>
      <c r="K75" s="18">
        <f>VLOOKUP($A75,'Customer Data'!$A:$G,4,FALSE)</f>
        <v>138764</v>
      </c>
      <c r="L75" t="str">
        <f>VLOOKUP($A75,'Customer Data'!$A:$G,5,FALSE)</f>
        <v>City C</v>
      </c>
      <c r="M75" t="str">
        <f>VLOOKUP($A75,'Customer Data'!$A:$G,6,FALSE)</f>
        <v>Adult</v>
      </c>
      <c r="N75" t="str">
        <f>VLOOKUP($A75,'Customer Data'!$A:$G,7,FALSE)</f>
        <v>High</v>
      </c>
      <c r="O75" t="str">
        <f>VLOOKUP($A75,'Customer Data'!$A$2:$H$1501,8,FALSE)</f>
        <v>Type 2</v>
      </c>
      <c r="P75" t="str">
        <f>VLOOKUP($C75,'Inventory Data'!$A:$I,7,FALSE)</f>
        <v>Warehouse A</v>
      </c>
    </row>
    <row r="76" spans="1:16" x14ac:dyDescent="0.3">
      <c r="A76">
        <v>597</v>
      </c>
      <c r="B76">
        <v>75</v>
      </c>
      <c r="C76">
        <v>60</v>
      </c>
      <c r="D76">
        <v>1</v>
      </c>
      <c r="E76" s="4" t="s">
        <v>86</v>
      </c>
      <c r="F76" s="4">
        <f t="shared" si="2"/>
        <v>43103</v>
      </c>
      <c r="G76" s="4" t="str">
        <f t="shared" si="3"/>
        <v>Jan</v>
      </c>
      <c r="H76" s="6" t="s">
        <v>62</v>
      </c>
      <c r="I76">
        <f>VLOOKUP($A76,'Customer Data'!$A:$G,2,FALSE)</f>
        <v>42</v>
      </c>
      <c r="J76" t="str">
        <f>VLOOKUP($A76,'Customer Data'!$A:$G,3,FALSE)</f>
        <v>Male</v>
      </c>
      <c r="K76" s="18">
        <f>VLOOKUP($A76,'Customer Data'!$A:$G,4,FALSE)</f>
        <v>27296</v>
      </c>
      <c r="L76" t="str">
        <f>VLOOKUP($A76,'Customer Data'!$A:$G,5,FALSE)</f>
        <v>City C</v>
      </c>
      <c r="M76" t="str">
        <f>VLOOKUP($A76,'Customer Data'!$A:$G,6,FALSE)</f>
        <v>Middle-aged</v>
      </c>
      <c r="N76" t="str">
        <f>VLOOKUP($A76,'Customer Data'!$A:$G,7,FALSE)</f>
        <v>Low</v>
      </c>
      <c r="O76" t="str">
        <f>VLOOKUP($A76,'Customer Data'!$A$2:$H$1501,8,FALSE)</f>
        <v>Type 3</v>
      </c>
      <c r="P76" t="str">
        <f>VLOOKUP($C76,'Inventory Data'!$A:$I,7,FALSE)</f>
        <v>Warehouse B</v>
      </c>
    </row>
    <row r="77" spans="1:16" x14ac:dyDescent="0.3">
      <c r="A77">
        <v>88</v>
      </c>
      <c r="B77">
        <v>76</v>
      </c>
      <c r="C77">
        <v>54</v>
      </c>
      <c r="D77">
        <v>5</v>
      </c>
      <c r="E77" s="4" t="s">
        <v>86</v>
      </c>
      <c r="F77" s="4">
        <f t="shared" si="2"/>
        <v>43103</v>
      </c>
      <c r="G77" s="4" t="str">
        <f t="shared" si="3"/>
        <v>Jan</v>
      </c>
      <c r="H77" s="6" t="s">
        <v>63</v>
      </c>
      <c r="I77">
        <f>VLOOKUP($A77,'Customer Data'!$A:$G,2,FALSE)</f>
        <v>53</v>
      </c>
      <c r="J77" t="str">
        <f>VLOOKUP($A77,'Customer Data'!$A:$G,3,FALSE)</f>
        <v>Male</v>
      </c>
      <c r="K77" s="18">
        <f>VLOOKUP($A77,'Customer Data'!$A:$G,4,FALSE)</f>
        <v>60483</v>
      </c>
      <c r="L77" t="str">
        <f>VLOOKUP($A77,'Customer Data'!$A:$G,5,FALSE)</f>
        <v>City C</v>
      </c>
      <c r="M77" t="str">
        <f>VLOOKUP($A77,'Customer Data'!$A:$G,6,FALSE)</f>
        <v>Middle-aged</v>
      </c>
      <c r="N77" t="str">
        <f>VLOOKUP($A77,'Customer Data'!$A:$G,7,FALSE)</f>
        <v>Low</v>
      </c>
      <c r="O77" t="str">
        <f>VLOOKUP($A77,'Customer Data'!$A$2:$H$1501,8,FALSE)</f>
        <v>Type 3</v>
      </c>
      <c r="P77" t="str">
        <f>VLOOKUP($C77,'Inventory Data'!$A:$I,7,FALSE)</f>
        <v>Warehouse B</v>
      </c>
    </row>
    <row r="78" spans="1:16" x14ac:dyDescent="0.3">
      <c r="A78">
        <v>746</v>
      </c>
      <c r="B78">
        <v>77</v>
      </c>
      <c r="C78">
        <v>6</v>
      </c>
      <c r="D78">
        <v>8</v>
      </c>
      <c r="E78" s="4" t="s">
        <v>86</v>
      </c>
      <c r="F78" s="4">
        <f t="shared" si="2"/>
        <v>43103</v>
      </c>
      <c r="G78" s="4" t="str">
        <f t="shared" si="3"/>
        <v>Jan</v>
      </c>
      <c r="H78" s="6" t="s">
        <v>64</v>
      </c>
      <c r="I78">
        <f>VLOOKUP($A78,'Customer Data'!$A:$G,2,FALSE)</f>
        <v>22</v>
      </c>
      <c r="J78" t="str">
        <f>VLOOKUP($A78,'Customer Data'!$A:$G,3,FALSE)</f>
        <v>Female</v>
      </c>
      <c r="K78" s="18">
        <f>VLOOKUP($A78,'Customer Data'!$A:$G,4,FALSE)</f>
        <v>123468</v>
      </c>
      <c r="L78" t="str">
        <f>VLOOKUP($A78,'Customer Data'!$A:$G,5,FALSE)</f>
        <v>City C</v>
      </c>
      <c r="M78" t="str">
        <f>VLOOKUP($A78,'Customer Data'!$A:$G,6,FALSE)</f>
        <v>Adult</v>
      </c>
      <c r="N78" t="str">
        <f>VLOOKUP($A78,'Customer Data'!$A:$G,7,FALSE)</f>
        <v>High</v>
      </c>
      <c r="O78" t="str">
        <f>VLOOKUP($A78,'Customer Data'!$A$2:$H$1501,8,FALSE)</f>
        <v>Type 2</v>
      </c>
      <c r="P78" t="str">
        <f>VLOOKUP($C78,'Inventory Data'!$A:$I,7,FALSE)</f>
        <v>Warehouse C</v>
      </c>
    </row>
    <row r="79" spans="1:16" x14ac:dyDescent="0.3">
      <c r="A79">
        <v>954</v>
      </c>
      <c r="B79">
        <v>78</v>
      </c>
      <c r="C79">
        <v>40</v>
      </c>
      <c r="D79">
        <v>3</v>
      </c>
      <c r="E79" s="4" t="s">
        <v>86</v>
      </c>
      <c r="F79" s="4">
        <f t="shared" si="2"/>
        <v>43103</v>
      </c>
      <c r="G79" s="4" t="str">
        <f t="shared" si="3"/>
        <v>Jan</v>
      </c>
      <c r="H79" s="6" t="s">
        <v>65</v>
      </c>
      <c r="I79">
        <f>VLOOKUP($A79,'Customer Data'!$A:$G,2,FALSE)</f>
        <v>18</v>
      </c>
      <c r="J79" t="str">
        <f>VLOOKUP($A79,'Customer Data'!$A:$G,3,FALSE)</f>
        <v>Male</v>
      </c>
      <c r="K79" s="18">
        <f>VLOOKUP($A79,'Customer Data'!$A:$G,4,FALSE)</f>
        <v>117758</v>
      </c>
      <c r="L79" t="str">
        <f>VLOOKUP($A79,'Customer Data'!$A:$G,5,FALSE)</f>
        <v>City C</v>
      </c>
      <c r="M79" t="str">
        <f>VLOOKUP($A79,'Customer Data'!$A:$G,6,FALSE)</f>
        <v>Adult</v>
      </c>
      <c r="N79" t="str">
        <f>VLOOKUP($A79,'Customer Data'!$A:$G,7,FALSE)</f>
        <v>High</v>
      </c>
      <c r="O79" t="str">
        <f>VLOOKUP($A79,'Customer Data'!$A$2:$H$1501,8,FALSE)</f>
        <v>Type 2</v>
      </c>
      <c r="P79" t="str">
        <f>VLOOKUP($C79,'Inventory Data'!$A:$I,7,FALSE)</f>
        <v>Warehouse A</v>
      </c>
    </row>
    <row r="80" spans="1:16" x14ac:dyDescent="0.3">
      <c r="A80">
        <v>1054</v>
      </c>
      <c r="B80">
        <v>79</v>
      </c>
      <c r="C80">
        <v>36</v>
      </c>
      <c r="D80">
        <v>4</v>
      </c>
      <c r="E80" s="4" t="s">
        <v>86</v>
      </c>
      <c r="F80" s="4">
        <f t="shared" si="2"/>
        <v>43103</v>
      </c>
      <c r="G80" s="4" t="str">
        <f t="shared" si="3"/>
        <v>Jan</v>
      </c>
      <c r="H80" s="6" t="s">
        <v>66</v>
      </c>
      <c r="I80">
        <f>VLOOKUP($A80,'Customer Data'!$A:$G,2,FALSE)</f>
        <v>33</v>
      </c>
      <c r="J80" t="str">
        <f>VLOOKUP($A80,'Customer Data'!$A:$G,3,FALSE)</f>
        <v>Male</v>
      </c>
      <c r="K80" s="18">
        <f>VLOOKUP($A80,'Customer Data'!$A:$G,4,FALSE)</f>
        <v>78216</v>
      </c>
      <c r="L80" t="str">
        <f>VLOOKUP($A80,'Customer Data'!$A:$G,5,FALSE)</f>
        <v>City B</v>
      </c>
      <c r="M80" t="str">
        <f>VLOOKUP($A80,'Customer Data'!$A:$G,6,FALSE)</f>
        <v>Adult</v>
      </c>
      <c r="N80" t="str">
        <f>VLOOKUP($A80,'Customer Data'!$A:$G,7,FALSE)</f>
        <v>High</v>
      </c>
      <c r="O80" t="str">
        <f>VLOOKUP($A80,'Customer Data'!$A$2:$H$1501,8,FALSE)</f>
        <v>Type 2</v>
      </c>
      <c r="P80" t="str">
        <f>VLOOKUP($C80,'Inventory Data'!$A:$I,7,FALSE)</f>
        <v>Warehouse C</v>
      </c>
    </row>
    <row r="81" spans="1:16" x14ac:dyDescent="0.3">
      <c r="A81">
        <v>1213</v>
      </c>
      <c r="B81">
        <v>80</v>
      </c>
      <c r="C81">
        <v>29</v>
      </c>
      <c r="D81">
        <v>2</v>
      </c>
      <c r="E81" s="4" t="s">
        <v>86</v>
      </c>
      <c r="F81" s="4">
        <f t="shared" si="2"/>
        <v>43103</v>
      </c>
      <c r="G81" s="4" t="str">
        <f t="shared" si="3"/>
        <v>Jan</v>
      </c>
      <c r="H81" s="6" t="s">
        <v>67</v>
      </c>
      <c r="I81">
        <f>VLOOKUP($A81,'Customer Data'!$A:$G,2,FALSE)</f>
        <v>44</v>
      </c>
      <c r="J81" t="str">
        <f>VLOOKUP($A81,'Customer Data'!$A:$G,3,FALSE)</f>
        <v>Male</v>
      </c>
      <c r="K81" s="18">
        <f>VLOOKUP($A81,'Customer Data'!$A:$G,4,FALSE)</f>
        <v>118183</v>
      </c>
      <c r="L81" t="str">
        <f>VLOOKUP($A81,'Customer Data'!$A:$G,5,FALSE)</f>
        <v>City B</v>
      </c>
      <c r="M81" t="str">
        <f>VLOOKUP($A81,'Customer Data'!$A:$G,6,FALSE)</f>
        <v>Middle-aged</v>
      </c>
      <c r="N81" t="str">
        <f>VLOOKUP($A81,'Customer Data'!$A:$G,7,FALSE)</f>
        <v>High</v>
      </c>
      <c r="O81" t="str">
        <f>VLOOKUP($A81,'Customer Data'!$A$2:$H$1501,8,FALSE)</f>
        <v>Type 4</v>
      </c>
      <c r="P81" t="str">
        <f>VLOOKUP($C81,'Inventory Data'!$A:$I,7,FALSE)</f>
        <v>Warehouse A</v>
      </c>
    </row>
    <row r="82" spans="1:16" x14ac:dyDescent="0.3">
      <c r="A82">
        <v>195</v>
      </c>
      <c r="B82">
        <v>81</v>
      </c>
      <c r="C82">
        <v>65</v>
      </c>
      <c r="D82">
        <v>5</v>
      </c>
      <c r="E82" s="4" t="s">
        <v>86</v>
      </c>
      <c r="F82" s="4">
        <f t="shared" si="2"/>
        <v>43103</v>
      </c>
      <c r="G82" s="4" t="str">
        <f t="shared" si="3"/>
        <v>Jan</v>
      </c>
      <c r="H82" s="6" t="s">
        <v>68</v>
      </c>
      <c r="I82">
        <f>VLOOKUP($A82,'Customer Data'!$A:$G,2,FALSE)</f>
        <v>46</v>
      </c>
      <c r="J82" t="str">
        <f>VLOOKUP($A82,'Customer Data'!$A:$G,3,FALSE)</f>
        <v>Male</v>
      </c>
      <c r="K82" s="18">
        <f>VLOOKUP($A82,'Customer Data'!$A:$G,4,FALSE)</f>
        <v>52173</v>
      </c>
      <c r="L82" t="str">
        <f>VLOOKUP($A82,'Customer Data'!$A:$G,5,FALSE)</f>
        <v>City A</v>
      </c>
      <c r="M82" t="str">
        <f>VLOOKUP($A82,'Customer Data'!$A:$G,6,FALSE)</f>
        <v>Middle-aged</v>
      </c>
      <c r="N82" t="str">
        <f>VLOOKUP($A82,'Customer Data'!$A:$G,7,FALSE)</f>
        <v>Low</v>
      </c>
      <c r="O82" t="str">
        <f>VLOOKUP($A82,'Customer Data'!$A$2:$H$1501,8,FALSE)</f>
        <v>Type 3</v>
      </c>
      <c r="P82" t="str">
        <f>VLOOKUP($C82,'Inventory Data'!$A:$I,7,FALSE)</f>
        <v>Warehouse C</v>
      </c>
    </row>
    <row r="83" spans="1:16" x14ac:dyDescent="0.3">
      <c r="A83">
        <v>985</v>
      </c>
      <c r="B83">
        <v>82</v>
      </c>
      <c r="C83">
        <v>31</v>
      </c>
      <c r="D83">
        <v>7</v>
      </c>
      <c r="E83" s="4" t="s">
        <v>86</v>
      </c>
      <c r="F83" s="4">
        <f t="shared" si="2"/>
        <v>43103</v>
      </c>
      <c r="G83" s="4" t="str">
        <f t="shared" si="3"/>
        <v>Jan</v>
      </c>
      <c r="H83" s="6" t="s">
        <v>69</v>
      </c>
      <c r="I83">
        <f>VLOOKUP($A83,'Customer Data'!$A:$G,2,FALSE)</f>
        <v>58</v>
      </c>
      <c r="J83" t="str">
        <f>VLOOKUP($A83,'Customer Data'!$A:$G,3,FALSE)</f>
        <v>Male</v>
      </c>
      <c r="K83" s="18">
        <f>VLOOKUP($A83,'Customer Data'!$A:$G,4,FALSE)</f>
        <v>128317</v>
      </c>
      <c r="L83" t="str">
        <f>VLOOKUP($A83,'Customer Data'!$A:$G,5,FALSE)</f>
        <v>City B</v>
      </c>
      <c r="M83" t="str">
        <f>VLOOKUP($A83,'Customer Data'!$A:$G,6,FALSE)</f>
        <v>Middle-aged</v>
      </c>
      <c r="N83" t="str">
        <f>VLOOKUP($A83,'Customer Data'!$A:$G,7,FALSE)</f>
        <v>High</v>
      </c>
      <c r="O83" t="str">
        <f>VLOOKUP($A83,'Customer Data'!$A$2:$H$1501,8,FALSE)</f>
        <v>Type 4</v>
      </c>
      <c r="P83" t="str">
        <f>VLOOKUP($C83,'Inventory Data'!$A:$I,7,FALSE)</f>
        <v>Warehouse B</v>
      </c>
    </row>
    <row r="84" spans="1:16" x14ac:dyDescent="0.3">
      <c r="A84">
        <v>419</v>
      </c>
      <c r="B84">
        <v>83</v>
      </c>
      <c r="C84">
        <v>39</v>
      </c>
      <c r="D84">
        <v>9</v>
      </c>
      <c r="E84" s="4" t="s">
        <v>86</v>
      </c>
      <c r="F84" s="4">
        <f t="shared" si="2"/>
        <v>43103</v>
      </c>
      <c r="G84" s="4" t="str">
        <f t="shared" si="3"/>
        <v>Jan</v>
      </c>
      <c r="H84" s="6" t="s">
        <v>70</v>
      </c>
      <c r="I84">
        <f>VLOOKUP($A84,'Customer Data'!$A:$G,2,FALSE)</f>
        <v>37</v>
      </c>
      <c r="J84" t="str">
        <f>VLOOKUP($A84,'Customer Data'!$A:$G,3,FALSE)</f>
        <v>Male</v>
      </c>
      <c r="K84" s="18">
        <f>VLOOKUP($A84,'Customer Data'!$A:$G,4,FALSE)</f>
        <v>103110</v>
      </c>
      <c r="L84" t="str">
        <f>VLOOKUP($A84,'Customer Data'!$A:$G,5,FALSE)</f>
        <v>City A</v>
      </c>
      <c r="M84" t="str">
        <f>VLOOKUP($A84,'Customer Data'!$A:$G,6,FALSE)</f>
        <v>Adult</v>
      </c>
      <c r="N84" t="str">
        <f>VLOOKUP($A84,'Customer Data'!$A:$G,7,FALSE)</f>
        <v>High</v>
      </c>
      <c r="O84" t="str">
        <f>VLOOKUP($A84,'Customer Data'!$A$2:$H$1501,8,FALSE)</f>
        <v>Type 2</v>
      </c>
      <c r="P84" t="str">
        <f>VLOOKUP($C84,'Inventory Data'!$A:$I,7,FALSE)</f>
        <v>Warehouse A</v>
      </c>
    </row>
    <row r="85" spans="1:16" x14ac:dyDescent="0.3">
      <c r="A85">
        <v>415</v>
      </c>
      <c r="B85">
        <v>84</v>
      </c>
      <c r="C85">
        <v>57</v>
      </c>
      <c r="D85">
        <v>7</v>
      </c>
      <c r="E85" s="4" t="s">
        <v>86</v>
      </c>
      <c r="F85" s="4">
        <f t="shared" si="2"/>
        <v>43103</v>
      </c>
      <c r="G85" s="4" t="str">
        <f t="shared" si="3"/>
        <v>Jan</v>
      </c>
      <c r="H85" s="6" t="s">
        <v>71</v>
      </c>
      <c r="I85">
        <f>VLOOKUP($A85,'Customer Data'!$A:$G,2,FALSE)</f>
        <v>64</v>
      </c>
      <c r="J85" t="str">
        <f>VLOOKUP($A85,'Customer Data'!$A:$G,3,FALSE)</f>
        <v>Male</v>
      </c>
      <c r="K85" s="18">
        <f>VLOOKUP($A85,'Customer Data'!$A:$G,4,FALSE)</f>
        <v>103223</v>
      </c>
      <c r="L85" t="str">
        <f>VLOOKUP($A85,'Customer Data'!$A:$G,5,FALSE)</f>
        <v>City B</v>
      </c>
      <c r="M85" t="str">
        <f>VLOOKUP($A85,'Customer Data'!$A:$G,6,FALSE)</f>
        <v>Seniors</v>
      </c>
      <c r="N85" t="str">
        <f>VLOOKUP($A85,'Customer Data'!$A:$G,7,FALSE)</f>
        <v>High</v>
      </c>
      <c r="O85" t="str">
        <f>VLOOKUP($A85,'Customer Data'!$A$2:$H$1501,8,FALSE)</f>
        <v>Type 6</v>
      </c>
      <c r="P85" t="str">
        <f>VLOOKUP($C85,'Inventory Data'!$A:$I,7,FALSE)</f>
        <v>Warehouse A</v>
      </c>
    </row>
    <row r="86" spans="1:16" x14ac:dyDescent="0.3">
      <c r="A86">
        <v>1284</v>
      </c>
      <c r="B86">
        <v>85</v>
      </c>
      <c r="C86">
        <v>59</v>
      </c>
      <c r="D86">
        <v>3</v>
      </c>
      <c r="E86" s="4" t="s">
        <v>86</v>
      </c>
      <c r="F86" s="4">
        <f t="shared" si="2"/>
        <v>43103</v>
      </c>
      <c r="G86" s="4" t="str">
        <f t="shared" si="3"/>
        <v>Jan</v>
      </c>
      <c r="H86" s="6" t="s">
        <v>72</v>
      </c>
      <c r="I86">
        <f>VLOOKUP($A86,'Customer Data'!$A:$G,2,FALSE)</f>
        <v>37</v>
      </c>
      <c r="J86" t="str">
        <f>VLOOKUP($A86,'Customer Data'!$A:$G,3,FALSE)</f>
        <v>Female</v>
      </c>
      <c r="K86" s="18">
        <f>VLOOKUP($A86,'Customer Data'!$A:$G,4,FALSE)</f>
        <v>85998</v>
      </c>
      <c r="L86" t="str">
        <f>VLOOKUP($A86,'Customer Data'!$A:$G,5,FALSE)</f>
        <v>City C</v>
      </c>
      <c r="M86" t="str">
        <f>VLOOKUP($A86,'Customer Data'!$A:$G,6,FALSE)</f>
        <v>Adult</v>
      </c>
      <c r="N86" t="str">
        <f>VLOOKUP($A86,'Customer Data'!$A:$G,7,FALSE)</f>
        <v>High</v>
      </c>
      <c r="O86" t="str">
        <f>VLOOKUP($A86,'Customer Data'!$A$2:$H$1501,8,FALSE)</f>
        <v>Type 2</v>
      </c>
      <c r="P86" t="str">
        <f>VLOOKUP($C86,'Inventory Data'!$A:$I,7,FALSE)</f>
        <v>Warehouse A</v>
      </c>
    </row>
    <row r="87" spans="1:16" x14ac:dyDescent="0.3">
      <c r="A87">
        <v>346</v>
      </c>
      <c r="B87">
        <v>86</v>
      </c>
      <c r="C87">
        <v>56</v>
      </c>
      <c r="D87">
        <v>6</v>
      </c>
      <c r="E87" s="4" t="s">
        <v>86</v>
      </c>
      <c r="F87" s="4">
        <f t="shared" si="2"/>
        <v>43103</v>
      </c>
      <c r="G87" s="4" t="str">
        <f t="shared" si="3"/>
        <v>Jan</v>
      </c>
      <c r="H87" s="6" t="s">
        <v>73</v>
      </c>
      <c r="I87">
        <f>VLOOKUP($A87,'Customer Data'!$A:$G,2,FALSE)</f>
        <v>21</v>
      </c>
      <c r="J87" t="str">
        <f>VLOOKUP($A87,'Customer Data'!$A:$G,3,FALSE)</f>
        <v>Male</v>
      </c>
      <c r="K87" s="18">
        <f>VLOOKUP($A87,'Customer Data'!$A:$G,4,FALSE)</f>
        <v>43937</v>
      </c>
      <c r="L87" t="str">
        <f>VLOOKUP($A87,'Customer Data'!$A:$G,5,FALSE)</f>
        <v>City B</v>
      </c>
      <c r="M87" t="str">
        <f>VLOOKUP($A87,'Customer Data'!$A:$G,6,FALSE)</f>
        <v>Adult</v>
      </c>
      <c r="N87" t="str">
        <f>VLOOKUP($A87,'Customer Data'!$A:$G,7,FALSE)</f>
        <v>Low</v>
      </c>
      <c r="O87" t="str">
        <f>VLOOKUP($A87,'Customer Data'!$A$2:$H$1501,8,FALSE)</f>
        <v>Type 1</v>
      </c>
      <c r="P87" t="str">
        <f>VLOOKUP($C87,'Inventory Data'!$A:$I,7,FALSE)</f>
        <v>Warehouse B</v>
      </c>
    </row>
    <row r="88" spans="1:16" x14ac:dyDescent="0.3">
      <c r="A88">
        <v>49</v>
      </c>
      <c r="B88">
        <v>87</v>
      </c>
      <c r="C88">
        <v>69</v>
      </c>
      <c r="D88">
        <v>7</v>
      </c>
      <c r="E88" s="4" t="s">
        <v>86</v>
      </c>
      <c r="F88" s="4">
        <f t="shared" si="2"/>
        <v>43103</v>
      </c>
      <c r="G88" s="4" t="str">
        <f t="shared" si="3"/>
        <v>Jan</v>
      </c>
      <c r="H88" s="6" t="s">
        <v>74</v>
      </c>
      <c r="I88">
        <f>VLOOKUP($A88,'Customer Data'!$A:$G,2,FALSE)</f>
        <v>36</v>
      </c>
      <c r="J88" t="str">
        <f>VLOOKUP($A88,'Customer Data'!$A:$G,3,FALSE)</f>
        <v>Male</v>
      </c>
      <c r="K88" s="18">
        <f>VLOOKUP($A88,'Customer Data'!$A:$G,4,FALSE)</f>
        <v>82549</v>
      </c>
      <c r="L88" t="str">
        <f>VLOOKUP($A88,'Customer Data'!$A:$G,5,FALSE)</f>
        <v>City A</v>
      </c>
      <c r="M88" t="str">
        <f>VLOOKUP($A88,'Customer Data'!$A:$G,6,FALSE)</f>
        <v>Adult</v>
      </c>
      <c r="N88" t="str">
        <f>VLOOKUP($A88,'Customer Data'!$A:$G,7,FALSE)</f>
        <v>High</v>
      </c>
      <c r="O88" t="str">
        <f>VLOOKUP($A88,'Customer Data'!$A$2:$H$1501,8,FALSE)</f>
        <v>Type 2</v>
      </c>
      <c r="P88" t="str">
        <f>VLOOKUP($C88,'Inventory Data'!$A:$I,7,FALSE)</f>
        <v>Warehouse B</v>
      </c>
    </row>
    <row r="89" spans="1:16" x14ac:dyDescent="0.3">
      <c r="A89">
        <v>439</v>
      </c>
      <c r="B89">
        <v>88</v>
      </c>
      <c r="C89">
        <v>30</v>
      </c>
      <c r="D89">
        <v>1</v>
      </c>
      <c r="E89" s="4" t="s">
        <v>86</v>
      </c>
      <c r="F89" s="4">
        <f t="shared" si="2"/>
        <v>43103</v>
      </c>
      <c r="G89" s="4" t="str">
        <f t="shared" si="3"/>
        <v>Jan</v>
      </c>
      <c r="H89" s="6" t="s">
        <v>75</v>
      </c>
      <c r="I89">
        <f>VLOOKUP($A89,'Customer Data'!$A:$G,2,FALSE)</f>
        <v>37</v>
      </c>
      <c r="J89" t="str">
        <f>VLOOKUP($A89,'Customer Data'!$A:$G,3,FALSE)</f>
        <v>Male</v>
      </c>
      <c r="K89" s="18">
        <f>VLOOKUP($A89,'Customer Data'!$A:$G,4,FALSE)</f>
        <v>80726</v>
      </c>
      <c r="L89" t="str">
        <f>VLOOKUP($A89,'Customer Data'!$A:$G,5,FALSE)</f>
        <v>City C</v>
      </c>
      <c r="M89" t="str">
        <f>VLOOKUP($A89,'Customer Data'!$A:$G,6,FALSE)</f>
        <v>Adult</v>
      </c>
      <c r="N89" t="str">
        <f>VLOOKUP($A89,'Customer Data'!$A:$G,7,FALSE)</f>
        <v>High</v>
      </c>
      <c r="O89" t="str">
        <f>VLOOKUP($A89,'Customer Data'!$A$2:$H$1501,8,FALSE)</f>
        <v>Type 2</v>
      </c>
      <c r="P89" t="str">
        <f>VLOOKUP($C89,'Inventory Data'!$A:$I,7,FALSE)</f>
        <v>Warehouse B</v>
      </c>
    </row>
    <row r="90" spans="1:16" x14ac:dyDescent="0.3">
      <c r="A90">
        <v>1343</v>
      </c>
      <c r="B90">
        <v>89</v>
      </c>
      <c r="C90">
        <v>17</v>
      </c>
      <c r="D90">
        <v>2</v>
      </c>
      <c r="E90" s="4" t="s">
        <v>86</v>
      </c>
      <c r="F90" s="4">
        <f t="shared" si="2"/>
        <v>43103</v>
      </c>
      <c r="G90" s="4" t="str">
        <f t="shared" si="3"/>
        <v>Jan</v>
      </c>
      <c r="H90" s="6" t="s">
        <v>76</v>
      </c>
      <c r="I90">
        <f>VLOOKUP($A90,'Customer Data'!$A:$G,2,FALSE)</f>
        <v>40</v>
      </c>
      <c r="J90" t="str">
        <f>VLOOKUP($A90,'Customer Data'!$A:$G,3,FALSE)</f>
        <v>Female</v>
      </c>
      <c r="K90" s="18">
        <f>VLOOKUP($A90,'Customer Data'!$A:$G,4,FALSE)</f>
        <v>71242</v>
      </c>
      <c r="L90" t="str">
        <f>VLOOKUP($A90,'Customer Data'!$A:$G,5,FALSE)</f>
        <v>City A</v>
      </c>
      <c r="M90" t="str">
        <f>VLOOKUP($A90,'Customer Data'!$A:$G,6,FALSE)</f>
        <v>Adult</v>
      </c>
      <c r="N90" t="str">
        <f>VLOOKUP($A90,'Customer Data'!$A:$G,7,FALSE)</f>
        <v>High</v>
      </c>
      <c r="O90" t="str">
        <f>VLOOKUP($A90,'Customer Data'!$A$2:$H$1501,8,FALSE)</f>
        <v>Type 2</v>
      </c>
      <c r="P90" t="str">
        <f>VLOOKUP($C90,'Inventory Data'!$A:$I,7,FALSE)</f>
        <v>Warehouse A</v>
      </c>
    </row>
    <row r="91" spans="1:16" x14ac:dyDescent="0.3">
      <c r="A91">
        <v>485</v>
      </c>
      <c r="B91">
        <v>90</v>
      </c>
      <c r="C91">
        <v>68</v>
      </c>
      <c r="D91">
        <v>2</v>
      </c>
      <c r="E91" s="4" t="s">
        <v>86</v>
      </c>
      <c r="F91" s="4">
        <f t="shared" si="2"/>
        <v>43103</v>
      </c>
      <c r="G91" s="4" t="str">
        <f t="shared" si="3"/>
        <v>Jan</v>
      </c>
      <c r="H91" s="6" t="s">
        <v>77</v>
      </c>
      <c r="I91">
        <f>VLOOKUP($A91,'Customer Data'!$A:$G,2,FALSE)</f>
        <v>38</v>
      </c>
      <c r="J91" t="str">
        <f>VLOOKUP($A91,'Customer Data'!$A:$G,3,FALSE)</f>
        <v>Male</v>
      </c>
      <c r="K91" s="18">
        <f>VLOOKUP($A91,'Customer Data'!$A:$G,4,FALSE)</f>
        <v>93165</v>
      </c>
      <c r="L91" t="str">
        <f>VLOOKUP($A91,'Customer Data'!$A:$G,5,FALSE)</f>
        <v>City A</v>
      </c>
      <c r="M91" t="str">
        <f>VLOOKUP($A91,'Customer Data'!$A:$G,6,FALSE)</f>
        <v>Adult</v>
      </c>
      <c r="N91" t="str">
        <f>VLOOKUP($A91,'Customer Data'!$A:$G,7,FALSE)</f>
        <v>High</v>
      </c>
      <c r="O91" t="str">
        <f>VLOOKUP($A91,'Customer Data'!$A$2:$H$1501,8,FALSE)</f>
        <v>Type 2</v>
      </c>
      <c r="P91" t="str">
        <f>VLOOKUP($C91,'Inventory Data'!$A:$I,7,FALSE)</f>
        <v>Warehouse A</v>
      </c>
    </row>
    <row r="92" spans="1:16" x14ac:dyDescent="0.3">
      <c r="A92">
        <v>748</v>
      </c>
      <c r="B92">
        <v>91</v>
      </c>
      <c r="C92">
        <v>78</v>
      </c>
      <c r="D92">
        <v>9</v>
      </c>
      <c r="E92" s="4" t="s">
        <v>86</v>
      </c>
      <c r="F92" s="4">
        <f t="shared" si="2"/>
        <v>43103</v>
      </c>
      <c r="G92" s="4" t="str">
        <f t="shared" si="3"/>
        <v>Jan</v>
      </c>
      <c r="H92" s="6" t="s">
        <v>78</v>
      </c>
      <c r="I92">
        <f>VLOOKUP($A92,'Customer Data'!$A:$G,2,FALSE)</f>
        <v>58</v>
      </c>
      <c r="J92" t="str">
        <f>VLOOKUP($A92,'Customer Data'!$A:$G,3,FALSE)</f>
        <v>Male</v>
      </c>
      <c r="K92" s="18">
        <f>VLOOKUP($A92,'Customer Data'!$A:$G,4,FALSE)</f>
        <v>69892</v>
      </c>
      <c r="L92" t="str">
        <f>VLOOKUP($A92,'Customer Data'!$A:$G,5,FALSE)</f>
        <v>City B</v>
      </c>
      <c r="M92" t="str">
        <f>VLOOKUP($A92,'Customer Data'!$A:$G,6,FALSE)</f>
        <v>Middle-aged</v>
      </c>
      <c r="N92" t="str">
        <f>VLOOKUP($A92,'Customer Data'!$A:$G,7,FALSE)</f>
        <v>High</v>
      </c>
      <c r="O92" t="str">
        <f>VLOOKUP($A92,'Customer Data'!$A$2:$H$1501,8,FALSE)</f>
        <v>Type 4</v>
      </c>
      <c r="P92" t="str">
        <f>VLOOKUP($C92,'Inventory Data'!$A:$I,7,FALSE)</f>
        <v>Warehouse A</v>
      </c>
    </row>
    <row r="93" spans="1:16" x14ac:dyDescent="0.3">
      <c r="A93">
        <v>1182</v>
      </c>
      <c r="B93">
        <v>92</v>
      </c>
      <c r="C93">
        <v>64</v>
      </c>
      <c r="D93">
        <v>1</v>
      </c>
      <c r="E93" s="4" t="s">
        <v>86</v>
      </c>
      <c r="F93" s="4">
        <f t="shared" si="2"/>
        <v>43103</v>
      </c>
      <c r="G93" s="4" t="str">
        <f t="shared" si="3"/>
        <v>Jan</v>
      </c>
      <c r="H93" s="6" t="s">
        <v>79</v>
      </c>
      <c r="I93">
        <f>VLOOKUP($A93,'Customer Data'!$A:$G,2,FALSE)</f>
        <v>69</v>
      </c>
      <c r="J93" t="str">
        <f>VLOOKUP($A93,'Customer Data'!$A:$G,3,FALSE)</f>
        <v>Male</v>
      </c>
      <c r="K93" s="18">
        <f>VLOOKUP($A93,'Customer Data'!$A:$G,4,FALSE)</f>
        <v>63120</v>
      </c>
      <c r="L93" t="str">
        <f>VLOOKUP($A93,'Customer Data'!$A:$G,5,FALSE)</f>
        <v>City A</v>
      </c>
      <c r="M93" t="str">
        <f>VLOOKUP($A93,'Customer Data'!$A:$G,6,FALSE)</f>
        <v>Seniors</v>
      </c>
      <c r="N93" t="str">
        <f>VLOOKUP($A93,'Customer Data'!$A:$G,7,FALSE)</f>
        <v>Low</v>
      </c>
      <c r="O93" t="str">
        <f>VLOOKUP($A93,'Customer Data'!$A$2:$H$1501,8,FALSE)</f>
        <v>Type 5</v>
      </c>
      <c r="P93" t="str">
        <f>VLOOKUP($C93,'Inventory Data'!$A:$I,7,FALSE)</f>
        <v>Warehouse A</v>
      </c>
    </row>
    <row r="94" spans="1:16" x14ac:dyDescent="0.3">
      <c r="A94">
        <v>401</v>
      </c>
      <c r="B94">
        <v>93</v>
      </c>
      <c r="C94">
        <v>63</v>
      </c>
      <c r="D94">
        <v>2</v>
      </c>
      <c r="E94" s="4" t="s">
        <v>86</v>
      </c>
      <c r="F94" s="4">
        <f t="shared" si="2"/>
        <v>43103</v>
      </c>
      <c r="G94" s="4" t="str">
        <f t="shared" si="3"/>
        <v>Jan</v>
      </c>
      <c r="H94" s="6" t="s">
        <v>80</v>
      </c>
      <c r="I94">
        <f>VLOOKUP($A94,'Customer Data'!$A:$G,2,FALSE)</f>
        <v>41</v>
      </c>
      <c r="J94" t="str">
        <f>VLOOKUP($A94,'Customer Data'!$A:$G,3,FALSE)</f>
        <v>Male</v>
      </c>
      <c r="K94" s="18">
        <f>VLOOKUP($A94,'Customer Data'!$A:$G,4,FALSE)</f>
        <v>144947</v>
      </c>
      <c r="L94" t="str">
        <f>VLOOKUP($A94,'Customer Data'!$A:$G,5,FALSE)</f>
        <v>City B</v>
      </c>
      <c r="M94" t="str">
        <f>VLOOKUP($A94,'Customer Data'!$A:$G,6,FALSE)</f>
        <v>Middle-aged</v>
      </c>
      <c r="N94" t="str">
        <f>VLOOKUP($A94,'Customer Data'!$A:$G,7,FALSE)</f>
        <v>High</v>
      </c>
      <c r="O94" t="str">
        <f>VLOOKUP($A94,'Customer Data'!$A$2:$H$1501,8,FALSE)</f>
        <v>Type 4</v>
      </c>
      <c r="P94" t="str">
        <f>VLOOKUP($C94,'Inventory Data'!$A:$I,7,FALSE)</f>
        <v>Warehouse A</v>
      </c>
    </row>
    <row r="95" spans="1:16" x14ac:dyDescent="0.3">
      <c r="A95">
        <v>953</v>
      </c>
      <c r="B95">
        <v>94</v>
      </c>
      <c r="C95">
        <v>30</v>
      </c>
      <c r="D95">
        <v>6</v>
      </c>
      <c r="E95" s="4" t="s">
        <v>86</v>
      </c>
      <c r="F95" s="4">
        <f t="shared" si="2"/>
        <v>43103</v>
      </c>
      <c r="G95" s="4" t="str">
        <f t="shared" si="3"/>
        <v>Jan</v>
      </c>
      <c r="H95" s="6" t="s">
        <v>81</v>
      </c>
      <c r="I95">
        <f>VLOOKUP($A95,'Customer Data'!$A:$G,2,FALSE)</f>
        <v>48</v>
      </c>
      <c r="J95" t="str">
        <f>VLOOKUP($A95,'Customer Data'!$A:$G,3,FALSE)</f>
        <v>Female</v>
      </c>
      <c r="K95" s="18">
        <f>VLOOKUP($A95,'Customer Data'!$A:$G,4,FALSE)</f>
        <v>146542</v>
      </c>
      <c r="L95" t="str">
        <f>VLOOKUP($A95,'Customer Data'!$A:$G,5,FALSE)</f>
        <v>City A</v>
      </c>
      <c r="M95" t="str">
        <f>VLOOKUP($A95,'Customer Data'!$A:$G,6,FALSE)</f>
        <v>Middle-aged</v>
      </c>
      <c r="N95" t="str">
        <f>VLOOKUP($A95,'Customer Data'!$A:$G,7,FALSE)</f>
        <v>High</v>
      </c>
      <c r="O95" t="str">
        <f>VLOOKUP($A95,'Customer Data'!$A$2:$H$1501,8,FALSE)</f>
        <v>Type 4</v>
      </c>
      <c r="P95" t="str">
        <f>VLOOKUP($C95,'Inventory Data'!$A:$I,7,FALSE)</f>
        <v>Warehouse B</v>
      </c>
    </row>
    <row r="96" spans="1:16" x14ac:dyDescent="0.3">
      <c r="A96">
        <v>246</v>
      </c>
      <c r="B96">
        <v>95</v>
      </c>
      <c r="C96">
        <v>80</v>
      </c>
      <c r="D96">
        <v>2</v>
      </c>
      <c r="E96" s="4" t="s">
        <v>86</v>
      </c>
      <c r="F96" s="4">
        <f t="shared" si="2"/>
        <v>43103</v>
      </c>
      <c r="G96" s="4" t="str">
        <f t="shared" si="3"/>
        <v>Jan</v>
      </c>
      <c r="H96" s="6" t="s">
        <v>82</v>
      </c>
      <c r="I96">
        <f>VLOOKUP($A96,'Customer Data'!$A:$G,2,FALSE)</f>
        <v>34</v>
      </c>
      <c r="J96" t="str">
        <f>VLOOKUP($A96,'Customer Data'!$A:$G,3,FALSE)</f>
        <v>Female</v>
      </c>
      <c r="K96" s="18">
        <f>VLOOKUP($A96,'Customer Data'!$A:$G,4,FALSE)</f>
        <v>92386</v>
      </c>
      <c r="L96" t="str">
        <f>VLOOKUP($A96,'Customer Data'!$A:$G,5,FALSE)</f>
        <v>City B</v>
      </c>
      <c r="M96" t="str">
        <f>VLOOKUP($A96,'Customer Data'!$A:$G,6,FALSE)</f>
        <v>Adult</v>
      </c>
      <c r="N96" t="str">
        <f>VLOOKUP($A96,'Customer Data'!$A:$G,7,FALSE)</f>
        <v>High</v>
      </c>
      <c r="O96" t="str">
        <f>VLOOKUP($A96,'Customer Data'!$A$2:$H$1501,8,FALSE)</f>
        <v>Type 2</v>
      </c>
      <c r="P96" t="str">
        <f>VLOOKUP($C96,'Inventory Data'!$A:$I,7,FALSE)</f>
        <v>Warehouse C</v>
      </c>
    </row>
    <row r="97" spans="1:16" x14ac:dyDescent="0.3">
      <c r="A97">
        <v>974</v>
      </c>
      <c r="B97">
        <v>96</v>
      </c>
      <c r="C97">
        <v>1</v>
      </c>
      <c r="D97">
        <v>3</v>
      </c>
      <c r="E97" s="4" t="s">
        <v>86</v>
      </c>
      <c r="F97" s="4">
        <f t="shared" si="2"/>
        <v>43103</v>
      </c>
      <c r="G97" s="4" t="str">
        <f t="shared" si="3"/>
        <v>Jan</v>
      </c>
      <c r="H97" s="6" t="s">
        <v>83</v>
      </c>
      <c r="I97">
        <f>VLOOKUP($A97,'Customer Data'!$A:$G,2,FALSE)</f>
        <v>55</v>
      </c>
      <c r="J97" t="str">
        <f>VLOOKUP($A97,'Customer Data'!$A:$G,3,FALSE)</f>
        <v>Female</v>
      </c>
      <c r="K97" s="18">
        <f>VLOOKUP($A97,'Customer Data'!$A:$G,4,FALSE)</f>
        <v>88679</v>
      </c>
      <c r="L97" t="str">
        <f>VLOOKUP($A97,'Customer Data'!$A:$G,5,FALSE)</f>
        <v>City B</v>
      </c>
      <c r="M97" t="str">
        <f>VLOOKUP($A97,'Customer Data'!$A:$G,6,FALSE)</f>
        <v>Middle-aged</v>
      </c>
      <c r="N97" t="str">
        <f>VLOOKUP($A97,'Customer Data'!$A:$G,7,FALSE)</f>
        <v>High</v>
      </c>
      <c r="O97" t="str">
        <f>VLOOKUP($A97,'Customer Data'!$A$2:$H$1501,8,FALSE)</f>
        <v>Type 4</v>
      </c>
      <c r="P97" t="str">
        <f>VLOOKUP($C97,'Inventory Data'!$A:$I,7,FALSE)</f>
        <v>Warehouse B</v>
      </c>
    </row>
    <row r="98" spans="1:16" x14ac:dyDescent="0.3">
      <c r="A98">
        <v>561</v>
      </c>
      <c r="B98">
        <v>97</v>
      </c>
      <c r="C98">
        <v>36</v>
      </c>
      <c r="D98">
        <v>3</v>
      </c>
      <c r="E98" s="4" t="s">
        <v>87</v>
      </c>
      <c r="F98" s="4">
        <f t="shared" si="2"/>
        <v>43104</v>
      </c>
      <c r="G98" s="4" t="str">
        <f t="shared" si="3"/>
        <v>Jan</v>
      </c>
      <c r="H98" s="6" t="s">
        <v>60</v>
      </c>
      <c r="I98">
        <f>VLOOKUP($A98,'Customer Data'!$A:$G,2,FALSE)</f>
        <v>28</v>
      </c>
      <c r="J98" t="str">
        <f>VLOOKUP($A98,'Customer Data'!$A:$G,3,FALSE)</f>
        <v>Male</v>
      </c>
      <c r="K98" s="18">
        <f>VLOOKUP($A98,'Customer Data'!$A:$G,4,FALSE)</f>
        <v>129613</v>
      </c>
      <c r="L98" t="str">
        <f>VLOOKUP($A98,'Customer Data'!$A:$G,5,FALSE)</f>
        <v>City C</v>
      </c>
      <c r="M98" t="str">
        <f>VLOOKUP($A98,'Customer Data'!$A:$G,6,FALSE)</f>
        <v>Adult</v>
      </c>
      <c r="N98" t="str">
        <f>VLOOKUP($A98,'Customer Data'!$A:$G,7,FALSE)</f>
        <v>High</v>
      </c>
      <c r="O98" t="str">
        <f>VLOOKUP($A98,'Customer Data'!$A$2:$H$1501,8,FALSE)</f>
        <v>Type 2</v>
      </c>
      <c r="P98" t="str">
        <f>VLOOKUP($C98,'Inventory Data'!$A:$I,7,FALSE)</f>
        <v>Warehouse C</v>
      </c>
    </row>
    <row r="99" spans="1:16" x14ac:dyDescent="0.3">
      <c r="A99">
        <v>1016</v>
      </c>
      <c r="B99">
        <v>98</v>
      </c>
      <c r="C99">
        <v>23</v>
      </c>
      <c r="D99">
        <v>8</v>
      </c>
      <c r="E99" s="4" t="s">
        <v>87</v>
      </c>
      <c r="F99" s="4">
        <f t="shared" si="2"/>
        <v>43104</v>
      </c>
      <c r="G99" s="4" t="str">
        <f t="shared" si="3"/>
        <v>Jan</v>
      </c>
      <c r="H99" s="6" t="s">
        <v>61</v>
      </c>
      <c r="I99">
        <f>VLOOKUP($A99,'Customer Data'!$A:$G,2,FALSE)</f>
        <v>19</v>
      </c>
      <c r="J99" t="str">
        <f>VLOOKUP($A99,'Customer Data'!$A:$G,3,FALSE)</f>
        <v>Female</v>
      </c>
      <c r="K99" s="18">
        <f>VLOOKUP($A99,'Customer Data'!$A:$G,4,FALSE)</f>
        <v>28935</v>
      </c>
      <c r="L99" t="str">
        <f>VLOOKUP($A99,'Customer Data'!$A:$G,5,FALSE)</f>
        <v>City C</v>
      </c>
      <c r="M99" t="str">
        <f>VLOOKUP($A99,'Customer Data'!$A:$G,6,FALSE)</f>
        <v>Adult</v>
      </c>
      <c r="N99" t="str">
        <f>VLOOKUP($A99,'Customer Data'!$A:$G,7,FALSE)</f>
        <v>Low</v>
      </c>
      <c r="O99" t="str">
        <f>VLOOKUP($A99,'Customer Data'!$A$2:$H$1501,8,FALSE)</f>
        <v>Type 1</v>
      </c>
      <c r="P99" t="str">
        <f>VLOOKUP($C99,'Inventory Data'!$A:$I,7,FALSE)</f>
        <v>Warehouse C</v>
      </c>
    </row>
    <row r="100" spans="1:16" x14ac:dyDescent="0.3">
      <c r="A100">
        <v>422</v>
      </c>
      <c r="B100">
        <v>99</v>
      </c>
      <c r="C100">
        <v>36</v>
      </c>
      <c r="D100">
        <v>9</v>
      </c>
      <c r="E100" s="4" t="s">
        <v>87</v>
      </c>
      <c r="F100" s="4">
        <f t="shared" si="2"/>
        <v>43104</v>
      </c>
      <c r="G100" s="4" t="str">
        <f t="shared" si="3"/>
        <v>Jan</v>
      </c>
      <c r="H100" s="6" t="s">
        <v>62</v>
      </c>
      <c r="I100">
        <f>VLOOKUP($A100,'Customer Data'!$A:$G,2,FALSE)</f>
        <v>30</v>
      </c>
      <c r="J100" t="str">
        <f>VLOOKUP($A100,'Customer Data'!$A:$G,3,FALSE)</f>
        <v>Female</v>
      </c>
      <c r="K100" s="18">
        <f>VLOOKUP($A100,'Customer Data'!$A:$G,4,FALSE)</f>
        <v>115088</v>
      </c>
      <c r="L100" t="str">
        <f>VLOOKUP($A100,'Customer Data'!$A:$G,5,FALSE)</f>
        <v>City A</v>
      </c>
      <c r="M100" t="str">
        <f>VLOOKUP($A100,'Customer Data'!$A:$G,6,FALSE)</f>
        <v>Adult</v>
      </c>
      <c r="N100" t="str">
        <f>VLOOKUP($A100,'Customer Data'!$A:$G,7,FALSE)</f>
        <v>High</v>
      </c>
      <c r="O100" t="str">
        <f>VLOOKUP($A100,'Customer Data'!$A$2:$H$1501,8,FALSE)</f>
        <v>Type 2</v>
      </c>
      <c r="P100" t="str">
        <f>VLOOKUP($C100,'Inventory Data'!$A:$I,7,FALSE)</f>
        <v>Warehouse C</v>
      </c>
    </row>
    <row r="101" spans="1:16" x14ac:dyDescent="0.3">
      <c r="A101">
        <v>1424</v>
      </c>
      <c r="B101">
        <v>100</v>
      </c>
      <c r="C101">
        <v>23</v>
      </c>
      <c r="D101">
        <v>6</v>
      </c>
      <c r="E101" s="4" t="s">
        <v>87</v>
      </c>
      <c r="F101" s="4">
        <f t="shared" si="2"/>
        <v>43104</v>
      </c>
      <c r="G101" s="4" t="str">
        <f t="shared" si="3"/>
        <v>Jan</v>
      </c>
      <c r="H101" s="6" t="s">
        <v>63</v>
      </c>
      <c r="I101">
        <f>VLOOKUP($A101,'Customer Data'!$A:$G,2,FALSE)</f>
        <v>65</v>
      </c>
      <c r="J101" t="str">
        <f>VLOOKUP($A101,'Customer Data'!$A:$G,3,FALSE)</f>
        <v>Female</v>
      </c>
      <c r="K101" s="18">
        <f>VLOOKUP($A101,'Customer Data'!$A:$G,4,FALSE)</f>
        <v>35932</v>
      </c>
      <c r="L101" t="str">
        <f>VLOOKUP($A101,'Customer Data'!$A:$G,5,FALSE)</f>
        <v>City B</v>
      </c>
      <c r="M101" t="str">
        <f>VLOOKUP($A101,'Customer Data'!$A:$G,6,FALSE)</f>
        <v>Seniors</v>
      </c>
      <c r="N101" t="str">
        <f>VLOOKUP($A101,'Customer Data'!$A:$G,7,FALSE)</f>
        <v>Low</v>
      </c>
      <c r="O101" t="str">
        <f>VLOOKUP($A101,'Customer Data'!$A$2:$H$1501,8,FALSE)</f>
        <v>Type 5</v>
      </c>
      <c r="P101" t="str">
        <f>VLOOKUP($C101,'Inventory Data'!$A:$I,7,FALSE)</f>
        <v>Warehouse C</v>
      </c>
    </row>
    <row r="102" spans="1:16" x14ac:dyDescent="0.3">
      <c r="A102">
        <v>1224</v>
      </c>
      <c r="B102">
        <v>101</v>
      </c>
      <c r="C102">
        <v>27</v>
      </c>
      <c r="D102">
        <v>2</v>
      </c>
      <c r="E102" s="4" t="s">
        <v>87</v>
      </c>
      <c r="F102" s="4">
        <f t="shared" si="2"/>
        <v>43104</v>
      </c>
      <c r="G102" s="4" t="str">
        <f t="shared" si="3"/>
        <v>Jan</v>
      </c>
      <c r="H102" s="6" t="s">
        <v>64</v>
      </c>
      <c r="I102">
        <f>VLOOKUP($A102,'Customer Data'!$A:$G,2,FALSE)</f>
        <v>41</v>
      </c>
      <c r="J102" t="str">
        <f>VLOOKUP($A102,'Customer Data'!$A:$G,3,FALSE)</f>
        <v>Female</v>
      </c>
      <c r="K102" s="18">
        <f>VLOOKUP($A102,'Customer Data'!$A:$G,4,FALSE)</f>
        <v>94104</v>
      </c>
      <c r="L102" t="str">
        <f>VLOOKUP($A102,'Customer Data'!$A:$G,5,FALSE)</f>
        <v>City B</v>
      </c>
      <c r="M102" t="str">
        <f>VLOOKUP($A102,'Customer Data'!$A:$G,6,FALSE)</f>
        <v>Middle-aged</v>
      </c>
      <c r="N102" t="str">
        <f>VLOOKUP($A102,'Customer Data'!$A:$G,7,FALSE)</f>
        <v>High</v>
      </c>
      <c r="O102" t="str">
        <f>VLOOKUP($A102,'Customer Data'!$A$2:$H$1501,8,FALSE)</f>
        <v>Type 4</v>
      </c>
      <c r="P102" t="str">
        <f>VLOOKUP($C102,'Inventory Data'!$A:$I,7,FALSE)</f>
        <v>Warehouse B</v>
      </c>
    </row>
    <row r="103" spans="1:16" x14ac:dyDescent="0.3">
      <c r="A103">
        <v>604</v>
      </c>
      <c r="B103">
        <v>102</v>
      </c>
      <c r="C103">
        <v>26</v>
      </c>
      <c r="D103">
        <v>3</v>
      </c>
      <c r="E103" s="4" t="s">
        <v>87</v>
      </c>
      <c r="F103" s="4">
        <f t="shared" si="2"/>
        <v>43104</v>
      </c>
      <c r="G103" s="4" t="str">
        <f t="shared" si="3"/>
        <v>Jan</v>
      </c>
      <c r="H103" s="6" t="s">
        <v>65</v>
      </c>
      <c r="I103">
        <f>VLOOKUP($A103,'Customer Data'!$A:$G,2,FALSE)</f>
        <v>58</v>
      </c>
      <c r="J103" t="str">
        <f>VLOOKUP($A103,'Customer Data'!$A:$G,3,FALSE)</f>
        <v>Male</v>
      </c>
      <c r="K103" s="18">
        <f>VLOOKUP($A103,'Customer Data'!$A:$G,4,FALSE)</f>
        <v>51808</v>
      </c>
      <c r="L103" t="str">
        <f>VLOOKUP($A103,'Customer Data'!$A:$G,5,FALSE)</f>
        <v>City C</v>
      </c>
      <c r="M103" t="str">
        <f>VLOOKUP($A103,'Customer Data'!$A:$G,6,FALSE)</f>
        <v>Middle-aged</v>
      </c>
      <c r="N103" t="str">
        <f>VLOOKUP($A103,'Customer Data'!$A:$G,7,FALSE)</f>
        <v>Low</v>
      </c>
      <c r="O103" t="str">
        <f>VLOOKUP($A103,'Customer Data'!$A$2:$H$1501,8,FALSE)</f>
        <v>Type 3</v>
      </c>
      <c r="P103" t="str">
        <f>VLOOKUP($C103,'Inventory Data'!$A:$I,7,FALSE)</f>
        <v>Warehouse C</v>
      </c>
    </row>
    <row r="104" spans="1:16" x14ac:dyDescent="0.3">
      <c r="A104">
        <v>929</v>
      </c>
      <c r="B104">
        <v>103</v>
      </c>
      <c r="C104">
        <v>52</v>
      </c>
      <c r="D104">
        <v>6</v>
      </c>
      <c r="E104" s="4" t="s">
        <v>87</v>
      </c>
      <c r="F104" s="4">
        <f t="shared" si="2"/>
        <v>43104</v>
      </c>
      <c r="G104" s="4" t="str">
        <f t="shared" si="3"/>
        <v>Jan</v>
      </c>
      <c r="H104" s="6" t="s">
        <v>66</v>
      </c>
      <c r="I104">
        <f>VLOOKUP($A104,'Customer Data'!$A:$G,2,FALSE)</f>
        <v>34</v>
      </c>
      <c r="J104" t="str">
        <f>VLOOKUP($A104,'Customer Data'!$A:$G,3,FALSE)</f>
        <v>Male</v>
      </c>
      <c r="K104" s="18">
        <f>VLOOKUP($A104,'Customer Data'!$A:$G,4,FALSE)</f>
        <v>62651</v>
      </c>
      <c r="L104" t="str">
        <f>VLOOKUP($A104,'Customer Data'!$A:$G,5,FALSE)</f>
        <v>City A</v>
      </c>
      <c r="M104" t="str">
        <f>VLOOKUP($A104,'Customer Data'!$A:$G,6,FALSE)</f>
        <v>Adult</v>
      </c>
      <c r="N104" t="str">
        <f>VLOOKUP($A104,'Customer Data'!$A:$G,7,FALSE)</f>
        <v>Low</v>
      </c>
      <c r="O104" t="str">
        <f>VLOOKUP($A104,'Customer Data'!$A$2:$H$1501,8,FALSE)</f>
        <v>Type 1</v>
      </c>
      <c r="P104" t="str">
        <f>VLOOKUP($C104,'Inventory Data'!$A:$I,7,FALSE)</f>
        <v>Warehouse B</v>
      </c>
    </row>
    <row r="105" spans="1:16" x14ac:dyDescent="0.3">
      <c r="A105">
        <v>1117</v>
      </c>
      <c r="B105">
        <v>104</v>
      </c>
      <c r="C105">
        <v>98</v>
      </c>
      <c r="D105">
        <v>2</v>
      </c>
      <c r="E105" s="4" t="s">
        <v>87</v>
      </c>
      <c r="F105" s="4">
        <f t="shared" si="2"/>
        <v>43104</v>
      </c>
      <c r="G105" s="4" t="str">
        <f t="shared" si="3"/>
        <v>Jan</v>
      </c>
      <c r="H105" s="6" t="s">
        <v>67</v>
      </c>
      <c r="I105">
        <f>VLOOKUP($A105,'Customer Data'!$A:$G,2,FALSE)</f>
        <v>62</v>
      </c>
      <c r="J105" t="str">
        <f>VLOOKUP($A105,'Customer Data'!$A:$G,3,FALSE)</f>
        <v>Male</v>
      </c>
      <c r="K105" s="18">
        <f>VLOOKUP($A105,'Customer Data'!$A:$G,4,FALSE)</f>
        <v>140821</v>
      </c>
      <c r="L105" t="str">
        <f>VLOOKUP($A105,'Customer Data'!$A:$G,5,FALSE)</f>
        <v>City C</v>
      </c>
      <c r="M105" t="str">
        <f>VLOOKUP($A105,'Customer Data'!$A:$G,6,FALSE)</f>
        <v>Seniors</v>
      </c>
      <c r="N105" t="str">
        <f>VLOOKUP($A105,'Customer Data'!$A:$G,7,FALSE)</f>
        <v>High</v>
      </c>
      <c r="O105" t="str">
        <f>VLOOKUP($A105,'Customer Data'!$A$2:$H$1501,8,FALSE)</f>
        <v>Type 6</v>
      </c>
      <c r="P105" t="str">
        <f>VLOOKUP($C105,'Inventory Data'!$A:$I,7,FALSE)</f>
        <v>Warehouse A</v>
      </c>
    </row>
    <row r="106" spans="1:16" x14ac:dyDescent="0.3">
      <c r="A106">
        <v>156</v>
      </c>
      <c r="B106">
        <v>105</v>
      </c>
      <c r="C106">
        <v>70</v>
      </c>
      <c r="D106">
        <v>2</v>
      </c>
      <c r="E106" s="4" t="s">
        <v>87</v>
      </c>
      <c r="F106" s="4">
        <f t="shared" si="2"/>
        <v>43104</v>
      </c>
      <c r="G106" s="4" t="str">
        <f t="shared" si="3"/>
        <v>Jan</v>
      </c>
      <c r="H106" s="6" t="s">
        <v>68</v>
      </c>
      <c r="I106">
        <f>VLOOKUP($A106,'Customer Data'!$A:$G,2,FALSE)</f>
        <v>36</v>
      </c>
      <c r="J106" t="str">
        <f>VLOOKUP($A106,'Customer Data'!$A:$G,3,FALSE)</f>
        <v>Male</v>
      </c>
      <c r="K106" s="18">
        <f>VLOOKUP($A106,'Customer Data'!$A:$G,4,FALSE)</f>
        <v>117257</v>
      </c>
      <c r="L106" t="str">
        <f>VLOOKUP($A106,'Customer Data'!$A:$G,5,FALSE)</f>
        <v>City A</v>
      </c>
      <c r="M106" t="str">
        <f>VLOOKUP($A106,'Customer Data'!$A:$G,6,FALSE)</f>
        <v>Adult</v>
      </c>
      <c r="N106" t="str">
        <f>VLOOKUP($A106,'Customer Data'!$A:$G,7,FALSE)</f>
        <v>High</v>
      </c>
      <c r="O106" t="str">
        <f>VLOOKUP($A106,'Customer Data'!$A$2:$H$1501,8,FALSE)</f>
        <v>Type 2</v>
      </c>
      <c r="P106" t="str">
        <f>VLOOKUP($C106,'Inventory Data'!$A:$I,7,FALSE)</f>
        <v>Warehouse B</v>
      </c>
    </row>
    <row r="107" spans="1:16" x14ac:dyDescent="0.3">
      <c r="A107">
        <v>444</v>
      </c>
      <c r="B107">
        <v>106</v>
      </c>
      <c r="C107">
        <v>23</v>
      </c>
      <c r="D107">
        <v>5</v>
      </c>
      <c r="E107" s="4" t="s">
        <v>87</v>
      </c>
      <c r="F107" s="4">
        <f t="shared" si="2"/>
        <v>43104</v>
      </c>
      <c r="G107" s="4" t="str">
        <f t="shared" si="3"/>
        <v>Jan</v>
      </c>
      <c r="H107" s="6" t="s">
        <v>69</v>
      </c>
      <c r="I107">
        <f>VLOOKUP($A107,'Customer Data'!$A:$G,2,FALSE)</f>
        <v>47</v>
      </c>
      <c r="J107" t="str">
        <f>VLOOKUP($A107,'Customer Data'!$A:$G,3,FALSE)</f>
        <v>Male</v>
      </c>
      <c r="K107" s="18">
        <f>VLOOKUP($A107,'Customer Data'!$A:$G,4,FALSE)</f>
        <v>102716</v>
      </c>
      <c r="L107" t="str">
        <f>VLOOKUP($A107,'Customer Data'!$A:$G,5,FALSE)</f>
        <v>City C</v>
      </c>
      <c r="M107" t="str">
        <f>VLOOKUP($A107,'Customer Data'!$A:$G,6,FALSE)</f>
        <v>Middle-aged</v>
      </c>
      <c r="N107" t="str">
        <f>VLOOKUP($A107,'Customer Data'!$A:$G,7,FALSE)</f>
        <v>High</v>
      </c>
      <c r="O107" t="str">
        <f>VLOOKUP($A107,'Customer Data'!$A$2:$H$1501,8,FALSE)</f>
        <v>Type 4</v>
      </c>
      <c r="P107" t="str">
        <f>VLOOKUP($C107,'Inventory Data'!$A:$I,7,FALSE)</f>
        <v>Warehouse C</v>
      </c>
    </row>
    <row r="108" spans="1:16" x14ac:dyDescent="0.3">
      <c r="A108">
        <v>1193</v>
      </c>
      <c r="B108">
        <v>107</v>
      </c>
      <c r="C108">
        <v>35</v>
      </c>
      <c r="D108">
        <v>8</v>
      </c>
      <c r="E108" s="4" t="s">
        <v>87</v>
      </c>
      <c r="F108" s="4">
        <f t="shared" si="2"/>
        <v>43104</v>
      </c>
      <c r="G108" s="4" t="str">
        <f t="shared" si="3"/>
        <v>Jan</v>
      </c>
      <c r="H108" s="6" t="s">
        <v>70</v>
      </c>
      <c r="I108">
        <f>VLOOKUP($A108,'Customer Data'!$A:$G,2,FALSE)</f>
        <v>30</v>
      </c>
      <c r="J108" t="str">
        <f>VLOOKUP($A108,'Customer Data'!$A:$G,3,FALSE)</f>
        <v>Male</v>
      </c>
      <c r="K108" s="18">
        <f>VLOOKUP($A108,'Customer Data'!$A:$G,4,FALSE)</f>
        <v>80470</v>
      </c>
      <c r="L108" t="str">
        <f>VLOOKUP($A108,'Customer Data'!$A:$G,5,FALSE)</f>
        <v>City A</v>
      </c>
      <c r="M108" t="str">
        <f>VLOOKUP($A108,'Customer Data'!$A:$G,6,FALSE)</f>
        <v>Adult</v>
      </c>
      <c r="N108" t="str">
        <f>VLOOKUP($A108,'Customer Data'!$A:$G,7,FALSE)</f>
        <v>High</v>
      </c>
      <c r="O108" t="str">
        <f>VLOOKUP($A108,'Customer Data'!$A$2:$H$1501,8,FALSE)</f>
        <v>Type 2</v>
      </c>
      <c r="P108" t="str">
        <f>VLOOKUP($C108,'Inventory Data'!$A:$I,7,FALSE)</f>
        <v>Warehouse A</v>
      </c>
    </row>
    <row r="109" spans="1:16" x14ac:dyDescent="0.3">
      <c r="A109">
        <v>607</v>
      </c>
      <c r="B109">
        <v>108</v>
      </c>
      <c r="C109">
        <v>80</v>
      </c>
      <c r="D109">
        <v>4</v>
      </c>
      <c r="E109" s="4" t="s">
        <v>87</v>
      </c>
      <c r="F109" s="4">
        <f t="shared" si="2"/>
        <v>43104</v>
      </c>
      <c r="G109" s="4" t="str">
        <f t="shared" si="3"/>
        <v>Jan</v>
      </c>
      <c r="H109" s="6" t="s">
        <v>71</v>
      </c>
      <c r="I109">
        <f>VLOOKUP($A109,'Customer Data'!$A:$G,2,FALSE)</f>
        <v>26</v>
      </c>
      <c r="J109" t="str">
        <f>VLOOKUP($A109,'Customer Data'!$A:$G,3,FALSE)</f>
        <v>Female</v>
      </c>
      <c r="K109" s="18">
        <f>VLOOKUP($A109,'Customer Data'!$A:$G,4,FALSE)</f>
        <v>123524</v>
      </c>
      <c r="L109" t="str">
        <f>VLOOKUP($A109,'Customer Data'!$A:$G,5,FALSE)</f>
        <v>City C</v>
      </c>
      <c r="M109" t="str">
        <f>VLOOKUP($A109,'Customer Data'!$A:$G,6,FALSE)</f>
        <v>Adult</v>
      </c>
      <c r="N109" t="str">
        <f>VLOOKUP($A109,'Customer Data'!$A:$G,7,FALSE)</f>
        <v>High</v>
      </c>
      <c r="O109" t="str">
        <f>VLOOKUP($A109,'Customer Data'!$A$2:$H$1501,8,FALSE)</f>
        <v>Type 2</v>
      </c>
      <c r="P109" t="str">
        <f>VLOOKUP($C109,'Inventory Data'!$A:$I,7,FALSE)</f>
        <v>Warehouse C</v>
      </c>
    </row>
    <row r="110" spans="1:16" x14ac:dyDescent="0.3">
      <c r="A110">
        <v>627</v>
      </c>
      <c r="B110">
        <v>109</v>
      </c>
      <c r="C110">
        <v>28</v>
      </c>
      <c r="D110">
        <v>7</v>
      </c>
      <c r="E110" s="4" t="s">
        <v>87</v>
      </c>
      <c r="F110" s="4">
        <f t="shared" si="2"/>
        <v>43104</v>
      </c>
      <c r="G110" s="4" t="str">
        <f t="shared" si="3"/>
        <v>Jan</v>
      </c>
      <c r="H110" s="6" t="s">
        <v>72</v>
      </c>
      <c r="I110">
        <f>VLOOKUP($A110,'Customer Data'!$A:$G,2,FALSE)</f>
        <v>68</v>
      </c>
      <c r="J110" t="str">
        <f>VLOOKUP($A110,'Customer Data'!$A:$G,3,FALSE)</f>
        <v>Male</v>
      </c>
      <c r="K110" s="18">
        <f>VLOOKUP($A110,'Customer Data'!$A:$G,4,FALSE)</f>
        <v>144326</v>
      </c>
      <c r="L110" t="str">
        <f>VLOOKUP($A110,'Customer Data'!$A:$G,5,FALSE)</f>
        <v>City A</v>
      </c>
      <c r="M110" t="str">
        <f>VLOOKUP($A110,'Customer Data'!$A:$G,6,FALSE)</f>
        <v>Seniors</v>
      </c>
      <c r="N110" t="str">
        <f>VLOOKUP($A110,'Customer Data'!$A:$G,7,FALSE)</f>
        <v>High</v>
      </c>
      <c r="O110" t="str">
        <f>VLOOKUP($A110,'Customer Data'!$A$2:$H$1501,8,FALSE)</f>
        <v>Type 6</v>
      </c>
      <c r="P110" t="str">
        <f>VLOOKUP($C110,'Inventory Data'!$A:$I,7,FALSE)</f>
        <v>Warehouse B</v>
      </c>
    </row>
    <row r="111" spans="1:16" x14ac:dyDescent="0.3">
      <c r="A111">
        <v>561</v>
      </c>
      <c r="B111">
        <v>110</v>
      </c>
      <c r="C111">
        <v>91</v>
      </c>
      <c r="D111">
        <v>7</v>
      </c>
      <c r="E111" s="4" t="s">
        <v>87</v>
      </c>
      <c r="F111" s="4">
        <f t="shared" si="2"/>
        <v>43104</v>
      </c>
      <c r="G111" s="4" t="str">
        <f t="shared" si="3"/>
        <v>Jan</v>
      </c>
      <c r="H111" s="6" t="s">
        <v>73</v>
      </c>
      <c r="I111">
        <f>VLOOKUP($A111,'Customer Data'!$A:$G,2,FALSE)</f>
        <v>28</v>
      </c>
      <c r="J111" t="str">
        <f>VLOOKUP($A111,'Customer Data'!$A:$G,3,FALSE)</f>
        <v>Male</v>
      </c>
      <c r="K111" s="18">
        <f>VLOOKUP($A111,'Customer Data'!$A:$G,4,FALSE)</f>
        <v>129613</v>
      </c>
      <c r="L111" t="str">
        <f>VLOOKUP($A111,'Customer Data'!$A:$G,5,FALSE)</f>
        <v>City C</v>
      </c>
      <c r="M111" t="str">
        <f>VLOOKUP($A111,'Customer Data'!$A:$G,6,FALSE)</f>
        <v>Adult</v>
      </c>
      <c r="N111" t="str">
        <f>VLOOKUP($A111,'Customer Data'!$A:$G,7,FALSE)</f>
        <v>High</v>
      </c>
      <c r="O111" t="str">
        <f>VLOOKUP($A111,'Customer Data'!$A$2:$H$1501,8,FALSE)</f>
        <v>Type 2</v>
      </c>
      <c r="P111" t="str">
        <f>VLOOKUP($C111,'Inventory Data'!$A:$I,7,FALSE)</f>
        <v>Warehouse C</v>
      </c>
    </row>
    <row r="112" spans="1:16" x14ac:dyDescent="0.3">
      <c r="A112">
        <v>181</v>
      </c>
      <c r="B112">
        <v>111</v>
      </c>
      <c r="C112">
        <v>89</v>
      </c>
      <c r="D112">
        <v>5</v>
      </c>
      <c r="E112" s="4" t="s">
        <v>87</v>
      </c>
      <c r="F112" s="4">
        <f t="shared" si="2"/>
        <v>43104</v>
      </c>
      <c r="G112" s="4" t="str">
        <f t="shared" si="3"/>
        <v>Jan</v>
      </c>
      <c r="H112" s="6" t="s">
        <v>74</v>
      </c>
      <c r="I112">
        <f>VLOOKUP($A112,'Customer Data'!$A:$G,2,FALSE)</f>
        <v>43</v>
      </c>
      <c r="J112" t="str">
        <f>VLOOKUP($A112,'Customer Data'!$A:$G,3,FALSE)</f>
        <v>Male</v>
      </c>
      <c r="K112" s="18">
        <f>VLOOKUP($A112,'Customer Data'!$A:$G,4,FALSE)</f>
        <v>116241</v>
      </c>
      <c r="L112" t="str">
        <f>VLOOKUP($A112,'Customer Data'!$A:$G,5,FALSE)</f>
        <v>City C</v>
      </c>
      <c r="M112" t="str">
        <f>VLOOKUP($A112,'Customer Data'!$A:$G,6,FALSE)</f>
        <v>Middle-aged</v>
      </c>
      <c r="N112" t="str">
        <f>VLOOKUP($A112,'Customer Data'!$A:$G,7,FALSE)</f>
        <v>High</v>
      </c>
      <c r="O112" t="str">
        <f>VLOOKUP($A112,'Customer Data'!$A$2:$H$1501,8,FALSE)</f>
        <v>Type 4</v>
      </c>
      <c r="P112" t="str">
        <f>VLOOKUP($C112,'Inventory Data'!$A:$I,7,FALSE)</f>
        <v>Warehouse C</v>
      </c>
    </row>
    <row r="113" spans="1:16" x14ac:dyDescent="0.3">
      <c r="A113">
        <v>474</v>
      </c>
      <c r="B113">
        <v>112</v>
      </c>
      <c r="C113">
        <v>4</v>
      </c>
      <c r="D113">
        <v>4</v>
      </c>
      <c r="E113" s="4" t="s">
        <v>87</v>
      </c>
      <c r="F113" s="4">
        <f t="shared" si="2"/>
        <v>43104</v>
      </c>
      <c r="G113" s="4" t="str">
        <f t="shared" si="3"/>
        <v>Jan</v>
      </c>
      <c r="H113" s="6" t="s">
        <v>75</v>
      </c>
      <c r="I113">
        <f>VLOOKUP($A113,'Customer Data'!$A:$G,2,FALSE)</f>
        <v>28</v>
      </c>
      <c r="J113" t="str">
        <f>VLOOKUP($A113,'Customer Data'!$A:$G,3,FALSE)</f>
        <v>Male</v>
      </c>
      <c r="K113" s="18">
        <f>VLOOKUP($A113,'Customer Data'!$A:$G,4,FALSE)</f>
        <v>116034</v>
      </c>
      <c r="L113" t="str">
        <f>VLOOKUP($A113,'Customer Data'!$A:$G,5,FALSE)</f>
        <v>City B</v>
      </c>
      <c r="M113" t="str">
        <f>VLOOKUP($A113,'Customer Data'!$A:$G,6,FALSE)</f>
        <v>Adult</v>
      </c>
      <c r="N113" t="str">
        <f>VLOOKUP($A113,'Customer Data'!$A:$G,7,FALSE)</f>
        <v>High</v>
      </c>
      <c r="O113" t="str">
        <f>VLOOKUP($A113,'Customer Data'!$A$2:$H$1501,8,FALSE)</f>
        <v>Type 2</v>
      </c>
      <c r="P113" t="str">
        <f>VLOOKUP($C113,'Inventory Data'!$A:$I,7,FALSE)</f>
        <v>Warehouse C</v>
      </c>
    </row>
    <row r="114" spans="1:16" x14ac:dyDescent="0.3">
      <c r="A114">
        <v>1309</v>
      </c>
      <c r="B114">
        <v>113</v>
      </c>
      <c r="C114">
        <v>79</v>
      </c>
      <c r="D114">
        <v>9</v>
      </c>
      <c r="E114" s="4" t="s">
        <v>87</v>
      </c>
      <c r="F114" s="4">
        <f t="shared" si="2"/>
        <v>43104</v>
      </c>
      <c r="G114" s="4" t="str">
        <f t="shared" si="3"/>
        <v>Jan</v>
      </c>
      <c r="H114" s="6" t="s">
        <v>76</v>
      </c>
      <c r="I114">
        <f>VLOOKUP($A114,'Customer Data'!$A:$G,2,FALSE)</f>
        <v>30</v>
      </c>
      <c r="J114" t="str">
        <f>VLOOKUP($A114,'Customer Data'!$A:$G,3,FALSE)</f>
        <v>Female</v>
      </c>
      <c r="K114" s="18">
        <f>VLOOKUP($A114,'Customer Data'!$A:$G,4,FALSE)</f>
        <v>80549</v>
      </c>
      <c r="L114" t="str">
        <f>VLOOKUP($A114,'Customer Data'!$A:$G,5,FALSE)</f>
        <v>City C</v>
      </c>
      <c r="M114" t="str">
        <f>VLOOKUP($A114,'Customer Data'!$A:$G,6,FALSE)</f>
        <v>Adult</v>
      </c>
      <c r="N114" t="str">
        <f>VLOOKUP($A114,'Customer Data'!$A:$G,7,FALSE)</f>
        <v>High</v>
      </c>
      <c r="O114" t="str">
        <f>VLOOKUP($A114,'Customer Data'!$A$2:$H$1501,8,FALSE)</f>
        <v>Type 2</v>
      </c>
      <c r="P114" t="str">
        <f>VLOOKUP($C114,'Inventory Data'!$A:$I,7,FALSE)</f>
        <v>Warehouse B</v>
      </c>
    </row>
    <row r="115" spans="1:16" x14ac:dyDescent="0.3">
      <c r="A115">
        <v>681</v>
      </c>
      <c r="B115">
        <v>114</v>
      </c>
      <c r="C115">
        <v>37</v>
      </c>
      <c r="D115">
        <v>2</v>
      </c>
      <c r="E115" s="4" t="s">
        <v>87</v>
      </c>
      <c r="F115" s="4">
        <f t="shared" si="2"/>
        <v>43104</v>
      </c>
      <c r="G115" s="4" t="str">
        <f t="shared" si="3"/>
        <v>Jan</v>
      </c>
      <c r="H115" s="6" t="s">
        <v>77</v>
      </c>
      <c r="I115">
        <f>VLOOKUP($A115,'Customer Data'!$A:$G,2,FALSE)</f>
        <v>68</v>
      </c>
      <c r="J115" t="str">
        <f>VLOOKUP($A115,'Customer Data'!$A:$G,3,FALSE)</f>
        <v>Female</v>
      </c>
      <c r="K115" s="18">
        <f>VLOOKUP($A115,'Customer Data'!$A:$G,4,FALSE)</f>
        <v>118601</v>
      </c>
      <c r="L115" t="str">
        <f>VLOOKUP($A115,'Customer Data'!$A:$G,5,FALSE)</f>
        <v>City A</v>
      </c>
      <c r="M115" t="str">
        <f>VLOOKUP($A115,'Customer Data'!$A:$G,6,FALSE)</f>
        <v>Seniors</v>
      </c>
      <c r="N115" t="str">
        <f>VLOOKUP($A115,'Customer Data'!$A:$G,7,FALSE)</f>
        <v>High</v>
      </c>
      <c r="O115" t="str">
        <f>VLOOKUP($A115,'Customer Data'!$A$2:$H$1501,8,FALSE)</f>
        <v>Type 6</v>
      </c>
      <c r="P115" t="str">
        <f>VLOOKUP($C115,'Inventory Data'!$A:$I,7,FALSE)</f>
        <v>Warehouse B</v>
      </c>
    </row>
    <row r="116" spans="1:16" x14ac:dyDescent="0.3">
      <c r="A116">
        <v>991</v>
      </c>
      <c r="B116">
        <v>115</v>
      </c>
      <c r="C116">
        <v>96</v>
      </c>
      <c r="D116">
        <v>4</v>
      </c>
      <c r="E116" s="4" t="s">
        <v>87</v>
      </c>
      <c r="F116" s="4">
        <f t="shared" si="2"/>
        <v>43104</v>
      </c>
      <c r="G116" s="4" t="str">
        <f t="shared" si="3"/>
        <v>Jan</v>
      </c>
      <c r="H116" s="6" t="s">
        <v>78</v>
      </c>
      <c r="I116">
        <f>VLOOKUP($A116,'Customer Data'!$A:$G,2,FALSE)</f>
        <v>60</v>
      </c>
      <c r="J116" t="str">
        <f>VLOOKUP($A116,'Customer Data'!$A:$G,3,FALSE)</f>
        <v>Male</v>
      </c>
      <c r="K116" s="18">
        <f>VLOOKUP($A116,'Customer Data'!$A:$G,4,FALSE)</f>
        <v>110541</v>
      </c>
      <c r="L116" t="str">
        <f>VLOOKUP($A116,'Customer Data'!$A:$G,5,FALSE)</f>
        <v>City C</v>
      </c>
      <c r="M116" t="str">
        <f>VLOOKUP($A116,'Customer Data'!$A:$G,6,FALSE)</f>
        <v>Seniors</v>
      </c>
      <c r="N116" t="str">
        <f>VLOOKUP($A116,'Customer Data'!$A:$G,7,FALSE)</f>
        <v>High</v>
      </c>
      <c r="O116" t="str">
        <f>VLOOKUP($A116,'Customer Data'!$A$2:$H$1501,8,FALSE)</f>
        <v>Type 6</v>
      </c>
      <c r="P116" t="str">
        <f>VLOOKUP($C116,'Inventory Data'!$A:$I,7,FALSE)</f>
        <v>Warehouse A</v>
      </c>
    </row>
    <row r="117" spans="1:16" x14ac:dyDescent="0.3">
      <c r="A117">
        <v>1188</v>
      </c>
      <c r="B117">
        <v>116</v>
      </c>
      <c r="C117">
        <v>21</v>
      </c>
      <c r="D117">
        <v>2</v>
      </c>
      <c r="E117" s="4" t="s">
        <v>87</v>
      </c>
      <c r="F117" s="4">
        <f t="shared" si="2"/>
        <v>43104</v>
      </c>
      <c r="G117" s="4" t="str">
        <f t="shared" si="3"/>
        <v>Jan</v>
      </c>
      <c r="H117" s="6" t="s">
        <v>79</v>
      </c>
      <c r="I117">
        <f>VLOOKUP($A117,'Customer Data'!$A:$G,2,FALSE)</f>
        <v>35</v>
      </c>
      <c r="J117" t="str">
        <f>VLOOKUP($A117,'Customer Data'!$A:$G,3,FALSE)</f>
        <v>Male</v>
      </c>
      <c r="K117" s="18">
        <f>VLOOKUP($A117,'Customer Data'!$A:$G,4,FALSE)</f>
        <v>103332</v>
      </c>
      <c r="L117" t="str">
        <f>VLOOKUP($A117,'Customer Data'!$A:$G,5,FALSE)</f>
        <v>City B</v>
      </c>
      <c r="M117" t="str">
        <f>VLOOKUP($A117,'Customer Data'!$A:$G,6,FALSE)</f>
        <v>Adult</v>
      </c>
      <c r="N117" t="str">
        <f>VLOOKUP($A117,'Customer Data'!$A:$G,7,FALSE)</f>
        <v>High</v>
      </c>
      <c r="O117" t="str">
        <f>VLOOKUP($A117,'Customer Data'!$A$2:$H$1501,8,FALSE)</f>
        <v>Type 2</v>
      </c>
      <c r="P117" t="str">
        <f>VLOOKUP($C117,'Inventory Data'!$A:$I,7,FALSE)</f>
        <v>Warehouse B</v>
      </c>
    </row>
    <row r="118" spans="1:16" x14ac:dyDescent="0.3">
      <c r="A118">
        <v>1435</v>
      </c>
      <c r="B118">
        <v>117</v>
      </c>
      <c r="C118">
        <v>26</v>
      </c>
      <c r="D118">
        <v>1</v>
      </c>
      <c r="E118" s="4" t="s">
        <v>87</v>
      </c>
      <c r="F118" s="4">
        <f t="shared" si="2"/>
        <v>43104</v>
      </c>
      <c r="G118" s="4" t="str">
        <f t="shared" si="3"/>
        <v>Jan</v>
      </c>
      <c r="H118" s="6" t="s">
        <v>80</v>
      </c>
      <c r="I118">
        <f>VLOOKUP($A118,'Customer Data'!$A:$G,2,FALSE)</f>
        <v>22</v>
      </c>
      <c r="J118" t="str">
        <f>VLOOKUP($A118,'Customer Data'!$A:$G,3,FALSE)</f>
        <v>Female</v>
      </c>
      <c r="K118" s="18">
        <f>VLOOKUP($A118,'Customer Data'!$A:$G,4,FALSE)</f>
        <v>58686</v>
      </c>
      <c r="L118" t="str">
        <f>VLOOKUP($A118,'Customer Data'!$A:$G,5,FALSE)</f>
        <v>City B</v>
      </c>
      <c r="M118" t="str">
        <f>VLOOKUP($A118,'Customer Data'!$A:$G,6,FALSE)</f>
        <v>Adult</v>
      </c>
      <c r="N118" t="str">
        <f>VLOOKUP($A118,'Customer Data'!$A:$G,7,FALSE)</f>
        <v>Low</v>
      </c>
      <c r="O118" t="str">
        <f>VLOOKUP($A118,'Customer Data'!$A$2:$H$1501,8,FALSE)</f>
        <v>Type 1</v>
      </c>
      <c r="P118" t="str">
        <f>VLOOKUP($C118,'Inventory Data'!$A:$I,7,FALSE)</f>
        <v>Warehouse C</v>
      </c>
    </row>
    <row r="119" spans="1:16" x14ac:dyDescent="0.3">
      <c r="A119">
        <v>819</v>
      </c>
      <c r="B119">
        <v>118</v>
      </c>
      <c r="C119">
        <v>66</v>
      </c>
      <c r="D119">
        <v>1</v>
      </c>
      <c r="E119" s="4" t="s">
        <v>87</v>
      </c>
      <c r="F119" s="4">
        <f t="shared" si="2"/>
        <v>43104</v>
      </c>
      <c r="G119" s="4" t="str">
        <f t="shared" si="3"/>
        <v>Jan</v>
      </c>
      <c r="H119" s="6" t="s">
        <v>81</v>
      </c>
      <c r="I119">
        <f>VLOOKUP($A119,'Customer Data'!$A:$G,2,FALSE)</f>
        <v>51</v>
      </c>
      <c r="J119" t="str">
        <f>VLOOKUP($A119,'Customer Data'!$A:$G,3,FALSE)</f>
        <v>Female</v>
      </c>
      <c r="K119" s="18">
        <f>VLOOKUP($A119,'Customer Data'!$A:$G,4,FALSE)</f>
        <v>61349</v>
      </c>
      <c r="L119" t="str">
        <f>VLOOKUP($A119,'Customer Data'!$A:$G,5,FALSE)</f>
        <v>City A</v>
      </c>
      <c r="M119" t="str">
        <f>VLOOKUP($A119,'Customer Data'!$A:$G,6,FALSE)</f>
        <v>Middle-aged</v>
      </c>
      <c r="N119" t="str">
        <f>VLOOKUP($A119,'Customer Data'!$A:$G,7,FALSE)</f>
        <v>Low</v>
      </c>
      <c r="O119" t="str">
        <f>VLOOKUP($A119,'Customer Data'!$A$2:$H$1501,8,FALSE)</f>
        <v>Type 3</v>
      </c>
      <c r="P119" t="str">
        <f>VLOOKUP($C119,'Inventory Data'!$A:$I,7,FALSE)</f>
        <v>Warehouse C</v>
      </c>
    </row>
    <row r="120" spans="1:16" x14ac:dyDescent="0.3">
      <c r="A120">
        <v>352</v>
      </c>
      <c r="B120">
        <v>119</v>
      </c>
      <c r="C120">
        <v>91</v>
      </c>
      <c r="D120">
        <v>7</v>
      </c>
      <c r="E120" s="4" t="s">
        <v>87</v>
      </c>
      <c r="F120" s="4">
        <f t="shared" si="2"/>
        <v>43104</v>
      </c>
      <c r="G120" s="4" t="str">
        <f t="shared" si="3"/>
        <v>Jan</v>
      </c>
      <c r="H120" s="6" t="s">
        <v>82</v>
      </c>
      <c r="I120">
        <f>VLOOKUP($A120,'Customer Data'!$A:$G,2,FALSE)</f>
        <v>23</v>
      </c>
      <c r="J120" t="str">
        <f>VLOOKUP($A120,'Customer Data'!$A:$G,3,FALSE)</f>
        <v>Male</v>
      </c>
      <c r="K120" s="18">
        <f>VLOOKUP($A120,'Customer Data'!$A:$G,4,FALSE)</f>
        <v>99146</v>
      </c>
      <c r="L120" t="str">
        <f>VLOOKUP($A120,'Customer Data'!$A:$G,5,FALSE)</f>
        <v>City B</v>
      </c>
      <c r="M120" t="str">
        <f>VLOOKUP($A120,'Customer Data'!$A:$G,6,FALSE)</f>
        <v>Adult</v>
      </c>
      <c r="N120" t="str">
        <f>VLOOKUP($A120,'Customer Data'!$A:$G,7,FALSE)</f>
        <v>High</v>
      </c>
      <c r="O120" t="str">
        <f>VLOOKUP($A120,'Customer Data'!$A$2:$H$1501,8,FALSE)</f>
        <v>Type 2</v>
      </c>
      <c r="P120" t="str">
        <f>VLOOKUP($C120,'Inventory Data'!$A:$I,7,FALSE)</f>
        <v>Warehouse C</v>
      </c>
    </row>
    <row r="121" spans="1:16" x14ac:dyDescent="0.3">
      <c r="A121">
        <v>765</v>
      </c>
      <c r="B121">
        <v>120</v>
      </c>
      <c r="C121">
        <v>50</v>
      </c>
      <c r="D121">
        <v>9</v>
      </c>
      <c r="E121" s="4" t="s">
        <v>87</v>
      </c>
      <c r="F121" s="4">
        <f t="shared" si="2"/>
        <v>43104</v>
      </c>
      <c r="G121" s="4" t="str">
        <f t="shared" si="3"/>
        <v>Jan</v>
      </c>
      <c r="H121" s="6" t="s">
        <v>83</v>
      </c>
      <c r="I121">
        <f>VLOOKUP($A121,'Customer Data'!$A:$G,2,FALSE)</f>
        <v>18</v>
      </c>
      <c r="J121" t="str">
        <f>VLOOKUP($A121,'Customer Data'!$A:$G,3,FALSE)</f>
        <v>Female</v>
      </c>
      <c r="K121" s="18">
        <f>VLOOKUP($A121,'Customer Data'!$A:$G,4,FALSE)</f>
        <v>68651</v>
      </c>
      <c r="L121" t="str">
        <f>VLOOKUP($A121,'Customer Data'!$A:$G,5,FALSE)</f>
        <v>City C</v>
      </c>
      <c r="M121" t="str">
        <f>VLOOKUP($A121,'Customer Data'!$A:$G,6,FALSE)</f>
        <v>Adult</v>
      </c>
      <c r="N121" t="str">
        <f>VLOOKUP($A121,'Customer Data'!$A:$G,7,FALSE)</f>
        <v>High</v>
      </c>
      <c r="O121" t="str">
        <f>VLOOKUP($A121,'Customer Data'!$A$2:$H$1501,8,FALSE)</f>
        <v>Type 2</v>
      </c>
      <c r="P121" t="str">
        <f>VLOOKUP($C121,'Inventory Data'!$A:$I,7,FALSE)</f>
        <v>Warehouse B</v>
      </c>
    </row>
    <row r="122" spans="1:16" x14ac:dyDescent="0.3">
      <c r="A122">
        <v>621</v>
      </c>
      <c r="B122">
        <v>121</v>
      </c>
      <c r="C122">
        <v>41</v>
      </c>
      <c r="D122">
        <v>3</v>
      </c>
      <c r="E122" s="4" t="s">
        <v>88</v>
      </c>
      <c r="F122" s="4">
        <f t="shared" si="2"/>
        <v>43105</v>
      </c>
      <c r="G122" s="4" t="str">
        <f t="shared" si="3"/>
        <v>Jan</v>
      </c>
      <c r="H122" s="6" t="s">
        <v>60</v>
      </c>
      <c r="I122">
        <f>VLOOKUP($A122,'Customer Data'!$A:$G,2,FALSE)</f>
        <v>58</v>
      </c>
      <c r="J122" t="str">
        <f>VLOOKUP($A122,'Customer Data'!$A:$G,3,FALSE)</f>
        <v>Male</v>
      </c>
      <c r="K122" s="18">
        <f>VLOOKUP($A122,'Customer Data'!$A:$G,4,FALSE)</f>
        <v>62011</v>
      </c>
      <c r="L122" t="str">
        <f>VLOOKUP($A122,'Customer Data'!$A:$G,5,FALSE)</f>
        <v>City C</v>
      </c>
      <c r="M122" t="str">
        <f>VLOOKUP($A122,'Customer Data'!$A:$G,6,FALSE)</f>
        <v>Middle-aged</v>
      </c>
      <c r="N122" t="str">
        <f>VLOOKUP($A122,'Customer Data'!$A:$G,7,FALSE)</f>
        <v>Low</v>
      </c>
      <c r="O122" t="str">
        <f>VLOOKUP($A122,'Customer Data'!$A$2:$H$1501,8,FALSE)</f>
        <v>Type 3</v>
      </c>
      <c r="P122" t="str">
        <f>VLOOKUP($C122,'Inventory Data'!$A:$I,7,FALSE)</f>
        <v>Warehouse A</v>
      </c>
    </row>
    <row r="123" spans="1:16" x14ac:dyDescent="0.3">
      <c r="A123">
        <v>313</v>
      </c>
      <c r="B123">
        <v>122</v>
      </c>
      <c r="C123">
        <v>18</v>
      </c>
      <c r="D123">
        <v>5</v>
      </c>
      <c r="E123" s="4" t="s">
        <v>88</v>
      </c>
      <c r="F123" s="4">
        <f t="shared" si="2"/>
        <v>43105</v>
      </c>
      <c r="G123" s="4" t="str">
        <f t="shared" si="3"/>
        <v>Jan</v>
      </c>
      <c r="H123" s="6" t="s">
        <v>61</v>
      </c>
      <c r="I123">
        <f>VLOOKUP($A123,'Customer Data'!$A:$G,2,FALSE)</f>
        <v>22</v>
      </c>
      <c r="J123" t="str">
        <f>VLOOKUP($A123,'Customer Data'!$A:$G,3,FALSE)</f>
        <v>Male</v>
      </c>
      <c r="K123" s="18">
        <f>VLOOKUP($A123,'Customer Data'!$A:$G,4,FALSE)</f>
        <v>61832</v>
      </c>
      <c r="L123" t="str">
        <f>VLOOKUP($A123,'Customer Data'!$A:$G,5,FALSE)</f>
        <v>City C</v>
      </c>
      <c r="M123" t="str">
        <f>VLOOKUP($A123,'Customer Data'!$A:$G,6,FALSE)</f>
        <v>Adult</v>
      </c>
      <c r="N123" t="str">
        <f>VLOOKUP($A123,'Customer Data'!$A:$G,7,FALSE)</f>
        <v>Low</v>
      </c>
      <c r="O123" t="str">
        <f>VLOOKUP($A123,'Customer Data'!$A$2:$H$1501,8,FALSE)</f>
        <v>Type 1</v>
      </c>
      <c r="P123" t="str">
        <f>VLOOKUP($C123,'Inventory Data'!$A:$I,7,FALSE)</f>
        <v>Warehouse C</v>
      </c>
    </row>
    <row r="124" spans="1:16" x14ac:dyDescent="0.3">
      <c r="A124">
        <v>257</v>
      </c>
      <c r="B124">
        <v>123</v>
      </c>
      <c r="C124">
        <v>19</v>
      </c>
      <c r="D124">
        <v>7</v>
      </c>
      <c r="E124" s="4" t="s">
        <v>88</v>
      </c>
      <c r="F124" s="4">
        <f t="shared" si="2"/>
        <v>43105</v>
      </c>
      <c r="G124" s="4" t="str">
        <f t="shared" si="3"/>
        <v>Jan</v>
      </c>
      <c r="H124" s="6" t="s">
        <v>62</v>
      </c>
      <c r="I124">
        <f>VLOOKUP($A124,'Customer Data'!$A:$G,2,FALSE)</f>
        <v>50</v>
      </c>
      <c r="J124" t="str">
        <f>VLOOKUP($A124,'Customer Data'!$A:$G,3,FALSE)</f>
        <v>Male</v>
      </c>
      <c r="K124" s="18">
        <f>VLOOKUP($A124,'Customer Data'!$A:$G,4,FALSE)</f>
        <v>52685</v>
      </c>
      <c r="L124" t="str">
        <f>VLOOKUP($A124,'Customer Data'!$A:$G,5,FALSE)</f>
        <v>City A</v>
      </c>
      <c r="M124" t="str">
        <f>VLOOKUP($A124,'Customer Data'!$A:$G,6,FALSE)</f>
        <v>Middle-aged</v>
      </c>
      <c r="N124" t="str">
        <f>VLOOKUP($A124,'Customer Data'!$A:$G,7,FALSE)</f>
        <v>Low</v>
      </c>
      <c r="O124" t="str">
        <f>VLOOKUP($A124,'Customer Data'!$A$2:$H$1501,8,FALSE)</f>
        <v>Type 3</v>
      </c>
      <c r="P124" t="str">
        <f>VLOOKUP($C124,'Inventory Data'!$A:$I,7,FALSE)</f>
        <v>Warehouse B</v>
      </c>
    </row>
    <row r="125" spans="1:16" x14ac:dyDescent="0.3">
      <c r="A125">
        <v>138</v>
      </c>
      <c r="B125">
        <v>124</v>
      </c>
      <c r="C125">
        <v>82</v>
      </c>
      <c r="D125">
        <v>9</v>
      </c>
      <c r="E125" s="4" t="s">
        <v>88</v>
      </c>
      <c r="F125" s="4">
        <f t="shared" si="2"/>
        <v>43105</v>
      </c>
      <c r="G125" s="4" t="str">
        <f t="shared" si="3"/>
        <v>Jan</v>
      </c>
      <c r="H125" s="6" t="s">
        <v>63</v>
      </c>
      <c r="I125">
        <f>VLOOKUP($A125,'Customer Data'!$A:$G,2,FALSE)</f>
        <v>64</v>
      </c>
      <c r="J125" t="str">
        <f>VLOOKUP($A125,'Customer Data'!$A:$G,3,FALSE)</f>
        <v>Female</v>
      </c>
      <c r="K125" s="18">
        <f>VLOOKUP($A125,'Customer Data'!$A:$G,4,FALSE)</f>
        <v>148026</v>
      </c>
      <c r="L125" t="str">
        <f>VLOOKUP($A125,'Customer Data'!$A:$G,5,FALSE)</f>
        <v>City B</v>
      </c>
      <c r="M125" t="str">
        <f>VLOOKUP($A125,'Customer Data'!$A:$G,6,FALSE)</f>
        <v>Seniors</v>
      </c>
      <c r="N125" t="str">
        <f>VLOOKUP($A125,'Customer Data'!$A:$G,7,FALSE)</f>
        <v>High</v>
      </c>
      <c r="O125" t="str">
        <f>VLOOKUP($A125,'Customer Data'!$A$2:$H$1501,8,FALSE)</f>
        <v>Type 6</v>
      </c>
      <c r="P125" t="str">
        <f>VLOOKUP($C125,'Inventory Data'!$A:$I,7,FALSE)</f>
        <v>Warehouse A</v>
      </c>
    </row>
    <row r="126" spans="1:16" x14ac:dyDescent="0.3">
      <c r="A126">
        <v>1463</v>
      </c>
      <c r="B126">
        <v>125</v>
      </c>
      <c r="C126">
        <v>26</v>
      </c>
      <c r="D126">
        <v>7</v>
      </c>
      <c r="E126" s="4" t="s">
        <v>88</v>
      </c>
      <c r="F126" s="4">
        <f t="shared" si="2"/>
        <v>43105</v>
      </c>
      <c r="G126" s="4" t="str">
        <f t="shared" si="3"/>
        <v>Jan</v>
      </c>
      <c r="H126" s="6" t="s">
        <v>64</v>
      </c>
      <c r="I126">
        <f>VLOOKUP($A126,'Customer Data'!$A:$G,2,FALSE)</f>
        <v>55</v>
      </c>
      <c r="J126" t="str">
        <f>VLOOKUP($A126,'Customer Data'!$A:$G,3,FALSE)</f>
        <v>Female</v>
      </c>
      <c r="K126" s="18">
        <f>VLOOKUP($A126,'Customer Data'!$A:$G,4,FALSE)</f>
        <v>66624</v>
      </c>
      <c r="L126" t="str">
        <f>VLOOKUP($A126,'Customer Data'!$A:$G,5,FALSE)</f>
        <v>City A</v>
      </c>
      <c r="M126" t="str">
        <f>VLOOKUP($A126,'Customer Data'!$A:$G,6,FALSE)</f>
        <v>Middle-aged</v>
      </c>
      <c r="N126" t="str">
        <f>VLOOKUP($A126,'Customer Data'!$A:$G,7,FALSE)</f>
        <v>High</v>
      </c>
      <c r="O126" t="str">
        <f>VLOOKUP($A126,'Customer Data'!$A$2:$H$1501,8,FALSE)</f>
        <v>Type 4</v>
      </c>
      <c r="P126" t="str">
        <f>VLOOKUP($C126,'Inventory Data'!$A:$I,7,FALSE)</f>
        <v>Warehouse C</v>
      </c>
    </row>
    <row r="127" spans="1:16" x14ac:dyDescent="0.3">
      <c r="A127">
        <v>767</v>
      </c>
      <c r="B127">
        <v>126</v>
      </c>
      <c r="C127">
        <v>45</v>
      </c>
      <c r="D127">
        <v>1</v>
      </c>
      <c r="E127" s="4" t="s">
        <v>88</v>
      </c>
      <c r="F127" s="4">
        <f t="shared" si="2"/>
        <v>43105</v>
      </c>
      <c r="G127" s="4" t="str">
        <f t="shared" si="3"/>
        <v>Jan</v>
      </c>
      <c r="H127" s="6" t="s">
        <v>65</v>
      </c>
      <c r="I127">
        <f>VLOOKUP($A127,'Customer Data'!$A:$G,2,FALSE)</f>
        <v>47</v>
      </c>
      <c r="J127" t="str">
        <f>VLOOKUP($A127,'Customer Data'!$A:$G,3,FALSE)</f>
        <v>Female</v>
      </c>
      <c r="K127" s="18">
        <f>VLOOKUP($A127,'Customer Data'!$A:$G,4,FALSE)</f>
        <v>95363</v>
      </c>
      <c r="L127" t="str">
        <f>VLOOKUP($A127,'Customer Data'!$A:$G,5,FALSE)</f>
        <v>City A</v>
      </c>
      <c r="M127" t="str">
        <f>VLOOKUP($A127,'Customer Data'!$A:$G,6,FALSE)</f>
        <v>Middle-aged</v>
      </c>
      <c r="N127" t="str">
        <f>VLOOKUP($A127,'Customer Data'!$A:$G,7,FALSE)</f>
        <v>High</v>
      </c>
      <c r="O127" t="str">
        <f>VLOOKUP($A127,'Customer Data'!$A$2:$H$1501,8,FALSE)</f>
        <v>Type 4</v>
      </c>
      <c r="P127" t="str">
        <f>VLOOKUP($C127,'Inventory Data'!$A:$I,7,FALSE)</f>
        <v>Warehouse C</v>
      </c>
    </row>
    <row r="128" spans="1:16" x14ac:dyDescent="0.3">
      <c r="A128">
        <v>1439</v>
      </c>
      <c r="B128">
        <v>127</v>
      </c>
      <c r="C128">
        <v>12</v>
      </c>
      <c r="D128">
        <v>3</v>
      </c>
      <c r="E128" s="4" t="s">
        <v>88</v>
      </c>
      <c r="F128" s="4">
        <f t="shared" si="2"/>
        <v>43105</v>
      </c>
      <c r="G128" s="4" t="str">
        <f t="shared" si="3"/>
        <v>Jan</v>
      </c>
      <c r="H128" s="6" t="s">
        <v>66</v>
      </c>
      <c r="I128">
        <f>VLOOKUP($A128,'Customer Data'!$A:$G,2,FALSE)</f>
        <v>36</v>
      </c>
      <c r="J128" t="str">
        <f>VLOOKUP($A128,'Customer Data'!$A:$G,3,FALSE)</f>
        <v>Female</v>
      </c>
      <c r="K128" s="18">
        <f>VLOOKUP($A128,'Customer Data'!$A:$G,4,FALSE)</f>
        <v>128733</v>
      </c>
      <c r="L128" t="str">
        <f>VLOOKUP($A128,'Customer Data'!$A:$G,5,FALSE)</f>
        <v>City C</v>
      </c>
      <c r="M128" t="str">
        <f>VLOOKUP($A128,'Customer Data'!$A:$G,6,FALSE)</f>
        <v>Adult</v>
      </c>
      <c r="N128" t="str">
        <f>VLOOKUP($A128,'Customer Data'!$A:$G,7,FALSE)</f>
        <v>High</v>
      </c>
      <c r="O128" t="str">
        <f>VLOOKUP($A128,'Customer Data'!$A$2:$H$1501,8,FALSE)</f>
        <v>Type 2</v>
      </c>
      <c r="P128" t="str">
        <f>VLOOKUP($C128,'Inventory Data'!$A:$I,7,FALSE)</f>
        <v>Warehouse B</v>
      </c>
    </row>
    <row r="129" spans="1:16" x14ac:dyDescent="0.3">
      <c r="A129">
        <v>1453</v>
      </c>
      <c r="B129">
        <v>128</v>
      </c>
      <c r="C129">
        <v>36</v>
      </c>
      <c r="D129">
        <v>6</v>
      </c>
      <c r="E129" s="4" t="s">
        <v>88</v>
      </c>
      <c r="F129" s="4">
        <f t="shared" si="2"/>
        <v>43105</v>
      </c>
      <c r="G129" s="4" t="str">
        <f t="shared" si="3"/>
        <v>Jan</v>
      </c>
      <c r="H129" s="6" t="s">
        <v>67</v>
      </c>
      <c r="I129">
        <f>VLOOKUP($A129,'Customer Data'!$A:$G,2,FALSE)</f>
        <v>19</v>
      </c>
      <c r="J129" t="str">
        <f>VLOOKUP($A129,'Customer Data'!$A:$G,3,FALSE)</f>
        <v>Female</v>
      </c>
      <c r="K129" s="18">
        <f>VLOOKUP($A129,'Customer Data'!$A:$G,4,FALSE)</f>
        <v>124046</v>
      </c>
      <c r="L129" t="str">
        <f>VLOOKUP($A129,'Customer Data'!$A:$G,5,FALSE)</f>
        <v>City C</v>
      </c>
      <c r="M129" t="str">
        <f>VLOOKUP($A129,'Customer Data'!$A:$G,6,FALSE)</f>
        <v>Adult</v>
      </c>
      <c r="N129" t="str">
        <f>VLOOKUP($A129,'Customer Data'!$A:$G,7,FALSE)</f>
        <v>High</v>
      </c>
      <c r="O129" t="str">
        <f>VLOOKUP($A129,'Customer Data'!$A$2:$H$1501,8,FALSE)</f>
        <v>Type 2</v>
      </c>
      <c r="P129" t="str">
        <f>VLOOKUP($C129,'Inventory Data'!$A:$I,7,FALSE)</f>
        <v>Warehouse C</v>
      </c>
    </row>
    <row r="130" spans="1:16" x14ac:dyDescent="0.3">
      <c r="A130">
        <v>31</v>
      </c>
      <c r="B130">
        <v>129</v>
      </c>
      <c r="C130">
        <v>45</v>
      </c>
      <c r="D130">
        <v>4</v>
      </c>
      <c r="E130" s="4" t="s">
        <v>88</v>
      </c>
      <c r="F130" s="4">
        <f t="shared" si="2"/>
        <v>43105</v>
      </c>
      <c r="G130" s="4" t="str">
        <f t="shared" si="3"/>
        <v>Jan</v>
      </c>
      <c r="H130" s="6" t="s">
        <v>68</v>
      </c>
      <c r="I130">
        <f>VLOOKUP($A130,'Customer Data'!$A:$G,2,FALSE)</f>
        <v>24</v>
      </c>
      <c r="J130" t="str">
        <f>VLOOKUP($A130,'Customer Data'!$A:$G,3,FALSE)</f>
        <v>Female</v>
      </c>
      <c r="K130" s="18">
        <f>VLOOKUP($A130,'Customer Data'!$A:$G,4,FALSE)</f>
        <v>84000</v>
      </c>
      <c r="L130" t="str">
        <f>VLOOKUP($A130,'Customer Data'!$A:$G,5,FALSE)</f>
        <v>City C</v>
      </c>
      <c r="M130" t="str">
        <f>VLOOKUP($A130,'Customer Data'!$A:$G,6,FALSE)</f>
        <v>Adult</v>
      </c>
      <c r="N130" t="str">
        <f>VLOOKUP($A130,'Customer Data'!$A:$G,7,FALSE)</f>
        <v>High</v>
      </c>
      <c r="O130" t="str">
        <f>VLOOKUP($A130,'Customer Data'!$A$2:$H$1501,8,FALSE)</f>
        <v>Type 2</v>
      </c>
      <c r="P130" t="str">
        <f>VLOOKUP($C130,'Inventory Data'!$A:$I,7,FALSE)</f>
        <v>Warehouse C</v>
      </c>
    </row>
    <row r="131" spans="1:16" x14ac:dyDescent="0.3">
      <c r="A131">
        <v>626</v>
      </c>
      <c r="B131">
        <v>130</v>
      </c>
      <c r="C131">
        <v>70</v>
      </c>
      <c r="D131">
        <v>6</v>
      </c>
      <c r="E131" s="4" t="s">
        <v>88</v>
      </c>
      <c r="F131" s="4">
        <f t="shared" ref="F131:F194" si="4">DATEVALUE(E131)</f>
        <v>43105</v>
      </c>
      <c r="G131" s="4" t="str">
        <f t="shared" ref="G131:G194" si="5">TEXT(F131,"MMM")</f>
        <v>Jan</v>
      </c>
      <c r="H131" s="6" t="s">
        <v>69</v>
      </c>
      <c r="I131">
        <f>VLOOKUP($A131,'Customer Data'!$A:$G,2,FALSE)</f>
        <v>67</v>
      </c>
      <c r="J131" t="str">
        <f>VLOOKUP($A131,'Customer Data'!$A:$G,3,FALSE)</f>
        <v>Male</v>
      </c>
      <c r="K131" s="18">
        <f>VLOOKUP($A131,'Customer Data'!$A:$G,4,FALSE)</f>
        <v>57082</v>
      </c>
      <c r="L131" t="str">
        <f>VLOOKUP($A131,'Customer Data'!$A:$G,5,FALSE)</f>
        <v>City B</v>
      </c>
      <c r="M131" t="str">
        <f>VLOOKUP($A131,'Customer Data'!$A:$G,6,FALSE)</f>
        <v>Seniors</v>
      </c>
      <c r="N131" t="str">
        <f>VLOOKUP($A131,'Customer Data'!$A:$G,7,FALSE)</f>
        <v>Low</v>
      </c>
      <c r="O131" t="str">
        <f>VLOOKUP($A131,'Customer Data'!$A$2:$H$1501,8,FALSE)</f>
        <v>Type 5</v>
      </c>
      <c r="P131" t="str">
        <f>VLOOKUP($C131,'Inventory Data'!$A:$I,7,FALSE)</f>
        <v>Warehouse B</v>
      </c>
    </row>
    <row r="132" spans="1:16" x14ac:dyDescent="0.3">
      <c r="A132">
        <v>1397</v>
      </c>
      <c r="B132">
        <v>131</v>
      </c>
      <c r="C132">
        <v>88</v>
      </c>
      <c r="D132">
        <v>8</v>
      </c>
      <c r="E132" s="4" t="s">
        <v>88</v>
      </c>
      <c r="F132" s="4">
        <f t="shared" si="4"/>
        <v>43105</v>
      </c>
      <c r="G132" s="4" t="str">
        <f t="shared" si="5"/>
        <v>Jan</v>
      </c>
      <c r="H132" s="6" t="s">
        <v>70</v>
      </c>
      <c r="I132">
        <f>VLOOKUP($A132,'Customer Data'!$A:$G,2,FALSE)</f>
        <v>40</v>
      </c>
      <c r="J132" t="str">
        <f>VLOOKUP($A132,'Customer Data'!$A:$G,3,FALSE)</f>
        <v>Female</v>
      </c>
      <c r="K132" s="18">
        <f>VLOOKUP($A132,'Customer Data'!$A:$G,4,FALSE)</f>
        <v>114314</v>
      </c>
      <c r="L132" t="str">
        <f>VLOOKUP($A132,'Customer Data'!$A:$G,5,FALSE)</f>
        <v>City B</v>
      </c>
      <c r="M132" t="str">
        <f>VLOOKUP($A132,'Customer Data'!$A:$G,6,FALSE)</f>
        <v>Adult</v>
      </c>
      <c r="N132" t="str">
        <f>VLOOKUP($A132,'Customer Data'!$A:$G,7,FALSE)</f>
        <v>High</v>
      </c>
      <c r="O132" t="str">
        <f>VLOOKUP($A132,'Customer Data'!$A$2:$H$1501,8,FALSE)</f>
        <v>Type 2</v>
      </c>
      <c r="P132" t="str">
        <f>VLOOKUP($C132,'Inventory Data'!$A:$I,7,FALSE)</f>
        <v>Warehouse C</v>
      </c>
    </row>
    <row r="133" spans="1:16" x14ac:dyDescent="0.3">
      <c r="A133">
        <v>123</v>
      </c>
      <c r="B133">
        <v>132</v>
      </c>
      <c r="C133">
        <v>45</v>
      </c>
      <c r="D133">
        <v>6</v>
      </c>
      <c r="E133" s="4" t="s">
        <v>88</v>
      </c>
      <c r="F133" s="4">
        <f t="shared" si="4"/>
        <v>43105</v>
      </c>
      <c r="G133" s="4" t="str">
        <f t="shared" si="5"/>
        <v>Jan</v>
      </c>
      <c r="H133" s="6" t="s">
        <v>71</v>
      </c>
      <c r="I133">
        <f>VLOOKUP($A133,'Customer Data'!$A:$G,2,FALSE)</f>
        <v>40</v>
      </c>
      <c r="J133" t="str">
        <f>VLOOKUP($A133,'Customer Data'!$A:$G,3,FALSE)</f>
        <v>Female</v>
      </c>
      <c r="K133" s="18">
        <f>VLOOKUP($A133,'Customer Data'!$A:$G,4,FALSE)</f>
        <v>30996</v>
      </c>
      <c r="L133" t="str">
        <f>VLOOKUP($A133,'Customer Data'!$A:$G,5,FALSE)</f>
        <v>City A</v>
      </c>
      <c r="M133" t="str">
        <f>VLOOKUP($A133,'Customer Data'!$A:$G,6,FALSE)</f>
        <v>Adult</v>
      </c>
      <c r="N133" t="str">
        <f>VLOOKUP($A133,'Customer Data'!$A:$G,7,FALSE)</f>
        <v>Low</v>
      </c>
      <c r="O133" t="str">
        <f>VLOOKUP($A133,'Customer Data'!$A$2:$H$1501,8,FALSE)</f>
        <v>Type 1</v>
      </c>
      <c r="P133" t="str">
        <f>VLOOKUP($C133,'Inventory Data'!$A:$I,7,FALSE)</f>
        <v>Warehouse C</v>
      </c>
    </row>
    <row r="134" spans="1:16" x14ac:dyDescent="0.3">
      <c r="A134">
        <v>298</v>
      </c>
      <c r="B134">
        <v>133</v>
      </c>
      <c r="C134">
        <v>40</v>
      </c>
      <c r="D134">
        <v>1</v>
      </c>
      <c r="E134" s="4" t="s">
        <v>88</v>
      </c>
      <c r="F134" s="4">
        <f t="shared" si="4"/>
        <v>43105</v>
      </c>
      <c r="G134" s="4" t="str">
        <f t="shared" si="5"/>
        <v>Jan</v>
      </c>
      <c r="H134" s="6" t="s">
        <v>72</v>
      </c>
      <c r="I134">
        <f>VLOOKUP($A134,'Customer Data'!$A:$G,2,FALSE)</f>
        <v>39</v>
      </c>
      <c r="J134" t="str">
        <f>VLOOKUP($A134,'Customer Data'!$A:$G,3,FALSE)</f>
        <v>Female</v>
      </c>
      <c r="K134" s="18">
        <f>VLOOKUP($A134,'Customer Data'!$A:$G,4,FALSE)</f>
        <v>122820</v>
      </c>
      <c r="L134" t="str">
        <f>VLOOKUP($A134,'Customer Data'!$A:$G,5,FALSE)</f>
        <v>City A</v>
      </c>
      <c r="M134" t="str">
        <f>VLOOKUP($A134,'Customer Data'!$A:$G,6,FALSE)</f>
        <v>Adult</v>
      </c>
      <c r="N134" t="str">
        <f>VLOOKUP($A134,'Customer Data'!$A:$G,7,FALSE)</f>
        <v>High</v>
      </c>
      <c r="O134" t="str">
        <f>VLOOKUP($A134,'Customer Data'!$A$2:$H$1501,8,FALSE)</f>
        <v>Type 2</v>
      </c>
      <c r="P134" t="str">
        <f>VLOOKUP($C134,'Inventory Data'!$A:$I,7,FALSE)</f>
        <v>Warehouse A</v>
      </c>
    </row>
    <row r="135" spans="1:16" x14ac:dyDescent="0.3">
      <c r="A135">
        <v>448</v>
      </c>
      <c r="B135">
        <v>134</v>
      </c>
      <c r="C135">
        <v>72</v>
      </c>
      <c r="D135">
        <v>7</v>
      </c>
      <c r="E135" s="4" t="s">
        <v>88</v>
      </c>
      <c r="F135" s="4">
        <f t="shared" si="4"/>
        <v>43105</v>
      </c>
      <c r="G135" s="4" t="str">
        <f t="shared" si="5"/>
        <v>Jan</v>
      </c>
      <c r="H135" s="6" t="s">
        <v>73</v>
      </c>
      <c r="I135">
        <f>VLOOKUP($A135,'Customer Data'!$A:$G,2,FALSE)</f>
        <v>28</v>
      </c>
      <c r="J135" t="str">
        <f>VLOOKUP($A135,'Customer Data'!$A:$G,3,FALSE)</f>
        <v>Male</v>
      </c>
      <c r="K135" s="18">
        <f>VLOOKUP($A135,'Customer Data'!$A:$G,4,FALSE)</f>
        <v>30763</v>
      </c>
      <c r="L135" t="str">
        <f>VLOOKUP($A135,'Customer Data'!$A:$G,5,FALSE)</f>
        <v>City A</v>
      </c>
      <c r="M135" t="str">
        <f>VLOOKUP($A135,'Customer Data'!$A:$G,6,FALSE)</f>
        <v>Adult</v>
      </c>
      <c r="N135" t="str">
        <f>VLOOKUP($A135,'Customer Data'!$A:$G,7,FALSE)</f>
        <v>Low</v>
      </c>
      <c r="O135" t="str">
        <f>VLOOKUP($A135,'Customer Data'!$A$2:$H$1501,8,FALSE)</f>
        <v>Type 1</v>
      </c>
      <c r="P135" t="str">
        <f>VLOOKUP($C135,'Inventory Data'!$A:$I,7,FALSE)</f>
        <v>Warehouse C</v>
      </c>
    </row>
    <row r="136" spans="1:16" x14ac:dyDescent="0.3">
      <c r="A136">
        <v>930</v>
      </c>
      <c r="B136">
        <v>135</v>
      </c>
      <c r="C136">
        <v>10</v>
      </c>
      <c r="D136">
        <v>8</v>
      </c>
      <c r="E136" s="4" t="s">
        <v>88</v>
      </c>
      <c r="F136" s="4">
        <f t="shared" si="4"/>
        <v>43105</v>
      </c>
      <c r="G136" s="4" t="str">
        <f t="shared" si="5"/>
        <v>Jan</v>
      </c>
      <c r="H136" s="6" t="s">
        <v>74</v>
      </c>
      <c r="I136">
        <f>VLOOKUP($A136,'Customer Data'!$A:$G,2,FALSE)</f>
        <v>43</v>
      </c>
      <c r="J136" t="str">
        <f>VLOOKUP($A136,'Customer Data'!$A:$G,3,FALSE)</f>
        <v>Female</v>
      </c>
      <c r="K136" s="18">
        <f>VLOOKUP($A136,'Customer Data'!$A:$G,4,FALSE)</f>
        <v>50024</v>
      </c>
      <c r="L136" t="str">
        <f>VLOOKUP($A136,'Customer Data'!$A:$G,5,FALSE)</f>
        <v>City C</v>
      </c>
      <c r="M136" t="str">
        <f>VLOOKUP($A136,'Customer Data'!$A:$G,6,FALSE)</f>
        <v>Middle-aged</v>
      </c>
      <c r="N136" t="str">
        <f>VLOOKUP($A136,'Customer Data'!$A:$G,7,FALSE)</f>
        <v>Low</v>
      </c>
      <c r="O136" t="str">
        <f>VLOOKUP($A136,'Customer Data'!$A$2:$H$1501,8,FALSE)</f>
        <v>Type 3</v>
      </c>
      <c r="P136" t="str">
        <f>VLOOKUP($C136,'Inventory Data'!$A:$I,7,FALSE)</f>
        <v>Warehouse A</v>
      </c>
    </row>
    <row r="137" spans="1:16" x14ac:dyDescent="0.3">
      <c r="A137">
        <v>1303</v>
      </c>
      <c r="B137">
        <v>136</v>
      </c>
      <c r="C137">
        <v>36</v>
      </c>
      <c r="D137">
        <v>6</v>
      </c>
      <c r="E137" s="4" t="s">
        <v>88</v>
      </c>
      <c r="F137" s="4">
        <f t="shared" si="4"/>
        <v>43105</v>
      </c>
      <c r="G137" s="4" t="str">
        <f t="shared" si="5"/>
        <v>Jan</v>
      </c>
      <c r="H137" s="6" t="s">
        <v>75</v>
      </c>
      <c r="I137">
        <f>VLOOKUP($A137,'Customer Data'!$A:$G,2,FALSE)</f>
        <v>57</v>
      </c>
      <c r="J137" t="str">
        <f>VLOOKUP($A137,'Customer Data'!$A:$G,3,FALSE)</f>
        <v>Female</v>
      </c>
      <c r="K137" s="18">
        <f>VLOOKUP($A137,'Customer Data'!$A:$G,4,FALSE)</f>
        <v>123108</v>
      </c>
      <c r="L137" t="str">
        <f>VLOOKUP($A137,'Customer Data'!$A:$G,5,FALSE)</f>
        <v>City B</v>
      </c>
      <c r="M137" t="str">
        <f>VLOOKUP($A137,'Customer Data'!$A:$G,6,FALSE)</f>
        <v>Middle-aged</v>
      </c>
      <c r="N137" t="str">
        <f>VLOOKUP($A137,'Customer Data'!$A:$G,7,FALSE)</f>
        <v>High</v>
      </c>
      <c r="O137" t="str">
        <f>VLOOKUP($A137,'Customer Data'!$A$2:$H$1501,8,FALSE)</f>
        <v>Type 4</v>
      </c>
      <c r="P137" t="str">
        <f>VLOOKUP($C137,'Inventory Data'!$A:$I,7,FALSE)</f>
        <v>Warehouse C</v>
      </c>
    </row>
    <row r="138" spans="1:16" x14ac:dyDescent="0.3">
      <c r="A138">
        <v>1221</v>
      </c>
      <c r="B138">
        <v>137</v>
      </c>
      <c r="C138">
        <v>32</v>
      </c>
      <c r="D138">
        <v>9</v>
      </c>
      <c r="E138" s="4" t="s">
        <v>88</v>
      </c>
      <c r="F138" s="4">
        <f t="shared" si="4"/>
        <v>43105</v>
      </c>
      <c r="G138" s="4" t="str">
        <f t="shared" si="5"/>
        <v>Jan</v>
      </c>
      <c r="H138" s="6" t="s">
        <v>76</v>
      </c>
      <c r="I138">
        <f>VLOOKUP($A138,'Customer Data'!$A:$G,2,FALSE)</f>
        <v>41</v>
      </c>
      <c r="J138" t="str">
        <f>VLOOKUP($A138,'Customer Data'!$A:$G,3,FALSE)</f>
        <v>Male</v>
      </c>
      <c r="K138" s="18">
        <f>VLOOKUP($A138,'Customer Data'!$A:$G,4,FALSE)</f>
        <v>119276</v>
      </c>
      <c r="L138" t="str">
        <f>VLOOKUP($A138,'Customer Data'!$A:$G,5,FALSE)</f>
        <v>City A</v>
      </c>
      <c r="M138" t="str">
        <f>VLOOKUP($A138,'Customer Data'!$A:$G,6,FALSE)</f>
        <v>Middle-aged</v>
      </c>
      <c r="N138" t="str">
        <f>VLOOKUP($A138,'Customer Data'!$A:$G,7,FALSE)</f>
        <v>High</v>
      </c>
      <c r="O138" t="str">
        <f>VLOOKUP($A138,'Customer Data'!$A$2:$H$1501,8,FALSE)</f>
        <v>Type 4</v>
      </c>
      <c r="P138" t="str">
        <f>VLOOKUP($C138,'Inventory Data'!$A:$I,7,FALSE)</f>
        <v>Warehouse A</v>
      </c>
    </row>
    <row r="139" spans="1:16" x14ac:dyDescent="0.3">
      <c r="A139">
        <v>455</v>
      </c>
      <c r="B139">
        <v>138</v>
      </c>
      <c r="C139">
        <v>82</v>
      </c>
      <c r="D139">
        <v>1</v>
      </c>
      <c r="E139" s="4" t="s">
        <v>88</v>
      </c>
      <c r="F139" s="4">
        <f t="shared" si="4"/>
        <v>43105</v>
      </c>
      <c r="G139" s="4" t="str">
        <f t="shared" si="5"/>
        <v>Jan</v>
      </c>
      <c r="H139" s="6" t="s">
        <v>77</v>
      </c>
      <c r="I139">
        <f>VLOOKUP($A139,'Customer Data'!$A:$G,2,FALSE)</f>
        <v>22</v>
      </c>
      <c r="J139" t="str">
        <f>VLOOKUP($A139,'Customer Data'!$A:$G,3,FALSE)</f>
        <v>Female</v>
      </c>
      <c r="K139" s="18">
        <f>VLOOKUP($A139,'Customer Data'!$A:$G,4,FALSE)</f>
        <v>136779</v>
      </c>
      <c r="L139" t="str">
        <f>VLOOKUP($A139,'Customer Data'!$A:$G,5,FALSE)</f>
        <v>City A</v>
      </c>
      <c r="M139" t="str">
        <f>VLOOKUP($A139,'Customer Data'!$A:$G,6,FALSE)</f>
        <v>Adult</v>
      </c>
      <c r="N139" t="str">
        <f>VLOOKUP($A139,'Customer Data'!$A:$G,7,FALSE)</f>
        <v>High</v>
      </c>
      <c r="O139" t="str">
        <f>VLOOKUP($A139,'Customer Data'!$A$2:$H$1501,8,FALSE)</f>
        <v>Type 2</v>
      </c>
      <c r="P139" t="str">
        <f>VLOOKUP($C139,'Inventory Data'!$A:$I,7,FALSE)</f>
        <v>Warehouse A</v>
      </c>
    </row>
    <row r="140" spans="1:16" x14ac:dyDescent="0.3">
      <c r="A140">
        <v>487</v>
      </c>
      <c r="B140">
        <v>139</v>
      </c>
      <c r="C140">
        <v>72</v>
      </c>
      <c r="D140">
        <v>4</v>
      </c>
      <c r="E140" s="4" t="s">
        <v>88</v>
      </c>
      <c r="F140" s="4">
        <f t="shared" si="4"/>
        <v>43105</v>
      </c>
      <c r="G140" s="4" t="str">
        <f t="shared" si="5"/>
        <v>Jan</v>
      </c>
      <c r="H140" s="6" t="s">
        <v>78</v>
      </c>
      <c r="I140">
        <f>VLOOKUP($A140,'Customer Data'!$A:$G,2,FALSE)</f>
        <v>30</v>
      </c>
      <c r="J140" t="str">
        <f>VLOOKUP($A140,'Customer Data'!$A:$G,3,FALSE)</f>
        <v>Male</v>
      </c>
      <c r="K140" s="18">
        <f>VLOOKUP($A140,'Customer Data'!$A:$G,4,FALSE)</f>
        <v>107823</v>
      </c>
      <c r="L140" t="str">
        <f>VLOOKUP($A140,'Customer Data'!$A:$G,5,FALSE)</f>
        <v>City C</v>
      </c>
      <c r="M140" t="str">
        <f>VLOOKUP($A140,'Customer Data'!$A:$G,6,FALSE)</f>
        <v>Adult</v>
      </c>
      <c r="N140" t="str">
        <f>VLOOKUP($A140,'Customer Data'!$A:$G,7,FALSE)</f>
        <v>High</v>
      </c>
      <c r="O140" t="str">
        <f>VLOOKUP($A140,'Customer Data'!$A$2:$H$1501,8,FALSE)</f>
        <v>Type 2</v>
      </c>
      <c r="P140" t="str">
        <f>VLOOKUP($C140,'Inventory Data'!$A:$I,7,FALSE)</f>
        <v>Warehouse C</v>
      </c>
    </row>
    <row r="141" spans="1:16" x14ac:dyDescent="0.3">
      <c r="A141">
        <v>320</v>
      </c>
      <c r="B141">
        <v>140</v>
      </c>
      <c r="C141">
        <v>84</v>
      </c>
      <c r="D141">
        <v>4</v>
      </c>
      <c r="E141" s="4" t="s">
        <v>88</v>
      </c>
      <c r="F141" s="4">
        <f t="shared" si="4"/>
        <v>43105</v>
      </c>
      <c r="G141" s="4" t="str">
        <f t="shared" si="5"/>
        <v>Jan</v>
      </c>
      <c r="H141" s="6" t="s">
        <v>79</v>
      </c>
      <c r="I141">
        <f>VLOOKUP($A141,'Customer Data'!$A:$G,2,FALSE)</f>
        <v>29</v>
      </c>
      <c r="J141" t="str">
        <f>VLOOKUP($A141,'Customer Data'!$A:$G,3,FALSE)</f>
        <v>Female</v>
      </c>
      <c r="K141" s="18">
        <f>VLOOKUP($A141,'Customer Data'!$A:$G,4,FALSE)</f>
        <v>55695</v>
      </c>
      <c r="L141" t="str">
        <f>VLOOKUP($A141,'Customer Data'!$A:$G,5,FALSE)</f>
        <v>City B</v>
      </c>
      <c r="M141" t="str">
        <f>VLOOKUP($A141,'Customer Data'!$A:$G,6,FALSE)</f>
        <v>Adult</v>
      </c>
      <c r="N141" t="str">
        <f>VLOOKUP($A141,'Customer Data'!$A:$G,7,FALSE)</f>
        <v>Low</v>
      </c>
      <c r="O141" t="str">
        <f>VLOOKUP($A141,'Customer Data'!$A$2:$H$1501,8,FALSE)</f>
        <v>Type 1</v>
      </c>
      <c r="P141" t="str">
        <f>VLOOKUP($C141,'Inventory Data'!$A:$I,7,FALSE)</f>
        <v>Warehouse A</v>
      </c>
    </row>
    <row r="142" spans="1:16" x14ac:dyDescent="0.3">
      <c r="A142">
        <v>77</v>
      </c>
      <c r="B142">
        <v>141</v>
      </c>
      <c r="C142">
        <v>24</v>
      </c>
      <c r="D142">
        <v>8</v>
      </c>
      <c r="E142" s="4" t="s">
        <v>88</v>
      </c>
      <c r="F142" s="4">
        <f t="shared" si="4"/>
        <v>43105</v>
      </c>
      <c r="G142" s="4" t="str">
        <f t="shared" si="5"/>
        <v>Jan</v>
      </c>
      <c r="H142" s="6" t="s">
        <v>80</v>
      </c>
      <c r="I142">
        <f>VLOOKUP($A142,'Customer Data'!$A:$G,2,FALSE)</f>
        <v>63</v>
      </c>
      <c r="J142" t="str">
        <f>VLOOKUP($A142,'Customer Data'!$A:$G,3,FALSE)</f>
        <v>Male</v>
      </c>
      <c r="K142" s="18">
        <f>VLOOKUP($A142,'Customer Data'!$A:$G,4,FALSE)</f>
        <v>133782</v>
      </c>
      <c r="L142" t="str">
        <f>VLOOKUP($A142,'Customer Data'!$A:$G,5,FALSE)</f>
        <v>City A</v>
      </c>
      <c r="M142" t="str">
        <f>VLOOKUP($A142,'Customer Data'!$A:$G,6,FALSE)</f>
        <v>Seniors</v>
      </c>
      <c r="N142" t="str">
        <f>VLOOKUP($A142,'Customer Data'!$A:$G,7,FALSE)</f>
        <v>High</v>
      </c>
      <c r="O142" t="str">
        <f>VLOOKUP($A142,'Customer Data'!$A$2:$H$1501,8,FALSE)</f>
        <v>Type 6</v>
      </c>
      <c r="P142" t="str">
        <f>VLOOKUP($C142,'Inventory Data'!$A:$I,7,FALSE)</f>
        <v>Warehouse A</v>
      </c>
    </row>
    <row r="143" spans="1:16" x14ac:dyDescent="0.3">
      <c r="A143">
        <v>73</v>
      </c>
      <c r="B143">
        <v>142</v>
      </c>
      <c r="C143">
        <v>77</v>
      </c>
      <c r="D143">
        <v>1</v>
      </c>
      <c r="E143" s="4" t="s">
        <v>88</v>
      </c>
      <c r="F143" s="4">
        <f t="shared" si="4"/>
        <v>43105</v>
      </c>
      <c r="G143" s="4" t="str">
        <f t="shared" si="5"/>
        <v>Jan</v>
      </c>
      <c r="H143" s="6" t="s">
        <v>81</v>
      </c>
      <c r="I143">
        <f>VLOOKUP($A143,'Customer Data'!$A:$G,2,FALSE)</f>
        <v>40</v>
      </c>
      <c r="J143" t="str">
        <f>VLOOKUP($A143,'Customer Data'!$A:$G,3,FALSE)</f>
        <v>Female</v>
      </c>
      <c r="K143" s="18">
        <f>VLOOKUP($A143,'Customer Data'!$A:$G,4,FALSE)</f>
        <v>29388</v>
      </c>
      <c r="L143" t="str">
        <f>VLOOKUP($A143,'Customer Data'!$A:$G,5,FALSE)</f>
        <v>City A</v>
      </c>
      <c r="M143" t="str">
        <f>VLOOKUP($A143,'Customer Data'!$A:$G,6,FALSE)</f>
        <v>Adult</v>
      </c>
      <c r="N143" t="str">
        <f>VLOOKUP($A143,'Customer Data'!$A:$G,7,FALSE)</f>
        <v>Low</v>
      </c>
      <c r="O143" t="str">
        <f>VLOOKUP($A143,'Customer Data'!$A$2:$H$1501,8,FALSE)</f>
        <v>Type 1</v>
      </c>
      <c r="P143" t="str">
        <f>VLOOKUP($C143,'Inventory Data'!$A:$I,7,FALSE)</f>
        <v>Warehouse C</v>
      </c>
    </row>
    <row r="144" spans="1:16" x14ac:dyDescent="0.3">
      <c r="A144">
        <v>599</v>
      </c>
      <c r="B144">
        <v>143</v>
      </c>
      <c r="C144">
        <v>7</v>
      </c>
      <c r="D144">
        <v>3</v>
      </c>
      <c r="E144" s="4" t="s">
        <v>88</v>
      </c>
      <c r="F144" s="4">
        <f t="shared" si="4"/>
        <v>43105</v>
      </c>
      <c r="G144" s="4" t="str">
        <f t="shared" si="5"/>
        <v>Jan</v>
      </c>
      <c r="H144" s="6" t="s">
        <v>82</v>
      </c>
      <c r="I144">
        <f>VLOOKUP($A144,'Customer Data'!$A:$G,2,FALSE)</f>
        <v>32</v>
      </c>
      <c r="J144" t="str">
        <f>VLOOKUP($A144,'Customer Data'!$A:$G,3,FALSE)</f>
        <v>Male</v>
      </c>
      <c r="K144" s="18">
        <f>VLOOKUP($A144,'Customer Data'!$A:$G,4,FALSE)</f>
        <v>126993</v>
      </c>
      <c r="L144" t="str">
        <f>VLOOKUP($A144,'Customer Data'!$A:$G,5,FALSE)</f>
        <v>City B</v>
      </c>
      <c r="M144" t="str">
        <f>VLOOKUP($A144,'Customer Data'!$A:$G,6,FALSE)</f>
        <v>Adult</v>
      </c>
      <c r="N144" t="str">
        <f>VLOOKUP($A144,'Customer Data'!$A:$G,7,FALSE)</f>
        <v>High</v>
      </c>
      <c r="O144" t="str">
        <f>VLOOKUP($A144,'Customer Data'!$A$2:$H$1501,8,FALSE)</f>
        <v>Type 2</v>
      </c>
      <c r="P144" t="str">
        <f>VLOOKUP($C144,'Inventory Data'!$A:$I,7,FALSE)</f>
        <v>Warehouse C</v>
      </c>
    </row>
    <row r="145" spans="1:16" x14ac:dyDescent="0.3">
      <c r="A145">
        <v>342</v>
      </c>
      <c r="B145">
        <v>144</v>
      </c>
      <c r="C145">
        <v>4</v>
      </c>
      <c r="D145">
        <v>2</v>
      </c>
      <c r="E145" s="4" t="s">
        <v>88</v>
      </c>
      <c r="F145" s="4">
        <f t="shared" si="4"/>
        <v>43105</v>
      </c>
      <c r="G145" s="4" t="str">
        <f t="shared" si="5"/>
        <v>Jan</v>
      </c>
      <c r="H145" s="6" t="s">
        <v>83</v>
      </c>
      <c r="I145">
        <f>VLOOKUP($A145,'Customer Data'!$A:$G,2,FALSE)</f>
        <v>61</v>
      </c>
      <c r="J145" t="str">
        <f>VLOOKUP($A145,'Customer Data'!$A:$G,3,FALSE)</f>
        <v>Female</v>
      </c>
      <c r="K145" s="18">
        <f>VLOOKUP($A145,'Customer Data'!$A:$G,4,FALSE)</f>
        <v>87976</v>
      </c>
      <c r="L145" t="str">
        <f>VLOOKUP($A145,'Customer Data'!$A:$G,5,FALSE)</f>
        <v>City A</v>
      </c>
      <c r="M145" t="str">
        <f>VLOOKUP($A145,'Customer Data'!$A:$G,6,FALSE)</f>
        <v>Seniors</v>
      </c>
      <c r="N145" t="str">
        <f>VLOOKUP($A145,'Customer Data'!$A:$G,7,FALSE)</f>
        <v>High</v>
      </c>
      <c r="O145" t="str">
        <f>VLOOKUP($A145,'Customer Data'!$A$2:$H$1501,8,FALSE)</f>
        <v>Type 6</v>
      </c>
      <c r="P145" t="str">
        <f>VLOOKUP($C145,'Inventory Data'!$A:$I,7,FALSE)</f>
        <v>Warehouse C</v>
      </c>
    </row>
    <row r="146" spans="1:16" x14ac:dyDescent="0.3">
      <c r="A146">
        <v>544</v>
      </c>
      <c r="B146">
        <v>145</v>
      </c>
      <c r="C146">
        <v>39</v>
      </c>
      <c r="D146">
        <v>1</v>
      </c>
      <c r="E146" s="4" t="s">
        <v>89</v>
      </c>
      <c r="F146" s="4">
        <f t="shared" si="4"/>
        <v>43106</v>
      </c>
      <c r="G146" s="4" t="str">
        <f t="shared" si="5"/>
        <v>Jan</v>
      </c>
      <c r="H146" s="6" t="s">
        <v>60</v>
      </c>
      <c r="I146">
        <f>VLOOKUP($A146,'Customer Data'!$A:$G,2,FALSE)</f>
        <v>35</v>
      </c>
      <c r="J146" t="str">
        <f>VLOOKUP($A146,'Customer Data'!$A:$G,3,FALSE)</f>
        <v>Male</v>
      </c>
      <c r="K146" s="18">
        <f>VLOOKUP($A146,'Customer Data'!$A:$G,4,FALSE)</f>
        <v>79105</v>
      </c>
      <c r="L146" t="str">
        <f>VLOOKUP($A146,'Customer Data'!$A:$G,5,FALSE)</f>
        <v>City C</v>
      </c>
      <c r="M146" t="str">
        <f>VLOOKUP($A146,'Customer Data'!$A:$G,6,FALSE)</f>
        <v>Adult</v>
      </c>
      <c r="N146" t="str">
        <f>VLOOKUP($A146,'Customer Data'!$A:$G,7,FALSE)</f>
        <v>High</v>
      </c>
      <c r="O146" t="str">
        <f>VLOOKUP($A146,'Customer Data'!$A$2:$H$1501,8,FALSE)</f>
        <v>Type 2</v>
      </c>
      <c r="P146" t="str">
        <f>VLOOKUP($C146,'Inventory Data'!$A:$I,7,FALSE)</f>
        <v>Warehouse A</v>
      </c>
    </row>
    <row r="147" spans="1:16" x14ac:dyDescent="0.3">
      <c r="A147">
        <v>1460</v>
      </c>
      <c r="B147">
        <v>146</v>
      </c>
      <c r="C147">
        <v>14</v>
      </c>
      <c r="D147">
        <v>1</v>
      </c>
      <c r="E147" s="4" t="s">
        <v>89</v>
      </c>
      <c r="F147" s="4">
        <f t="shared" si="4"/>
        <v>43106</v>
      </c>
      <c r="G147" s="4" t="str">
        <f t="shared" si="5"/>
        <v>Jan</v>
      </c>
      <c r="H147" s="6" t="s">
        <v>61</v>
      </c>
      <c r="I147">
        <f>VLOOKUP($A147,'Customer Data'!$A:$G,2,FALSE)</f>
        <v>54</v>
      </c>
      <c r="J147" t="str">
        <f>VLOOKUP($A147,'Customer Data'!$A:$G,3,FALSE)</f>
        <v>Female</v>
      </c>
      <c r="K147" s="18">
        <f>VLOOKUP($A147,'Customer Data'!$A:$G,4,FALSE)</f>
        <v>79165</v>
      </c>
      <c r="L147" t="str">
        <f>VLOOKUP($A147,'Customer Data'!$A:$G,5,FALSE)</f>
        <v>City B</v>
      </c>
      <c r="M147" t="str">
        <f>VLOOKUP($A147,'Customer Data'!$A:$G,6,FALSE)</f>
        <v>Middle-aged</v>
      </c>
      <c r="N147" t="str">
        <f>VLOOKUP($A147,'Customer Data'!$A:$G,7,FALSE)</f>
        <v>High</v>
      </c>
      <c r="O147" t="str">
        <f>VLOOKUP($A147,'Customer Data'!$A$2:$H$1501,8,FALSE)</f>
        <v>Type 4</v>
      </c>
      <c r="P147" t="str">
        <f>VLOOKUP($C147,'Inventory Data'!$A:$I,7,FALSE)</f>
        <v>Warehouse B</v>
      </c>
    </row>
    <row r="148" spans="1:16" x14ac:dyDescent="0.3">
      <c r="A148">
        <v>356</v>
      </c>
      <c r="B148">
        <v>147</v>
      </c>
      <c r="C148">
        <v>20</v>
      </c>
      <c r="D148">
        <v>3</v>
      </c>
      <c r="E148" s="4" t="s">
        <v>89</v>
      </c>
      <c r="F148" s="4">
        <f t="shared" si="4"/>
        <v>43106</v>
      </c>
      <c r="G148" s="4" t="str">
        <f t="shared" si="5"/>
        <v>Jan</v>
      </c>
      <c r="H148" s="6" t="s">
        <v>62</v>
      </c>
      <c r="I148">
        <f>VLOOKUP($A148,'Customer Data'!$A:$G,2,FALSE)</f>
        <v>33</v>
      </c>
      <c r="J148" t="str">
        <f>VLOOKUP($A148,'Customer Data'!$A:$G,3,FALSE)</f>
        <v>Male</v>
      </c>
      <c r="K148" s="18">
        <f>VLOOKUP($A148,'Customer Data'!$A:$G,4,FALSE)</f>
        <v>76533</v>
      </c>
      <c r="L148" t="str">
        <f>VLOOKUP($A148,'Customer Data'!$A:$G,5,FALSE)</f>
        <v>City B</v>
      </c>
      <c r="M148" t="str">
        <f>VLOOKUP($A148,'Customer Data'!$A:$G,6,FALSE)</f>
        <v>Adult</v>
      </c>
      <c r="N148" t="str">
        <f>VLOOKUP($A148,'Customer Data'!$A:$G,7,FALSE)</f>
        <v>High</v>
      </c>
      <c r="O148" t="str">
        <f>VLOOKUP($A148,'Customer Data'!$A$2:$H$1501,8,FALSE)</f>
        <v>Type 2</v>
      </c>
      <c r="P148" t="str">
        <f>VLOOKUP($C148,'Inventory Data'!$A:$I,7,FALSE)</f>
        <v>Warehouse A</v>
      </c>
    </row>
    <row r="149" spans="1:16" x14ac:dyDescent="0.3">
      <c r="A149">
        <v>1231</v>
      </c>
      <c r="B149">
        <v>148</v>
      </c>
      <c r="C149">
        <v>28</v>
      </c>
      <c r="D149">
        <v>7</v>
      </c>
      <c r="E149" s="4" t="s">
        <v>89</v>
      </c>
      <c r="F149" s="4">
        <f t="shared" si="4"/>
        <v>43106</v>
      </c>
      <c r="G149" s="4" t="str">
        <f t="shared" si="5"/>
        <v>Jan</v>
      </c>
      <c r="H149" s="6" t="s">
        <v>63</v>
      </c>
      <c r="I149">
        <f>VLOOKUP($A149,'Customer Data'!$A:$G,2,FALSE)</f>
        <v>61</v>
      </c>
      <c r="J149" t="str">
        <f>VLOOKUP($A149,'Customer Data'!$A:$G,3,FALSE)</f>
        <v>Female</v>
      </c>
      <c r="K149" s="18">
        <f>VLOOKUP($A149,'Customer Data'!$A:$G,4,FALSE)</f>
        <v>90295</v>
      </c>
      <c r="L149" t="str">
        <f>VLOOKUP($A149,'Customer Data'!$A:$G,5,FALSE)</f>
        <v>City B</v>
      </c>
      <c r="M149" t="str">
        <f>VLOOKUP($A149,'Customer Data'!$A:$G,6,FALSE)</f>
        <v>Seniors</v>
      </c>
      <c r="N149" t="str">
        <f>VLOOKUP($A149,'Customer Data'!$A:$G,7,FALSE)</f>
        <v>High</v>
      </c>
      <c r="O149" t="str">
        <f>VLOOKUP($A149,'Customer Data'!$A$2:$H$1501,8,FALSE)</f>
        <v>Type 6</v>
      </c>
      <c r="P149" t="str">
        <f>VLOOKUP($C149,'Inventory Data'!$A:$I,7,FALSE)</f>
        <v>Warehouse B</v>
      </c>
    </row>
    <row r="150" spans="1:16" x14ac:dyDescent="0.3">
      <c r="A150">
        <v>1422</v>
      </c>
      <c r="B150">
        <v>149</v>
      </c>
      <c r="C150">
        <v>63</v>
      </c>
      <c r="D150">
        <v>1</v>
      </c>
      <c r="E150" s="4" t="s">
        <v>89</v>
      </c>
      <c r="F150" s="4">
        <f t="shared" si="4"/>
        <v>43106</v>
      </c>
      <c r="G150" s="4" t="str">
        <f t="shared" si="5"/>
        <v>Jan</v>
      </c>
      <c r="H150" s="6" t="s">
        <v>64</v>
      </c>
      <c r="I150">
        <f>VLOOKUP($A150,'Customer Data'!$A:$G,2,FALSE)</f>
        <v>40</v>
      </c>
      <c r="J150" t="str">
        <f>VLOOKUP($A150,'Customer Data'!$A:$G,3,FALSE)</f>
        <v>Female</v>
      </c>
      <c r="K150" s="18">
        <f>VLOOKUP($A150,'Customer Data'!$A:$G,4,FALSE)</f>
        <v>80380</v>
      </c>
      <c r="L150" t="str">
        <f>VLOOKUP($A150,'Customer Data'!$A:$G,5,FALSE)</f>
        <v>City A</v>
      </c>
      <c r="M150" t="str">
        <f>VLOOKUP($A150,'Customer Data'!$A:$G,6,FALSE)</f>
        <v>Adult</v>
      </c>
      <c r="N150" t="str">
        <f>VLOOKUP($A150,'Customer Data'!$A:$G,7,FALSE)</f>
        <v>High</v>
      </c>
      <c r="O150" t="str">
        <f>VLOOKUP($A150,'Customer Data'!$A$2:$H$1501,8,FALSE)</f>
        <v>Type 2</v>
      </c>
      <c r="P150" t="str">
        <f>VLOOKUP($C150,'Inventory Data'!$A:$I,7,FALSE)</f>
        <v>Warehouse A</v>
      </c>
    </row>
    <row r="151" spans="1:16" x14ac:dyDescent="0.3">
      <c r="A151">
        <v>479</v>
      </c>
      <c r="B151">
        <v>150</v>
      </c>
      <c r="C151">
        <v>15</v>
      </c>
      <c r="D151">
        <v>8</v>
      </c>
      <c r="E151" s="4" t="s">
        <v>89</v>
      </c>
      <c r="F151" s="4">
        <f t="shared" si="4"/>
        <v>43106</v>
      </c>
      <c r="G151" s="4" t="str">
        <f t="shared" si="5"/>
        <v>Jan</v>
      </c>
      <c r="H151" s="6" t="s">
        <v>65</v>
      </c>
      <c r="I151">
        <f>VLOOKUP($A151,'Customer Data'!$A:$G,2,FALSE)</f>
        <v>29</v>
      </c>
      <c r="J151" t="str">
        <f>VLOOKUP($A151,'Customer Data'!$A:$G,3,FALSE)</f>
        <v>Male</v>
      </c>
      <c r="K151" s="18">
        <f>VLOOKUP($A151,'Customer Data'!$A:$G,4,FALSE)</f>
        <v>61789</v>
      </c>
      <c r="L151" t="str">
        <f>VLOOKUP($A151,'Customer Data'!$A:$G,5,FALSE)</f>
        <v>City C</v>
      </c>
      <c r="M151" t="str">
        <f>VLOOKUP($A151,'Customer Data'!$A:$G,6,FALSE)</f>
        <v>Adult</v>
      </c>
      <c r="N151" t="str">
        <f>VLOOKUP($A151,'Customer Data'!$A:$G,7,FALSE)</f>
        <v>Low</v>
      </c>
      <c r="O151" t="str">
        <f>VLOOKUP($A151,'Customer Data'!$A$2:$H$1501,8,FALSE)</f>
        <v>Type 1</v>
      </c>
      <c r="P151" t="str">
        <f>VLOOKUP($C151,'Inventory Data'!$A:$I,7,FALSE)</f>
        <v>Warehouse A</v>
      </c>
    </row>
    <row r="152" spans="1:16" x14ac:dyDescent="0.3">
      <c r="A152">
        <v>680</v>
      </c>
      <c r="B152">
        <v>151</v>
      </c>
      <c r="C152">
        <v>95</v>
      </c>
      <c r="D152">
        <v>1</v>
      </c>
      <c r="E152" s="4" t="s">
        <v>89</v>
      </c>
      <c r="F152" s="4">
        <f t="shared" si="4"/>
        <v>43106</v>
      </c>
      <c r="G152" s="4" t="str">
        <f t="shared" si="5"/>
        <v>Jan</v>
      </c>
      <c r="H152" s="6" t="s">
        <v>66</v>
      </c>
      <c r="I152">
        <f>VLOOKUP($A152,'Customer Data'!$A:$G,2,FALSE)</f>
        <v>66</v>
      </c>
      <c r="J152" t="str">
        <f>VLOOKUP($A152,'Customer Data'!$A:$G,3,FALSE)</f>
        <v>Male</v>
      </c>
      <c r="K152" s="18">
        <f>VLOOKUP($A152,'Customer Data'!$A:$G,4,FALSE)</f>
        <v>37885</v>
      </c>
      <c r="L152" t="str">
        <f>VLOOKUP($A152,'Customer Data'!$A:$G,5,FALSE)</f>
        <v>City C</v>
      </c>
      <c r="M152" t="str">
        <f>VLOOKUP($A152,'Customer Data'!$A:$G,6,FALSE)</f>
        <v>Seniors</v>
      </c>
      <c r="N152" t="str">
        <f>VLOOKUP($A152,'Customer Data'!$A:$G,7,FALSE)</f>
        <v>Low</v>
      </c>
      <c r="O152" t="str">
        <f>VLOOKUP($A152,'Customer Data'!$A$2:$H$1501,8,FALSE)</f>
        <v>Type 5</v>
      </c>
      <c r="P152" t="str">
        <f>VLOOKUP($C152,'Inventory Data'!$A:$I,7,FALSE)</f>
        <v>Warehouse B</v>
      </c>
    </row>
    <row r="153" spans="1:16" x14ac:dyDescent="0.3">
      <c r="A153">
        <v>1375</v>
      </c>
      <c r="B153">
        <v>152</v>
      </c>
      <c r="C153">
        <v>17</v>
      </c>
      <c r="D153">
        <v>9</v>
      </c>
      <c r="E153" s="4" t="s">
        <v>89</v>
      </c>
      <c r="F153" s="4">
        <f t="shared" si="4"/>
        <v>43106</v>
      </c>
      <c r="G153" s="4" t="str">
        <f t="shared" si="5"/>
        <v>Jan</v>
      </c>
      <c r="H153" s="6" t="s">
        <v>67</v>
      </c>
      <c r="I153">
        <f>VLOOKUP($A153,'Customer Data'!$A:$G,2,FALSE)</f>
        <v>53</v>
      </c>
      <c r="J153" t="str">
        <f>VLOOKUP($A153,'Customer Data'!$A:$G,3,FALSE)</f>
        <v>Female</v>
      </c>
      <c r="K153" s="18">
        <f>VLOOKUP($A153,'Customer Data'!$A:$G,4,FALSE)</f>
        <v>145695</v>
      </c>
      <c r="L153" t="str">
        <f>VLOOKUP($A153,'Customer Data'!$A:$G,5,FALSE)</f>
        <v>City A</v>
      </c>
      <c r="M153" t="str">
        <f>VLOOKUP($A153,'Customer Data'!$A:$G,6,FALSE)</f>
        <v>Middle-aged</v>
      </c>
      <c r="N153" t="str">
        <f>VLOOKUP($A153,'Customer Data'!$A:$G,7,FALSE)</f>
        <v>High</v>
      </c>
      <c r="O153" t="str">
        <f>VLOOKUP($A153,'Customer Data'!$A$2:$H$1501,8,FALSE)</f>
        <v>Type 4</v>
      </c>
      <c r="P153" t="str">
        <f>VLOOKUP($C153,'Inventory Data'!$A:$I,7,FALSE)</f>
        <v>Warehouse A</v>
      </c>
    </row>
    <row r="154" spans="1:16" x14ac:dyDescent="0.3">
      <c r="A154">
        <v>185</v>
      </c>
      <c r="B154">
        <v>153</v>
      </c>
      <c r="C154">
        <v>99</v>
      </c>
      <c r="D154">
        <v>9</v>
      </c>
      <c r="E154" s="4" t="s">
        <v>89</v>
      </c>
      <c r="F154" s="4">
        <f t="shared" si="4"/>
        <v>43106</v>
      </c>
      <c r="G154" s="4" t="str">
        <f t="shared" si="5"/>
        <v>Jan</v>
      </c>
      <c r="H154" s="6" t="s">
        <v>68</v>
      </c>
      <c r="I154">
        <f>VLOOKUP($A154,'Customer Data'!$A:$G,2,FALSE)</f>
        <v>30</v>
      </c>
      <c r="J154" t="str">
        <f>VLOOKUP($A154,'Customer Data'!$A:$G,3,FALSE)</f>
        <v>Female</v>
      </c>
      <c r="K154" s="18">
        <f>VLOOKUP($A154,'Customer Data'!$A:$G,4,FALSE)</f>
        <v>114008</v>
      </c>
      <c r="L154" t="str">
        <f>VLOOKUP($A154,'Customer Data'!$A:$G,5,FALSE)</f>
        <v>City B</v>
      </c>
      <c r="M154" t="str">
        <f>VLOOKUP($A154,'Customer Data'!$A:$G,6,FALSE)</f>
        <v>Adult</v>
      </c>
      <c r="N154" t="str">
        <f>VLOOKUP($A154,'Customer Data'!$A:$G,7,FALSE)</f>
        <v>High</v>
      </c>
      <c r="O154" t="str">
        <f>VLOOKUP($A154,'Customer Data'!$A$2:$H$1501,8,FALSE)</f>
        <v>Type 2</v>
      </c>
      <c r="P154" t="str">
        <f>VLOOKUP($C154,'Inventory Data'!$A:$I,7,FALSE)</f>
        <v>Warehouse A</v>
      </c>
    </row>
    <row r="155" spans="1:16" x14ac:dyDescent="0.3">
      <c r="A155">
        <v>933</v>
      </c>
      <c r="B155">
        <v>154</v>
      </c>
      <c r="C155">
        <v>31</v>
      </c>
      <c r="D155">
        <v>9</v>
      </c>
      <c r="E155" s="4" t="s">
        <v>89</v>
      </c>
      <c r="F155" s="4">
        <f t="shared" si="4"/>
        <v>43106</v>
      </c>
      <c r="G155" s="4" t="str">
        <f t="shared" si="5"/>
        <v>Jan</v>
      </c>
      <c r="H155" s="6" t="s">
        <v>69</v>
      </c>
      <c r="I155">
        <f>VLOOKUP($A155,'Customer Data'!$A:$G,2,FALSE)</f>
        <v>43</v>
      </c>
      <c r="J155" t="str">
        <f>VLOOKUP($A155,'Customer Data'!$A:$G,3,FALSE)</f>
        <v>Male</v>
      </c>
      <c r="K155" s="18">
        <f>VLOOKUP($A155,'Customer Data'!$A:$G,4,FALSE)</f>
        <v>144057</v>
      </c>
      <c r="L155" t="str">
        <f>VLOOKUP($A155,'Customer Data'!$A:$G,5,FALSE)</f>
        <v>City C</v>
      </c>
      <c r="M155" t="str">
        <f>VLOOKUP($A155,'Customer Data'!$A:$G,6,FALSE)</f>
        <v>Middle-aged</v>
      </c>
      <c r="N155" t="str">
        <f>VLOOKUP($A155,'Customer Data'!$A:$G,7,FALSE)</f>
        <v>High</v>
      </c>
      <c r="O155" t="str">
        <f>VLOOKUP($A155,'Customer Data'!$A$2:$H$1501,8,FALSE)</f>
        <v>Type 4</v>
      </c>
      <c r="P155" t="str">
        <f>VLOOKUP($C155,'Inventory Data'!$A:$I,7,FALSE)</f>
        <v>Warehouse B</v>
      </c>
    </row>
    <row r="156" spans="1:16" x14ac:dyDescent="0.3">
      <c r="A156">
        <v>127</v>
      </c>
      <c r="B156">
        <v>155</v>
      </c>
      <c r="C156">
        <v>83</v>
      </c>
      <c r="D156">
        <v>7</v>
      </c>
      <c r="E156" s="4" t="s">
        <v>89</v>
      </c>
      <c r="F156" s="4">
        <f t="shared" si="4"/>
        <v>43106</v>
      </c>
      <c r="G156" s="4" t="str">
        <f t="shared" si="5"/>
        <v>Jan</v>
      </c>
      <c r="H156" s="6" t="s">
        <v>70</v>
      </c>
      <c r="I156">
        <f>VLOOKUP($A156,'Customer Data'!$A:$G,2,FALSE)</f>
        <v>28</v>
      </c>
      <c r="J156" t="str">
        <f>VLOOKUP($A156,'Customer Data'!$A:$G,3,FALSE)</f>
        <v>Male</v>
      </c>
      <c r="K156" s="18">
        <f>VLOOKUP($A156,'Customer Data'!$A:$G,4,FALSE)</f>
        <v>75786</v>
      </c>
      <c r="L156" t="str">
        <f>VLOOKUP($A156,'Customer Data'!$A:$G,5,FALSE)</f>
        <v>City A</v>
      </c>
      <c r="M156" t="str">
        <f>VLOOKUP($A156,'Customer Data'!$A:$G,6,FALSE)</f>
        <v>Adult</v>
      </c>
      <c r="N156" t="str">
        <f>VLOOKUP($A156,'Customer Data'!$A:$G,7,FALSE)</f>
        <v>High</v>
      </c>
      <c r="O156" t="str">
        <f>VLOOKUP($A156,'Customer Data'!$A$2:$H$1501,8,FALSE)</f>
        <v>Type 2</v>
      </c>
      <c r="P156" t="str">
        <f>VLOOKUP($C156,'Inventory Data'!$A:$I,7,FALSE)</f>
        <v>Warehouse A</v>
      </c>
    </row>
    <row r="157" spans="1:16" x14ac:dyDescent="0.3">
      <c r="A157">
        <v>942</v>
      </c>
      <c r="B157">
        <v>156</v>
      </c>
      <c r="C157">
        <v>95</v>
      </c>
      <c r="D157">
        <v>9</v>
      </c>
      <c r="E157" s="4" t="s">
        <v>89</v>
      </c>
      <c r="F157" s="4">
        <f t="shared" si="4"/>
        <v>43106</v>
      </c>
      <c r="G157" s="4" t="str">
        <f t="shared" si="5"/>
        <v>Jan</v>
      </c>
      <c r="H157" s="6" t="s">
        <v>71</v>
      </c>
      <c r="I157">
        <f>VLOOKUP($A157,'Customer Data'!$A:$G,2,FALSE)</f>
        <v>57</v>
      </c>
      <c r="J157" t="str">
        <f>VLOOKUP($A157,'Customer Data'!$A:$G,3,FALSE)</f>
        <v>Male</v>
      </c>
      <c r="K157" s="18">
        <f>VLOOKUP($A157,'Customer Data'!$A:$G,4,FALSE)</f>
        <v>53469</v>
      </c>
      <c r="L157" t="str">
        <f>VLOOKUP($A157,'Customer Data'!$A:$G,5,FALSE)</f>
        <v>City B</v>
      </c>
      <c r="M157" t="str">
        <f>VLOOKUP($A157,'Customer Data'!$A:$G,6,FALSE)</f>
        <v>Middle-aged</v>
      </c>
      <c r="N157" t="str">
        <f>VLOOKUP($A157,'Customer Data'!$A:$G,7,FALSE)</f>
        <v>Low</v>
      </c>
      <c r="O157" t="str">
        <f>VLOOKUP($A157,'Customer Data'!$A$2:$H$1501,8,FALSE)</f>
        <v>Type 3</v>
      </c>
      <c r="P157" t="str">
        <f>VLOOKUP($C157,'Inventory Data'!$A:$I,7,FALSE)</f>
        <v>Warehouse B</v>
      </c>
    </row>
    <row r="158" spans="1:16" x14ac:dyDescent="0.3">
      <c r="A158">
        <v>1337</v>
      </c>
      <c r="B158">
        <v>157</v>
      </c>
      <c r="C158">
        <v>6</v>
      </c>
      <c r="D158">
        <v>7</v>
      </c>
      <c r="E158" s="4" t="s">
        <v>89</v>
      </c>
      <c r="F158" s="4">
        <f t="shared" si="4"/>
        <v>43106</v>
      </c>
      <c r="G158" s="4" t="str">
        <f t="shared" si="5"/>
        <v>Jan</v>
      </c>
      <c r="H158" s="6" t="s">
        <v>72</v>
      </c>
      <c r="I158">
        <f>VLOOKUP($A158,'Customer Data'!$A:$G,2,FALSE)</f>
        <v>66</v>
      </c>
      <c r="J158" t="str">
        <f>VLOOKUP($A158,'Customer Data'!$A:$G,3,FALSE)</f>
        <v>Female</v>
      </c>
      <c r="K158" s="18">
        <f>VLOOKUP($A158,'Customer Data'!$A:$G,4,FALSE)</f>
        <v>59322</v>
      </c>
      <c r="L158" t="str">
        <f>VLOOKUP($A158,'Customer Data'!$A:$G,5,FALSE)</f>
        <v>City A</v>
      </c>
      <c r="M158" t="str">
        <f>VLOOKUP($A158,'Customer Data'!$A:$G,6,FALSE)</f>
        <v>Seniors</v>
      </c>
      <c r="N158" t="str">
        <f>VLOOKUP($A158,'Customer Data'!$A:$G,7,FALSE)</f>
        <v>Low</v>
      </c>
      <c r="O158" t="str">
        <f>VLOOKUP($A158,'Customer Data'!$A$2:$H$1501,8,FALSE)</f>
        <v>Type 5</v>
      </c>
      <c r="P158" t="str">
        <f>VLOOKUP($C158,'Inventory Data'!$A:$I,7,FALSE)</f>
        <v>Warehouse C</v>
      </c>
    </row>
    <row r="159" spans="1:16" x14ac:dyDescent="0.3">
      <c r="A159">
        <v>543</v>
      </c>
      <c r="B159">
        <v>158</v>
      </c>
      <c r="C159">
        <v>2</v>
      </c>
      <c r="D159">
        <v>7</v>
      </c>
      <c r="E159" s="4" t="s">
        <v>89</v>
      </c>
      <c r="F159" s="4">
        <f t="shared" si="4"/>
        <v>43106</v>
      </c>
      <c r="G159" s="4" t="str">
        <f t="shared" si="5"/>
        <v>Jan</v>
      </c>
      <c r="H159" s="6" t="s">
        <v>73</v>
      </c>
      <c r="I159">
        <f>VLOOKUP($A159,'Customer Data'!$A:$G,2,FALSE)</f>
        <v>67</v>
      </c>
      <c r="J159" t="str">
        <f>VLOOKUP($A159,'Customer Data'!$A:$G,3,FALSE)</f>
        <v>Male</v>
      </c>
      <c r="K159" s="18">
        <f>VLOOKUP($A159,'Customer Data'!$A:$G,4,FALSE)</f>
        <v>25669</v>
      </c>
      <c r="L159" t="str">
        <f>VLOOKUP($A159,'Customer Data'!$A:$G,5,FALSE)</f>
        <v>City B</v>
      </c>
      <c r="M159" t="str">
        <f>VLOOKUP($A159,'Customer Data'!$A:$G,6,FALSE)</f>
        <v>Seniors</v>
      </c>
      <c r="N159" t="str">
        <f>VLOOKUP($A159,'Customer Data'!$A:$G,7,FALSE)</f>
        <v>Low</v>
      </c>
      <c r="O159" t="str">
        <f>VLOOKUP($A159,'Customer Data'!$A$2:$H$1501,8,FALSE)</f>
        <v>Type 5</v>
      </c>
      <c r="P159" t="str">
        <f>VLOOKUP($C159,'Inventory Data'!$A:$I,7,FALSE)</f>
        <v>Warehouse C</v>
      </c>
    </row>
    <row r="160" spans="1:16" x14ac:dyDescent="0.3">
      <c r="A160">
        <v>1257</v>
      </c>
      <c r="B160">
        <v>159</v>
      </c>
      <c r="C160">
        <v>59</v>
      </c>
      <c r="D160">
        <v>5</v>
      </c>
      <c r="E160" s="4" t="s">
        <v>89</v>
      </c>
      <c r="F160" s="4">
        <f t="shared" si="4"/>
        <v>43106</v>
      </c>
      <c r="G160" s="4" t="str">
        <f t="shared" si="5"/>
        <v>Jan</v>
      </c>
      <c r="H160" s="6" t="s">
        <v>74</v>
      </c>
      <c r="I160">
        <f>VLOOKUP($A160,'Customer Data'!$A:$G,2,FALSE)</f>
        <v>35</v>
      </c>
      <c r="J160" t="str">
        <f>VLOOKUP($A160,'Customer Data'!$A:$G,3,FALSE)</f>
        <v>Female</v>
      </c>
      <c r="K160" s="18">
        <f>VLOOKUP($A160,'Customer Data'!$A:$G,4,FALSE)</f>
        <v>139567</v>
      </c>
      <c r="L160" t="str">
        <f>VLOOKUP($A160,'Customer Data'!$A:$G,5,FALSE)</f>
        <v>City A</v>
      </c>
      <c r="M160" t="str">
        <f>VLOOKUP($A160,'Customer Data'!$A:$G,6,FALSE)</f>
        <v>Adult</v>
      </c>
      <c r="N160" t="str">
        <f>VLOOKUP($A160,'Customer Data'!$A:$G,7,FALSE)</f>
        <v>High</v>
      </c>
      <c r="O160" t="str">
        <f>VLOOKUP($A160,'Customer Data'!$A$2:$H$1501,8,FALSE)</f>
        <v>Type 2</v>
      </c>
      <c r="P160" t="str">
        <f>VLOOKUP($C160,'Inventory Data'!$A:$I,7,FALSE)</f>
        <v>Warehouse A</v>
      </c>
    </row>
    <row r="161" spans="1:16" x14ac:dyDescent="0.3">
      <c r="A161">
        <v>445</v>
      </c>
      <c r="B161">
        <v>160</v>
      </c>
      <c r="C161">
        <v>90</v>
      </c>
      <c r="D161">
        <v>3</v>
      </c>
      <c r="E161" s="4" t="s">
        <v>89</v>
      </c>
      <c r="F161" s="4">
        <f t="shared" si="4"/>
        <v>43106</v>
      </c>
      <c r="G161" s="4" t="str">
        <f t="shared" si="5"/>
        <v>Jan</v>
      </c>
      <c r="H161" s="6" t="s">
        <v>75</v>
      </c>
      <c r="I161">
        <f>VLOOKUP($A161,'Customer Data'!$A:$G,2,FALSE)</f>
        <v>52</v>
      </c>
      <c r="J161" t="str">
        <f>VLOOKUP($A161,'Customer Data'!$A:$G,3,FALSE)</f>
        <v>Male</v>
      </c>
      <c r="K161" s="18">
        <f>VLOOKUP($A161,'Customer Data'!$A:$G,4,FALSE)</f>
        <v>148534</v>
      </c>
      <c r="L161" t="str">
        <f>VLOOKUP($A161,'Customer Data'!$A:$G,5,FALSE)</f>
        <v>City B</v>
      </c>
      <c r="M161" t="str">
        <f>VLOOKUP($A161,'Customer Data'!$A:$G,6,FALSE)</f>
        <v>Middle-aged</v>
      </c>
      <c r="N161" t="str">
        <f>VLOOKUP($A161,'Customer Data'!$A:$G,7,FALSE)</f>
        <v>High</v>
      </c>
      <c r="O161" t="str">
        <f>VLOOKUP($A161,'Customer Data'!$A$2:$H$1501,8,FALSE)</f>
        <v>Type 4</v>
      </c>
      <c r="P161" t="str">
        <f>VLOOKUP($C161,'Inventory Data'!$A:$I,7,FALSE)</f>
        <v>Warehouse A</v>
      </c>
    </row>
    <row r="162" spans="1:16" x14ac:dyDescent="0.3">
      <c r="A162">
        <v>548</v>
      </c>
      <c r="B162">
        <v>161</v>
      </c>
      <c r="C162">
        <v>61</v>
      </c>
      <c r="D162">
        <v>6</v>
      </c>
      <c r="E162" s="4" t="s">
        <v>89</v>
      </c>
      <c r="F162" s="4">
        <f t="shared" si="4"/>
        <v>43106</v>
      </c>
      <c r="G162" s="4" t="str">
        <f t="shared" si="5"/>
        <v>Jan</v>
      </c>
      <c r="H162" s="6" t="s">
        <v>76</v>
      </c>
      <c r="I162">
        <f>VLOOKUP($A162,'Customer Data'!$A:$G,2,FALSE)</f>
        <v>44</v>
      </c>
      <c r="J162" t="str">
        <f>VLOOKUP($A162,'Customer Data'!$A:$G,3,FALSE)</f>
        <v>Male</v>
      </c>
      <c r="K162" s="18">
        <f>VLOOKUP($A162,'Customer Data'!$A:$G,4,FALSE)</f>
        <v>73525</v>
      </c>
      <c r="L162" t="str">
        <f>VLOOKUP($A162,'Customer Data'!$A:$G,5,FALSE)</f>
        <v>City C</v>
      </c>
      <c r="M162" t="str">
        <f>VLOOKUP($A162,'Customer Data'!$A:$G,6,FALSE)</f>
        <v>Middle-aged</v>
      </c>
      <c r="N162" t="str">
        <f>VLOOKUP($A162,'Customer Data'!$A:$G,7,FALSE)</f>
        <v>High</v>
      </c>
      <c r="O162" t="str">
        <f>VLOOKUP($A162,'Customer Data'!$A$2:$H$1501,8,FALSE)</f>
        <v>Type 4</v>
      </c>
      <c r="P162" t="str">
        <f>VLOOKUP($C162,'Inventory Data'!$A:$I,7,FALSE)</f>
        <v>Warehouse C</v>
      </c>
    </row>
    <row r="163" spans="1:16" x14ac:dyDescent="0.3">
      <c r="A163">
        <v>995</v>
      </c>
      <c r="B163">
        <v>162</v>
      </c>
      <c r="C163">
        <v>71</v>
      </c>
      <c r="D163">
        <v>3</v>
      </c>
      <c r="E163" s="4" t="s">
        <v>89</v>
      </c>
      <c r="F163" s="4">
        <f t="shared" si="4"/>
        <v>43106</v>
      </c>
      <c r="G163" s="4" t="str">
        <f t="shared" si="5"/>
        <v>Jan</v>
      </c>
      <c r="H163" s="6" t="s">
        <v>77</v>
      </c>
      <c r="I163">
        <f>VLOOKUP($A163,'Customer Data'!$A:$G,2,FALSE)</f>
        <v>27</v>
      </c>
      <c r="J163" t="str">
        <f>VLOOKUP($A163,'Customer Data'!$A:$G,3,FALSE)</f>
        <v>Male</v>
      </c>
      <c r="K163" s="18">
        <f>VLOOKUP($A163,'Customer Data'!$A:$G,4,FALSE)</f>
        <v>39968</v>
      </c>
      <c r="L163" t="str">
        <f>VLOOKUP($A163,'Customer Data'!$A:$G,5,FALSE)</f>
        <v>City C</v>
      </c>
      <c r="M163" t="str">
        <f>VLOOKUP($A163,'Customer Data'!$A:$G,6,FALSE)</f>
        <v>Adult</v>
      </c>
      <c r="N163" t="str">
        <f>VLOOKUP($A163,'Customer Data'!$A:$G,7,FALSE)</f>
        <v>Low</v>
      </c>
      <c r="O163" t="str">
        <f>VLOOKUP($A163,'Customer Data'!$A$2:$H$1501,8,FALSE)</f>
        <v>Type 1</v>
      </c>
      <c r="P163" t="str">
        <f>VLOOKUP($C163,'Inventory Data'!$A:$I,7,FALSE)</f>
        <v>Warehouse C</v>
      </c>
    </row>
    <row r="164" spans="1:16" x14ac:dyDescent="0.3">
      <c r="A164">
        <v>1088</v>
      </c>
      <c r="B164">
        <v>163</v>
      </c>
      <c r="C164">
        <v>40</v>
      </c>
      <c r="D164">
        <v>4</v>
      </c>
      <c r="E164" s="4" t="s">
        <v>89</v>
      </c>
      <c r="F164" s="4">
        <f t="shared" si="4"/>
        <v>43106</v>
      </c>
      <c r="G164" s="4" t="str">
        <f t="shared" si="5"/>
        <v>Jan</v>
      </c>
      <c r="H164" s="6" t="s">
        <v>78</v>
      </c>
      <c r="I164">
        <f>VLOOKUP($A164,'Customer Data'!$A:$G,2,FALSE)</f>
        <v>36</v>
      </c>
      <c r="J164" t="str">
        <f>VLOOKUP($A164,'Customer Data'!$A:$G,3,FALSE)</f>
        <v>Male</v>
      </c>
      <c r="K164" s="18">
        <f>VLOOKUP($A164,'Customer Data'!$A:$G,4,FALSE)</f>
        <v>84619</v>
      </c>
      <c r="L164" t="str">
        <f>VLOOKUP($A164,'Customer Data'!$A:$G,5,FALSE)</f>
        <v>City A</v>
      </c>
      <c r="M164" t="str">
        <f>VLOOKUP($A164,'Customer Data'!$A:$G,6,FALSE)</f>
        <v>Adult</v>
      </c>
      <c r="N164" t="str">
        <f>VLOOKUP($A164,'Customer Data'!$A:$G,7,FALSE)</f>
        <v>High</v>
      </c>
      <c r="O164" t="str">
        <f>VLOOKUP($A164,'Customer Data'!$A$2:$H$1501,8,FALSE)</f>
        <v>Type 2</v>
      </c>
      <c r="P164" t="str">
        <f>VLOOKUP($C164,'Inventory Data'!$A:$I,7,FALSE)</f>
        <v>Warehouse A</v>
      </c>
    </row>
    <row r="165" spans="1:16" x14ac:dyDescent="0.3">
      <c r="A165">
        <v>1058</v>
      </c>
      <c r="B165">
        <v>164</v>
      </c>
      <c r="C165">
        <v>12</v>
      </c>
      <c r="D165">
        <v>2</v>
      </c>
      <c r="E165" s="4" t="s">
        <v>89</v>
      </c>
      <c r="F165" s="4">
        <f t="shared" si="4"/>
        <v>43106</v>
      </c>
      <c r="G165" s="4" t="str">
        <f t="shared" si="5"/>
        <v>Jan</v>
      </c>
      <c r="H165" s="6" t="s">
        <v>79</v>
      </c>
      <c r="I165">
        <f>VLOOKUP($A165,'Customer Data'!$A:$G,2,FALSE)</f>
        <v>66</v>
      </c>
      <c r="J165" t="str">
        <f>VLOOKUP($A165,'Customer Data'!$A:$G,3,FALSE)</f>
        <v>Male</v>
      </c>
      <c r="K165" s="18">
        <f>VLOOKUP($A165,'Customer Data'!$A:$G,4,FALSE)</f>
        <v>136414</v>
      </c>
      <c r="L165" t="str">
        <f>VLOOKUP($A165,'Customer Data'!$A:$G,5,FALSE)</f>
        <v>City A</v>
      </c>
      <c r="M165" t="str">
        <f>VLOOKUP($A165,'Customer Data'!$A:$G,6,FALSE)</f>
        <v>Seniors</v>
      </c>
      <c r="N165" t="str">
        <f>VLOOKUP($A165,'Customer Data'!$A:$G,7,FALSE)</f>
        <v>High</v>
      </c>
      <c r="O165" t="str">
        <f>VLOOKUP($A165,'Customer Data'!$A$2:$H$1501,8,FALSE)</f>
        <v>Type 6</v>
      </c>
      <c r="P165" t="str">
        <f>VLOOKUP($C165,'Inventory Data'!$A:$I,7,FALSE)</f>
        <v>Warehouse B</v>
      </c>
    </row>
    <row r="166" spans="1:16" x14ac:dyDescent="0.3">
      <c r="A166">
        <v>662</v>
      </c>
      <c r="B166">
        <v>165</v>
      </c>
      <c r="C166">
        <v>97</v>
      </c>
      <c r="D166">
        <v>1</v>
      </c>
      <c r="E166" s="4" t="s">
        <v>89</v>
      </c>
      <c r="F166" s="4">
        <f t="shared" si="4"/>
        <v>43106</v>
      </c>
      <c r="G166" s="4" t="str">
        <f t="shared" si="5"/>
        <v>Jan</v>
      </c>
      <c r="H166" s="6" t="s">
        <v>80</v>
      </c>
      <c r="I166">
        <f>VLOOKUP($A166,'Customer Data'!$A:$G,2,FALSE)</f>
        <v>34</v>
      </c>
      <c r="J166" t="str">
        <f>VLOOKUP($A166,'Customer Data'!$A:$G,3,FALSE)</f>
        <v>Female</v>
      </c>
      <c r="K166" s="18">
        <f>VLOOKUP($A166,'Customer Data'!$A:$G,4,FALSE)</f>
        <v>75327</v>
      </c>
      <c r="L166" t="str">
        <f>VLOOKUP($A166,'Customer Data'!$A:$G,5,FALSE)</f>
        <v>City B</v>
      </c>
      <c r="M166" t="str">
        <f>VLOOKUP($A166,'Customer Data'!$A:$G,6,FALSE)</f>
        <v>Adult</v>
      </c>
      <c r="N166" t="str">
        <f>VLOOKUP($A166,'Customer Data'!$A:$G,7,FALSE)</f>
        <v>High</v>
      </c>
      <c r="O166" t="str">
        <f>VLOOKUP($A166,'Customer Data'!$A$2:$H$1501,8,FALSE)</f>
        <v>Type 2</v>
      </c>
      <c r="P166" t="str">
        <f>VLOOKUP($C166,'Inventory Data'!$A:$I,7,FALSE)</f>
        <v>Warehouse B</v>
      </c>
    </row>
    <row r="167" spans="1:16" x14ac:dyDescent="0.3">
      <c r="A167">
        <v>1052</v>
      </c>
      <c r="B167">
        <v>166</v>
      </c>
      <c r="C167">
        <v>4</v>
      </c>
      <c r="D167">
        <v>1</v>
      </c>
      <c r="E167" s="4" t="s">
        <v>89</v>
      </c>
      <c r="F167" s="4">
        <f t="shared" si="4"/>
        <v>43106</v>
      </c>
      <c r="G167" s="4" t="str">
        <f t="shared" si="5"/>
        <v>Jan</v>
      </c>
      <c r="H167" s="6" t="s">
        <v>81</v>
      </c>
      <c r="I167">
        <f>VLOOKUP($A167,'Customer Data'!$A:$G,2,FALSE)</f>
        <v>32</v>
      </c>
      <c r="J167" t="str">
        <f>VLOOKUP($A167,'Customer Data'!$A:$G,3,FALSE)</f>
        <v>Female</v>
      </c>
      <c r="K167" s="18">
        <f>VLOOKUP($A167,'Customer Data'!$A:$G,4,FALSE)</f>
        <v>21075</v>
      </c>
      <c r="L167" t="str">
        <f>VLOOKUP($A167,'Customer Data'!$A:$G,5,FALSE)</f>
        <v>City B</v>
      </c>
      <c r="M167" t="str">
        <f>VLOOKUP($A167,'Customer Data'!$A:$G,6,FALSE)</f>
        <v>Adult</v>
      </c>
      <c r="N167" t="str">
        <f>VLOOKUP($A167,'Customer Data'!$A:$G,7,FALSE)</f>
        <v>Low</v>
      </c>
      <c r="O167" t="str">
        <f>VLOOKUP($A167,'Customer Data'!$A$2:$H$1501,8,FALSE)</f>
        <v>Type 1</v>
      </c>
      <c r="P167" t="str">
        <f>VLOOKUP($C167,'Inventory Data'!$A:$I,7,FALSE)</f>
        <v>Warehouse C</v>
      </c>
    </row>
    <row r="168" spans="1:16" x14ac:dyDescent="0.3">
      <c r="A168">
        <v>1301</v>
      </c>
      <c r="B168">
        <v>167</v>
      </c>
      <c r="C168">
        <v>40</v>
      </c>
      <c r="D168">
        <v>7</v>
      </c>
      <c r="E168" s="4" t="s">
        <v>89</v>
      </c>
      <c r="F168" s="4">
        <f t="shared" si="4"/>
        <v>43106</v>
      </c>
      <c r="G168" s="4" t="str">
        <f t="shared" si="5"/>
        <v>Jan</v>
      </c>
      <c r="H168" s="6" t="s">
        <v>82</v>
      </c>
      <c r="I168">
        <f>VLOOKUP($A168,'Customer Data'!$A:$G,2,FALSE)</f>
        <v>64</v>
      </c>
      <c r="J168" t="str">
        <f>VLOOKUP($A168,'Customer Data'!$A:$G,3,FALSE)</f>
        <v>Female</v>
      </c>
      <c r="K168" s="18">
        <f>VLOOKUP($A168,'Customer Data'!$A:$G,4,FALSE)</f>
        <v>47258</v>
      </c>
      <c r="L168" t="str">
        <f>VLOOKUP($A168,'Customer Data'!$A:$G,5,FALSE)</f>
        <v>City C</v>
      </c>
      <c r="M168" t="str">
        <f>VLOOKUP($A168,'Customer Data'!$A:$G,6,FALSE)</f>
        <v>Seniors</v>
      </c>
      <c r="N168" t="str">
        <f>VLOOKUP($A168,'Customer Data'!$A:$G,7,FALSE)</f>
        <v>Low</v>
      </c>
      <c r="O168" t="str">
        <f>VLOOKUP($A168,'Customer Data'!$A$2:$H$1501,8,FALSE)</f>
        <v>Type 5</v>
      </c>
      <c r="P168" t="str">
        <f>VLOOKUP($C168,'Inventory Data'!$A:$I,7,FALSE)</f>
        <v>Warehouse A</v>
      </c>
    </row>
    <row r="169" spans="1:16" x14ac:dyDescent="0.3">
      <c r="A169">
        <v>910</v>
      </c>
      <c r="B169">
        <v>168</v>
      </c>
      <c r="C169">
        <v>52</v>
      </c>
      <c r="D169">
        <v>6</v>
      </c>
      <c r="E169" s="4" t="s">
        <v>89</v>
      </c>
      <c r="F169" s="4">
        <f t="shared" si="4"/>
        <v>43106</v>
      </c>
      <c r="G169" s="4" t="str">
        <f t="shared" si="5"/>
        <v>Jan</v>
      </c>
      <c r="H169" s="6" t="s">
        <v>83</v>
      </c>
      <c r="I169">
        <f>VLOOKUP($A169,'Customer Data'!$A:$G,2,FALSE)</f>
        <v>62</v>
      </c>
      <c r="J169" t="str">
        <f>VLOOKUP($A169,'Customer Data'!$A:$G,3,FALSE)</f>
        <v>Male</v>
      </c>
      <c r="K169" s="18">
        <f>VLOOKUP($A169,'Customer Data'!$A:$G,4,FALSE)</f>
        <v>24920</v>
      </c>
      <c r="L169" t="str">
        <f>VLOOKUP($A169,'Customer Data'!$A:$G,5,FALSE)</f>
        <v>City B</v>
      </c>
      <c r="M169" t="str">
        <f>VLOOKUP($A169,'Customer Data'!$A:$G,6,FALSE)</f>
        <v>Seniors</v>
      </c>
      <c r="N169" t="str">
        <f>VLOOKUP($A169,'Customer Data'!$A:$G,7,FALSE)</f>
        <v>Low</v>
      </c>
      <c r="O169" t="str">
        <f>VLOOKUP($A169,'Customer Data'!$A$2:$H$1501,8,FALSE)</f>
        <v>Type 5</v>
      </c>
      <c r="P169" t="str">
        <f>VLOOKUP($C169,'Inventory Data'!$A:$I,7,FALSE)</f>
        <v>Warehouse B</v>
      </c>
    </row>
    <row r="170" spans="1:16" x14ac:dyDescent="0.3">
      <c r="A170">
        <v>1202</v>
      </c>
      <c r="B170">
        <v>169</v>
      </c>
      <c r="C170">
        <v>44</v>
      </c>
      <c r="D170">
        <v>3</v>
      </c>
      <c r="E170" s="4" t="s">
        <v>90</v>
      </c>
      <c r="F170" s="4">
        <f t="shared" si="4"/>
        <v>43107</v>
      </c>
      <c r="G170" s="4" t="str">
        <f t="shared" si="5"/>
        <v>Jan</v>
      </c>
      <c r="H170" s="6" t="s">
        <v>60</v>
      </c>
      <c r="I170">
        <f>VLOOKUP($A170,'Customer Data'!$A:$G,2,FALSE)</f>
        <v>67</v>
      </c>
      <c r="J170" t="str">
        <f>VLOOKUP($A170,'Customer Data'!$A:$G,3,FALSE)</f>
        <v>Male</v>
      </c>
      <c r="K170" s="18">
        <f>VLOOKUP($A170,'Customer Data'!$A:$G,4,FALSE)</f>
        <v>109590</v>
      </c>
      <c r="L170" t="str">
        <f>VLOOKUP($A170,'Customer Data'!$A:$G,5,FALSE)</f>
        <v>City B</v>
      </c>
      <c r="M170" t="str">
        <f>VLOOKUP($A170,'Customer Data'!$A:$G,6,FALSE)</f>
        <v>Seniors</v>
      </c>
      <c r="N170" t="str">
        <f>VLOOKUP($A170,'Customer Data'!$A:$G,7,FALSE)</f>
        <v>High</v>
      </c>
      <c r="O170" t="str">
        <f>VLOOKUP($A170,'Customer Data'!$A$2:$H$1501,8,FALSE)</f>
        <v>Type 6</v>
      </c>
      <c r="P170" t="str">
        <f>VLOOKUP($C170,'Inventory Data'!$A:$I,7,FALSE)</f>
        <v>Warehouse A</v>
      </c>
    </row>
    <row r="171" spans="1:16" x14ac:dyDescent="0.3">
      <c r="A171">
        <v>598</v>
      </c>
      <c r="B171">
        <v>170</v>
      </c>
      <c r="C171">
        <v>89</v>
      </c>
      <c r="D171">
        <v>7</v>
      </c>
      <c r="E171" s="4" t="s">
        <v>90</v>
      </c>
      <c r="F171" s="4">
        <f t="shared" si="4"/>
        <v>43107</v>
      </c>
      <c r="G171" s="4" t="str">
        <f t="shared" si="5"/>
        <v>Jan</v>
      </c>
      <c r="H171" s="6" t="s">
        <v>61</v>
      </c>
      <c r="I171">
        <f>VLOOKUP($A171,'Customer Data'!$A:$G,2,FALSE)</f>
        <v>20</v>
      </c>
      <c r="J171" t="str">
        <f>VLOOKUP($A171,'Customer Data'!$A:$G,3,FALSE)</f>
        <v>Male</v>
      </c>
      <c r="K171" s="18">
        <f>VLOOKUP($A171,'Customer Data'!$A:$G,4,FALSE)</f>
        <v>48291</v>
      </c>
      <c r="L171" t="str">
        <f>VLOOKUP($A171,'Customer Data'!$A:$G,5,FALSE)</f>
        <v>City A</v>
      </c>
      <c r="M171" t="str">
        <f>VLOOKUP($A171,'Customer Data'!$A:$G,6,FALSE)</f>
        <v>Adult</v>
      </c>
      <c r="N171" t="str">
        <f>VLOOKUP($A171,'Customer Data'!$A:$G,7,FALSE)</f>
        <v>Low</v>
      </c>
      <c r="O171" t="str">
        <f>VLOOKUP($A171,'Customer Data'!$A$2:$H$1501,8,FALSE)</f>
        <v>Type 1</v>
      </c>
      <c r="P171" t="str">
        <f>VLOOKUP($C171,'Inventory Data'!$A:$I,7,FALSE)</f>
        <v>Warehouse C</v>
      </c>
    </row>
    <row r="172" spans="1:16" x14ac:dyDescent="0.3">
      <c r="A172">
        <v>1401</v>
      </c>
      <c r="B172">
        <v>171</v>
      </c>
      <c r="C172">
        <v>36</v>
      </c>
      <c r="D172">
        <v>5</v>
      </c>
      <c r="E172" s="4" t="s">
        <v>90</v>
      </c>
      <c r="F172" s="4">
        <f t="shared" si="4"/>
        <v>43107</v>
      </c>
      <c r="G172" s="4" t="str">
        <f t="shared" si="5"/>
        <v>Jan</v>
      </c>
      <c r="H172" s="6" t="s">
        <v>62</v>
      </c>
      <c r="I172">
        <f>VLOOKUP($A172,'Customer Data'!$A:$G,2,FALSE)</f>
        <v>36</v>
      </c>
      <c r="J172" t="str">
        <f>VLOOKUP($A172,'Customer Data'!$A:$G,3,FALSE)</f>
        <v>Female</v>
      </c>
      <c r="K172" s="18">
        <f>VLOOKUP($A172,'Customer Data'!$A:$G,4,FALSE)</f>
        <v>146718</v>
      </c>
      <c r="L172" t="str">
        <f>VLOOKUP($A172,'Customer Data'!$A:$G,5,FALSE)</f>
        <v>City B</v>
      </c>
      <c r="M172" t="str">
        <f>VLOOKUP($A172,'Customer Data'!$A:$G,6,FALSE)</f>
        <v>Adult</v>
      </c>
      <c r="N172" t="str">
        <f>VLOOKUP($A172,'Customer Data'!$A:$G,7,FALSE)</f>
        <v>High</v>
      </c>
      <c r="O172" t="str">
        <f>VLOOKUP($A172,'Customer Data'!$A$2:$H$1501,8,FALSE)</f>
        <v>Type 2</v>
      </c>
      <c r="P172" t="str">
        <f>VLOOKUP($C172,'Inventory Data'!$A:$I,7,FALSE)</f>
        <v>Warehouse C</v>
      </c>
    </row>
    <row r="173" spans="1:16" x14ac:dyDescent="0.3">
      <c r="A173">
        <v>582</v>
      </c>
      <c r="B173">
        <v>172</v>
      </c>
      <c r="C173">
        <v>50</v>
      </c>
      <c r="D173">
        <v>5</v>
      </c>
      <c r="E173" s="4" t="s">
        <v>90</v>
      </c>
      <c r="F173" s="4">
        <f t="shared" si="4"/>
        <v>43107</v>
      </c>
      <c r="G173" s="4" t="str">
        <f t="shared" si="5"/>
        <v>Jan</v>
      </c>
      <c r="H173" s="6" t="s">
        <v>63</v>
      </c>
      <c r="I173">
        <f>VLOOKUP($A173,'Customer Data'!$A:$G,2,FALSE)</f>
        <v>69</v>
      </c>
      <c r="J173" t="str">
        <f>VLOOKUP($A173,'Customer Data'!$A:$G,3,FALSE)</f>
        <v>Male</v>
      </c>
      <c r="K173" s="18">
        <f>VLOOKUP($A173,'Customer Data'!$A:$G,4,FALSE)</f>
        <v>70628</v>
      </c>
      <c r="L173" t="str">
        <f>VLOOKUP($A173,'Customer Data'!$A:$G,5,FALSE)</f>
        <v>City C</v>
      </c>
      <c r="M173" t="str">
        <f>VLOOKUP($A173,'Customer Data'!$A:$G,6,FALSE)</f>
        <v>Seniors</v>
      </c>
      <c r="N173" t="str">
        <f>VLOOKUP($A173,'Customer Data'!$A:$G,7,FALSE)</f>
        <v>High</v>
      </c>
      <c r="O173" t="str">
        <f>VLOOKUP($A173,'Customer Data'!$A$2:$H$1501,8,FALSE)</f>
        <v>Type 6</v>
      </c>
      <c r="P173" t="str">
        <f>VLOOKUP($C173,'Inventory Data'!$A:$I,7,FALSE)</f>
        <v>Warehouse B</v>
      </c>
    </row>
    <row r="174" spans="1:16" x14ac:dyDescent="0.3">
      <c r="A174">
        <v>1204</v>
      </c>
      <c r="B174">
        <v>173</v>
      </c>
      <c r="C174">
        <v>27</v>
      </c>
      <c r="D174">
        <v>8</v>
      </c>
      <c r="E174" s="4" t="s">
        <v>90</v>
      </c>
      <c r="F174" s="4">
        <f t="shared" si="4"/>
        <v>43107</v>
      </c>
      <c r="G174" s="4" t="str">
        <f t="shared" si="5"/>
        <v>Jan</v>
      </c>
      <c r="H174" s="6" t="s">
        <v>64</v>
      </c>
      <c r="I174">
        <f>VLOOKUP($A174,'Customer Data'!$A:$G,2,FALSE)</f>
        <v>69</v>
      </c>
      <c r="J174" t="str">
        <f>VLOOKUP($A174,'Customer Data'!$A:$G,3,FALSE)</f>
        <v>Female</v>
      </c>
      <c r="K174" s="18">
        <f>VLOOKUP($A174,'Customer Data'!$A:$G,4,FALSE)</f>
        <v>109659</v>
      </c>
      <c r="L174" t="str">
        <f>VLOOKUP($A174,'Customer Data'!$A:$G,5,FALSE)</f>
        <v>City A</v>
      </c>
      <c r="M174" t="str">
        <f>VLOOKUP($A174,'Customer Data'!$A:$G,6,FALSE)</f>
        <v>Seniors</v>
      </c>
      <c r="N174" t="str">
        <f>VLOOKUP($A174,'Customer Data'!$A:$G,7,FALSE)</f>
        <v>High</v>
      </c>
      <c r="O174" t="str">
        <f>VLOOKUP($A174,'Customer Data'!$A$2:$H$1501,8,FALSE)</f>
        <v>Type 6</v>
      </c>
      <c r="P174" t="str">
        <f>VLOOKUP($C174,'Inventory Data'!$A:$I,7,FALSE)</f>
        <v>Warehouse B</v>
      </c>
    </row>
    <row r="175" spans="1:16" x14ac:dyDescent="0.3">
      <c r="A175">
        <v>1358</v>
      </c>
      <c r="B175">
        <v>174</v>
      </c>
      <c r="C175">
        <v>45</v>
      </c>
      <c r="D175">
        <v>2</v>
      </c>
      <c r="E175" s="4" t="s">
        <v>90</v>
      </c>
      <c r="F175" s="4">
        <f t="shared" si="4"/>
        <v>43107</v>
      </c>
      <c r="G175" s="4" t="str">
        <f t="shared" si="5"/>
        <v>Jan</v>
      </c>
      <c r="H175" s="6" t="s">
        <v>65</v>
      </c>
      <c r="I175">
        <f>VLOOKUP($A175,'Customer Data'!$A:$G,2,FALSE)</f>
        <v>23</v>
      </c>
      <c r="J175" t="str">
        <f>VLOOKUP($A175,'Customer Data'!$A:$G,3,FALSE)</f>
        <v>Female</v>
      </c>
      <c r="K175" s="18">
        <f>VLOOKUP($A175,'Customer Data'!$A:$G,4,FALSE)</f>
        <v>124841</v>
      </c>
      <c r="L175" t="str">
        <f>VLOOKUP($A175,'Customer Data'!$A:$G,5,FALSE)</f>
        <v>City C</v>
      </c>
      <c r="M175" t="str">
        <f>VLOOKUP($A175,'Customer Data'!$A:$G,6,FALSE)</f>
        <v>Adult</v>
      </c>
      <c r="N175" t="str">
        <f>VLOOKUP($A175,'Customer Data'!$A:$G,7,FALSE)</f>
        <v>High</v>
      </c>
      <c r="O175" t="str">
        <f>VLOOKUP($A175,'Customer Data'!$A$2:$H$1501,8,FALSE)</f>
        <v>Type 2</v>
      </c>
      <c r="P175" t="str">
        <f>VLOOKUP($C175,'Inventory Data'!$A:$I,7,FALSE)</f>
        <v>Warehouse C</v>
      </c>
    </row>
    <row r="176" spans="1:16" x14ac:dyDescent="0.3">
      <c r="A176">
        <v>133</v>
      </c>
      <c r="B176">
        <v>175</v>
      </c>
      <c r="C176">
        <v>77</v>
      </c>
      <c r="D176">
        <v>7</v>
      </c>
      <c r="E176" s="4" t="s">
        <v>90</v>
      </c>
      <c r="F176" s="4">
        <f t="shared" si="4"/>
        <v>43107</v>
      </c>
      <c r="G176" s="4" t="str">
        <f t="shared" si="5"/>
        <v>Jan</v>
      </c>
      <c r="H176" s="6" t="s">
        <v>66</v>
      </c>
      <c r="I176">
        <f>VLOOKUP($A176,'Customer Data'!$A:$G,2,FALSE)</f>
        <v>29</v>
      </c>
      <c r="J176" t="str">
        <f>VLOOKUP($A176,'Customer Data'!$A:$G,3,FALSE)</f>
        <v>Male</v>
      </c>
      <c r="K176" s="18">
        <f>VLOOKUP($A176,'Customer Data'!$A:$G,4,FALSE)</f>
        <v>97290</v>
      </c>
      <c r="L176" t="str">
        <f>VLOOKUP($A176,'Customer Data'!$A:$G,5,FALSE)</f>
        <v>City A</v>
      </c>
      <c r="M176" t="str">
        <f>VLOOKUP($A176,'Customer Data'!$A:$G,6,FALSE)</f>
        <v>Adult</v>
      </c>
      <c r="N176" t="str">
        <f>VLOOKUP($A176,'Customer Data'!$A:$G,7,FALSE)</f>
        <v>High</v>
      </c>
      <c r="O176" t="str">
        <f>VLOOKUP($A176,'Customer Data'!$A$2:$H$1501,8,FALSE)</f>
        <v>Type 2</v>
      </c>
      <c r="P176" t="str">
        <f>VLOOKUP($C176,'Inventory Data'!$A:$I,7,FALSE)</f>
        <v>Warehouse C</v>
      </c>
    </row>
    <row r="177" spans="1:16" x14ac:dyDescent="0.3">
      <c r="A177">
        <v>400</v>
      </c>
      <c r="B177">
        <v>176</v>
      </c>
      <c r="C177">
        <v>47</v>
      </c>
      <c r="D177">
        <v>6</v>
      </c>
      <c r="E177" s="4" t="s">
        <v>90</v>
      </c>
      <c r="F177" s="4">
        <f t="shared" si="4"/>
        <v>43107</v>
      </c>
      <c r="G177" s="4" t="str">
        <f t="shared" si="5"/>
        <v>Jan</v>
      </c>
      <c r="H177" s="6" t="s">
        <v>67</v>
      </c>
      <c r="I177">
        <f>VLOOKUP($A177,'Customer Data'!$A:$G,2,FALSE)</f>
        <v>52</v>
      </c>
      <c r="J177" t="str">
        <f>VLOOKUP($A177,'Customer Data'!$A:$G,3,FALSE)</f>
        <v>Male</v>
      </c>
      <c r="K177" s="18">
        <f>VLOOKUP($A177,'Customer Data'!$A:$G,4,FALSE)</f>
        <v>26704</v>
      </c>
      <c r="L177" t="str">
        <f>VLOOKUP($A177,'Customer Data'!$A:$G,5,FALSE)</f>
        <v>City B</v>
      </c>
      <c r="M177" t="str">
        <f>VLOOKUP($A177,'Customer Data'!$A:$G,6,FALSE)</f>
        <v>Middle-aged</v>
      </c>
      <c r="N177" t="str">
        <f>VLOOKUP($A177,'Customer Data'!$A:$G,7,FALSE)</f>
        <v>Low</v>
      </c>
      <c r="O177" t="str">
        <f>VLOOKUP($A177,'Customer Data'!$A$2:$H$1501,8,FALSE)</f>
        <v>Type 3</v>
      </c>
      <c r="P177" t="str">
        <f>VLOOKUP($C177,'Inventory Data'!$A:$I,7,FALSE)</f>
        <v>Warehouse B</v>
      </c>
    </row>
    <row r="178" spans="1:16" x14ac:dyDescent="0.3">
      <c r="A178">
        <v>247</v>
      </c>
      <c r="B178">
        <v>177</v>
      </c>
      <c r="C178">
        <v>23</v>
      </c>
      <c r="D178">
        <v>2</v>
      </c>
      <c r="E178" s="4" t="s">
        <v>90</v>
      </c>
      <c r="F178" s="4">
        <f t="shared" si="4"/>
        <v>43107</v>
      </c>
      <c r="G178" s="4" t="str">
        <f t="shared" si="5"/>
        <v>Jan</v>
      </c>
      <c r="H178" s="6" t="s">
        <v>68</v>
      </c>
      <c r="I178">
        <f>VLOOKUP($A178,'Customer Data'!$A:$G,2,FALSE)</f>
        <v>61</v>
      </c>
      <c r="J178" t="str">
        <f>VLOOKUP($A178,'Customer Data'!$A:$G,3,FALSE)</f>
        <v>Female</v>
      </c>
      <c r="K178" s="18">
        <f>VLOOKUP($A178,'Customer Data'!$A:$G,4,FALSE)</f>
        <v>65477</v>
      </c>
      <c r="L178" t="str">
        <f>VLOOKUP($A178,'Customer Data'!$A:$G,5,FALSE)</f>
        <v>City A</v>
      </c>
      <c r="M178" t="str">
        <f>VLOOKUP($A178,'Customer Data'!$A:$G,6,FALSE)</f>
        <v>Seniors</v>
      </c>
      <c r="N178" t="str">
        <f>VLOOKUP($A178,'Customer Data'!$A:$G,7,FALSE)</f>
        <v>High</v>
      </c>
      <c r="O178" t="str">
        <f>VLOOKUP($A178,'Customer Data'!$A$2:$H$1501,8,FALSE)</f>
        <v>Type 6</v>
      </c>
      <c r="P178" t="str">
        <f>VLOOKUP($C178,'Inventory Data'!$A:$I,7,FALSE)</f>
        <v>Warehouse C</v>
      </c>
    </row>
    <row r="179" spans="1:16" x14ac:dyDescent="0.3">
      <c r="A179">
        <v>422</v>
      </c>
      <c r="B179">
        <v>178</v>
      </c>
      <c r="C179">
        <v>98</v>
      </c>
      <c r="D179">
        <v>4</v>
      </c>
      <c r="E179" s="4" t="s">
        <v>90</v>
      </c>
      <c r="F179" s="4">
        <f t="shared" si="4"/>
        <v>43107</v>
      </c>
      <c r="G179" s="4" t="str">
        <f t="shared" si="5"/>
        <v>Jan</v>
      </c>
      <c r="H179" s="6" t="s">
        <v>69</v>
      </c>
      <c r="I179">
        <f>VLOOKUP($A179,'Customer Data'!$A:$G,2,FALSE)</f>
        <v>30</v>
      </c>
      <c r="J179" t="str">
        <f>VLOOKUP($A179,'Customer Data'!$A:$G,3,FALSE)</f>
        <v>Female</v>
      </c>
      <c r="K179" s="18">
        <f>VLOOKUP($A179,'Customer Data'!$A:$G,4,FALSE)</f>
        <v>115088</v>
      </c>
      <c r="L179" t="str">
        <f>VLOOKUP($A179,'Customer Data'!$A:$G,5,FALSE)</f>
        <v>City A</v>
      </c>
      <c r="M179" t="str">
        <f>VLOOKUP($A179,'Customer Data'!$A:$G,6,FALSE)</f>
        <v>Adult</v>
      </c>
      <c r="N179" t="str">
        <f>VLOOKUP($A179,'Customer Data'!$A:$G,7,FALSE)</f>
        <v>High</v>
      </c>
      <c r="O179" t="str">
        <f>VLOOKUP($A179,'Customer Data'!$A$2:$H$1501,8,FALSE)</f>
        <v>Type 2</v>
      </c>
      <c r="P179" t="str">
        <f>VLOOKUP($C179,'Inventory Data'!$A:$I,7,FALSE)</f>
        <v>Warehouse A</v>
      </c>
    </row>
    <row r="180" spans="1:16" x14ac:dyDescent="0.3">
      <c r="A180">
        <v>181</v>
      </c>
      <c r="B180">
        <v>179</v>
      </c>
      <c r="C180">
        <v>62</v>
      </c>
      <c r="D180">
        <v>4</v>
      </c>
      <c r="E180" s="4" t="s">
        <v>90</v>
      </c>
      <c r="F180" s="4">
        <f t="shared" si="4"/>
        <v>43107</v>
      </c>
      <c r="G180" s="4" t="str">
        <f t="shared" si="5"/>
        <v>Jan</v>
      </c>
      <c r="H180" s="6" t="s">
        <v>70</v>
      </c>
      <c r="I180">
        <f>VLOOKUP($A180,'Customer Data'!$A:$G,2,FALSE)</f>
        <v>43</v>
      </c>
      <c r="J180" t="str">
        <f>VLOOKUP($A180,'Customer Data'!$A:$G,3,FALSE)</f>
        <v>Male</v>
      </c>
      <c r="K180" s="18">
        <f>VLOOKUP($A180,'Customer Data'!$A:$G,4,FALSE)</f>
        <v>116241</v>
      </c>
      <c r="L180" t="str">
        <f>VLOOKUP($A180,'Customer Data'!$A:$G,5,FALSE)</f>
        <v>City C</v>
      </c>
      <c r="M180" t="str">
        <f>VLOOKUP($A180,'Customer Data'!$A:$G,6,FALSE)</f>
        <v>Middle-aged</v>
      </c>
      <c r="N180" t="str">
        <f>VLOOKUP($A180,'Customer Data'!$A:$G,7,FALSE)</f>
        <v>High</v>
      </c>
      <c r="O180" t="str">
        <f>VLOOKUP($A180,'Customer Data'!$A$2:$H$1501,8,FALSE)</f>
        <v>Type 4</v>
      </c>
      <c r="P180" t="str">
        <f>VLOOKUP($C180,'Inventory Data'!$A:$I,7,FALSE)</f>
        <v>Warehouse A</v>
      </c>
    </row>
    <row r="181" spans="1:16" x14ac:dyDescent="0.3">
      <c r="A181">
        <v>735</v>
      </c>
      <c r="B181">
        <v>180</v>
      </c>
      <c r="C181">
        <v>92</v>
      </c>
      <c r="D181">
        <v>6</v>
      </c>
      <c r="E181" s="4" t="s">
        <v>90</v>
      </c>
      <c r="F181" s="4">
        <f t="shared" si="4"/>
        <v>43107</v>
      </c>
      <c r="G181" s="4" t="str">
        <f t="shared" si="5"/>
        <v>Jan</v>
      </c>
      <c r="H181" s="6" t="s">
        <v>71</v>
      </c>
      <c r="I181">
        <f>VLOOKUP($A181,'Customer Data'!$A:$G,2,FALSE)</f>
        <v>34</v>
      </c>
      <c r="J181" t="str">
        <f>VLOOKUP($A181,'Customer Data'!$A:$G,3,FALSE)</f>
        <v>Male</v>
      </c>
      <c r="K181" s="18">
        <f>VLOOKUP($A181,'Customer Data'!$A:$G,4,FALSE)</f>
        <v>34949</v>
      </c>
      <c r="L181" t="str">
        <f>VLOOKUP($A181,'Customer Data'!$A:$G,5,FALSE)</f>
        <v>City A</v>
      </c>
      <c r="M181" t="str">
        <f>VLOOKUP($A181,'Customer Data'!$A:$G,6,FALSE)</f>
        <v>Adult</v>
      </c>
      <c r="N181" t="str">
        <f>VLOOKUP($A181,'Customer Data'!$A:$G,7,FALSE)</f>
        <v>Low</v>
      </c>
      <c r="O181" t="str">
        <f>VLOOKUP($A181,'Customer Data'!$A$2:$H$1501,8,FALSE)</f>
        <v>Type 1</v>
      </c>
      <c r="P181" t="str">
        <f>VLOOKUP($C181,'Inventory Data'!$A:$I,7,FALSE)</f>
        <v>Warehouse A</v>
      </c>
    </row>
    <row r="182" spans="1:16" x14ac:dyDescent="0.3">
      <c r="A182">
        <v>416</v>
      </c>
      <c r="B182">
        <v>181</v>
      </c>
      <c r="C182">
        <v>38</v>
      </c>
      <c r="D182">
        <v>8</v>
      </c>
      <c r="E182" s="4" t="s">
        <v>90</v>
      </c>
      <c r="F182" s="4">
        <f t="shared" si="4"/>
        <v>43107</v>
      </c>
      <c r="G182" s="4" t="str">
        <f t="shared" si="5"/>
        <v>Jan</v>
      </c>
      <c r="H182" s="6" t="s">
        <v>72</v>
      </c>
      <c r="I182">
        <f>VLOOKUP($A182,'Customer Data'!$A:$G,2,FALSE)</f>
        <v>28</v>
      </c>
      <c r="J182" t="str">
        <f>VLOOKUP($A182,'Customer Data'!$A:$G,3,FALSE)</f>
        <v>Male</v>
      </c>
      <c r="K182" s="18">
        <f>VLOOKUP($A182,'Customer Data'!$A:$G,4,FALSE)</f>
        <v>125097</v>
      </c>
      <c r="L182" t="str">
        <f>VLOOKUP($A182,'Customer Data'!$A:$G,5,FALSE)</f>
        <v>City A</v>
      </c>
      <c r="M182" t="str">
        <f>VLOOKUP($A182,'Customer Data'!$A:$G,6,FALSE)</f>
        <v>Adult</v>
      </c>
      <c r="N182" t="str">
        <f>VLOOKUP($A182,'Customer Data'!$A:$G,7,FALSE)</f>
        <v>High</v>
      </c>
      <c r="O182" t="str">
        <f>VLOOKUP($A182,'Customer Data'!$A$2:$H$1501,8,FALSE)</f>
        <v>Type 2</v>
      </c>
      <c r="P182" t="str">
        <f>VLOOKUP($C182,'Inventory Data'!$A:$I,7,FALSE)</f>
        <v>Warehouse C</v>
      </c>
    </row>
    <row r="183" spans="1:16" x14ac:dyDescent="0.3">
      <c r="A183">
        <v>894</v>
      </c>
      <c r="B183">
        <v>182</v>
      </c>
      <c r="C183">
        <v>35</v>
      </c>
      <c r="D183">
        <v>2</v>
      </c>
      <c r="E183" s="4" t="s">
        <v>90</v>
      </c>
      <c r="F183" s="4">
        <f t="shared" si="4"/>
        <v>43107</v>
      </c>
      <c r="G183" s="4" t="str">
        <f t="shared" si="5"/>
        <v>Jan</v>
      </c>
      <c r="H183" s="6" t="s">
        <v>73</v>
      </c>
      <c r="I183">
        <f>VLOOKUP($A183,'Customer Data'!$A:$G,2,FALSE)</f>
        <v>29</v>
      </c>
      <c r="J183" t="str">
        <f>VLOOKUP($A183,'Customer Data'!$A:$G,3,FALSE)</f>
        <v>Male</v>
      </c>
      <c r="K183" s="18">
        <f>VLOOKUP($A183,'Customer Data'!$A:$G,4,FALSE)</f>
        <v>81207</v>
      </c>
      <c r="L183" t="str">
        <f>VLOOKUP($A183,'Customer Data'!$A:$G,5,FALSE)</f>
        <v>City A</v>
      </c>
      <c r="M183" t="str">
        <f>VLOOKUP($A183,'Customer Data'!$A:$G,6,FALSE)</f>
        <v>Adult</v>
      </c>
      <c r="N183" t="str">
        <f>VLOOKUP($A183,'Customer Data'!$A:$G,7,FALSE)</f>
        <v>High</v>
      </c>
      <c r="O183" t="str">
        <f>VLOOKUP($A183,'Customer Data'!$A$2:$H$1501,8,FALSE)</f>
        <v>Type 2</v>
      </c>
      <c r="P183" t="str">
        <f>VLOOKUP($C183,'Inventory Data'!$A:$I,7,FALSE)</f>
        <v>Warehouse A</v>
      </c>
    </row>
    <row r="184" spans="1:16" x14ac:dyDescent="0.3">
      <c r="A184">
        <v>841</v>
      </c>
      <c r="B184">
        <v>183</v>
      </c>
      <c r="C184">
        <v>10</v>
      </c>
      <c r="D184">
        <v>9</v>
      </c>
      <c r="E184" s="4" t="s">
        <v>90</v>
      </c>
      <c r="F184" s="4">
        <f t="shared" si="4"/>
        <v>43107</v>
      </c>
      <c r="G184" s="4" t="str">
        <f t="shared" si="5"/>
        <v>Jan</v>
      </c>
      <c r="H184" s="6" t="s">
        <v>74</v>
      </c>
      <c r="I184">
        <f>VLOOKUP($A184,'Customer Data'!$A:$G,2,FALSE)</f>
        <v>67</v>
      </c>
      <c r="J184" t="str">
        <f>VLOOKUP($A184,'Customer Data'!$A:$G,3,FALSE)</f>
        <v>Male</v>
      </c>
      <c r="K184" s="18">
        <f>VLOOKUP($A184,'Customer Data'!$A:$G,4,FALSE)</f>
        <v>145239</v>
      </c>
      <c r="L184" t="str">
        <f>VLOOKUP($A184,'Customer Data'!$A:$G,5,FALSE)</f>
        <v>City C</v>
      </c>
      <c r="M184" t="str">
        <f>VLOOKUP($A184,'Customer Data'!$A:$G,6,FALSE)</f>
        <v>Seniors</v>
      </c>
      <c r="N184" t="str">
        <f>VLOOKUP($A184,'Customer Data'!$A:$G,7,FALSE)</f>
        <v>High</v>
      </c>
      <c r="O184" t="str">
        <f>VLOOKUP($A184,'Customer Data'!$A$2:$H$1501,8,FALSE)</f>
        <v>Type 6</v>
      </c>
      <c r="P184" t="str">
        <f>VLOOKUP($C184,'Inventory Data'!$A:$I,7,FALSE)</f>
        <v>Warehouse A</v>
      </c>
    </row>
    <row r="185" spans="1:16" x14ac:dyDescent="0.3">
      <c r="A185">
        <v>1134</v>
      </c>
      <c r="B185">
        <v>184</v>
      </c>
      <c r="C185">
        <v>13</v>
      </c>
      <c r="D185">
        <v>1</v>
      </c>
      <c r="E185" s="4" t="s">
        <v>90</v>
      </c>
      <c r="F185" s="4">
        <f t="shared" si="4"/>
        <v>43107</v>
      </c>
      <c r="G185" s="4" t="str">
        <f t="shared" si="5"/>
        <v>Jan</v>
      </c>
      <c r="H185" s="6" t="s">
        <v>75</v>
      </c>
      <c r="I185">
        <f>VLOOKUP($A185,'Customer Data'!$A:$G,2,FALSE)</f>
        <v>61</v>
      </c>
      <c r="J185" t="str">
        <f>VLOOKUP($A185,'Customer Data'!$A:$G,3,FALSE)</f>
        <v>Female</v>
      </c>
      <c r="K185" s="18">
        <f>VLOOKUP($A185,'Customer Data'!$A:$G,4,FALSE)</f>
        <v>129892</v>
      </c>
      <c r="L185" t="str">
        <f>VLOOKUP($A185,'Customer Data'!$A:$G,5,FALSE)</f>
        <v>City B</v>
      </c>
      <c r="M185" t="str">
        <f>VLOOKUP($A185,'Customer Data'!$A:$G,6,FALSE)</f>
        <v>Seniors</v>
      </c>
      <c r="N185" t="str">
        <f>VLOOKUP($A185,'Customer Data'!$A:$G,7,FALSE)</f>
        <v>High</v>
      </c>
      <c r="O185" t="str">
        <f>VLOOKUP($A185,'Customer Data'!$A$2:$H$1501,8,FALSE)</f>
        <v>Type 6</v>
      </c>
      <c r="P185" t="str">
        <f>VLOOKUP($C185,'Inventory Data'!$A:$I,7,FALSE)</f>
        <v>Warehouse C</v>
      </c>
    </row>
    <row r="186" spans="1:16" x14ac:dyDescent="0.3">
      <c r="A186">
        <v>1463</v>
      </c>
      <c r="B186">
        <v>185</v>
      </c>
      <c r="C186">
        <v>82</v>
      </c>
      <c r="D186">
        <v>1</v>
      </c>
      <c r="E186" s="4" t="s">
        <v>90</v>
      </c>
      <c r="F186" s="4">
        <f t="shared" si="4"/>
        <v>43107</v>
      </c>
      <c r="G186" s="4" t="str">
        <f t="shared" si="5"/>
        <v>Jan</v>
      </c>
      <c r="H186" s="6" t="s">
        <v>76</v>
      </c>
      <c r="I186">
        <f>VLOOKUP($A186,'Customer Data'!$A:$G,2,FALSE)</f>
        <v>55</v>
      </c>
      <c r="J186" t="str">
        <f>VLOOKUP($A186,'Customer Data'!$A:$G,3,FALSE)</f>
        <v>Female</v>
      </c>
      <c r="K186" s="18">
        <f>VLOOKUP($A186,'Customer Data'!$A:$G,4,FALSE)</f>
        <v>66624</v>
      </c>
      <c r="L186" t="str">
        <f>VLOOKUP($A186,'Customer Data'!$A:$G,5,FALSE)</f>
        <v>City A</v>
      </c>
      <c r="M186" t="str">
        <f>VLOOKUP($A186,'Customer Data'!$A:$G,6,FALSE)</f>
        <v>Middle-aged</v>
      </c>
      <c r="N186" t="str">
        <f>VLOOKUP($A186,'Customer Data'!$A:$G,7,FALSE)</f>
        <v>High</v>
      </c>
      <c r="O186" t="str">
        <f>VLOOKUP($A186,'Customer Data'!$A$2:$H$1501,8,FALSE)</f>
        <v>Type 4</v>
      </c>
      <c r="P186" t="str">
        <f>VLOOKUP($C186,'Inventory Data'!$A:$I,7,FALSE)</f>
        <v>Warehouse A</v>
      </c>
    </row>
    <row r="187" spans="1:16" x14ac:dyDescent="0.3">
      <c r="A187">
        <v>551</v>
      </c>
      <c r="B187">
        <v>186</v>
      </c>
      <c r="C187">
        <v>96</v>
      </c>
      <c r="D187">
        <v>2</v>
      </c>
      <c r="E187" s="4" t="s">
        <v>90</v>
      </c>
      <c r="F187" s="4">
        <f t="shared" si="4"/>
        <v>43107</v>
      </c>
      <c r="G187" s="4" t="str">
        <f t="shared" si="5"/>
        <v>Jan</v>
      </c>
      <c r="H187" s="6" t="s">
        <v>77</v>
      </c>
      <c r="I187">
        <f>VLOOKUP($A187,'Customer Data'!$A:$G,2,FALSE)</f>
        <v>46</v>
      </c>
      <c r="J187" t="str">
        <f>VLOOKUP($A187,'Customer Data'!$A:$G,3,FALSE)</f>
        <v>Female</v>
      </c>
      <c r="K187" s="18">
        <f>VLOOKUP($A187,'Customer Data'!$A:$G,4,FALSE)</f>
        <v>79336</v>
      </c>
      <c r="L187" t="str">
        <f>VLOOKUP($A187,'Customer Data'!$A:$G,5,FALSE)</f>
        <v>City C</v>
      </c>
      <c r="M187" t="str">
        <f>VLOOKUP($A187,'Customer Data'!$A:$G,6,FALSE)</f>
        <v>Middle-aged</v>
      </c>
      <c r="N187" t="str">
        <f>VLOOKUP($A187,'Customer Data'!$A:$G,7,FALSE)</f>
        <v>High</v>
      </c>
      <c r="O187" t="str">
        <f>VLOOKUP($A187,'Customer Data'!$A$2:$H$1501,8,FALSE)</f>
        <v>Type 4</v>
      </c>
      <c r="P187" t="str">
        <f>VLOOKUP($C187,'Inventory Data'!$A:$I,7,FALSE)</f>
        <v>Warehouse A</v>
      </c>
    </row>
    <row r="188" spans="1:16" x14ac:dyDescent="0.3">
      <c r="A188">
        <v>966</v>
      </c>
      <c r="B188">
        <v>187</v>
      </c>
      <c r="C188">
        <v>34</v>
      </c>
      <c r="D188">
        <v>8</v>
      </c>
      <c r="E188" s="4" t="s">
        <v>90</v>
      </c>
      <c r="F188" s="4">
        <f t="shared" si="4"/>
        <v>43107</v>
      </c>
      <c r="G188" s="4" t="str">
        <f t="shared" si="5"/>
        <v>Jan</v>
      </c>
      <c r="H188" s="6" t="s">
        <v>78</v>
      </c>
      <c r="I188">
        <f>VLOOKUP($A188,'Customer Data'!$A:$G,2,FALSE)</f>
        <v>25</v>
      </c>
      <c r="J188" t="str">
        <f>VLOOKUP($A188,'Customer Data'!$A:$G,3,FALSE)</f>
        <v>Male</v>
      </c>
      <c r="K188" s="18">
        <f>VLOOKUP($A188,'Customer Data'!$A:$G,4,FALSE)</f>
        <v>77637</v>
      </c>
      <c r="L188" t="str">
        <f>VLOOKUP($A188,'Customer Data'!$A:$G,5,FALSE)</f>
        <v>City A</v>
      </c>
      <c r="M188" t="str">
        <f>VLOOKUP($A188,'Customer Data'!$A:$G,6,FALSE)</f>
        <v>Adult</v>
      </c>
      <c r="N188" t="str">
        <f>VLOOKUP($A188,'Customer Data'!$A:$G,7,FALSE)</f>
        <v>High</v>
      </c>
      <c r="O188" t="str">
        <f>VLOOKUP($A188,'Customer Data'!$A$2:$H$1501,8,FALSE)</f>
        <v>Type 2</v>
      </c>
      <c r="P188" t="str">
        <f>VLOOKUP($C188,'Inventory Data'!$A:$I,7,FALSE)</f>
        <v>Warehouse B</v>
      </c>
    </row>
    <row r="189" spans="1:16" x14ac:dyDescent="0.3">
      <c r="A189">
        <v>438</v>
      </c>
      <c r="B189">
        <v>188</v>
      </c>
      <c r="C189">
        <v>37</v>
      </c>
      <c r="D189">
        <v>5</v>
      </c>
      <c r="E189" s="4" t="s">
        <v>90</v>
      </c>
      <c r="F189" s="4">
        <f t="shared" si="4"/>
        <v>43107</v>
      </c>
      <c r="G189" s="4" t="str">
        <f t="shared" si="5"/>
        <v>Jan</v>
      </c>
      <c r="H189" s="6" t="s">
        <v>79</v>
      </c>
      <c r="I189">
        <f>VLOOKUP($A189,'Customer Data'!$A:$G,2,FALSE)</f>
        <v>23</v>
      </c>
      <c r="J189" t="str">
        <f>VLOOKUP($A189,'Customer Data'!$A:$G,3,FALSE)</f>
        <v>Male</v>
      </c>
      <c r="K189" s="18">
        <f>VLOOKUP($A189,'Customer Data'!$A:$G,4,FALSE)</f>
        <v>106969</v>
      </c>
      <c r="L189" t="str">
        <f>VLOOKUP($A189,'Customer Data'!$A:$G,5,FALSE)</f>
        <v>City A</v>
      </c>
      <c r="M189" t="str">
        <f>VLOOKUP($A189,'Customer Data'!$A:$G,6,FALSE)</f>
        <v>Adult</v>
      </c>
      <c r="N189" t="str">
        <f>VLOOKUP($A189,'Customer Data'!$A:$G,7,FALSE)</f>
        <v>High</v>
      </c>
      <c r="O189" t="str">
        <f>VLOOKUP($A189,'Customer Data'!$A$2:$H$1501,8,FALSE)</f>
        <v>Type 2</v>
      </c>
      <c r="P189" t="str">
        <f>VLOOKUP($C189,'Inventory Data'!$A:$I,7,FALSE)</f>
        <v>Warehouse B</v>
      </c>
    </row>
    <row r="190" spans="1:16" x14ac:dyDescent="0.3">
      <c r="A190">
        <v>991</v>
      </c>
      <c r="B190">
        <v>189</v>
      </c>
      <c r="C190">
        <v>95</v>
      </c>
      <c r="D190">
        <v>7</v>
      </c>
      <c r="E190" s="4" t="s">
        <v>90</v>
      </c>
      <c r="F190" s="4">
        <f t="shared" si="4"/>
        <v>43107</v>
      </c>
      <c r="G190" s="4" t="str">
        <f t="shared" si="5"/>
        <v>Jan</v>
      </c>
      <c r="H190" s="6" t="s">
        <v>80</v>
      </c>
      <c r="I190">
        <f>VLOOKUP($A190,'Customer Data'!$A:$G,2,FALSE)</f>
        <v>60</v>
      </c>
      <c r="J190" t="str">
        <f>VLOOKUP($A190,'Customer Data'!$A:$G,3,FALSE)</f>
        <v>Male</v>
      </c>
      <c r="K190" s="18">
        <f>VLOOKUP($A190,'Customer Data'!$A:$G,4,FALSE)</f>
        <v>110541</v>
      </c>
      <c r="L190" t="str">
        <f>VLOOKUP($A190,'Customer Data'!$A:$G,5,FALSE)</f>
        <v>City C</v>
      </c>
      <c r="M190" t="str">
        <f>VLOOKUP($A190,'Customer Data'!$A:$G,6,FALSE)</f>
        <v>Seniors</v>
      </c>
      <c r="N190" t="str">
        <f>VLOOKUP($A190,'Customer Data'!$A:$G,7,FALSE)</f>
        <v>High</v>
      </c>
      <c r="O190" t="str">
        <f>VLOOKUP($A190,'Customer Data'!$A$2:$H$1501,8,FALSE)</f>
        <v>Type 6</v>
      </c>
      <c r="P190" t="str">
        <f>VLOOKUP($C190,'Inventory Data'!$A:$I,7,FALSE)</f>
        <v>Warehouse B</v>
      </c>
    </row>
    <row r="191" spans="1:16" x14ac:dyDescent="0.3">
      <c r="A191">
        <v>469</v>
      </c>
      <c r="B191">
        <v>190</v>
      </c>
      <c r="C191">
        <v>51</v>
      </c>
      <c r="D191">
        <v>1</v>
      </c>
      <c r="E191" s="4" t="s">
        <v>90</v>
      </c>
      <c r="F191" s="4">
        <f t="shared" si="4"/>
        <v>43107</v>
      </c>
      <c r="G191" s="4" t="str">
        <f t="shared" si="5"/>
        <v>Jan</v>
      </c>
      <c r="H191" s="6" t="s">
        <v>81</v>
      </c>
      <c r="I191">
        <f>VLOOKUP($A191,'Customer Data'!$A:$G,2,FALSE)</f>
        <v>29</v>
      </c>
      <c r="J191" t="str">
        <f>VLOOKUP($A191,'Customer Data'!$A:$G,3,FALSE)</f>
        <v>Female</v>
      </c>
      <c r="K191" s="18">
        <f>VLOOKUP($A191,'Customer Data'!$A:$G,4,FALSE)</f>
        <v>23778</v>
      </c>
      <c r="L191" t="str">
        <f>VLOOKUP($A191,'Customer Data'!$A:$G,5,FALSE)</f>
        <v>City C</v>
      </c>
      <c r="M191" t="str">
        <f>VLOOKUP($A191,'Customer Data'!$A:$G,6,FALSE)</f>
        <v>Adult</v>
      </c>
      <c r="N191" t="str">
        <f>VLOOKUP($A191,'Customer Data'!$A:$G,7,FALSE)</f>
        <v>Low</v>
      </c>
      <c r="O191" t="str">
        <f>VLOOKUP($A191,'Customer Data'!$A$2:$H$1501,8,FALSE)</f>
        <v>Type 1</v>
      </c>
      <c r="P191" t="str">
        <f>VLOOKUP($C191,'Inventory Data'!$A:$I,7,FALSE)</f>
        <v>Warehouse B</v>
      </c>
    </row>
    <row r="192" spans="1:16" x14ac:dyDescent="0.3">
      <c r="A192">
        <v>221</v>
      </c>
      <c r="B192">
        <v>191</v>
      </c>
      <c r="C192">
        <v>5</v>
      </c>
      <c r="D192">
        <v>7</v>
      </c>
      <c r="E192" s="4" t="s">
        <v>90</v>
      </c>
      <c r="F192" s="4">
        <f t="shared" si="4"/>
        <v>43107</v>
      </c>
      <c r="G192" s="4" t="str">
        <f t="shared" si="5"/>
        <v>Jan</v>
      </c>
      <c r="H192" s="6" t="s">
        <v>82</v>
      </c>
      <c r="I192">
        <f>VLOOKUP($A192,'Customer Data'!$A:$G,2,FALSE)</f>
        <v>30</v>
      </c>
      <c r="J192" t="str">
        <f>VLOOKUP($A192,'Customer Data'!$A:$G,3,FALSE)</f>
        <v>Male</v>
      </c>
      <c r="K192" s="18">
        <f>VLOOKUP($A192,'Customer Data'!$A:$G,4,FALSE)</f>
        <v>57782</v>
      </c>
      <c r="L192" t="str">
        <f>VLOOKUP($A192,'Customer Data'!$A:$G,5,FALSE)</f>
        <v>City C</v>
      </c>
      <c r="M192" t="str">
        <f>VLOOKUP($A192,'Customer Data'!$A:$G,6,FALSE)</f>
        <v>Adult</v>
      </c>
      <c r="N192" t="str">
        <f>VLOOKUP($A192,'Customer Data'!$A:$G,7,FALSE)</f>
        <v>Low</v>
      </c>
      <c r="O192" t="str">
        <f>VLOOKUP($A192,'Customer Data'!$A$2:$H$1501,8,FALSE)</f>
        <v>Type 1</v>
      </c>
      <c r="P192" t="str">
        <f>VLOOKUP($C192,'Inventory Data'!$A:$I,7,FALSE)</f>
        <v>Warehouse C</v>
      </c>
    </row>
    <row r="193" spans="1:16" x14ac:dyDescent="0.3">
      <c r="A193">
        <v>1004</v>
      </c>
      <c r="B193">
        <v>192</v>
      </c>
      <c r="C193">
        <v>6</v>
      </c>
      <c r="D193">
        <v>4</v>
      </c>
      <c r="E193" s="4" t="s">
        <v>90</v>
      </c>
      <c r="F193" s="4">
        <f t="shared" si="4"/>
        <v>43107</v>
      </c>
      <c r="G193" s="4" t="str">
        <f t="shared" si="5"/>
        <v>Jan</v>
      </c>
      <c r="H193" s="6" t="s">
        <v>83</v>
      </c>
      <c r="I193">
        <f>VLOOKUP($A193,'Customer Data'!$A:$G,2,FALSE)</f>
        <v>23</v>
      </c>
      <c r="J193" t="str">
        <f>VLOOKUP($A193,'Customer Data'!$A:$G,3,FALSE)</f>
        <v>Male</v>
      </c>
      <c r="K193" s="18">
        <f>VLOOKUP($A193,'Customer Data'!$A:$G,4,FALSE)</f>
        <v>60808</v>
      </c>
      <c r="L193" t="str">
        <f>VLOOKUP($A193,'Customer Data'!$A:$G,5,FALSE)</f>
        <v>City A</v>
      </c>
      <c r="M193" t="str">
        <f>VLOOKUP($A193,'Customer Data'!$A:$G,6,FALSE)</f>
        <v>Adult</v>
      </c>
      <c r="N193" t="str">
        <f>VLOOKUP($A193,'Customer Data'!$A:$G,7,FALSE)</f>
        <v>Low</v>
      </c>
      <c r="O193" t="str">
        <f>VLOOKUP($A193,'Customer Data'!$A$2:$H$1501,8,FALSE)</f>
        <v>Type 1</v>
      </c>
      <c r="P193" t="str">
        <f>VLOOKUP($C193,'Inventory Data'!$A:$I,7,FALSE)</f>
        <v>Warehouse C</v>
      </c>
    </row>
    <row r="194" spans="1:16" x14ac:dyDescent="0.3">
      <c r="A194">
        <v>1147</v>
      </c>
      <c r="B194">
        <v>193</v>
      </c>
      <c r="C194">
        <v>90</v>
      </c>
      <c r="D194">
        <v>8</v>
      </c>
      <c r="E194" s="4" t="s">
        <v>91</v>
      </c>
      <c r="F194" s="4">
        <f t="shared" si="4"/>
        <v>43108</v>
      </c>
      <c r="G194" s="4" t="str">
        <f t="shared" si="5"/>
        <v>Jan</v>
      </c>
      <c r="H194" s="6" t="s">
        <v>60</v>
      </c>
      <c r="I194">
        <f>VLOOKUP($A194,'Customer Data'!$A:$G,2,FALSE)</f>
        <v>54</v>
      </c>
      <c r="J194" t="str">
        <f>VLOOKUP($A194,'Customer Data'!$A:$G,3,FALSE)</f>
        <v>Male</v>
      </c>
      <c r="K194" s="18">
        <f>VLOOKUP($A194,'Customer Data'!$A:$G,4,FALSE)</f>
        <v>126988</v>
      </c>
      <c r="L194" t="str">
        <f>VLOOKUP($A194,'Customer Data'!$A:$G,5,FALSE)</f>
        <v>City B</v>
      </c>
      <c r="M194" t="str">
        <f>VLOOKUP($A194,'Customer Data'!$A:$G,6,FALSE)</f>
        <v>Middle-aged</v>
      </c>
      <c r="N194" t="str">
        <f>VLOOKUP($A194,'Customer Data'!$A:$G,7,FALSE)</f>
        <v>High</v>
      </c>
      <c r="O194" t="str">
        <f>VLOOKUP($A194,'Customer Data'!$A$2:$H$1501,8,FALSE)</f>
        <v>Type 4</v>
      </c>
      <c r="P194" t="str">
        <f>VLOOKUP($C194,'Inventory Data'!$A:$I,7,FALSE)</f>
        <v>Warehouse A</v>
      </c>
    </row>
    <row r="195" spans="1:16" x14ac:dyDescent="0.3">
      <c r="A195">
        <v>385</v>
      </c>
      <c r="B195">
        <v>194</v>
      </c>
      <c r="C195">
        <v>80</v>
      </c>
      <c r="D195">
        <v>8</v>
      </c>
      <c r="E195" s="4" t="s">
        <v>91</v>
      </c>
      <c r="F195" s="4">
        <f t="shared" ref="F195:F258" si="6">DATEVALUE(E195)</f>
        <v>43108</v>
      </c>
      <c r="G195" s="4" t="str">
        <f t="shared" ref="G195:G258" si="7">TEXT(F195,"MMM")</f>
        <v>Jan</v>
      </c>
      <c r="H195" s="6" t="s">
        <v>61</v>
      </c>
      <c r="I195">
        <f>VLOOKUP($A195,'Customer Data'!$A:$G,2,FALSE)</f>
        <v>27</v>
      </c>
      <c r="J195" t="str">
        <f>VLOOKUP($A195,'Customer Data'!$A:$G,3,FALSE)</f>
        <v>Female</v>
      </c>
      <c r="K195" s="18">
        <f>VLOOKUP($A195,'Customer Data'!$A:$G,4,FALSE)</f>
        <v>104858</v>
      </c>
      <c r="L195" t="str">
        <f>VLOOKUP($A195,'Customer Data'!$A:$G,5,FALSE)</f>
        <v>City A</v>
      </c>
      <c r="M195" t="str">
        <f>VLOOKUP($A195,'Customer Data'!$A:$G,6,FALSE)</f>
        <v>Adult</v>
      </c>
      <c r="N195" t="str">
        <f>VLOOKUP($A195,'Customer Data'!$A:$G,7,FALSE)</f>
        <v>High</v>
      </c>
      <c r="O195" t="str">
        <f>VLOOKUP($A195,'Customer Data'!$A$2:$H$1501,8,FALSE)</f>
        <v>Type 2</v>
      </c>
      <c r="P195" t="str">
        <f>VLOOKUP($C195,'Inventory Data'!$A:$I,7,FALSE)</f>
        <v>Warehouse C</v>
      </c>
    </row>
    <row r="196" spans="1:16" x14ac:dyDescent="0.3">
      <c r="A196">
        <v>1038</v>
      </c>
      <c r="B196">
        <v>195</v>
      </c>
      <c r="C196">
        <v>82</v>
      </c>
      <c r="D196">
        <v>1</v>
      </c>
      <c r="E196" s="4" t="s">
        <v>91</v>
      </c>
      <c r="F196" s="4">
        <f t="shared" si="6"/>
        <v>43108</v>
      </c>
      <c r="G196" s="4" t="str">
        <f t="shared" si="7"/>
        <v>Jan</v>
      </c>
      <c r="H196" s="6" t="s">
        <v>62</v>
      </c>
      <c r="I196">
        <f>VLOOKUP($A196,'Customer Data'!$A:$G,2,FALSE)</f>
        <v>57</v>
      </c>
      <c r="J196" t="str">
        <f>VLOOKUP($A196,'Customer Data'!$A:$G,3,FALSE)</f>
        <v>Male</v>
      </c>
      <c r="K196" s="18">
        <f>VLOOKUP($A196,'Customer Data'!$A:$G,4,FALSE)</f>
        <v>94799</v>
      </c>
      <c r="L196" t="str">
        <f>VLOOKUP($A196,'Customer Data'!$A:$G,5,FALSE)</f>
        <v>City C</v>
      </c>
      <c r="M196" t="str">
        <f>VLOOKUP($A196,'Customer Data'!$A:$G,6,FALSE)</f>
        <v>Middle-aged</v>
      </c>
      <c r="N196" t="str">
        <f>VLOOKUP($A196,'Customer Data'!$A:$G,7,FALSE)</f>
        <v>High</v>
      </c>
      <c r="O196" t="str">
        <f>VLOOKUP($A196,'Customer Data'!$A$2:$H$1501,8,FALSE)</f>
        <v>Type 4</v>
      </c>
      <c r="P196" t="str">
        <f>VLOOKUP($C196,'Inventory Data'!$A:$I,7,FALSE)</f>
        <v>Warehouse A</v>
      </c>
    </row>
    <row r="197" spans="1:16" x14ac:dyDescent="0.3">
      <c r="A197">
        <v>842</v>
      </c>
      <c r="B197">
        <v>196</v>
      </c>
      <c r="C197">
        <v>89</v>
      </c>
      <c r="D197">
        <v>7</v>
      </c>
      <c r="E197" s="4" t="s">
        <v>91</v>
      </c>
      <c r="F197" s="4">
        <f t="shared" si="6"/>
        <v>43108</v>
      </c>
      <c r="G197" s="4" t="str">
        <f t="shared" si="7"/>
        <v>Jan</v>
      </c>
      <c r="H197" s="6" t="s">
        <v>63</v>
      </c>
      <c r="I197">
        <f>VLOOKUP($A197,'Customer Data'!$A:$G,2,FALSE)</f>
        <v>24</v>
      </c>
      <c r="J197" t="str">
        <f>VLOOKUP($A197,'Customer Data'!$A:$G,3,FALSE)</f>
        <v>Female</v>
      </c>
      <c r="K197" s="18">
        <f>VLOOKUP($A197,'Customer Data'!$A:$G,4,FALSE)</f>
        <v>89468</v>
      </c>
      <c r="L197" t="str">
        <f>VLOOKUP($A197,'Customer Data'!$A:$G,5,FALSE)</f>
        <v>City A</v>
      </c>
      <c r="M197" t="str">
        <f>VLOOKUP($A197,'Customer Data'!$A:$G,6,FALSE)</f>
        <v>Adult</v>
      </c>
      <c r="N197" t="str">
        <f>VLOOKUP($A197,'Customer Data'!$A:$G,7,FALSE)</f>
        <v>High</v>
      </c>
      <c r="O197" t="str">
        <f>VLOOKUP($A197,'Customer Data'!$A$2:$H$1501,8,FALSE)</f>
        <v>Type 2</v>
      </c>
      <c r="P197" t="str">
        <f>VLOOKUP($C197,'Inventory Data'!$A:$I,7,FALSE)</f>
        <v>Warehouse C</v>
      </c>
    </row>
    <row r="198" spans="1:16" x14ac:dyDescent="0.3">
      <c r="A198">
        <v>521</v>
      </c>
      <c r="B198">
        <v>197</v>
      </c>
      <c r="C198">
        <v>17</v>
      </c>
      <c r="D198">
        <v>3</v>
      </c>
      <c r="E198" s="4" t="s">
        <v>91</v>
      </c>
      <c r="F198" s="4">
        <f t="shared" si="6"/>
        <v>43108</v>
      </c>
      <c r="G198" s="4" t="str">
        <f t="shared" si="7"/>
        <v>Jan</v>
      </c>
      <c r="H198" s="6" t="s">
        <v>64</v>
      </c>
      <c r="I198">
        <f>VLOOKUP($A198,'Customer Data'!$A:$G,2,FALSE)</f>
        <v>36</v>
      </c>
      <c r="J198" t="str">
        <f>VLOOKUP($A198,'Customer Data'!$A:$G,3,FALSE)</f>
        <v>Female</v>
      </c>
      <c r="K198" s="18">
        <f>VLOOKUP($A198,'Customer Data'!$A:$G,4,FALSE)</f>
        <v>112828</v>
      </c>
      <c r="L198" t="str">
        <f>VLOOKUP($A198,'Customer Data'!$A:$G,5,FALSE)</f>
        <v>City B</v>
      </c>
      <c r="M198" t="str">
        <f>VLOOKUP($A198,'Customer Data'!$A:$G,6,FALSE)</f>
        <v>Adult</v>
      </c>
      <c r="N198" t="str">
        <f>VLOOKUP($A198,'Customer Data'!$A:$G,7,FALSE)</f>
        <v>High</v>
      </c>
      <c r="O198" t="str">
        <f>VLOOKUP($A198,'Customer Data'!$A$2:$H$1501,8,FALSE)</f>
        <v>Type 2</v>
      </c>
      <c r="P198" t="str">
        <f>VLOOKUP($C198,'Inventory Data'!$A:$I,7,FALSE)</f>
        <v>Warehouse A</v>
      </c>
    </row>
    <row r="199" spans="1:16" x14ac:dyDescent="0.3">
      <c r="A199">
        <v>149</v>
      </c>
      <c r="B199">
        <v>198</v>
      </c>
      <c r="C199">
        <v>15</v>
      </c>
      <c r="D199">
        <v>3</v>
      </c>
      <c r="E199" s="4" t="s">
        <v>91</v>
      </c>
      <c r="F199" s="4">
        <f t="shared" si="6"/>
        <v>43108</v>
      </c>
      <c r="G199" s="4" t="str">
        <f t="shared" si="7"/>
        <v>Jan</v>
      </c>
      <c r="H199" s="6" t="s">
        <v>65</v>
      </c>
      <c r="I199">
        <f>VLOOKUP($A199,'Customer Data'!$A:$G,2,FALSE)</f>
        <v>28</v>
      </c>
      <c r="J199" t="str">
        <f>VLOOKUP($A199,'Customer Data'!$A:$G,3,FALSE)</f>
        <v>Female</v>
      </c>
      <c r="K199" s="18">
        <f>VLOOKUP($A199,'Customer Data'!$A:$G,4,FALSE)</f>
        <v>57380</v>
      </c>
      <c r="L199" t="str">
        <f>VLOOKUP($A199,'Customer Data'!$A:$G,5,FALSE)</f>
        <v>City C</v>
      </c>
      <c r="M199" t="str">
        <f>VLOOKUP($A199,'Customer Data'!$A:$G,6,FALSE)</f>
        <v>Adult</v>
      </c>
      <c r="N199" t="str">
        <f>VLOOKUP($A199,'Customer Data'!$A:$G,7,FALSE)</f>
        <v>Low</v>
      </c>
      <c r="O199" t="str">
        <f>VLOOKUP($A199,'Customer Data'!$A$2:$H$1501,8,FALSE)</f>
        <v>Type 1</v>
      </c>
      <c r="P199" t="str">
        <f>VLOOKUP($C199,'Inventory Data'!$A:$I,7,FALSE)</f>
        <v>Warehouse A</v>
      </c>
    </row>
    <row r="200" spans="1:16" x14ac:dyDescent="0.3">
      <c r="A200">
        <v>818</v>
      </c>
      <c r="B200">
        <v>199</v>
      </c>
      <c r="C200">
        <v>57</v>
      </c>
      <c r="D200">
        <v>3</v>
      </c>
      <c r="E200" s="4" t="s">
        <v>91</v>
      </c>
      <c r="F200" s="4">
        <f t="shared" si="6"/>
        <v>43108</v>
      </c>
      <c r="G200" s="4" t="str">
        <f t="shared" si="7"/>
        <v>Jan</v>
      </c>
      <c r="H200" s="6" t="s">
        <v>66</v>
      </c>
      <c r="I200">
        <f>VLOOKUP($A200,'Customer Data'!$A:$G,2,FALSE)</f>
        <v>29</v>
      </c>
      <c r="J200" t="str">
        <f>VLOOKUP($A200,'Customer Data'!$A:$G,3,FALSE)</f>
        <v>Female</v>
      </c>
      <c r="K200" s="18">
        <f>VLOOKUP($A200,'Customer Data'!$A:$G,4,FALSE)</f>
        <v>55612</v>
      </c>
      <c r="L200" t="str">
        <f>VLOOKUP($A200,'Customer Data'!$A:$G,5,FALSE)</f>
        <v>City C</v>
      </c>
      <c r="M200" t="str">
        <f>VLOOKUP($A200,'Customer Data'!$A:$G,6,FALSE)</f>
        <v>Adult</v>
      </c>
      <c r="N200" t="str">
        <f>VLOOKUP($A200,'Customer Data'!$A:$G,7,FALSE)</f>
        <v>Low</v>
      </c>
      <c r="O200" t="str">
        <f>VLOOKUP($A200,'Customer Data'!$A$2:$H$1501,8,FALSE)</f>
        <v>Type 1</v>
      </c>
      <c r="P200" t="str">
        <f>VLOOKUP($C200,'Inventory Data'!$A:$I,7,FALSE)</f>
        <v>Warehouse A</v>
      </c>
    </row>
    <row r="201" spans="1:16" x14ac:dyDescent="0.3">
      <c r="A201">
        <v>52</v>
      </c>
      <c r="B201">
        <v>200</v>
      </c>
      <c r="C201">
        <v>43</v>
      </c>
      <c r="D201">
        <v>7</v>
      </c>
      <c r="E201" s="4" t="s">
        <v>91</v>
      </c>
      <c r="F201" s="4">
        <f t="shared" si="6"/>
        <v>43108</v>
      </c>
      <c r="G201" s="4" t="str">
        <f t="shared" si="7"/>
        <v>Jan</v>
      </c>
      <c r="H201" s="6" t="s">
        <v>67</v>
      </c>
      <c r="I201">
        <f>VLOOKUP($A201,'Customer Data'!$A:$G,2,FALSE)</f>
        <v>35</v>
      </c>
      <c r="J201" t="str">
        <f>VLOOKUP($A201,'Customer Data'!$A:$G,3,FALSE)</f>
        <v>Male</v>
      </c>
      <c r="K201" s="18">
        <f>VLOOKUP($A201,'Customer Data'!$A:$G,4,FALSE)</f>
        <v>142937</v>
      </c>
      <c r="L201" t="str">
        <f>VLOOKUP($A201,'Customer Data'!$A:$G,5,FALSE)</f>
        <v>City A</v>
      </c>
      <c r="M201" t="str">
        <f>VLOOKUP($A201,'Customer Data'!$A:$G,6,FALSE)</f>
        <v>Adult</v>
      </c>
      <c r="N201" t="str">
        <f>VLOOKUP($A201,'Customer Data'!$A:$G,7,FALSE)</f>
        <v>High</v>
      </c>
      <c r="O201" t="str">
        <f>VLOOKUP($A201,'Customer Data'!$A$2:$H$1501,8,FALSE)</f>
        <v>Type 2</v>
      </c>
      <c r="P201" t="str">
        <f>VLOOKUP($C201,'Inventory Data'!$A:$I,7,FALSE)</f>
        <v>Warehouse B</v>
      </c>
    </row>
    <row r="202" spans="1:16" x14ac:dyDescent="0.3">
      <c r="A202">
        <v>967</v>
      </c>
      <c r="B202">
        <v>201</v>
      </c>
      <c r="C202">
        <v>40</v>
      </c>
      <c r="D202">
        <v>2</v>
      </c>
      <c r="E202" s="4" t="s">
        <v>91</v>
      </c>
      <c r="F202" s="4">
        <f t="shared" si="6"/>
        <v>43108</v>
      </c>
      <c r="G202" s="4" t="str">
        <f t="shared" si="7"/>
        <v>Jan</v>
      </c>
      <c r="H202" s="6" t="s">
        <v>68</v>
      </c>
      <c r="I202">
        <f>VLOOKUP($A202,'Customer Data'!$A:$G,2,FALSE)</f>
        <v>26</v>
      </c>
      <c r="J202" t="str">
        <f>VLOOKUP($A202,'Customer Data'!$A:$G,3,FALSE)</f>
        <v>Male</v>
      </c>
      <c r="K202" s="18">
        <f>VLOOKUP($A202,'Customer Data'!$A:$G,4,FALSE)</f>
        <v>62851</v>
      </c>
      <c r="L202" t="str">
        <f>VLOOKUP($A202,'Customer Data'!$A:$G,5,FALSE)</f>
        <v>City B</v>
      </c>
      <c r="M202" t="str">
        <f>VLOOKUP($A202,'Customer Data'!$A:$G,6,FALSE)</f>
        <v>Adult</v>
      </c>
      <c r="N202" t="str">
        <f>VLOOKUP($A202,'Customer Data'!$A:$G,7,FALSE)</f>
        <v>Low</v>
      </c>
      <c r="O202" t="str">
        <f>VLOOKUP($A202,'Customer Data'!$A$2:$H$1501,8,FALSE)</f>
        <v>Type 1</v>
      </c>
      <c r="P202" t="str">
        <f>VLOOKUP($C202,'Inventory Data'!$A:$I,7,FALSE)</f>
        <v>Warehouse A</v>
      </c>
    </row>
    <row r="203" spans="1:16" x14ac:dyDescent="0.3">
      <c r="A203">
        <v>1413</v>
      </c>
      <c r="B203">
        <v>202</v>
      </c>
      <c r="C203">
        <v>72</v>
      </c>
      <c r="D203">
        <v>1</v>
      </c>
      <c r="E203" s="4" t="s">
        <v>91</v>
      </c>
      <c r="F203" s="4">
        <f t="shared" si="6"/>
        <v>43108</v>
      </c>
      <c r="G203" s="4" t="str">
        <f t="shared" si="7"/>
        <v>Jan</v>
      </c>
      <c r="H203" s="6" t="s">
        <v>69</v>
      </c>
      <c r="I203">
        <f>VLOOKUP($A203,'Customer Data'!$A:$G,2,FALSE)</f>
        <v>39</v>
      </c>
      <c r="J203" t="str">
        <f>VLOOKUP($A203,'Customer Data'!$A:$G,3,FALSE)</f>
        <v>Female</v>
      </c>
      <c r="K203" s="18">
        <f>VLOOKUP($A203,'Customer Data'!$A:$G,4,FALSE)</f>
        <v>41778</v>
      </c>
      <c r="L203" t="str">
        <f>VLOOKUP($A203,'Customer Data'!$A:$G,5,FALSE)</f>
        <v>City C</v>
      </c>
      <c r="M203" t="str">
        <f>VLOOKUP($A203,'Customer Data'!$A:$G,6,FALSE)</f>
        <v>Adult</v>
      </c>
      <c r="N203" t="str">
        <f>VLOOKUP($A203,'Customer Data'!$A:$G,7,FALSE)</f>
        <v>Low</v>
      </c>
      <c r="O203" t="str">
        <f>VLOOKUP($A203,'Customer Data'!$A$2:$H$1501,8,FALSE)</f>
        <v>Type 1</v>
      </c>
      <c r="P203" t="str">
        <f>VLOOKUP($C203,'Inventory Data'!$A:$I,7,FALSE)</f>
        <v>Warehouse C</v>
      </c>
    </row>
    <row r="204" spans="1:16" x14ac:dyDescent="0.3">
      <c r="A204">
        <v>390</v>
      </c>
      <c r="B204">
        <v>203</v>
      </c>
      <c r="C204">
        <v>94</v>
      </c>
      <c r="D204">
        <v>1</v>
      </c>
      <c r="E204" s="4" t="s">
        <v>91</v>
      </c>
      <c r="F204" s="4">
        <f t="shared" si="6"/>
        <v>43108</v>
      </c>
      <c r="G204" s="4" t="str">
        <f t="shared" si="7"/>
        <v>Jan</v>
      </c>
      <c r="H204" s="6" t="s">
        <v>70</v>
      </c>
      <c r="I204">
        <f>VLOOKUP($A204,'Customer Data'!$A:$G,2,FALSE)</f>
        <v>39</v>
      </c>
      <c r="J204" t="str">
        <f>VLOOKUP($A204,'Customer Data'!$A:$G,3,FALSE)</f>
        <v>Male</v>
      </c>
      <c r="K204" s="18">
        <f>VLOOKUP($A204,'Customer Data'!$A:$G,4,FALSE)</f>
        <v>88151</v>
      </c>
      <c r="L204" t="str">
        <f>VLOOKUP($A204,'Customer Data'!$A:$G,5,FALSE)</f>
        <v>City B</v>
      </c>
      <c r="M204" t="str">
        <f>VLOOKUP($A204,'Customer Data'!$A:$G,6,FALSE)</f>
        <v>Adult</v>
      </c>
      <c r="N204" t="str">
        <f>VLOOKUP($A204,'Customer Data'!$A:$G,7,FALSE)</f>
        <v>High</v>
      </c>
      <c r="O204" t="str">
        <f>VLOOKUP($A204,'Customer Data'!$A$2:$H$1501,8,FALSE)</f>
        <v>Type 2</v>
      </c>
      <c r="P204" t="str">
        <f>VLOOKUP($C204,'Inventory Data'!$A:$I,7,FALSE)</f>
        <v>Warehouse A</v>
      </c>
    </row>
    <row r="205" spans="1:16" x14ac:dyDescent="0.3">
      <c r="A205">
        <v>973</v>
      </c>
      <c r="B205">
        <v>204</v>
      </c>
      <c r="C205">
        <v>87</v>
      </c>
      <c r="D205">
        <v>4</v>
      </c>
      <c r="E205" s="4" t="s">
        <v>91</v>
      </c>
      <c r="F205" s="4">
        <f t="shared" si="6"/>
        <v>43108</v>
      </c>
      <c r="G205" s="4" t="str">
        <f t="shared" si="7"/>
        <v>Jan</v>
      </c>
      <c r="H205" s="6" t="s">
        <v>71</v>
      </c>
      <c r="I205">
        <f>VLOOKUP($A205,'Customer Data'!$A:$G,2,FALSE)</f>
        <v>58</v>
      </c>
      <c r="J205" t="str">
        <f>VLOOKUP($A205,'Customer Data'!$A:$G,3,FALSE)</f>
        <v>Male</v>
      </c>
      <c r="K205" s="18">
        <f>VLOOKUP($A205,'Customer Data'!$A:$G,4,FALSE)</f>
        <v>81208</v>
      </c>
      <c r="L205" t="str">
        <f>VLOOKUP($A205,'Customer Data'!$A:$G,5,FALSE)</f>
        <v>City C</v>
      </c>
      <c r="M205" t="str">
        <f>VLOOKUP($A205,'Customer Data'!$A:$G,6,FALSE)</f>
        <v>Middle-aged</v>
      </c>
      <c r="N205" t="str">
        <f>VLOOKUP($A205,'Customer Data'!$A:$G,7,FALSE)</f>
        <v>High</v>
      </c>
      <c r="O205" t="str">
        <f>VLOOKUP($A205,'Customer Data'!$A$2:$H$1501,8,FALSE)</f>
        <v>Type 4</v>
      </c>
      <c r="P205" t="str">
        <f>VLOOKUP($C205,'Inventory Data'!$A:$I,7,FALSE)</f>
        <v>Warehouse B</v>
      </c>
    </row>
    <row r="206" spans="1:16" x14ac:dyDescent="0.3">
      <c r="A206">
        <v>816</v>
      </c>
      <c r="B206">
        <v>205</v>
      </c>
      <c r="C206">
        <v>26</v>
      </c>
      <c r="D206">
        <v>7</v>
      </c>
      <c r="E206" s="4" t="s">
        <v>91</v>
      </c>
      <c r="F206" s="4">
        <f t="shared" si="6"/>
        <v>43108</v>
      </c>
      <c r="G206" s="4" t="str">
        <f t="shared" si="7"/>
        <v>Jan</v>
      </c>
      <c r="H206" s="6" t="s">
        <v>72</v>
      </c>
      <c r="I206">
        <f>VLOOKUP($A206,'Customer Data'!$A:$G,2,FALSE)</f>
        <v>43</v>
      </c>
      <c r="J206" t="str">
        <f>VLOOKUP($A206,'Customer Data'!$A:$G,3,FALSE)</f>
        <v>Male</v>
      </c>
      <c r="K206" s="18">
        <f>VLOOKUP($A206,'Customer Data'!$A:$G,4,FALSE)</f>
        <v>129322</v>
      </c>
      <c r="L206" t="str">
        <f>VLOOKUP($A206,'Customer Data'!$A:$G,5,FALSE)</f>
        <v>City B</v>
      </c>
      <c r="M206" t="str">
        <f>VLOOKUP($A206,'Customer Data'!$A:$G,6,FALSE)</f>
        <v>Middle-aged</v>
      </c>
      <c r="N206" t="str">
        <f>VLOOKUP($A206,'Customer Data'!$A:$G,7,FALSE)</f>
        <v>High</v>
      </c>
      <c r="O206" t="str">
        <f>VLOOKUP($A206,'Customer Data'!$A$2:$H$1501,8,FALSE)</f>
        <v>Type 4</v>
      </c>
      <c r="P206" t="str">
        <f>VLOOKUP($C206,'Inventory Data'!$A:$I,7,FALSE)</f>
        <v>Warehouse C</v>
      </c>
    </row>
    <row r="207" spans="1:16" x14ac:dyDescent="0.3">
      <c r="A207">
        <v>17</v>
      </c>
      <c r="B207">
        <v>206</v>
      </c>
      <c r="C207">
        <v>13</v>
      </c>
      <c r="D207">
        <v>2</v>
      </c>
      <c r="E207" s="4" t="s">
        <v>91</v>
      </c>
      <c r="F207" s="4">
        <f t="shared" si="6"/>
        <v>43108</v>
      </c>
      <c r="G207" s="4" t="str">
        <f t="shared" si="7"/>
        <v>Jan</v>
      </c>
      <c r="H207" s="6" t="s">
        <v>73</v>
      </c>
      <c r="I207">
        <f>VLOOKUP($A207,'Customer Data'!$A:$G,2,FALSE)</f>
        <v>25</v>
      </c>
      <c r="J207" t="str">
        <f>VLOOKUP($A207,'Customer Data'!$A:$G,3,FALSE)</f>
        <v>Male</v>
      </c>
      <c r="K207" s="18">
        <f>VLOOKUP($A207,'Customer Data'!$A:$G,4,FALSE)</f>
        <v>28625</v>
      </c>
      <c r="L207" t="str">
        <f>VLOOKUP($A207,'Customer Data'!$A:$G,5,FALSE)</f>
        <v>City C</v>
      </c>
      <c r="M207" t="str">
        <f>VLOOKUP($A207,'Customer Data'!$A:$G,6,FALSE)</f>
        <v>Adult</v>
      </c>
      <c r="N207" t="str">
        <f>VLOOKUP($A207,'Customer Data'!$A:$G,7,FALSE)</f>
        <v>Low</v>
      </c>
      <c r="O207" t="str">
        <f>VLOOKUP($A207,'Customer Data'!$A$2:$H$1501,8,FALSE)</f>
        <v>Type 1</v>
      </c>
      <c r="P207" t="str">
        <f>VLOOKUP($C207,'Inventory Data'!$A:$I,7,FALSE)</f>
        <v>Warehouse C</v>
      </c>
    </row>
    <row r="208" spans="1:16" x14ac:dyDescent="0.3">
      <c r="A208">
        <v>1465</v>
      </c>
      <c r="B208">
        <v>207</v>
      </c>
      <c r="C208">
        <v>55</v>
      </c>
      <c r="D208">
        <v>9</v>
      </c>
      <c r="E208" s="4" t="s">
        <v>91</v>
      </c>
      <c r="F208" s="4">
        <f t="shared" si="6"/>
        <v>43108</v>
      </c>
      <c r="G208" s="4" t="str">
        <f t="shared" si="7"/>
        <v>Jan</v>
      </c>
      <c r="H208" s="6" t="s">
        <v>74</v>
      </c>
      <c r="I208">
        <f>VLOOKUP($A208,'Customer Data'!$A:$G,2,FALSE)</f>
        <v>42</v>
      </c>
      <c r="J208" t="str">
        <f>VLOOKUP($A208,'Customer Data'!$A:$G,3,FALSE)</f>
        <v>Female</v>
      </c>
      <c r="K208" s="18">
        <f>VLOOKUP($A208,'Customer Data'!$A:$G,4,FALSE)</f>
        <v>45029</v>
      </c>
      <c r="L208" t="str">
        <f>VLOOKUP($A208,'Customer Data'!$A:$G,5,FALSE)</f>
        <v>City B</v>
      </c>
      <c r="M208" t="str">
        <f>VLOOKUP($A208,'Customer Data'!$A:$G,6,FALSE)</f>
        <v>Middle-aged</v>
      </c>
      <c r="N208" t="str">
        <f>VLOOKUP($A208,'Customer Data'!$A:$G,7,FALSE)</f>
        <v>Low</v>
      </c>
      <c r="O208" t="str">
        <f>VLOOKUP($A208,'Customer Data'!$A$2:$H$1501,8,FALSE)</f>
        <v>Type 3</v>
      </c>
      <c r="P208" t="str">
        <f>VLOOKUP($C208,'Inventory Data'!$A:$I,7,FALSE)</f>
        <v>Warehouse C</v>
      </c>
    </row>
    <row r="209" spans="1:16" x14ac:dyDescent="0.3">
      <c r="A209">
        <v>175</v>
      </c>
      <c r="B209">
        <v>208</v>
      </c>
      <c r="C209">
        <v>94</v>
      </c>
      <c r="D209">
        <v>4</v>
      </c>
      <c r="E209" s="4" t="s">
        <v>91</v>
      </c>
      <c r="F209" s="4">
        <f t="shared" si="6"/>
        <v>43108</v>
      </c>
      <c r="G209" s="4" t="str">
        <f t="shared" si="7"/>
        <v>Jan</v>
      </c>
      <c r="H209" s="6" t="s">
        <v>75</v>
      </c>
      <c r="I209">
        <f>VLOOKUP($A209,'Customer Data'!$A:$G,2,FALSE)</f>
        <v>40</v>
      </c>
      <c r="J209" t="str">
        <f>VLOOKUP($A209,'Customer Data'!$A:$G,3,FALSE)</f>
        <v>Female</v>
      </c>
      <c r="K209" s="18">
        <f>VLOOKUP($A209,'Customer Data'!$A:$G,4,FALSE)</f>
        <v>136187</v>
      </c>
      <c r="L209" t="str">
        <f>VLOOKUP($A209,'Customer Data'!$A:$G,5,FALSE)</f>
        <v>City C</v>
      </c>
      <c r="M209" t="str">
        <f>VLOOKUP($A209,'Customer Data'!$A:$G,6,FALSE)</f>
        <v>Adult</v>
      </c>
      <c r="N209" t="str">
        <f>VLOOKUP($A209,'Customer Data'!$A:$G,7,FALSE)</f>
        <v>High</v>
      </c>
      <c r="O209" t="str">
        <f>VLOOKUP($A209,'Customer Data'!$A$2:$H$1501,8,FALSE)</f>
        <v>Type 2</v>
      </c>
      <c r="P209" t="str">
        <f>VLOOKUP($C209,'Inventory Data'!$A:$I,7,FALSE)</f>
        <v>Warehouse A</v>
      </c>
    </row>
    <row r="210" spans="1:16" x14ac:dyDescent="0.3">
      <c r="A210">
        <v>556</v>
      </c>
      <c r="B210">
        <v>209</v>
      </c>
      <c r="C210">
        <v>18</v>
      </c>
      <c r="D210">
        <v>6</v>
      </c>
      <c r="E210" s="4" t="s">
        <v>91</v>
      </c>
      <c r="F210" s="4">
        <f t="shared" si="6"/>
        <v>43108</v>
      </c>
      <c r="G210" s="4" t="str">
        <f t="shared" si="7"/>
        <v>Jan</v>
      </c>
      <c r="H210" s="6" t="s">
        <v>76</v>
      </c>
      <c r="I210">
        <f>VLOOKUP($A210,'Customer Data'!$A:$G,2,FALSE)</f>
        <v>40</v>
      </c>
      <c r="J210" t="str">
        <f>VLOOKUP($A210,'Customer Data'!$A:$G,3,FALSE)</f>
        <v>Male</v>
      </c>
      <c r="K210" s="18">
        <f>VLOOKUP($A210,'Customer Data'!$A:$G,4,FALSE)</f>
        <v>105335</v>
      </c>
      <c r="L210" t="str">
        <f>VLOOKUP($A210,'Customer Data'!$A:$G,5,FALSE)</f>
        <v>City A</v>
      </c>
      <c r="M210" t="str">
        <f>VLOOKUP($A210,'Customer Data'!$A:$G,6,FALSE)</f>
        <v>Adult</v>
      </c>
      <c r="N210" t="str">
        <f>VLOOKUP($A210,'Customer Data'!$A:$G,7,FALSE)</f>
        <v>High</v>
      </c>
      <c r="O210" t="str">
        <f>VLOOKUP($A210,'Customer Data'!$A$2:$H$1501,8,FALSE)</f>
        <v>Type 2</v>
      </c>
      <c r="P210" t="str">
        <f>VLOOKUP($C210,'Inventory Data'!$A:$I,7,FALSE)</f>
        <v>Warehouse C</v>
      </c>
    </row>
    <row r="211" spans="1:16" x14ac:dyDescent="0.3">
      <c r="A211">
        <v>537</v>
      </c>
      <c r="B211">
        <v>210</v>
      </c>
      <c r="C211">
        <v>58</v>
      </c>
      <c r="D211">
        <v>7</v>
      </c>
      <c r="E211" s="4" t="s">
        <v>91</v>
      </c>
      <c r="F211" s="4">
        <f t="shared" si="6"/>
        <v>43108</v>
      </c>
      <c r="G211" s="4" t="str">
        <f t="shared" si="7"/>
        <v>Jan</v>
      </c>
      <c r="H211" s="6" t="s">
        <v>77</v>
      </c>
      <c r="I211">
        <f>VLOOKUP($A211,'Customer Data'!$A:$G,2,FALSE)</f>
        <v>53</v>
      </c>
      <c r="J211" t="str">
        <f>VLOOKUP($A211,'Customer Data'!$A:$G,3,FALSE)</f>
        <v>Male</v>
      </c>
      <c r="K211" s="18">
        <f>VLOOKUP($A211,'Customer Data'!$A:$G,4,FALSE)</f>
        <v>145729</v>
      </c>
      <c r="L211" t="str">
        <f>VLOOKUP($A211,'Customer Data'!$A:$G,5,FALSE)</f>
        <v>City A</v>
      </c>
      <c r="M211" t="str">
        <f>VLOOKUP($A211,'Customer Data'!$A:$G,6,FALSE)</f>
        <v>Middle-aged</v>
      </c>
      <c r="N211" t="str">
        <f>VLOOKUP($A211,'Customer Data'!$A:$G,7,FALSE)</f>
        <v>High</v>
      </c>
      <c r="O211" t="str">
        <f>VLOOKUP($A211,'Customer Data'!$A$2:$H$1501,8,FALSE)</f>
        <v>Type 4</v>
      </c>
      <c r="P211" t="str">
        <f>VLOOKUP($C211,'Inventory Data'!$A:$I,7,FALSE)</f>
        <v>Warehouse C</v>
      </c>
    </row>
    <row r="212" spans="1:16" x14ac:dyDescent="0.3">
      <c r="A212">
        <v>376</v>
      </c>
      <c r="B212">
        <v>211</v>
      </c>
      <c r="C212">
        <v>65</v>
      </c>
      <c r="D212">
        <v>7</v>
      </c>
      <c r="E212" s="4" t="s">
        <v>91</v>
      </c>
      <c r="F212" s="4">
        <f t="shared" si="6"/>
        <v>43108</v>
      </c>
      <c r="G212" s="4" t="str">
        <f t="shared" si="7"/>
        <v>Jan</v>
      </c>
      <c r="H212" s="6" t="s">
        <v>78</v>
      </c>
      <c r="I212">
        <f>VLOOKUP($A212,'Customer Data'!$A:$G,2,FALSE)</f>
        <v>28</v>
      </c>
      <c r="J212" t="str">
        <f>VLOOKUP($A212,'Customer Data'!$A:$G,3,FALSE)</f>
        <v>Male</v>
      </c>
      <c r="K212" s="18">
        <f>VLOOKUP($A212,'Customer Data'!$A:$G,4,FALSE)</f>
        <v>117978</v>
      </c>
      <c r="L212" t="str">
        <f>VLOOKUP($A212,'Customer Data'!$A:$G,5,FALSE)</f>
        <v>City B</v>
      </c>
      <c r="M212" t="str">
        <f>VLOOKUP($A212,'Customer Data'!$A:$G,6,FALSE)</f>
        <v>Adult</v>
      </c>
      <c r="N212" t="str">
        <f>VLOOKUP($A212,'Customer Data'!$A:$G,7,FALSE)</f>
        <v>High</v>
      </c>
      <c r="O212" t="str">
        <f>VLOOKUP($A212,'Customer Data'!$A$2:$H$1501,8,FALSE)</f>
        <v>Type 2</v>
      </c>
      <c r="P212" t="str">
        <f>VLOOKUP($C212,'Inventory Data'!$A:$I,7,FALSE)</f>
        <v>Warehouse C</v>
      </c>
    </row>
    <row r="213" spans="1:16" x14ac:dyDescent="0.3">
      <c r="A213">
        <v>1408</v>
      </c>
      <c r="B213">
        <v>212</v>
      </c>
      <c r="C213">
        <v>11</v>
      </c>
      <c r="D213">
        <v>3</v>
      </c>
      <c r="E213" s="4" t="s">
        <v>91</v>
      </c>
      <c r="F213" s="4">
        <f t="shared" si="6"/>
        <v>43108</v>
      </c>
      <c r="G213" s="4" t="str">
        <f t="shared" si="7"/>
        <v>Jan</v>
      </c>
      <c r="H213" s="6" t="s">
        <v>79</v>
      </c>
      <c r="I213">
        <f>VLOOKUP($A213,'Customer Data'!$A:$G,2,FALSE)</f>
        <v>59</v>
      </c>
      <c r="J213" t="str">
        <f>VLOOKUP($A213,'Customer Data'!$A:$G,3,FALSE)</f>
        <v>Female</v>
      </c>
      <c r="K213" s="18">
        <f>VLOOKUP($A213,'Customer Data'!$A:$G,4,FALSE)</f>
        <v>59702</v>
      </c>
      <c r="L213" t="str">
        <f>VLOOKUP($A213,'Customer Data'!$A:$G,5,FALSE)</f>
        <v>City B</v>
      </c>
      <c r="M213" t="str">
        <f>VLOOKUP($A213,'Customer Data'!$A:$G,6,FALSE)</f>
        <v>Middle-aged</v>
      </c>
      <c r="N213" t="str">
        <f>VLOOKUP($A213,'Customer Data'!$A:$G,7,FALSE)</f>
        <v>Low</v>
      </c>
      <c r="O213" t="str">
        <f>VLOOKUP($A213,'Customer Data'!$A$2:$H$1501,8,FALSE)</f>
        <v>Type 3</v>
      </c>
      <c r="P213" t="str">
        <f>VLOOKUP($C213,'Inventory Data'!$A:$I,7,FALSE)</f>
        <v>Warehouse B</v>
      </c>
    </row>
    <row r="214" spans="1:16" x14ac:dyDescent="0.3">
      <c r="A214">
        <v>381</v>
      </c>
      <c r="B214">
        <v>213</v>
      </c>
      <c r="C214">
        <v>49</v>
      </c>
      <c r="D214">
        <v>5</v>
      </c>
      <c r="E214" s="4" t="s">
        <v>91</v>
      </c>
      <c r="F214" s="4">
        <f t="shared" si="6"/>
        <v>43108</v>
      </c>
      <c r="G214" s="4" t="str">
        <f t="shared" si="7"/>
        <v>Jan</v>
      </c>
      <c r="H214" s="6" t="s">
        <v>80</v>
      </c>
      <c r="I214">
        <f>VLOOKUP($A214,'Customer Data'!$A:$G,2,FALSE)</f>
        <v>65</v>
      </c>
      <c r="J214" t="str">
        <f>VLOOKUP($A214,'Customer Data'!$A:$G,3,FALSE)</f>
        <v>Female</v>
      </c>
      <c r="K214" s="18">
        <f>VLOOKUP($A214,'Customer Data'!$A:$G,4,FALSE)</f>
        <v>52697</v>
      </c>
      <c r="L214" t="str">
        <f>VLOOKUP($A214,'Customer Data'!$A:$G,5,FALSE)</f>
        <v>City B</v>
      </c>
      <c r="M214" t="str">
        <f>VLOOKUP($A214,'Customer Data'!$A:$G,6,FALSE)</f>
        <v>Seniors</v>
      </c>
      <c r="N214" t="str">
        <f>VLOOKUP($A214,'Customer Data'!$A:$G,7,FALSE)</f>
        <v>Low</v>
      </c>
      <c r="O214" t="str">
        <f>VLOOKUP($A214,'Customer Data'!$A$2:$H$1501,8,FALSE)</f>
        <v>Type 5</v>
      </c>
      <c r="P214" t="str">
        <f>VLOOKUP($C214,'Inventory Data'!$A:$I,7,FALSE)</f>
        <v>Warehouse C</v>
      </c>
    </row>
    <row r="215" spans="1:16" x14ac:dyDescent="0.3">
      <c r="A215">
        <v>425</v>
      </c>
      <c r="B215">
        <v>214</v>
      </c>
      <c r="C215">
        <v>2</v>
      </c>
      <c r="D215">
        <v>8</v>
      </c>
      <c r="E215" s="4" t="s">
        <v>91</v>
      </c>
      <c r="F215" s="4">
        <f t="shared" si="6"/>
        <v>43108</v>
      </c>
      <c r="G215" s="4" t="str">
        <f t="shared" si="7"/>
        <v>Jan</v>
      </c>
      <c r="H215" s="6" t="s">
        <v>81</v>
      </c>
      <c r="I215">
        <f>VLOOKUP($A215,'Customer Data'!$A:$G,2,FALSE)</f>
        <v>46</v>
      </c>
      <c r="J215" t="str">
        <f>VLOOKUP($A215,'Customer Data'!$A:$G,3,FALSE)</f>
        <v>Female</v>
      </c>
      <c r="K215" s="18">
        <f>VLOOKUP($A215,'Customer Data'!$A:$G,4,FALSE)</f>
        <v>46333</v>
      </c>
      <c r="L215" t="str">
        <f>VLOOKUP($A215,'Customer Data'!$A:$G,5,FALSE)</f>
        <v>City B</v>
      </c>
      <c r="M215" t="str">
        <f>VLOOKUP($A215,'Customer Data'!$A:$G,6,FALSE)</f>
        <v>Middle-aged</v>
      </c>
      <c r="N215" t="str">
        <f>VLOOKUP($A215,'Customer Data'!$A:$G,7,FALSE)</f>
        <v>Low</v>
      </c>
      <c r="O215" t="str">
        <f>VLOOKUP($A215,'Customer Data'!$A$2:$H$1501,8,FALSE)</f>
        <v>Type 3</v>
      </c>
      <c r="P215" t="str">
        <f>VLOOKUP($C215,'Inventory Data'!$A:$I,7,FALSE)</f>
        <v>Warehouse C</v>
      </c>
    </row>
    <row r="216" spans="1:16" x14ac:dyDescent="0.3">
      <c r="A216">
        <v>1079</v>
      </c>
      <c r="B216">
        <v>215</v>
      </c>
      <c r="C216">
        <v>7</v>
      </c>
      <c r="D216">
        <v>5</v>
      </c>
      <c r="E216" s="4" t="s">
        <v>91</v>
      </c>
      <c r="F216" s="4">
        <f t="shared" si="6"/>
        <v>43108</v>
      </c>
      <c r="G216" s="4" t="str">
        <f t="shared" si="7"/>
        <v>Jan</v>
      </c>
      <c r="H216" s="6" t="s">
        <v>82</v>
      </c>
      <c r="I216">
        <f>VLOOKUP($A216,'Customer Data'!$A:$G,2,FALSE)</f>
        <v>30</v>
      </c>
      <c r="J216" t="str">
        <f>VLOOKUP($A216,'Customer Data'!$A:$G,3,FALSE)</f>
        <v>Male</v>
      </c>
      <c r="K216" s="18">
        <f>VLOOKUP($A216,'Customer Data'!$A:$G,4,FALSE)</f>
        <v>123619</v>
      </c>
      <c r="L216" t="str">
        <f>VLOOKUP($A216,'Customer Data'!$A:$G,5,FALSE)</f>
        <v>City C</v>
      </c>
      <c r="M216" t="str">
        <f>VLOOKUP($A216,'Customer Data'!$A:$G,6,FALSE)</f>
        <v>Adult</v>
      </c>
      <c r="N216" t="str">
        <f>VLOOKUP($A216,'Customer Data'!$A:$G,7,FALSE)</f>
        <v>High</v>
      </c>
      <c r="O216" t="str">
        <f>VLOOKUP($A216,'Customer Data'!$A$2:$H$1501,8,FALSE)</f>
        <v>Type 2</v>
      </c>
      <c r="P216" t="str">
        <f>VLOOKUP($C216,'Inventory Data'!$A:$I,7,FALSE)</f>
        <v>Warehouse C</v>
      </c>
    </row>
    <row r="217" spans="1:16" x14ac:dyDescent="0.3">
      <c r="A217">
        <v>475</v>
      </c>
      <c r="B217">
        <v>216</v>
      </c>
      <c r="C217">
        <v>58</v>
      </c>
      <c r="D217">
        <v>6</v>
      </c>
      <c r="E217" s="4" t="s">
        <v>91</v>
      </c>
      <c r="F217" s="4">
        <f t="shared" si="6"/>
        <v>43108</v>
      </c>
      <c r="G217" s="4" t="str">
        <f t="shared" si="7"/>
        <v>Jan</v>
      </c>
      <c r="H217" s="6" t="s">
        <v>83</v>
      </c>
      <c r="I217">
        <f>VLOOKUP($A217,'Customer Data'!$A:$G,2,FALSE)</f>
        <v>56</v>
      </c>
      <c r="J217" t="str">
        <f>VLOOKUP($A217,'Customer Data'!$A:$G,3,FALSE)</f>
        <v>Male</v>
      </c>
      <c r="K217" s="18">
        <f>VLOOKUP($A217,'Customer Data'!$A:$G,4,FALSE)</f>
        <v>21681</v>
      </c>
      <c r="L217" t="str">
        <f>VLOOKUP($A217,'Customer Data'!$A:$G,5,FALSE)</f>
        <v>City B</v>
      </c>
      <c r="M217" t="str">
        <f>VLOOKUP($A217,'Customer Data'!$A:$G,6,FALSE)</f>
        <v>Middle-aged</v>
      </c>
      <c r="N217" t="str">
        <f>VLOOKUP($A217,'Customer Data'!$A:$G,7,FALSE)</f>
        <v>Low</v>
      </c>
      <c r="O217" t="str">
        <f>VLOOKUP($A217,'Customer Data'!$A$2:$H$1501,8,FALSE)</f>
        <v>Type 3</v>
      </c>
      <c r="P217" t="str">
        <f>VLOOKUP($C217,'Inventory Data'!$A:$I,7,FALSE)</f>
        <v>Warehouse C</v>
      </c>
    </row>
    <row r="218" spans="1:16" x14ac:dyDescent="0.3">
      <c r="A218">
        <v>1098</v>
      </c>
      <c r="B218">
        <v>217</v>
      </c>
      <c r="C218">
        <v>77</v>
      </c>
      <c r="D218">
        <v>9</v>
      </c>
      <c r="E218" s="4" t="s">
        <v>92</v>
      </c>
      <c r="F218" s="4">
        <f t="shared" si="6"/>
        <v>43109</v>
      </c>
      <c r="G218" s="4" t="str">
        <f t="shared" si="7"/>
        <v>Jan</v>
      </c>
      <c r="H218" s="6" t="s">
        <v>60</v>
      </c>
      <c r="I218">
        <f>VLOOKUP($A218,'Customer Data'!$A:$G,2,FALSE)</f>
        <v>53</v>
      </c>
      <c r="J218" t="str">
        <f>VLOOKUP($A218,'Customer Data'!$A:$G,3,FALSE)</f>
        <v>Male</v>
      </c>
      <c r="K218" s="18">
        <f>VLOOKUP($A218,'Customer Data'!$A:$G,4,FALSE)</f>
        <v>69815</v>
      </c>
      <c r="L218" t="str">
        <f>VLOOKUP($A218,'Customer Data'!$A:$G,5,FALSE)</f>
        <v>City C</v>
      </c>
      <c r="M218" t="str">
        <f>VLOOKUP($A218,'Customer Data'!$A:$G,6,FALSE)</f>
        <v>Middle-aged</v>
      </c>
      <c r="N218" t="str">
        <f>VLOOKUP($A218,'Customer Data'!$A:$G,7,FALSE)</f>
        <v>High</v>
      </c>
      <c r="O218" t="str">
        <f>VLOOKUP($A218,'Customer Data'!$A$2:$H$1501,8,FALSE)</f>
        <v>Type 4</v>
      </c>
      <c r="P218" t="str">
        <f>VLOOKUP($C218,'Inventory Data'!$A:$I,7,FALSE)</f>
        <v>Warehouse C</v>
      </c>
    </row>
    <row r="219" spans="1:16" x14ac:dyDescent="0.3">
      <c r="A219">
        <v>60</v>
      </c>
      <c r="B219">
        <v>218</v>
      </c>
      <c r="C219">
        <v>83</v>
      </c>
      <c r="D219">
        <v>4</v>
      </c>
      <c r="E219" s="4" t="s">
        <v>92</v>
      </c>
      <c r="F219" s="4">
        <f t="shared" si="6"/>
        <v>43109</v>
      </c>
      <c r="G219" s="4" t="str">
        <f t="shared" si="7"/>
        <v>Jan</v>
      </c>
      <c r="H219" s="6" t="s">
        <v>61</v>
      </c>
      <c r="I219">
        <f>VLOOKUP($A219,'Customer Data'!$A:$G,2,FALSE)</f>
        <v>41</v>
      </c>
      <c r="J219" t="str">
        <f>VLOOKUP($A219,'Customer Data'!$A:$G,3,FALSE)</f>
        <v>Female</v>
      </c>
      <c r="K219" s="18">
        <f>VLOOKUP($A219,'Customer Data'!$A:$G,4,FALSE)</f>
        <v>145894</v>
      </c>
      <c r="L219" t="str">
        <f>VLOOKUP($A219,'Customer Data'!$A:$G,5,FALSE)</f>
        <v>City C</v>
      </c>
      <c r="M219" t="str">
        <f>VLOOKUP($A219,'Customer Data'!$A:$G,6,FALSE)</f>
        <v>Middle-aged</v>
      </c>
      <c r="N219" t="str">
        <f>VLOOKUP($A219,'Customer Data'!$A:$G,7,FALSE)</f>
        <v>High</v>
      </c>
      <c r="O219" t="str">
        <f>VLOOKUP($A219,'Customer Data'!$A$2:$H$1501,8,FALSE)</f>
        <v>Type 4</v>
      </c>
      <c r="P219" t="str">
        <f>VLOOKUP($C219,'Inventory Data'!$A:$I,7,FALSE)</f>
        <v>Warehouse A</v>
      </c>
    </row>
    <row r="220" spans="1:16" x14ac:dyDescent="0.3">
      <c r="A220">
        <v>55</v>
      </c>
      <c r="B220">
        <v>219</v>
      </c>
      <c r="C220">
        <v>91</v>
      </c>
      <c r="D220">
        <v>6</v>
      </c>
      <c r="E220" s="4" t="s">
        <v>92</v>
      </c>
      <c r="F220" s="4">
        <f t="shared" si="6"/>
        <v>43109</v>
      </c>
      <c r="G220" s="4" t="str">
        <f t="shared" si="7"/>
        <v>Jan</v>
      </c>
      <c r="H220" s="6" t="s">
        <v>62</v>
      </c>
      <c r="I220">
        <f>VLOOKUP($A220,'Customer Data'!$A:$G,2,FALSE)</f>
        <v>62</v>
      </c>
      <c r="J220" t="str">
        <f>VLOOKUP($A220,'Customer Data'!$A:$G,3,FALSE)</f>
        <v>Female</v>
      </c>
      <c r="K220" s="18">
        <f>VLOOKUP($A220,'Customer Data'!$A:$G,4,FALSE)</f>
        <v>63523</v>
      </c>
      <c r="L220" t="str">
        <f>VLOOKUP($A220,'Customer Data'!$A:$G,5,FALSE)</f>
        <v>City A</v>
      </c>
      <c r="M220" t="str">
        <f>VLOOKUP($A220,'Customer Data'!$A:$G,6,FALSE)</f>
        <v>Seniors</v>
      </c>
      <c r="N220" t="str">
        <f>VLOOKUP($A220,'Customer Data'!$A:$G,7,FALSE)</f>
        <v>Low</v>
      </c>
      <c r="O220" t="str">
        <f>VLOOKUP($A220,'Customer Data'!$A$2:$H$1501,8,FALSE)</f>
        <v>Type 5</v>
      </c>
      <c r="P220" t="str">
        <f>VLOOKUP($C220,'Inventory Data'!$A:$I,7,FALSE)</f>
        <v>Warehouse C</v>
      </c>
    </row>
    <row r="221" spans="1:16" x14ac:dyDescent="0.3">
      <c r="A221">
        <v>1260</v>
      </c>
      <c r="B221">
        <v>220</v>
      </c>
      <c r="C221">
        <v>66</v>
      </c>
      <c r="D221">
        <v>8</v>
      </c>
      <c r="E221" s="4" t="s">
        <v>92</v>
      </c>
      <c r="F221" s="4">
        <f t="shared" si="6"/>
        <v>43109</v>
      </c>
      <c r="G221" s="4" t="str">
        <f t="shared" si="7"/>
        <v>Jan</v>
      </c>
      <c r="H221" s="6" t="s">
        <v>63</v>
      </c>
      <c r="I221">
        <f>VLOOKUP($A221,'Customer Data'!$A:$G,2,FALSE)</f>
        <v>23</v>
      </c>
      <c r="J221" t="str">
        <f>VLOOKUP($A221,'Customer Data'!$A:$G,3,FALSE)</f>
        <v>Female</v>
      </c>
      <c r="K221" s="18">
        <f>VLOOKUP($A221,'Customer Data'!$A:$G,4,FALSE)</f>
        <v>20386</v>
      </c>
      <c r="L221" t="str">
        <f>VLOOKUP($A221,'Customer Data'!$A:$G,5,FALSE)</f>
        <v>City B</v>
      </c>
      <c r="M221" t="str">
        <f>VLOOKUP($A221,'Customer Data'!$A:$G,6,FALSE)</f>
        <v>Adult</v>
      </c>
      <c r="N221" t="str">
        <f>VLOOKUP($A221,'Customer Data'!$A:$G,7,FALSE)</f>
        <v>Low</v>
      </c>
      <c r="O221" t="str">
        <f>VLOOKUP($A221,'Customer Data'!$A$2:$H$1501,8,FALSE)</f>
        <v>Type 1</v>
      </c>
      <c r="P221" t="str">
        <f>VLOOKUP($C221,'Inventory Data'!$A:$I,7,FALSE)</f>
        <v>Warehouse C</v>
      </c>
    </row>
    <row r="222" spans="1:16" x14ac:dyDescent="0.3">
      <c r="A222">
        <v>762</v>
      </c>
      <c r="B222">
        <v>221</v>
      </c>
      <c r="C222">
        <v>64</v>
      </c>
      <c r="D222">
        <v>1</v>
      </c>
      <c r="E222" s="4" t="s">
        <v>92</v>
      </c>
      <c r="F222" s="4">
        <f t="shared" si="6"/>
        <v>43109</v>
      </c>
      <c r="G222" s="4" t="str">
        <f t="shared" si="7"/>
        <v>Jan</v>
      </c>
      <c r="H222" s="6" t="s">
        <v>64</v>
      </c>
      <c r="I222">
        <f>VLOOKUP($A222,'Customer Data'!$A:$G,2,FALSE)</f>
        <v>51</v>
      </c>
      <c r="J222" t="str">
        <f>VLOOKUP($A222,'Customer Data'!$A:$G,3,FALSE)</f>
        <v>Male</v>
      </c>
      <c r="K222" s="18">
        <f>VLOOKUP($A222,'Customer Data'!$A:$G,4,FALSE)</f>
        <v>86110</v>
      </c>
      <c r="L222" t="str">
        <f>VLOOKUP($A222,'Customer Data'!$A:$G,5,FALSE)</f>
        <v>City B</v>
      </c>
      <c r="M222" t="str">
        <f>VLOOKUP($A222,'Customer Data'!$A:$G,6,FALSE)</f>
        <v>Middle-aged</v>
      </c>
      <c r="N222" t="str">
        <f>VLOOKUP($A222,'Customer Data'!$A:$G,7,FALSE)</f>
        <v>High</v>
      </c>
      <c r="O222" t="str">
        <f>VLOOKUP($A222,'Customer Data'!$A$2:$H$1501,8,FALSE)</f>
        <v>Type 4</v>
      </c>
      <c r="P222" t="str">
        <f>VLOOKUP($C222,'Inventory Data'!$A:$I,7,FALSE)</f>
        <v>Warehouse A</v>
      </c>
    </row>
    <row r="223" spans="1:16" x14ac:dyDescent="0.3">
      <c r="A223">
        <v>310</v>
      </c>
      <c r="B223">
        <v>222</v>
      </c>
      <c r="C223">
        <v>46</v>
      </c>
      <c r="D223">
        <v>1</v>
      </c>
      <c r="E223" s="4" t="s">
        <v>92</v>
      </c>
      <c r="F223" s="4">
        <f t="shared" si="6"/>
        <v>43109</v>
      </c>
      <c r="G223" s="4" t="str">
        <f t="shared" si="7"/>
        <v>Jan</v>
      </c>
      <c r="H223" s="6" t="s">
        <v>65</v>
      </c>
      <c r="I223">
        <f>VLOOKUP($A223,'Customer Data'!$A:$G,2,FALSE)</f>
        <v>68</v>
      </c>
      <c r="J223" t="str">
        <f>VLOOKUP($A223,'Customer Data'!$A:$G,3,FALSE)</f>
        <v>Male</v>
      </c>
      <c r="K223" s="18">
        <f>VLOOKUP($A223,'Customer Data'!$A:$G,4,FALSE)</f>
        <v>70511</v>
      </c>
      <c r="L223" t="str">
        <f>VLOOKUP($A223,'Customer Data'!$A:$G,5,FALSE)</f>
        <v>City A</v>
      </c>
      <c r="M223" t="str">
        <f>VLOOKUP($A223,'Customer Data'!$A:$G,6,FALSE)</f>
        <v>Seniors</v>
      </c>
      <c r="N223" t="str">
        <f>VLOOKUP($A223,'Customer Data'!$A:$G,7,FALSE)</f>
        <v>High</v>
      </c>
      <c r="O223" t="str">
        <f>VLOOKUP($A223,'Customer Data'!$A$2:$H$1501,8,FALSE)</f>
        <v>Type 6</v>
      </c>
      <c r="P223" t="str">
        <f>VLOOKUP($C223,'Inventory Data'!$A:$I,7,FALSE)</f>
        <v>Warehouse B</v>
      </c>
    </row>
    <row r="224" spans="1:16" x14ac:dyDescent="0.3">
      <c r="A224">
        <v>104</v>
      </c>
      <c r="B224">
        <v>223</v>
      </c>
      <c r="C224">
        <v>47</v>
      </c>
      <c r="D224">
        <v>1</v>
      </c>
      <c r="E224" s="4" t="s">
        <v>92</v>
      </c>
      <c r="F224" s="4">
        <f t="shared" si="6"/>
        <v>43109</v>
      </c>
      <c r="G224" s="4" t="str">
        <f t="shared" si="7"/>
        <v>Jan</v>
      </c>
      <c r="H224" s="6" t="s">
        <v>66</v>
      </c>
      <c r="I224">
        <f>VLOOKUP($A224,'Customer Data'!$A:$G,2,FALSE)</f>
        <v>18</v>
      </c>
      <c r="J224" t="str">
        <f>VLOOKUP($A224,'Customer Data'!$A:$G,3,FALSE)</f>
        <v>Male</v>
      </c>
      <c r="K224" s="18">
        <f>VLOOKUP($A224,'Customer Data'!$A:$G,4,FALSE)</f>
        <v>85469</v>
      </c>
      <c r="L224" t="str">
        <f>VLOOKUP($A224,'Customer Data'!$A:$G,5,FALSE)</f>
        <v>City A</v>
      </c>
      <c r="M224" t="str">
        <f>VLOOKUP($A224,'Customer Data'!$A:$G,6,FALSE)</f>
        <v>Adult</v>
      </c>
      <c r="N224" t="str">
        <f>VLOOKUP($A224,'Customer Data'!$A:$G,7,FALSE)</f>
        <v>High</v>
      </c>
      <c r="O224" t="str">
        <f>VLOOKUP($A224,'Customer Data'!$A$2:$H$1501,8,FALSE)</f>
        <v>Type 2</v>
      </c>
      <c r="P224" t="str">
        <f>VLOOKUP($C224,'Inventory Data'!$A:$I,7,FALSE)</f>
        <v>Warehouse B</v>
      </c>
    </row>
    <row r="225" spans="1:16" x14ac:dyDescent="0.3">
      <c r="A225">
        <v>1098</v>
      </c>
      <c r="B225">
        <v>224</v>
      </c>
      <c r="C225">
        <v>88</v>
      </c>
      <c r="D225">
        <v>7</v>
      </c>
      <c r="E225" s="4" t="s">
        <v>92</v>
      </c>
      <c r="F225" s="4">
        <f t="shared" si="6"/>
        <v>43109</v>
      </c>
      <c r="G225" s="4" t="str">
        <f t="shared" si="7"/>
        <v>Jan</v>
      </c>
      <c r="H225" s="6" t="s">
        <v>67</v>
      </c>
      <c r="I225">
        <f>VLOOKUP($A225,'Customer Data'!$A:$G,2,FALSE)</f>
        <v>53</v>
      </c>
      <c r="J225" t="str">
        <f>VLOOKUP($A225,'Customer Data'!$A:$G,3,FALSE)</f>
        <v>Male</v>
      </c>
      <c r="K225" s="18">
        <f>VLOOKUP($A225,'Customer Data'!$A:$G,4,FALSE)</f>
        <v>69815</v>
      </c>
      <c r="L225" t="str">
        <f>VLOOKUP($A225,'Customer Data'!$A:$G,5,FALSE)</f>
        <v>City C</v>
      </c>
      <c r="M225" t="str">
        <f>VLOOKUP($A225,'Customer Data'!$A:$G,6,FALSE)</f>
        <v>Middle-aged</v>
      </c>
      <c r="N225" t="str">
        <f>VLOOKUP($A225,'Customer Data'!$A:$G,7,FALSE)</f>
        <v>High</v>
      </c>
      <c r="O225" t="str">
        <f>VLOOKUP($A225,'Customer Data'!$A$2:$H$1501,8,FALSE)</f>
        <v>Type 4</v>
      </c>
      <c r="P225" t="str">
        <f>VLOOKUP($C225,'Inventory Data'!$A:$I,7,FALSE)</f>
        <v>Warehouse C</v>
      </c>
    </row>
    <row r="226" spans="1:16" x14ac:dyDescent="0.3">
      <c r="A226">
        <v>1224</v>
      </c>
      <c r="B226">
        <v>225</v>
      </c>
      <c r="C226">
        <v>15</v>
      </c>
      <c r="D226">
        <v>5</v>
      </c>
      <c r="E226" s="4" t="s">
        <v>92</v>
      </c>
      <c r="F226" s="4">
        <f t="shared" si="6"/>
        <v>43109</v>
      </c>
      <c r="G226" s="4" t="str">
        <f t="shared" si="7"/>
        <v>Jan</v>
      </c>
      <c r="H226" s="6" t="s">
        <v>68</v>
      </c>
      <c r="I226">
        <f>VLOOKUP($A226,'Customer Data'!$A:$G,2,FALSE)</f>
        <v>41</v>
      </c>
      <c r="J226" t="str">
        <f>VLOOKUP($A226,'Customer Data'!$A:$G,3,FALSE)</f>
        <v>Female</v>
      </c>
      <c r="K226" s="18">
        <f>VLOOKUP($A226,'Customer Data'!$A:$G,4,FALSE)</f>
        <v>94104</v>
      </c>
      <c r="L226" t="str">
        <f>VLOOKUP($A226,'Customer Data'!$A:$G,5,FALSE)</f>
        <v>City B</v>
      </c>
      <c r="M226" t="str">
        <f>VLOOKUP($A226,'Customer Data'!$A:$G,6,FALSE)</f>
        <v>Middle-aged</v>
      </c>
      <c r="N226" t="str">
        <f>VLOOKUP($A226,'Customer Data'!$A:$G,7,FALSE)</f>
        <v>High</v>
      </c>
      <c r="O226" t="str">
        <f>VLOOKUP($A226,'Customer Data'!$A$2:$H$1501,8,FALSE)</f>
        <v>Type 4</v>
      </c>
      <c r="P226" t="str">
        <f>VLOOKUP($C226,'Inventory Data'!$A:$I,7,FALSE)</f>
        <v>Warehouse A</v>
      </c>
    </row>
    <row r="227" spans="1:16" x14ac:dyDescent="0.3">
      <c r="A227">
        <v>1125</v>
      </c>
      <c r="B227">
        <v>226</v>
      </c>
      <c r="C227">
        <v>59</v>
      </c>
      <c r="D227">
        <v>9</v>
      </c>
      <c r="E227" s="4" t="s">
        <v>92</v>
      </c>
      <c r="F227" s="4">
        <f t="shared" si="6"/>
        <v>43109</v>
      </c>
      <c r="G227" s="4" t="str">
        <f t="shared" si="7"/>
        <v>Jan</v>
      </c>
      <c r="H227" s="6" t="s">
        <v>69</v>
      </c>
      <c r="I227">
        <f>VLOOKUP($A227,'Customer Data'!$A:$G,2,FALSE)</f>
        <v>24</v>
      </c>
      <c r="J227" t="str">
        <f>VLOOKUP($A227,'Customer Data'!$A:$G,3,FALSE)</f>
        <v>Female</v>
      </c>
      <c r="K227" s="18">
        <f>VLOOKUP($A227,'Customer Data'!$A:$G,4,FALSE)</f>
        <v>39261</v>
      </c>
      <c r="L227" t="str">
        <f>VLOOKUP($A227,'Customer Data'!$A:$G,5,FALSE)</f>
        <v>City B</v>
      </c>
      <c r="M227" t="str">
        <f>VLOOKUP($A227,'Customer Data'!$A:$G,6,FALSE)</f>
        <v>Adult</v>
      </c>
      <c r="N227" t="str">
        <f>VLOOKUP($A227,'Customer Data'!$A:$G,7,FALSE)</f>
        <v>Low</v>
      </c>
      <c r="O227" t="str">
        <f>VLOOKUP($A227,'Customer Data'!$A$2:$H$1501,8,FALSE)</f>
        <v>Type 1</v>
      </c>
      <c r="P227" t="str">
        <f>VLOOKUP($C227,'Inventory Data'!$A:$I,7,FALSE)</f>
        <v>Warehouse A</v>
      </c>
    </row>
    <row r="228" spans="1:16" x14ac:dyDescent="0.3">
      <c r="A228">
        <v>780</v>
      </c>
      <c r="B228">
        <v>227</v>
      </c>
      <c r="C228">
        <v>34</v>
      </c>
      <c r="D228">
        <v>2</v>
      </c>
      <c r="E228" s="4" t="s">
        <v>92</v>
      </c>
      <c r="F228" s="4">
        <f t="shared" si="6"/>
        <v>43109</v>
      </c>
      <c r="G228" s="4" t="str">
        <f t="shared" si="7"/>
        <v>Jan</v>
      </c>
      <c r="H228" s="6" t="s">
        <v>70</v>
      </c>
      <c r="I228">
        <f>VLOOKUP($A228,'Customer Data'!$A:$G,2,FALSE)</f>
        <v>43</v>
      </c>
      <c r="J228" t="str">
        <f>VLOOKUP($A228,'Customer Data'!$A:$G,3,FALSE)</f>
        <v>Male</v>
      </c>
      <c r="K228" s="18">
        <f>VLOOKUP($A228,'Customer Data'!$A:$G,4,FALSE)</f>
        <v>94546</v>
      </c>
      <c r="L228" t="str">
        <f>VLOOKUP($A228,'Customer Data'!$A:$G,5,FALSE)</f>
        <v>City B</v>
      </c>
      <c r="M228" t="str">
        <f>VLOOKUP($A228,'Customer Data'!$A:$G,6,FALSE)</f>
        <v>Middle-aged</v>
      </c>
      <c r="N228" t="str">
        <f>VLOOKUP($A228,'Customer Data'!$A:$G,7,FALSE)</f>
        <v>High</v>
      </c>
      <c r="O228" t="str">
        <f>VLOOKUP($A228,'Customer Data'!$A$2:$H$1501,8,FALSE)</f>
        <v>Type 4</v>
      </c>
      <c r="P228" t="str">
        <f>VLOOKUP($C228,'Inventory Data'!$A:$I,7,FALSE)</f>
        <v>Warehouse B</v>
      </c>
    </row>
    <row r="229" spans="1:16" x14ac:dyDescent="0.3">
      <c r="A229">
        <v>1484</v>
      </c>
      <c r="B229">
        <v>228</v>
      </c>
      <c r="C229">
        <v>96</v>
      </c>
      <c r="D229">
        <v>5</v>
      </c>
      <c r="E229" s="4" t="s">
        <v>92</v>
      </c>
      <c r="F229" s="4">
        <f t="shared" si="6"/>
        <v>43109</v>
      </c>
      <c r="G229" s="4" t="str">
        <f t="shared" si="7"/>
        <v>Jan</v>
      </c>
      <c r="H229" s="6" t="s">
        <v>71</v>
      </c>
      <c r="I229">
        <f>VLOOKUP($A229,'Customer Data'!$A:$G,2,FALSE)</f>
        <v>26</v>
      </c>
      <c r="J229" t="str">
        <f>VLOOKUP($A229,'Customer Data'!$A:$G,3,FALSE)</f>
        <v>Female</v>
      </c>
      <c r="K229" s="18">
        <f>VLOOKUP($A229,'Customer Data'!$A:$G,4,FALSE)</f>
        <v>144657</v>
      </c>
      <c r="L229" t="str">
        <f>VLOOKUP($A229,'Customer Data'!$A:$G,5,FALSE)</f>
        <v>City C</v>
      </c>
      <c r="M229" t="str">
        <f>VLOOKUP($A229,'Customer Data'!$A:$G,6,FALSE)</f>
        <v>Adult</v>
      </c>
      <c r="N229" t="str">
        <f>VLOOKUP($A229,'Customer Data'!$A:$G,7,FALSE)</f>
        <v>High</v>
      </c>
      <c r="O229" t="str">
        <f>VLOOKUP($A229,'Customer Data'!$A$2:$H$1501,8,FALSE)</f>
        <v>Type 2</v>
      </c>
      <c r="P229" t="str">
        <f>VLOOKUP($C229,'Inventory Data'!$A:$I,7,FALSE)</f>
        <v>Warehouse A</v>
      </c>
    </row>
    <row r="230" spans="1:16" x14ac:dyDescent="0.3">
      <c r="A230">
        <v>199</v>
      </c>
      <c r="B230">
        <v>229</v>
      </c>
      <c r="C230">
        <v>40</v>
      </c>
      <c r="D230">
        <v>2</v>
      </c>
      <c r="E230" s="4" t="s">
        <v>92</v>
      </c>
      <c r="F230" s="4">
        <f t="shared" si="6"/>
        <v>43109</v>
      </c>
      <c r="G230" s="4" t="str">
        <f t="shared" si="7"/>
        <v>Jan</v>
      </c>
      <c r="H230" s="6" t="s">
        <v>72</v>
      </c>
      <c r="I230">
        <f>VLOOKUP($A230,'Customer Data'!$A:$G,2,FALSE)</f>
        <v>58</v>
      </c>
      <c r="J230" t="str">
        <f>VLOOKUP($A230,'Customer Data'!$A:$G,3,FALSE)</f>
        <v>Female</v>
      </c>
      <c r="K230" s="18">
        <f>VLOOKUP($A230,'Customer Data'!$A:$G,4,FALSE)</f>
        <v>142849</v>
      </c>
      <c r="L230" t="str">
        <f>VLOOKUP($A230,'Customer Data'!$A:$G,5,FALSE)</f>
        <v>City A</v>
      </c>
      <c r="M230" t="str">
        <f>VLOOKUP($A230,'Customer Data'!$A:$G,6,FALSE)</f>
        <v>Middle-aged</v>
      </c>
      <c r="N230" t="str">
        <f>VLOOKUP($A230,'Customer Data'!$A:$G,7,FALSE)</f>
        <v>High</v>
      </c>
      <c r="O230" t="str">
        <f>VLOOKUP($A230,'Customer Data'!$A$2:$H$1501,8,FALSE)</f>
        <v>Type 4</v>
      </c>
      <c r="P230" t="str">
        <f>VLOOKUP($C230,'Inventory Data'!$A:$I,7,FALSE)</f>
        <v>Warehouse A</v>
      </c>
    </row>
    <row r="231" spans="1:16" x14ac:dyDescent="0.3">
      <c r="A231">
        <v>354</v>
      </c>
      <c r="B231">
        <v>230</v>
      </c>
      <c r="C231">
        <v>28</v>
      </c>
      <c r="D231">
        <v>7</v>
      </c>
      <c r="E231" s="4" t="s">
        <v>92</v>
      </c>
      <c r="F231" s="4">
        <f t="shared" si="6"/>
        <v>43109</v>
      </c>
      <c r="G231" s="4" t="str">
        <f t="shared" si="7"/>
        <v>Jan</v>
      </c>
      <c r="H231" s="6" t="s">
        <v>73</v>
      </c>
      <c r="I231">
        <f>VLOOKUP($A231,'Customer Data'!$A:$G,2,FALSE)</f>
        <v>35</v>
      </c>
      <c r="J231" t="str">
        <f>VLOOKUP($A231,'Customer Data'!$A:$G,3,FALSE)</f>
        <v>Male</v>
      </c>
      <c r="K231" s="18">
        <f>VLOOKUP($A231,'Customer Data'!$A:$G,4,FALSE)</f>
        <v>76272</v>
      </c>
      <c r="L231" t="str">
        <f>VLOOKUP($A231,'Customer Data'!$A:$G,5,FALSE)</f>
        <v>City C</v>
      </c>
      <c r="M231" t="str">
        <f>VLOOKUP($A231,'Customer Data'!$A:$G,6,FALSE)</f>
        <v>Adult</v>
      </c>
      <c r="N231" t="str">
        <f>VLOOKUP($A231,'Customer Data'!$A:$G,7,FALSE)</f>
        <v>High</v>
      </c>
      <c r="O231" t="str">
        <f>VLOOKUP($A231,'Customer Data'!$A$2:$H$1501,8,FALSE)</f>
        <v>Type 2</v>
      </c>
      <c r="P231" t="str">
        <f>VLOOKUP($C231,'Inventory Data'!$A:$I,7,FALSE)</f>
        <v>Warehouse B</v>
      </c>
    </row>
    <row r="232" spans="1:16" x14ac:dyDescent="0.3">
      <c r="A232">
        <v>1</v>
      </c>
      <c r="B232">
        <v>231</v>
      </c>
      <c r="C232">
        <v>4</v>
      </c>
      <c r="D232">
        <v>3</v>
      </c>
      <c r="E232" s="4" t="s">
        <v>92</v>
      </c>
      <c r="F232" s="4">
        <f t="shared" si="6"/>
        <v>43109</v>
      </c>
      <c r="G232" s="4" t="str">
        <f t="shared" si="7"/>
        <v>Jan</v>
      </c>
      <c r="H232" s="6" t="s">
        <v>74</v>
      </c>
      <c r="I232">
        <f>VLOOKUP($A232,'Customer Data'!$A:$G,2,FALSE)</f>
        <v>25</v>
      </c>
      <c r="J232" t="str">
        <f>VLOOKUP($A232,'Customer Data'!$A:$G,3,FALSE)</f>
        <v>Male</v>
      </c>
      <c r="K232" s="18">
        <f>VLOOKUP($A232,'Customer Data'!$A:$G,4,FALSE)</f>
        <v>124127</v>
      </c>
      <c r="L232" t="str">
        <f>VLOOKUP($A232,'Customer Data'!$A:$G,5,FALSE)</f>
        <v>City B</v>
      </c>
      <c r="M232" t="str">
        <f>VLOOKUP($A232,'Customer Data'!$A:$G,6,FALSE)</f>
        <v>Adult</v>
      </c>
      <c r="N232" t="str">
        <f>VLOOKUP($A232,'Customer Data'!$A:$G,7,FALSE)</f>
        <v>High</v>
      </c>
      <c r="O232" t="str">
        <f>VLOOKUP($A232,'Customer Data'!$A$2:$H$1501,8,FALSE)</f>
        <v>Type 2</v>
      </c>
      <c r="P232" t="str">
        <f>VLOOKUP($C232,'Inventory Data'!$A:$I,7,FALSE)</f>
        <v>Warehouse C</v>
      </c>
    </row>
    <row r="233" spans="1:16" x14ac:dyDescent="0.3">
      <c r="A233">
        <v>878</v>
      </c>
      <c r="B233">
        <v>232</v>
      </c>
      <c r="C233">
        <v>89</v>
      </c>
      <c r="D233">
        <v>4</v>
      </c>
      <c r="E233" s="4" t="s">
        <v>92</v>
      </c>
      <c r="F233" s="4">
        <f t="shared" si="6"/>
        <v>43109</v>
      </c>
      <c r="G233" s="4" t="str">
        <f t="shared" si="7"/>
        <v>Jan</v>
      </c>
      <c r="H233" s="6" t="s">
        <v>75</v>
      </c>
      <c r="I233">
        <f>VLOOKUP($A233,'Customer Data'!$A:$G,2,FALSE)</f>
        <v>49</v>
      </c>
      <c r="J233" t="str">
        <f>VLOOKUP($A233,'Customer Data'!$A:$G,3,FALSE)</f>
        <v>Male</v>
      </c>
      <c r="K233" s="18">
        <f>VLOOKUP($A233,'Customer Data'!$A:$G,4,FALSE)</f>
        <v>91034</v>
      </c>
      <c r="L233" t="str">
        <f>VLOOKUP($A233,'Customer Data'!$A:$G,5,FALSE)</f>
        <v>City B</v>
      </c>
      <c r="M233" t="str">
        <f>VLOOKUP($A233,'Customer Data'!$A:$G,6,FALSE)</f>
        <v>Middle-aged</v>
      </c>
      <c r="N233" t="str">
        <f>VLOOKUP($A233,'Customer Data'!$A:$G,7,FALSE)</f>
        <v>High</v>
      </c>
      <c r="O233" t="str">
        <f>VLOOKUP($A233,'Customer Data'!$A$2:$H$1501,8,FALSE)</f>
        <v>Type 4</v>
      </c>
      <c r="P233" t="str">
        <f>VLOOKUP($C233,'Inventory Data'!$A:$I,7,FALSE)</f>
        <v>Warehouse C</v>
      </c>
    </row>
    <row r="234" spans="1:16" x14ac:dyDescent="0.3">
      <c r="A234">
        <v>1265</v>
      </c>
      <c r="B234">
        <v>233</v>
      </c>
      <c r="C234">
        <v>73</v>
      </c>
      <c r="D234">
        <v>8</v>
      </c>
      <c r="E234" s="4" t="s">
        <v>92</v>
      </c>
      <c r="F234" s="4">
        <f t="shared" si="6"/>
        <v>43109</v>
      </c>
      <c r="G234" s="4" t="str">
        <f t="shared" si="7"/>
        <v>Jan</v>
      </c>
      <c r="H234" s="6" t="s">
        <v>76</v>
      </c>
      <c r="I234">
        <f>VLOOKUP($A234,'Customer Data'!$A:$G,2,FALSE)</f>
        <v>45</v>
      </c>
      <c r="J234" t="str">
        <f>VLOOKUP($A234,'Customer Data'!$A:$G,3,FALSE)</f>
        <v>Female</v>
      </c>
      <c r="K234" s="18">
        <f>VLOOKUP($A234,'Customer Data'!$A:$G,4,FALSE)</f>
        <v>84668</v>
      </c>
      <c r="L234" t="str">
        <f>VLOOKUP($A234,'Customer Data'!$A:$G,5,FALSE)</f>
        <v>City C</v>
      </c>
      <c r="M234" t="str">
        <f>VLOOKUP($A234,'Customer Data'!$A:$G,6,FALSE)</f>
        <v>Middle-aged</v>
      </c>
      <c r="N234" t="str">
        <f>VLOOKUP($A234,'Customer Data'!$A:$G,7,FALSE)</f>
        <v>High</v>
      </c>
      <c r="O234" t="str">
        <f>VLOOKUP($A234,'Customer Data'!$A$2:$H$1501,8,FALSE)</f>
        <v>Type 4</v>
      </c>
      <c r="P234" t="str">
        <f>VLOOKUP($C234,'Inventory Data'!$A:$I,7,FALSE)</f>
        <v>Warehouse A</v>
      </c>
    </row>
    <row r="235" spans="1:16" x14ac:dyDescent="0.3">
      <c r="A235">
        <v>471</v>
      </c>
      <c r="B235">
        <v>234</v>
      </c>
      <c r="C235">
        <v>90</v>
      </c>
      <c r="D235">
        <v>5</v>
      </c>
      <c r="E235" s="4" t="s">
        <v>92</v>
      </c>
      <c r="F235" s="4">
        <f t="shared" si="6"/>
        <v>43109</v>
      </c>
      <c r="G235" s="4" t="str">
        <f t="shared" si="7"/>
        <v>Jan</v>
      </c>
      <c r="H235" s="6" t="s">
        <v>77</v>
      </c>
      <c r="I235">
        <f>VLOOKUP($A235,'Customer Data'!$A:$G,2,FALSE)</f>
        <v>54</v>
      </c>
      <c r="J235" t="str">
        <f>VLOOKUP($A235,'Customer Data'!$A:$G,3,FALSE)</f>
        <v>Male</v>
      </c>
      <c r="K235" s="18">
        <f>VLOOKUP($A235,'Customer Data'!$A:$G,4,FALSE)</f>
        <v>25265</v>
      </c>
      <c r="L235" t="str">
        <f>VLOOKUP($A235,'Customer Data'!$A:$G,5,FALSE)</f>
        <v>City B</v>
      </c>
      <c r="M235" t="str">
        <f>VLOOKUP($A235,'Customer Data'!$A:$G,6,FALSE)</f>
        <v>Middle-aged</v>
      </c>
      <c r="N235" t="str">
        <f>VLOOKUP($A235,'Customer Data'!$A:$G,7,FALSE)</f>
        <v>Low</v>
      </c>
      <c r="O235" t="str">
        <f>VLOOKUP($A235,'Customer Data'!$A$2:$H$1501,8,FALSE)</f>
        <v>Type 3</v>
      </c>
      <c r="P235" t="str">
        <f>VLOOKUP($C235,'Inventory Data'!$A:$I,7,FALSE)</f>
        <v>Warehouse A</v>
      </c>
    </row>
    <row r="236" spans="1:16" x14ac:dyDescent="0.3">
      <c r="A236">
        <v>129</v>
      </c>
      <c r="B236">
        <v>235</v>
      </c>
      <c r="C236">
        <v>10</v>
      </c>
      <c r="D236">
        <v>3</v>
      </c>
      <c r="E236" s="4" t="s">
        <v>92</v>
      </c>
      <c r="F236" s="4">
        <f t="shared" si="6"/>
        <v>43109</v>
      </c>
      <c r="G236" s="4" t="str">
        <f t="shared" si="7"/>
        <v>Jan</v>
      </c>
      <c r="H236" s="6" t="s">
        <v>78</v>
      </c>
      <c r="I236">
        <f>VLOOKUP($A236,'Customer Data'!$A:$G,2,FALSE)</f>
        <v>52</v>
      </c>
      <c r="J236" t="str">
        <f>VLOOKUP($A236,'Customer Data'!$A:$G,3,FALSE)</f>
        <v>Male</v>
      </c>
      <c r="K236" s="18">
        <f>VLOOKUP($A236,'Customer Data'!$A:$G,4,FALSE)</f>
        <v>97057</v>
      </c>
      <c r="L236" t="str">
        <f>VLOOKUP($A236,'Customer Data'!$A:$G,5,FALSE)</f>
        <v>City C</v>
      </c>
      <c r="M236" t="str">
        <f>VLOOKUP($A236,'Customer Data'!$A:$G,6,FALSE)</f>
        <v>Middle-aged</v>
      </c>
      <c r="N236" t="str">
        <f>VLOOKUP($A236,'Customer Data'!$A:$G,7,FALSE)</f>
        <v>High</v>
      </c>
      <c r="O236" t="str">
        <f>VLOOKUP($A236,'Customer Data'!$A$2:$H$1501,8,FALSE)</f>
        <v>Type 4</v>
      </c>
      <c r="P236" t="str">
        <f>VLOOKUP($C236,'Inventory Data'!$A:$I,7,FALSE)</f>
        <v>Warehouse A</v>
      </c>
    </row>
    <row r="237" spans="1:16" x14ac:dyDescent="0.3">
      <c r="A237">
        <v>809</v>
      </c>
      <c r="B237">
        <v>236</v>
      </c>
      <c r="C237">
        <v>82</v>
      </c>
      <c r="D237">
        <v>8</v>
      </c>
      <c r="E237" s="4" t="s">
        <v>92</v>
      </c>
      <c r="F237" s="4">
        <f t="shared" si="6"/>
        <v>43109</v>
      </c>
      <c r="G237" s="4" t="str">
        <f t="shared" si="7"/>
        <v>Jan</v>
      </c>
      <c r="H237" s="6" t="s">
        <v>79</v>
      </c>
      <c r="I237">
        <f>VLOOKUP($A237,'Customer Data'!$A:$G,2,FALSE)</f>
        <v>47</v>
      </c>
      <c r="J237" t="str">
        <f>VLOOKUP($A237,'Customer Data'!$A:$G,3,FALSE)</f>
        <v>Male</v>
      </c>
      <c r="K237" s="18">
        <f>VLOOKUP($A237,'Customer Data'!$A:$G,4,FALSE)</f>
        <v>131232</v>
      </c>
      <c r="L237" t="str">
        <f>VLOOKUP($A237,'Customer Data'!$A:$G,5,FALSE)</f>
        <v>City B</v>
      </c>
      <c r="M237" t="str">
        <f>VLOOKUP($A237,'Customer Data'!$A:$G,6,FALSE)</f>
        <v>Middle-aged</v>
      </c>
      <c r="N237" t="str">
        <f>VLOOKUP($A237,'Customer Data'!$A:$G,7,FALSE)</f>
        <v>High</v>
      </c>
      <c r="O237" t="str">
        <f>VLOOKUP($A237,'Customer Data'!$A$2:$H$1501,8,FALSE)</f>
        <v>Type 4</v>
      </c>
      <c r="P237" t="str">
        <f>VLOOKUP($C237,'Inventory Data'!$A:$I,7,FALSE)</f>
        <v>Warehouse A</v>
      </c>
    </row>
    <row r="238" spans="1:16" x14ac:dyDescent="0.3">
      <c r="A238">
        <v>382</v>
      </c>
      <c r="B238">
        <v>237</v>
      </c>
      <c r="C238">
        <v>80</v>
      </c>
      <c r="D238">
        <v>1</v>
      </c>
      <c r="E238" s="4" t="s">
        <v>92</v>
      </c>
      <c r="F238" s="4">
        <f t="shared" si="6"/>
        <v>43109</v>
      </c>
      <c r="G238" s="4" t="str">
        <f t="shared" si="7"/>
        <v>Jan</v>
      </c>
      <c r="H238" s="6" t="s">
        <v>80</v>
      </c>
      <c r="I238">
        <f>VLOOKUP($A238,'Customer Data'!$A:$G,2,FALSE)</f>
        <v>68</v>
      </c>
      <c r="J238" t="str">
        <f>VLOOKUP($A238,'Customer Data'!$A:$G,3,FALSE)</f>
        <v>Male</v>
      </c>
      <c r="K238" s="18">
        <f>VLOOKUP($A238,'Customer Data'!$A:$G,4,FALSE)</f>
        <v>114410</v>
      </c>
      <c r="L238" t="str">
        <f>VLOOKUP($A238,'Customer Data'!$A:$G,5,FALSE)</f>
        <v>City C</v>
      </c>
      <c r="M238" t="str">
        <f>VLOOKUP($A238,'Customer Data'!$A:$G,6,FALSE)</f>
        <v>Seniors</v>
      </c>
      <c r="N238" t="str">
        <f>VLOOKUP($A238,'Customer Data'!$A:$G,7,FALSE)</f>
        <v>High</v>
      </c>
      <c r="O238" t="str">
        <f>VLOOKUP($A238,'Customer Data'!$A$2:$H$1501,8,FALSE)</f>
        <v>Type 6</v>
      </c>
      <c r="P238" t="str">
        <f>VLOOKUP($C238,'Inventory Data'!$A:$I,7,FALSE)</f>
        <v>Warehouse C</v>
      </c>
    </row>
    <row r="239" spans="1:16" x14ac:dyDescent="0.3">
      <c r="A239">
        <v>1182</v>
      </c>
      <c r="B239">
        <v>238</v>
      </c>
      <c r="C239">
        <v>94</v>
      </c>
      <c r="D239">
        <v>6</v>
      </c>
      <c r="E239" s="4" t="s">
        <v>92</v>
      </c>
      <c r="F239" s="4">
        <f t="shared" si="6"/>
        <v>43109</v>
      </c>
      <c r="G239" s="4" t="str">
        <f t="shared" si="7"/>
        <v>Jan</v>
      </c>
      <c r="H239" s="6" t="s">
        <v>81</v>
      </c>
      <c r="I239">
        <f>VLOOKUP($A239,'Customer Data'!$A:$G,2,FALSE)</f>
        <v>69</v>
      </c>
      <c r="J239" t="str">
        <f>VLOOKUP($A239,'Customer Data'!$A:$G,3,FALSE)</f>
        <v>Male</v>
      </c>
      <c r="K239" s="18">
        <f>VLOOKUP($A239,'Customer Data'!$A:$G,4,FALSE)</f>
        <v>63120</v>
      </c>
      <c r="L239" t="str">
        <f>VLOOKUP($A239,'Customer Data'!$A:$G,5,FALSE)</f>
        <v>City A</v>
      </c>
      <c r="M239" t="str">
        <f>VLOOKUP($A239,'Customer Data'!$A:$G,6,FALSE)</f>
        <v>Seniors</v>
      </c>
      <c r="N239" t="str">
        <f>VLOOKUP($A239,'Customer Data'!$A:$G,7,FALSE)</f>
        <v>Low</v>
      </c>
      <c r="O239" t="str">
        <f>VLOOKUP($A239,'Customer Data'!$A$2:$H$1501,8,FALSE)</f>
        <v>Type 5</v>
      </c>
      <c r="P239" t="str">
        <f>VLOOKUP($C239,'Inventory Data'!$A:$I,7,FALSE)</f>
        <v>Warehouse A</v>
      </c>
    </row>
    <row r="240" spans="1:16" x14ac:dyDescent="0.3">
      <c r="A240">
        <v>101</v>
      </c>
      <c r="B240">
        <v>239</v>
      </c>
      <c r="C240">
        <v>67</v>
      </c>
      <c r="D240">
        <v>5</v>
      </c>
      <c r="E240" s="4" t="s">
        <v>92</v>
      </c>
      <c r="F240" s="4">
        <f t="shared" si="6"/>
        <v>43109</v>
      </c>
      <c r="G240" s="4" t="str">
        <f t="shared" si="7"/>
        <v>Jan</v>
      </c>
      <c r="H240" s="6" t="s">
        <v>82</v>
      </c>
      <c r="I240">
        <f>VLOOKUP($A240,'Customer Data'!$A:$G,2,FALSE)</f>
        <v>67</v>
      </c>
      <c r="J240" t="str">
        <f>VLOOKUP($A240,'Customer Data'!$A:$G,3,FALSE)</f>
        <v>Female</v>
      </c>
      <c r="K240" s="18">
        <f>VLOOKUP($A240,'Customer Data'!$A:$G,4,FALSE)</f>
        <v>92051</v>
      </c>
      <c r="L240" t="str">
        <f>VLOOKUP($A240,'Customer Data'!$A:$G,5,FALSE)</f>
        <v>City A</v>
      </c>
      <c r="M240" t="str">
        <f>VLOOKUP($A240,'Customer Data'!$A:$G,6,FALSE)</f>
        <v>Seniors</v>
      </c>
      <c r="N240" t="str">
        <f>VLOOKUP($A240,'Customer Data'!$A:$G,7,FALSE)</f>
        <v>High</v>
      </c>
      <c r="O240" t="str">
        <f>VLOOKUP($A240,'Customer Data'!$A$2:$H$1501,8,FALSE)</f>
        <v>Type 6</v>
      </c>
      <c r="P240" t="str">
        <f>VLOOKUP($C240,'Inventory Data'!$A:$I,7,FALSE)</f>
        <v>Warehouse C</v>
      </c>
    </row>
    <row r="241" spans="1:16" x14ac:dyDescent="0.3">
      <c r="A241">
        <v>911</v>
      </c>
      <c r="B241">
        <v>240</v>
      </c>
      <c r="C241">
        <v>61</v>
      </c>
      <c r="D241">
        <v>9</v>
      </c>
      <c r="E241" s="4" t="s">
        <v>92</v>
      </c>
      <c r="F241" s="4">
        <f t="shared" si="6"/>
        <v>43109</v>
      </c>
      <c r="G241" s="4" t="str">
        <f t="shared" si="7"/>
        <v>Jan</v>
      </c>
      <c r="H241" s="6" t="s">
        <v>83</v>
      </c>
      <c r="I241">
        <f>VLOOKUP($A241,'Customer Data'!$A:$G,2,FALSE)</f>
        <v>59</v>
      </c>
      <c r="J241" t="str">
        <f>VLOOKUP($A241,'Customer Data'!$A:$G,3,FALSE)</f>
        <v>Female</v>
      </c>
      <c r="K241" s="18">
        <f>VLOOKUP($A241,'Customer Data'!$A:$G,4,FALSE)</f>
        <v>79972</v>
      </c>
      <c r="L241" t="str">
        <f>VLOOKUP($A241,'Customer Data'!$A:$G,5,FALSE)</f>
        <v>City A</v>
      </c>
      <c r="M241" t="str">
        <f>VLOOKUP($A241,'Customer Data'!$A:$G,6,FALSE)</f>
        <v>Middle-aged</v>
      </c>
      <c r="N241" t="str">
        <f>VLOOKUP($A241,'Customer Data'!$A:$G,7,FALSE)</f>
        <v>High</v>
      </c>
      <c r="O241" t="str">
        <f>VLOOKUP($A241,'Customer Data'!$A$2:$H$1501,8,FALSE)</f>
        <v>Type 4</v>
      </c>
      <c r="P241" t="str">
        <f>VLOOKUP($C241,'Inventory Data'!$A:$I,7,FALSE)</f>
        <v>Warehouse C</v>
      </c>
    </row>
    <row r="242" spans="1:16" x14ac:dyDescent="0.3">
      <c r="A242">
        <v>1126</v>
      </c>
      <c r="B242">
        <v>241</v>
      </c>
      <c r="C242">
        <v>8</v>
      </c>
      <c r="D242">
        <v>7</v>
      </c>
      <c r="E242" s="4" t="s">
        <v>93</v>
      </c>
      <c r="F242" s="4">
        <f t="shared" si="6"/>
        <v>43110</v>
      </c>
      <c r="G242" s="4" t="str">
        <f t="shared" si="7"/>
        <v>Jan</v>
      </c>
      <c r="H242" s="6" t="s">
        <v>60</v>
      </c>
      <c r="I242">
        <f>VLOOKUP($A242,'Customer Data'!$A:$G,2,FALSE)</f>
        <v>23</v>
      </c>
      <c r="J242" t="str">
        <f>VLOOKUP($A242,'Customer Data'!$A:$G,3,FALSE)</f>
        <v>Male</v>
      </c>
      <c r="K242" s="18">
        <f>VLOOKUP($A242,'Customer Data'!$A:$G,4,FALSE)</f>
        <v>89349</v>
      </c>
      <c r="L242" t="str">
        <f>VLOOKUP($A242,'Customer Data'!$A:$G,5,FALSE)</f>
        <v>City B</v>
      </c>
      <c r="M242" t="str">
        <f>VLOOKUP($A242,'Customer Data'!$A:$G,6,FALSE)</f>
        <v>Adult</v>
      </c>
      <c r="N242" t="str">
        <f>VLOOKUP($A242,'Customer Data'!$A:$G,7,FALSE)</f>
        <v>High</v>
      </c>
      <c r="O242" t="str">
        <f>VLOOKUP($A242,'Customer Data'!$A$2:$H$1501,8,FALSE)</f>
        <v>Type 2</v>
      </c>
      <c r="P242" t="str">
        <f>VLOOKUP($C242,'Inventory Data'!$A:$I,7,FALSE)</f>
        <v>Warehouse B</v>
      </c>
    </row>
    <row r="243" spans="1:16" x14ac:dyDescent="0.3">
      <c r="A243">
        <v>71</v>
      </c>
      <c r="B243">
        <v>242</v>
      </c>
      <c r="C243">
        <v>89</v>
      </c>
      <c r="D243">
        <v>6</v>
      </c>
      <c r="E243" s="4" t="s">
        <v>93</v>
      </c>
      <c r="F243" s="4">
        <f t="shared" si="6"/>
        <v>43110</v>
      </c>
      <c r="G243" s="4" t="str">
        <f t="shared" si="7"/>
        <v>Jan</v>
      </c>
      <c r="H243" s="6" t="s">
        <v>61</v>
      </c>
      <c r="I243">
        <f>VLOOKUP($A243,'Customer Data'!$A:$G,2,FALSE)</f>
        <v>59</v>
      </c>
      <c r="J243" t="str">
        <f>VLOOKUP($A243,'Customer Data'!$A:$G,3,FALSE)</f>
        <v>Female</v>
      </c>
      <c r="K243" s="18">
        <f>VLOOKUP($A243,'Customer Data'!$A:$G,4,FALSE)</f>
        <v>105434</v>
      </c>
      <c r="L243" t="str">
        <f>VLOOKUP($A243,'Customer Data'!$A:$G,5,FALSE)</f>
        <v>City B</v>
      </c>
      <c r="M243" t="str">
        <f>VLOOKUP($A243,'Customer Data'!$A:$G,6,FALSE)</f>
        <v>Middle-aged</v>
      </c>
      <c r="N243" t="str">
        <f>VLOOKUP($A243,'Customer Data'!$A:$G,7,FALSE)</f>
        <v>High</v>
      </c>
      <c r="O243" t="str">
        <f>VLOOKUP($A243,'Customer Data'!$A$2:$H$1501,8,FALSE)</f>
        <v>Type 4</v>
      </c>
      <c r="P243" t="str">
        <f>VLOOKUP($C243,'Inventory Data'!$A:$I,7,FALSE)</f>
        <v>Warehouse C</v>
      </c>
    </row>
    <row r="244" spans="1:16" x14ac:dyDescent="0.3">
      <c r="A244">
        <v>235</v>
      </c>
      <c r="B244">
        <v>243</v>
      </c>
      <c r="C244">
        <v>7</v>
      </c>
      <c r="D244">
        <v>8</v>
      </c>
      <c r="E244" s="4" t="s">
        <v>93</v>
      </c>
      <c r="F244" s="4">
        <f t="shared" si="6"/>
        <v>43110</v>
      </c>
      <c r="G244" s="4" t="str">
        <f t="shared" si="7"/>
        <v>Jan</v>
      </c>
      <c r="H244" s="6" t="s">
        <v>62</v>
      </c>
      <c r="I244">
        <f>VLOOKUP($A244,'Customer Data'!$A:$G,2,FALSE)</f>
        <v>28</v>
      </c>
      <c r="J244" t="str">
        <f>VLOOKUP($A244,'Customer Data'!$A:$G,3,FALSE)</f>
        <v>Female</v>
      </c>
      <c r="K244" s="18">
        <f>VLOOKUP($A244,'Customer Data'!$A:$G,4,FALSE)</f>
        <v>50196</v>
      </c>
      <c r="L244" t="str">
        <f>VLOOKUP($A244,'Customer Data'!$A:$G,5,FALSE)</f>
        <v>City B</v>
      </c>
      <c r="M244" t="str">
        <f>VLOOKUP($A244,'Customer Data'!$A:$G,6,FALSE)</f>
        <v>Adult</v>
      </c>
      <c r="N244" t="str">
        <f>VLOOKUP($A244,'Customer Data'!$A:$G,7,FALSE)</f>
        <v>Low</v>
      </c>
      <c r="O244" t="str">
        <f>VLOOKUP($A244,'Customer Data'!$A$2:$H$1501,8,FALSE)</f>
        <v>Type 1</v>
      </c>
      <c r="P244" t="str">
        <f>VLOOKUP($C244,'Inventory Data'!$A:$I,7,FALSE)</f>
        <v>Warehouse C</v>
      </c>
    </row>
    <row r="245" spans="1:16" x14ac:dyDescent="0.3">
      <c r="A245">
        <v>132</v>
      </c>
      <c r="B245">
        <v>244</v>
      </c>
      <c r="C245">
        <v>51</v>
      </c>
      <c r="D245">
        <v>8</v>
      </c>
      <c r="E245" s="4" t="s">
        <v>93</v>
      </c>
      <c r="F245" s="4">
        <f t="shared" si="6"/>
        <v>43110</v>
      </c>
      <c r="G245" s="4" t="str">
        <f t="shared" si="7"/>
        <v>Jan</v>
      </c>
      <c r="H245" s="6" t="s">
        <v>63</v>
      </c>
      <c r="I245">
        <f>VLOOKUP($A245,'Customer Data'!$A:$G,2,FALSE)</f>
        <v>32</v>
      </c>
      <c r="J245" t="str">
        <f>VLOOKUP($A245,'Customer Data'!$A:$G,3,FALSE)</f>
        <v>Female</v>
      </c>
      <c r="K245" s="18">
        <f>VLOOKUP($A245,'Customer Data'!$A:$G,4,FALSE)</f>
        <v>56830</v>
      </c>
      <c r="L245" t="str">
        <f>VLOOKUP($A245,'Customer Data'!$A:$G,5,FALSE)</f>
        <v>City A</v>
      </c>
      <c r="M245" t="str">
        <f>VLOOKUP($A245,'Customer Data'!$A:$G,6,FALSE)</f>
        <v>Adult</v>
      </c>
      <c r="N245" t="str">
        <f>VLOOKUP($A245,'Customer Data'!$A:$G,7,FALSE)</f>
        <v>Low</v>
      </c>
      <c r="O245" t="str">
        <f>VLOOKUP($A245,'Customer Data'!$A$2:$H$1501,8,FALSE)</f>
        <v>Type 1</v>
      </c>
      <c r="P245" t="str">
        <f>VLOOKUP($C245,'Inventory Data'!$A:$I,7,FALSE)</f>
        <v>Warehouse B</v>
      </c>
    </row>
    <row r="246" spans="1:16" x14ac:dyDescent="0.3">
      <c r="A246">
        <v>1008</v>
      </c>
      <c r="B246">
        <v>245</v>
      </c>
      <c r="C246">
        <v>48</v>
      </c>
      <c r="D246">
        <v>8</v>
      </c>
      <c r="E246" s="4" t="s">
        <v>93</v>
      </c>
      <c r="F246" s="4">
        <f t="shared" si="6"/>
        <v>43110</v>
      </c>
      <c r="G246" s="4" t="str">
        <f t="shared" si="7"/>
        <v>Jan</v>
      </c>
      <c r="H246" s="6" t="s">
        <v>64</v>
      </c>
      <c r="I246">
        <f>VLOOKUP($A246,'Customer Data'!$A:$G,2,FALSE)</f>
        <v>56</v>
      </c>
      <c r="J246" t="str">
        <f>VLOOKUP($A246,'Customer Data'!$A:$G,3,FALSE)</f>
        <v>Female</v>
      </c>
      <c r="K246" s="18">
        <f>VLOOKUP($A246,'Customer Data'!$A:$G,4,FALSE)</f>
        <v>46589</v>
      </c>
      <c r="L246" t="str">
        <f>VLOOKUP($A246,'Customer Data'!$A:$G,5,FALSE)</f>
        <v>City B</v>
      </c>
      <c r="M246" t="str">
        <f>VLOOKUP($A246,'Customer Data'!$A:$G,6,FALSE)</f>
        <v>Middle-aged</v>
      </c>
      <c r="N246" t="str">
        <f>VLOOKUP($A246,'Customer Data'!$A:$G,7,FALSE)</f>
        <v>Low</v>
      </c>
      <c r="O246" t="str">
        <f>VLOOKUP($A246,'Customer Data'!$A$2:$H$1501,8,FALSE)</f>
        <v>Type 3</v>
      </c>
      <c r="P246" t="str">
        <f>VLOOKUP($C246,'Inventory Data'!$A:$I,7,FALSE)</f>
        <v>Warehouse B</v>
      </c>
    </row>
    <row r="247" spans="1:16" x14ac:dyDescent="0.3">
      <c r="A247">
        <v>211</v>
      </c>
      <c r="B247">
        <v>246</v>
      </c>
      <c r="C247">
        <v>93</v>
      </c>
      <c r="D247">
        <v>2</v>
      </c>
      <c r="E247" s="4" t="s">
        <v>93</v>
      </c>
      <c r="F247" s="4">
        <f t="shared" si="6"/>
        <v>43110</v>
      </c>
      <c r="G247" s="4" t="str">
        <f t="shared" si="7"/>
        <v>Jan</v>
      </c>
      <c r="H247" s="6" t="s">
        <v>65</v>
      </c>
      <c r="I247">
        <f>VLOOKUP($A247,'Customer Data'!$A:$G,2,FALSE)</f>
        <v>69</v>
      </c>
      <c r="J247" t="str">
        <f>VLOOKUP($A247,'Customer Data'!$A:$G,3,FALSE)</f>
        <v>Male</v>
      </c>
      <c r="K247" s="18">
        <f>VLOOKUP($A247,'Customer Data'!$A:$G,4,FALSE)</f>
        <v>75681</v>
      </c>
      <c r="L247" t="str">
        <f>VLOOKUP($A247,'Customer Data'!$A:$G,5,FALSE)</f>
        <v>City A</v>
      </c>
      <c r="M247" t="str">
        <f>VLOOKUP($A247,'Customer Data'!$A:$G,6,FALSE)</f>
        <v>Seniors</v>
      </c>
      <c r="N247" t="str">
        <f>VLOOKUP($A247,'Customer Data'!$A:$G,7,FALSE)</f>
        <v>High</v>
      </c>
      <c r="O247" t="str">
        <f>VLOOKUP($A247,'Customer Data'!$A$2:$H$1501,8,FALSE)</f>
        <v>Type 6</v>
      </c>
      <c r="P247" t="str">
        <f>VLOOKUP($C247,'Inventory Data'!$A:$I,7,FALSE)</f>
        <v>Warehouse B</v>
      </c>
    </row>
    <row r="248" spans="1:16" x14ac:dyDescent="0.3">
      <c r="A248">
        <v>694</v>
      </c>
      <c r="B248">
        <v>247</v>
      </c>
      <c r="C248">
        <v>66</v>
      </c>
      <c r="D248">
        <v>1</v>
      </c>
      <c r="E248" s="4" t="s">
        <v>93</v>
      </c>
      <c r="F248" s="4">
        <f t="shared" si="6"/>
        <v>43110</v>
      </c>
      <c r="G248" s="4" t="str">
        <f t="shared" si="7"/>
        <v>Jan</v>
      </c>
      <c r="H248" s="6" t="s">
        <v>66</v>
      </c>
      <c r="I248">
        <f>VLOOKUP($A248,'Customer Data'!$A:$G,2,FALSE)</f>
        <v>63</v>
      </c>
      <c r="J248" t="str">
        <f>VLOOKUP($A248,'Customer Data'!$A:$G,3,FALSE)</f>
        <v>Female</v>
      </c>
      <c r="K248" s="18">
        <f>VLOOKUP($A248,'Customer Data'!$A:$G,4,FALSE)</f>
        <v>106266</v>
      </c>
      <c r="L248" t="str">
        <f>VLOOKUP($A248,'Customer Data'!$A:$G,5,FALSE)</f>
        <v>City A</v>
      </c>
      <c r="M248" t="str">
        <f>VLOOKUP($A248,'Customer Data'!$A:$G,6,FALSE)</f>
        <v>Seniors</v>
      </c>
      <c r="N248" t="str">
        <f>VLOOKUP($A248,'Customer Data'!$A:$G,7,FALSE)</f>
        <v>High</v>
      </c>
      <c r="O248" t="str">
        <f>VLOOKUP($A248,'Customer Data'!$A$2:$H$1501,8,FALSE)</f>
        <v>Type 6</v>
      </c>
      <c r="P248" t="str">
        <f>VLOOKUP($C248,'Inventory Data'!$A:$I,7,FALSE)</f>
        <v>Warehouse C</v>
      </c>
    </row>
    <row r="249" spans="1:16" x14ac:dyDescent="0.3">
      <c r="A249">
        <v>687</v>
      </c>
      <c r="B249">
        <v>248</v>
      </c>
      <c r="C249">
        <v>31</v>
      </c>
      <c r="D249">
        <v>6</v>
      </c>
      <c r="E249" s="4" t="s">
        <v>93</v>
      </c>
      <c r="F249" s="4">
        <f t="shared" si="6"/>
        <v>43110</v>
      </c>
      <c r="G249" s="4" t="str">
        <f t="shared" si="7"/>
        <v>Jan</v>
      </c>
      <c r="H249" s="6" t="s">
        <v>67</v>
      </c>
      <c r="I249">
        <f>VLOOKUP($A249,'Customer Data'!$A:$G,2,FALSE)</f>
        <v>61</v>
      </c>
      <c r="J249" t="str">
        <f>VLOOKUP($A249,'Customer Data'!$A:$G,3,FALSE)</f>
        <v>Male</v>
      </c>
      <c r="K249" s="18">
        <f>VLOOKUP($A249,'Customer Data'!$A:$G,4,FALSE)</f>
        <v>122771</v>
      </c>
      <c r="L249" t="str">
        <f>VLOOKUP($A249,'Customer Data'!$A:$G,5,FALSE)</f>
        <v>City B</v>
      </c>
      <c r="M249" t="str">
        <f>VLOOKUP($A249,'Customer Data'!$A:$G,6,FALSE)</f>
        <v>Seniors</v>
      </c>
      <c r="N249" t="str">
        <f>VLOOKUP($A249,'Customer Data'!$A:$G,7,FALSE)</f>
        <v>High</v>
      </c>
      <c r="O249" t="str">
        <f>VLOOKUP($A249,'Customer Data'!$A$2:$H$1501,8,FALSE)</f>
        <v>Type 6</v>
      </c>
      <c r="P249" t="str">
        <f>VLOOKUP($C249,'Inventory Data'!$A:$I,7,FALSE)</f>
        <v>Warehouse B</v>
      </c>
    </row>
    <row r="250" spans="1:16" x14ac:dyDescent="0.3">
      <c r="A250">
        <v>1275</v>
      </c>
      <c r="B250">
        <v>249</v>
      </c>
      <c r="C250">
        <v>28</v>
      </c>
      <c r="D250">
        <v>9</v>
      </c>
      <c r="E250" s="4" t="s">
        <v>93</v>
      </c>
      <c r="F250" s="4">
        <f t="shared" si="6"/>
        <v>43110</v>
      </c>
      <c r="G250" s="4" t="str">
        <f t="shared" si="7"/>
        <v>Jan</v>
      </c>
      <c r="H250" s="6" t="s">
        <v>68</v>
      </c>
      <c r="I250">
        <f>VLOOKUP($A250,'Customer Data'!$A:$G,2,FALSE)</f>
        <v>53</v>
      </c>
      <c r="J250" t="str">
        <f>VLOOKUP($A250,'Customer Data'!$A:$G,3,FALSE)</f>
        <v>Female</v>
      </c>
      <c r="K250" s="18">
        <f>VLOOKUP($A250,'Customer Data'!$A:$G,4,FALSE)</f>
        <v>56271</v>
      </c>
      <c r="L250" t="str">
        <f>VLOOKUP($A250,'Customer Data'!$A:$G,5,FALSE)</f>
        <v>City B</v>
      </c>
      <c r="M250" t="str">
        <f>VLOOKUP($A250,'Customer Data'!$A:$G,6,FALSE)</f>
        <v>Middle-aged</v>
      </c>
      <c r="N250" t="str">
        <f>VLOOKUP($A250,'Customer Data'!$A:$G,7,FALSE)</f>
        <v>Low</v>
      </c>
      <c r="O250" t="str">
        <f>VLOOKUP($A250,'Customer Data'!$A$2:$H$1501,8,FALSE)</f>
        <v>Type 3</v>
      </c>
      <c r="P250" t="str">
        <f>VLOOKUP($C250,'Inventory Data'!$A:$I,7,FALSE)</f>
        <v>Warehouse B</v>
      </c>
    </row>
    <row r="251" spans="1:16" x14ac:dyDescent="0.3">
      <c r="A251">
        <v>137</v>
      </c>
      <c r="B251">
        <v>250</v>
      </c>
      <c r="C251">
        <v>60</v>
      </c>
      <c r="D251">
        <v>2</v>
      </c>
      <c r="E251" s="4" t="s">
        <v>93</v>
      </c>
      <c r="F251" s="4">
        <f t="shared" si="6"/>
        <v>43110</v>
      </c>
      <c r="G251" s="4" t="str">
        <f t="shared" si="7"/>
        <v>Jan</v>
      </c>
      <c r="H251" s="6" t="s">
        <v>69</v>
      </c>
      <c r="I251">
        <f>VLOOKUP($A251,'Customer Data'!$A:$G,2,FALSE)</f>
        <v>19</v>
      </c>
      <c r="J251" t="str">
        <f>VLOOKUP($A251,'Customer Data'!$A:$G,3,FALSE)</f>
        <v>Female</v>
      </c>
      <c r="K251" s="18">
        <f>VLOOKUP($A251,'Customer Data'!$A:$G,4,FALSE)</f>
        <v>48213</v>
      </c>
      <c r="L251" t="str">
        <f>VLOOKUP($A251,'Customer Data'!$A:$G,5,FALSE)</f>
        <v>City C</v>
      </c>
      <c r="M251" t="str">
        <f>VLOOKUP($A251,'Customer Data'!$A:$G,6,FALSE)</f>
        <v>Adult</v>
      </c>
      <c r="N251" t="str">
        <f>VLOOKUP($A251,'Customer Data'!$A:$G,7,FALSE)</f>
        <v>Low</v>
      </c>
      <c r="O251" t="str">
        <f>VLOOKUP($A251,'Customer Data'!$A$2:$H$1501,8,FALSE)</f>
        <v>Type 1</v>
      </c>
      <c r="P251" t="str">
        <f>VLOOKUP($C251,'Inventory Data'!$A:$I,7,FALSE)</f>
        <v>Warehouse B</v>
      </c>
    </row>
    <row r="252" spans="1:16" x14ac:dyDescent="0.3">
      <c r="A252">
        <v>1499</v>
      </c>
      <c r="B252">
        <v>251</v>
      </c>
      <c r="C252">
        <v>21</v>
      </c>
      <c r="D252">
        <v>6</v>
      </c>
      <c r="E252" s="4" t="s">
        <v>93</v>
      </c>
      <c r="F252" s="4">
        <f t="shared" si="6"/>
        <v>43110</v>
      </c>
      <c r="G252" s="4" t="str">
        <f t="shared" si="7"/>
        <v>Jan</v>
      </c>
      <c r="H252" s="6" t="s">
        <v>70</v>
      </c>
      <c r="I252">
        <f>VLOOKUP($A252,'Customer Data'!$A:$G,2,FALSE)</f>
        <v>51</v>
      </c>
      <c r="J252" t="str">
        <f>VLOOKUP($A252,'Customer Data'!$A:$G,3,FALSE)</f>
        <v>Female</v>
      </c>
      <c r="K252" s="18">
        <f>VLOOKUP($A252,'Customer Data'!$A:$G,4,FALSE)</f>
        <v>119347</v>
      </c>
      <c r="L252" t="str">
        <f>VLOOKUP($A252,'Customer Data'!$A:$G,5,FALSE)</f>
        <v>City B</v>
      </c>
      <c r="M252" t="str">
        <f>VLOOKUP($A252,'Customer Data'!$A:$G,6,FALSE)</f>
        <v>Middle-aged</v>
      </c>
      <c r="N252" t="str">
        <f>VLOOKUP($A252,'Customer Data'!$A:$G,7,FALSE)</f>
        <v>High</v>
      </c>
      <c r="O252" t="str">
        <f>VLOOKUP($A252,'Customer Data'!$A$2:$H$1501,8,FALSE)</f>
        <v>Type 4</v>
      </c>
      <c r="P252" t="str">
        <f>VLOOKUP($C252,'Inventory Data'!$A:$I,7,FALSE)</f>
        <v>Warehouse B</v>
      </c>
    </row>
    <row r="253" spans="1:16" x14ac:dyDescent="0.3">
      <c r="A253">
        <v>1010</v>
      </c>
      <c r="B253">
        <v>252</v>
      </c>
      <c r="C253">
        <v>89</v>
      </c>
      <c r="D253">
        <v>9</v>
      </c>
      <c r="E253" s="4" t="s">
        <v>93</v>
      </c>
      <c r="F253" s="4">
        <f t="shared" si="6"/>
        <v>43110</v>
      </c>
      <c r="G253" s="4" t="str">
        <f t="shared" si="7"/>
        <v>Jan</v>
      </c>
      <c r="H253" s="6" t="s">
        <v>71</v>
      </c>
      <c r="I253">
        <f>VLOOKUP($A253,'Customer Data'!$A:$G,2,FALSE)</f>
        <v>53</v>
      </c>
      <c r="J253" t="str">
        <f>VLOOKUP($A253,'Customer Data'!$A:$G,3,FALSE)</f>
        <v>Male</v>
      </c>
      <c r="K253" s="18">
        <f>VLOOKUP($A253,'Customer Data'!$A:$G,4,FALSE)</f>
        <v>108673</v>
      </c>
      <c r="L253" t="str">
        <f>VLOOKUP($A253,'Customer Data'!$A:$G,5,FALSE)</f>
        <v>City A</v>
      </c>
      <c r="M253" t="str">
        <f>VLOOKUP($A253,'Customer Data'!$A:$G,6,FALSE)</f>
        <v>Middle-aged</v>
      </c>
      <c r="N253" t="str">
        <f>VLOOKUP($A253,'Customer Data'!$A:$G,7,FALSE)</f>
        <v>High</v>
      </c>
      <c r="O253" t="str">
        <f>VLOOKUP($A253,'Customer Data'!$A$2:$H$1501,8,FALSE)</f>
        <v>Type 4</v>
      </c>
      <c r="P253" t="str">
        <f>VLOOKUP($C253,'Inventory Data'!$A:$I,7,FALSE)</f>
        <v>Warehouse C</v>
      </c>
    </row>
    <row r="254" spans="1:16" x14ac:dyDescent="0.3">
      <c r="A254">
        <v>974</v>
      </c>
      <c r="B254">
        <v>253</v>
      </c>
      <c r="C254">
        <v>69</v>
      </c>
      <c r="D254">
        <v>1</v>
      </c>
      <c r="E254" s="4" t="s">
        <v>93</v>
      </c>
      <c r="F254" s="4">
        <f t="shared" si="6"/>
        <v>43110</v>
      </c>
      <c r="G254" s="4" t="str">
        <f t="shared" si="7"/>
        <v>Jan</v>
      </c>
      <c r="H254" s="6" t="s">
        <v>72</v>
      </c>
      <c r="I254">
        <f>VLOOKUP($A254,'Customer Data'!$A:$G,2,FALSE)</f>
        <v>55</v>
      </c>
      <c r="J254" t="str">
        <f>VLOOKUP($A254,'Customer Data'!$A:$G,3,FALSE)</f>
        <v>Female</v>
      </c>
      <c r="K254" s="18">
        <f>VLOOKUP($A254,'Customer Data'!$A:$G,4,FALSE)</f>
        <v>88679</v>
      </c>
      <c r="L254" t="str">
        <f>VLOOKUP($A254,'Customer Data'!$A:$G,5,FALSE)</f>
        <v>City B</v>
      </c>
      <c r="M254" t="str">
        <f>VLOOKUP($A254,'Customer Data'!$A:$G,6,FALSE)</f>
        <v>Middle-aged</v>
      </c>
      <c r="N254" t="str">
        <f>VLOOKUP($A254,'Customer Data'!$A:$G,7,FALSE)</f>
        <v>High</v>
      </c>
      <c r="O254" t="str">
        <f>VLOOKUP($A254,'Customer Data'!$A$2:$H$1501,8,FALSE)</f>
        <v>Type 4</v>
      </c>
      <c r="P254" t="str">
        <f>VLOOKUP($C254,'Inventory Data'!$A:$I,7,FALSE)</f>
        <v>Warehouse B</v>
      </c>
    </row>
    <row r="255" spans="1:16" x14ac:dyDescent="0.3">
      <c r="A255">
        <v>98</v>
      </c>
      <c r="B255">
        <v>254</v>
      </c>
      <c r="C255">
        <v>56</v>
      </c>
      <c r="D255">
        <v>1</v>
      </c>
      <c r="E255" s="4" t="s">
        <v>93</v>
      </c>
      <c r="F255" s="4">
        <f t="shared" si="6"/>
        <v>43110</v>
      </c>
      <c r="G255" s="4" t="str">
        <f t="shared" si="7"/>
        <v>Jan</v>
      </c>
      <c r="H255" s="6" t="s">
        <v>73</v>
      </c>
      <c r="I255">
        <f>VLOOKUP($A255,'Customer Data'!$A:$G,2,FALSE)</f>
        <v>61</v>
      </c>
      <c r="J255" t="str">
        <f>VLOOKUP($A255,'Customer Data'!$A:$G,3,FALSE)</f>
        <v>Male</v>
      </c>
      <c r="K255" s="18">
        <f>VLOOKUP($A255,'Customer Data'!$A:$G,4,FALSE)</f>
        <v>59823</v>
      </c>
      <c r="L255" t="str">
        <f>VLOOKUP($A255,'Customer Data'!$A:$G,5,FALSE)</f>
        <v>City C</v>
      </c>
      <c r="M255" t="str">
        <f>VLOOKUP($A255,'Customer Data'!$A:$G,6,FALSE)</f>
        <v>Seniors</v>
      </c>
      <c r="N255" t="str">
        <f>VLOOKUP($A255,'Customer Data'!$A:$G,7,FALSE)</f>
        <v>Low</v>
      </c>
      <c r="O255" t="str">
        <f>VLOOKUP($A255,'Customer Data'!$A$2:$H$1501,8,FALSE)</f>
        <v>Type 5</v>
      </c>
      <c r="P255" t="str">
        <f>VLOOKUP($C255,'Inventory Data'!$A:$I,7,FALSE)</f>
        <v>Warehouse B</v>
      </c>
    </row>
    <row r="256" spans="1:16" x14ac:dyDescent="0.3">
      <c r="A256">
        <v>109</v>
      </c>
      <c r="B256">
        <v>255</v>
      </c>
      <c r="C256">
        <v>55</v>
      </c>
      <c r="D256">
        <v>9</v>
      </c>
      <c r="E256" s="4" t="s">
        <v>93</v>
      </c>
      <c r="F256" s="4">
        <f t="shared" si="6"/>
        <v>43110</v>
      </c>
      <c r="G256" s="4" t="str">
        <f t="shared" si="7"/>
        <v>Jan</v>
      </c>
      <c r="H256" s="6" t="s">
        <v>74</v>
      </c>
      <c r="I256">
        <f>VLOOKUP($A256,'Customer Data'!$A:$G,2,FALSE)</f>
        <v>27</v>
      </c>
      <c r="J256" t="str">
        <f>VLOOKUP($A256,'Customer Data'!$A:$G,3,FALSE)</f>
        <v>Female</v>
      </c>
      <c r="K256" s="18">
        <f>VLOOKUP($A256,'Customer Data'!$A:$G,4,FALSE)</f>
        <v>130643</v>
      </c>
      <c r="L256" t="str">
        <f>VLOOKUP($A256,'Customer Data'!$A:$G,5,FALSE)</f>
        <v>City A</v>
      </c>
      <c r="M256" t="str">
        <f>VLOOKUP($A256,'Customer Data'!$A:$G,6,FALSE)</f>
        <v>Adult</v>
      </c>
      <c r="N256" t="str">
        <f>VLOOKUP($A256,'Customer Data'!$A:$G,7,FALSE)</f>
        <v>High</v>
      </c>
      <c r="O256" t="str">
        <f>VLOOKUP($A256,'Customer Data'!$A$2:$H$1501,8,FALSE)</f>
        <v>Type 2</v>
      </c>
      <c r="P256" t="str">
        <f>VLOOKUP($C256,'Inventory Data'!$A:$I,7,FALSE)</f>
        <v>Warehouse C</v>
      </c>
    </row>
    <row r="257" spans="1:16" x14ac:dyDescent="0.3">
      <c r="A257">
        <v>381</v>
      </c>
      <c r="B257">
        <v>256</v>
      </c>
      <c r="C257">
        <v>53</v>
      </c>
      <c r="D257">
        <v>2</v>
      </c>
      <c r="E257" s="4" t="s">
        <v>93</v>
      </c>
      <c r="F257" s="4">
        <f t="shared" si="6"/>
        <v>43110</v>
      </c>
      <c r="G257" s="4" t="str">
        <f t="shared" si="7"/>
        <v>Jan</v>
      </c>
      <c r="H257" s="6" t="s">
        <v>75</v>
      </c>
      <c r="I257">
        <f>VLOOKUP($A257,'Customer Data'!$A:$G,2,FALSE)</f>
        <v>65</v>
      </c>
      <c r="J257" t="str">
        <f>VLOOKUP($A257,'Customer Data'!$A:$G,3,FALSE)</f>
        <v>Female</v>
      </c>
      <c r="K257" s="18">
        <f>VLOOKUP($A257,'Customer Data'!$A:$G,4,FALSE)</f>
        <v>52697</v>
      </c>
      <c r="L257" t="str">
        <f>VLOOKUP($A257,'Customer Data'!$A:$G,5,FALSE)</f>
        <v>City B</v>
      </c>
      <c r="M257" t="str">
        <f>VLOOKUP($A257,'Customer Data'!$A:$G,6,FALSE)</f>
        <v>Seniors</v>
      </c>
      <c r="N257" t="str">
        <f>VLOOKUP($A257,'Customer Data'!$A:$G,7,FALSE)</f>
        <v>Low</v>
      </c>
      <c r="O257" t="str">
        <f>VLOOKUP($A257,'Customer Data'!$A$2:$H$1501,8,FALSE)</f>
        <v>Type 5</v>
      </c>
      <c r="P257" t="str">
        <f>VLOOKUP($C257,'Inventory Data'!$A:$I,7,FALSE)</f>
        <v>Warehouse C</v>
      </c>
    </row>
    <row r="258" spans="1:16" x14ac:dyDescent="0.3">
      <c r="A258">
        <v>297</v>
      </c>
      <c r="B258">
        <v>257</v>
      </c>
      <c r="C258">
        <v>15</v>
      </c>
      <c r="D258">
        <v>1</v>
      </c>
      <c r="E258" s="4" t="s">
        <v>93</v>
      </c>
      <c r="F258" s="4">
        <f t="shared" si="6"/>
        <v>43110</v>
      </c>
      <c r="G258" s="4" t="str">
        <f t="shared" si="7"/>
        <v>Jan</v>
      </c>
      <c r="H258" s="6" t="s">
        <v>76</v>
      </c>
      <c r="I258">
        <f>VLOOKUP($A258,'Customer Data'!$A:$G,2,FALSE)</f>
        <v>22</v>
      </c>
      <c r="J258" t="str">
        <f>VLOOKUP($A258,'Customer Data'!$A:$G,3,FALSE)</f>
        <v>Female</v>
      </c>
      <c r="K258" s="18">
        <f>VLOOKUP($A258,'Customer Data'!$A:$G,4,FALSE)</f>
        <v>57091</v>
      </c>
      <c r="L258" t="str">
        <f>VLOOKUP($A258,'Customer Data'!$A:$G,5,FALSE)</f>
        <v>City A</v>
      </c>
      <c r="M258" t="str">
        <f>VLOOKUP($A258,'Customer Data'!$A:$G,6,FALSE)</f>
        <v>Adult</v>
      </c>
      <c r="N258" t="str">
        <f>VLOOKUP($A258,'Customer Data'!$A:$G,7,FALSE)</f>
        <v>Low</v>
      </c>
      <c r="O258" t="str">
        <f>VLOOKUP($A258,'Customer Data'!$A$2:$H$1501,8,FALSE)</f>
        <v>Type 1</v>
      </c>
      <c r="P258" t="str">
        <f>VLOOKUP($C258,'Inventory Data'!$A:$I,7,FALSE)</f>
        <v>Warehouse A</v>
      </c>
    </row>
    <row r="259" spans="1:16" x14ac:dyDescent="0.3">
      <c r="A259">
        <v>768</v>
      </c>
      <c r="B259">
        <v>258</v>
      </c>
      <c r="C259">
        <v>83</v>
      </c>
      <c r="D259">
        <v>7</v>
      </c>
      <c r="E259" s="4" t="s">
        <v>93</v>
      </c>
      <c r="F259" s="4">
        <f t="shared" ref="F259:F322" si="8">DATEVALUE(E259)</f>
        <v>43110</v>
      </c>
      <c r="G259" s="4" t="str">
        <f t="shared" ref="G259:G322" si="9">TEXT(F259,"MMM")</f>
        <v>Jan</v>
      </c>
      <c r="H259" s="6" t="s">
        <v>77</v>
      </c>
      <c r="I259">
        <f>VLOOKUP($A259,'Customer Data'!$A:$G,2,FALSE)</f>
        <v>26</v>
      </c>
      <c r="J259" t="str">
        <f>VLOOKUP($A259,'Customer Data'!$A:$G,3,FALSE)</f>
        <v>Male</v>
      </c>
      <c r="K259" s="18">
        <f>VLOOKUP($A259,'Customer Data'!$A:$G,4,FALSE)</f>
        <v>132485</v>
      </c>
      <c r="L259" t="str">
        <f>VLOOKUP($A259,'Customer Data'!$A:$G,5,FALSE)</f>
        <v>City A</v>
      </c>
      <c r="M259" t="str">
        <f>VLOOKUP($A259,'Customer Data'!$A:$G,6,FALSE)</f>
        <v>Adult</v>
      </c>
      <c r="N259" t="str">
        <f>VLOOKUP($A259,'Customer Data'!$A:$G,7,FALSE)</f>
        <v>High</v>
      </c>
      <c r="O259" t="str">
        <f>VLOOKUP($A259,'Customer Data'!$A$2:$H$1501,8,FALSE)</f>
        <v>Type 2</v>
      </c>
      <c r="P259" t="str">
        <f>VLOOKUP($C259,'Inventory Data'!$A:$I,7,FALSE)</f>
        <v>Warehouse A</v>
      </c>
    </row>
    <row r="260" spans="1:16" x14ac:dyDescent="0.3">
      <c r="A260">
        <v>929</v>
      </c>
      <c r="B260">
        <v>259</v>
      </c>
      <c r="C260">
        <v>65</v>
      </c>
      <c r="D260">
        <v>3</v>
      </c>
      <c r="E260" s="4" t="s">
        <v>93</v>
      </c>
      <c r="F260" s="4">
        <f t="shared" si="8"/>
        <v>43110</v>
      </c>
      <c r="G260" s="4" t="str">
        <f t="shared" si="9"/>
        <v>Jan</v>
      </c>
      <c r="H260" s="6" t="s">
        <v>78</v>
      </c>
      <c r="I260">
        <f>VLOOKUP($A260,'Customer Data'!$A:$G,2,FALSE)</f>
        <v>34</v>
      </c>
      <c r="J260" t="str">
        <f>VLOOKUP($A260,'Customer Data'!$A:$G,3,FALSE)</f>
        <v>Male</v>
      </c>
      <c r="K260" s="18">
        <f>VLOOKUP($A260,'Customer Data'!$A:$G,4,FALSE)</f>
        <v>62651</v>
      </c>
      <c r="L260" t="str">
        <f>VLOOKUP($A260,'Customer Data'!$A:$G,5,FALSE)</f>
        <v>City A</v>
      </c>
      <c r="M260" t="str">
        <f>VLOOKUP($A260,'Customer Data'!$A:$G,6,FALSE)</f>
        <v>Adult</v>
      </c>
      <c r="N260" t="str">
        <f>VLOOKUP($A260,'Customer Data'!$A:$G,7,FALSE)</f>
        <v>Low</v>
      </c>
      <c r="O260" t="str">
        <f>VLOOKUP($A260,'Customer Data'!$A$2:$H$1501,8,FALSE)</f>
        <v>Type 1</v>
      </c>
      <c r="P260" t="str">
        <f>VLOOKUP($C260,'Inventory Data'!$A:$I,7,FALSE)</f>
        <v>Warehouse C</v>
      </c>
    </row>
    <row r="261" spans="1:16" x14ac:dyDescent="0.3">
      <c r="A261">
        <v>933</v>
      </c>
      <c r="B261">
        <v>260</v>
      </c>
      <c r="C261">
        <v>82</v>
      </c>
      <c r="D261">
        <v>3</v>
      </c>
      <c r="E261" s="4" t="s">
        <v>93</v>
      </c>
      <c r="F261" s="4">
        <f t="shared" si="8"/>
        <v>43110</v>
      </c>
      <c r="G261" s="4" t="str">
        <f t="shared" si="9"/>
        <v>Jan</v>
      </c>
      <c r="H261" s="6" t="s">
        <v>79</v>
      </c>
      <c r="I261">
        <f>VLOOKUP($A261,'Customer Data'!$A:$G,2,FALSE)</f>
        <v>43</v>
      </c>
      <c r="J261" t="str">
        <f>VLOOKUP($A261,'Customer Data'!$A:$G,3,FALSE)</f>
        <v>Male</v>
      </c>
      <c r="K261" s="18">
        <f>VLOOKUP($A261,'Customer Data'!$A:$G,4,FALSE)</f>
        <v>144057</v>
      </c>
      <c r="L261" t="str">
        <f>VLOOKUP($A261,'Customer Data'!$A:$G,5,FALSE)</f>
        <v>City C</v>
      </c>
      <c r="M261" t="str">
        <f>VLOOKUP($A261,'Customer Data'!$A:$G,6,FALSE)</f>
        <v>Middle-aged</v>
      </c>
      <c r="N261" t="str">
        <f>VLOOKUP($A261,'Customer Data'!$A:$G,7,FALSE)</f>
        <v>High</v>
      </c>
      <c r="O261" t="str">
        <f>VLOOKUP($A261,'Customer Data'!$A$2:$H$1501,8,FALSE)</f>
        <v>Type 4</v>
      </c>
      <c r="P261" t="str">
        <f>VLOOKUP($C261,'Inventory Data'!$A:$I,7,FALSE)</f>
        <v>Warehouse A</v>
      </c>
    </row>
    <row r="262" spans="1:16" x14ac:dyDescent="0.3">
      <c r="A262">
        <v>666</v>
      </c>
      <c r="B262">
        <v>261</v>
      </c>
      <c r="C262">
        <v>93</v>
      </c>
      <c r="D262">
        <v>8</v>
      </c>
      <c r="E262" s="4" t="s">
        <v>93</v>
      </c>
      <c r="F262" s="4">
        <f t="shared" si="8"/>
        <v>43110</v>
      </c>
      <c r="G262" s="4" t="str">
        <f t="shared" si="9"/>
        <v>Jan</v>
      </c>
      <c r="H262" s="6" t="s">
        <v>80</v>
      </c>
      <c r="I262">
        <f>VLOOKUP($A262,'Customer Data'!$A:$G,2,FALSE)</f>
        <v>32</v>
      </c>
      <c r="J262" t="str">
        <f>VLOOKUP($A262,'Customer Data'!$A:$G,3,FALSE)</f>
        <v>Male</v>
      </c>
      <c r="K262" s="18">
        <f>VLOOKUP($A262,'Customer Data'!$A:$G,4,FALSE)</f>
        <v>104718</v>
      </c>
      <c r="L262" t="str">
        <f>VLOOKUP($A262,'Customer Data'!$A:$G,5,FALSE)</f>
        <v>City B</v>
      </c>
      <c r="M262" t="str">
        <f>VLOOKUP($A262,'Customer Data'!$A:$G,6,FALSE)</f>
        <v>Adult</v>
      </c>
      <c r="N262" t="str">
        <f>VLOOKUP($A262,'Customer Data'!$A:$G,7,FALSE)</f>
        <v>High</v>
      </c>
      <c r="O262" t="str">
        <f>VLOOKUP($A262,'Customer Data'!$A$2:$H$1501,8,FALSE)</f>
        <v>Type 2</v>
      </c>
      <c r="P262" t="str">
        <f>VLOOKUP($C262,'Inventory Data'!$A:$I,7,FALSE)</f>
        <v>Warehouse B</v>
      </c>
    </row>
    <row r="263" spans="1:16" x14ac:dyDescent="0.3">
      <c r="A263">
        <v>310</v>
      </c>
      <c r="B263">
        <v>262</v>
      </c>
      <c r="C263">
        <v>33</v>
      </c>
      <c r="D263">
        <v>4</v>
      </c>
      <c r="E263" s="4" t="s">
        <v>93</v>
      </c>
      <c r="F263" s="4">
        <f t="shared" si="8"/>
        <v>43110</v>
      </c>
      <c r="G263" s="4" t="str">
        <f t="shared" si="9"/>
        <v>Jan</v>
      </c>
      <c r="H263" s="6" t="s">
        <v>81</v>
      </c>
      <c r="I263">
        <f>VLOOKUP($A263,'Customer Data'!$A:$G,2,FALSE)</f>
        <v>68</v>
      </c>
      <c r="J263" t="str">
        <f>VLOOKUP($A263,'Customer Data'!$A:$G,3,FALSE)</f>
        <v>Male</v>
      </c>
      <c r="K263" s="18">
        <f>VLOOKUP($A263,'Customer Data'!$A:$G,4,FALSE)</f>
        <v>70511</v>
      </c>
      <c r="L263" t="str">
        <f>VLOOKUP($A263,'Customer Data'!$A:$G,5,FALSE)</f>
        <v>City A</v>
      </c>
      <c r="M263" t="str">
        <f>VLOOKUP($A263,'Customer Data'!$A:$G,6,FALSE)</f>
        <v>Seniors</v>
      </c>
      <c r="N263" t="str">
        <f>VLOOKUP($A263,'Customer Data'!$A:$G,7,FALSE)</f>
        <v>High</v>
      </c>
      <c r="O263" t="str">
        <f>VLOOKUP($A263,'Customer Data'!$A$2:$H$1501,8,FALSE)</f>
        <v>Type 6</v>
      </c>
      <c r="P263" t="str">
        <f>VLOOKUP($C263,'Inventory Data'!$A:$I,7,FALSE)</f>
        <v>Warehouse C</v>
      </c>
    </row>
    <row r="264" spans="1:16" x14ac:dyDescent="0.3">
      <c r="A264">
        <v>1117</v>
      </c>
      <c r="B264">
        <v>263</v>
      </c>
      <c r="C264">
        <v>3</v>
      </c>
      <c r="D264">
        <v>9</v>
      </c>
      <c r="E264" s="4" t="s">
        <v>93</v>
      </c>
      <c r="F264" s="4">
        <f t="shared" si="8"/>
        <v>43110</v>
      </c>
      <c r="G264" s="4" t="str">
        <f t="shared" si="9"/>
        <v>Jan</v>
      </c>
      <c r="H264" s="6" t="s">
        <v>82</v>
      </c>
      <c r="I264">
        <f>VLOOKUP($A264,'Customer Data'!$A:$G,2,FALSE)</f>
        <v>62</v>
      </c>
      <c r="J264" t="str">
        <f>VLOOKUP($A264,'Customer Data'!$A:$G,3,FALSE)</f>
        <v>Male</v>
      </c>
      <c r="K264" s="18">
        <f>VLOOKUP($A264,'Customer Data'!$A:$G,4,FALSE)</f>
        <v>140821</v>
      </c>
      <c r="L264" t="str">
        <f>VLOOKUP($A264,'Customer Data'!$A:$G,5,FALSE)</f>
        <v>City C</v>
      </c>
      <c r="M264" t="str">
        <f>VLOOKUP($A264,'Customer Data'!$A:$G,6,FALSE)</f>
        <v>Seniors</v>
      </c>
      <c r="N264" t="str">
        <f>VLOOKUP($A264,'Customer Data'!$A:$G,7,FALSE)</f>
        <v>High</v>
      </c>
      <c r="O264" t="str">
        <f>VLOOKUP($A264,'Customer Data'!$A$2:$H$1501,8,FALSE)</f>
        <v>Type 6</v>
      </c>
      <c r="P264" t="str">
        <f>VLOOKUP($C264,'Inventory Data'!$A:$I,7,FALSE)</f>
        <v>Warehouse C</v>
      </c>
    </row>
    <row r="265" spans="1:16" x14ac:dyDescent="0.3">
      <c r="A265">
        <v>502</v>
      </c>
      <c r="B265">
        <v>264</v>
      </c>
      <c r="C265">
        <v>87</v>
      </c>
      <c r="D265">
        <v>2</v>
      </c>
      <c r="E265" s="4" t="s">
        <v>93</v>
      </c>
      <c r="F265" s="4">
        <f t="shared" si="8"/>
        <v>43110</v>
      </c>
      <c r="G265" s="4" t="str">
        <f t="shared" si="9"/>
        <v>Jan</v>
      </c>
      <c r="H265" s="6" t="s">
        <v>83</v>
      </c>
      <c r="I265">
        <f>VLOOKUP($A265,'Customer Data'!$A:$G,2,FALSE)</f>
        <v>22</v>
      </c>
      <c r="J265" t="str">
        <f>VLOOKUP($A265,'Customer Data'!$A:$G,3,FALSE)</f>
        <v>Female</v>
      </c>
      <c r="K265" s="18">
        <f>VLOOKUP($A265,'Customer Data'!$A:$G,4,FALSE)</f>
        <v>117503</v>
      </c>
      <c r="L265" t="str">
        <f>VLOOKUP($A265,'Customer Data'!$A:$G,5,FALSE)</f>
        <v>City C</v>
      </c>
      <c r="M265" t="str">
        <f>VLOOKUP($A265,'Customer Data'!$A:$G,6,FALSE)</f>
        <v>Adult</v>
      </c>
      <c r="N265" t="str">
        <f>VLOOKUP($A265,'Customer Data'!$A:$G,7,FALSE)</f>
        <v>High</v>
      </c>
      <c r="O265" t="str">
        <f>VLOOKUP($A265,'Customer Data'!$A$2:$H$1501,8,FALSE)</f>
        <v>Type 2</v>
      </c>
      <c r="P265" t="str">
        <f>VLOOKUP($C265,'Inventory Data'!$A:$I,7,FALSE)</f>
        <v>Warehouse B</v>
      </c>
    </row>
    <row r="266" spans="1:16" x14ac:dyDescent="0.3">
      <c r="A266">
        <v>1146</v>
      </c>
      <c r="B266">
        <v>265</v>
      </c>
      <c r="C266">
        <v>63</v>
      </c>
      <c r="D266">
        <v>5</v>
      </c>
      <c r="E266" s="4" t="s">
        <v>94</v>
      </c>
      <c r="F266" s="4">
        <f t="shared" si="8"/>
        <v>43111</v>
      </c>
      <c r="G266" s="4" t="str">
        <f t="shared" si="9"/>
        <v>Jan</v>
      </c>
      <c r="H266" s="6" t="s">
        <v>60</v>
      </c>
      <c r="I266">
        <f>VLOOKUP($A266,'Customer Data'!$A:$G,2,FALSE)</f>
        <v>59</v>
      </c>
      <c r="J266" t="str">
        <f>VLOOKUP($A266,'Customer Data'!$A:$G,3,FALSE)</f>
        <v>Male</v>
      </c>
      <c r="K266" s="18">
        <f>VLOOKUP($A266,'Customer Data'!$A:$G,4,FALSE)</f>
        <v>126824</v>
      </c>
      <c r="L266" t="str">
        <f>VLOOKUP($A266,'Customer Data'!$A:$G,5,FALSE)</f>
        <v>City C</v>
      </c>
      <c r="M266" t="str">
        <f>VLOOKUP($A266,'Customer Data'!$A:$G,6,FALSE)</f>
        <v>Middle-aged</v>
      </c>
      <c r="N266" t="str">
        <f>VLOOKUP($A266,'Customer Data'!$A:$G,7,FALSE)</f>
        <v>High</v>
      </c>
      <c r="O266" t="str">
        <f>VLOOKUP($A266,'Customer Data'!$A$2:$H$1501,8,FALSE)</f>
        <v>Type 4</v>
      </c>
      <c r="P266" t="str">
        <f>VLOOKUP($C266,'Inventory Data'!$A:$I,7,FALSE)</f>
        <v>Warehouse A</v>
      </c>
    </row>
    <row r="267" spans="1:16" x14ac:dyDescent="0.3">
      <c r="A267">
        <v>957</v>
      </c>
      <c r="B267">
        <v>266</v>
      </c>
      <c r="C267">
        <v>12</v>
      </c>
      <c r="D267">
        <v>2</v>
      </c>
      <c r="E267" s="4" t="s">
        <v>94</v>
      </c>
      <c r="F267" s="4">
        <f t="shared" si="8"/>
        <v>43111</v>
      </c>
      <c r="G267" s="4" t="str">
        <f t="shared" si="9"/>
        <v>Jan</v>
      </c>
      <c r="H267" s="6" t="s">
        <v>61</v>
      </c>
      <c r="I267">
        <f>VLOOKUP($A267,'Customer Data'!$A:$G,2,FALSE)</f>
        <v>63</v>
      </c>
      <c r="J267" t="str">
        <f>VLOOKUP($A267,'Customer Data'!$A:$G,3,FALSE)</f>
        <v>Male</v>
      </c>
      <c r="K267" s="18">
        <f>VLOOKUP($A267,'Customer Data'!$A:$G,4,FALSE)</f>
        <v>49610</v>
      </c>
      <c r="L267" t="str">
        <f>VLOOKUP($A267,'Customer Data'!$A:$G,5,FALSE)</f>
        <v>City B</v>
      </c>
      <c r="M267" t="str">
        <f>VLOOKUP($A267,'Customer Data'!$A:$G,6,FALSE)</f>
        <v>Seniors</v>
      </c>
      <c r="N267" t="str">
        <f>VLOOKUP($A267,'Customer Data'!$A:$G,7,FALSE)</f>
        <v>Low</v>
      </c>
      <c r="O267" t="str">
        <f>VLOOKUP($A267,'Customer Data'!$A$2:$H$1501,8,FALSE)</f>
        <v>Type 5</v>
      </c>
      <c r="P267" t="str">
        <f>VLOOKUP($C267,'Inventory Data'!$A:$I,7,FALSE)</f>
        <v>Warehouse B</v>
      </c>
    </row>
    <row r="268" spans="1:16" x14ac:dyDescent="0.3">
      <c r="A268">
        <v>1370</v>
      </c>
      <c r="B268">
        <v>267</v>
      </c>
      <c r="C268">
        <v>38</v>
      </c>
      <c r="D268">
        <v>1</v>
      </c>
      <c r="E268" s="4" t="s">
        <v>94</v>
      </c>
      <c r="F268" s="4">
        <f t="shared" si="8"/>
        <v>43111</v>
      </c>
      <c r="G268" s="4" t="str">
        <f t="shared" si="9"/>
        <v>Jan</v>
      </c>
      <c r="H268" s="6" t="s">
        <v>62</v>
      </c>
      <c r="I268">
        <f>VLOOKUP($A268,'Customer Data'!$A:$G,2,FALSE)</f>
        <v>66</v>
      </c>
      <c r="J268" t="str">
        <f>VLOOKUP($A268,'Customer Data'!$A:$G,3,FALSE)</f>
        <v>Female</v>
      </c>
      <c r="K268" s="18">
        <f>VLOOKUP($A268,'Customer Data'!$A:$G,4,FALSE)</f>
        <v>84606</v>
      </c>
      <c r="L268" t="str">
        <f>VLOOKUP($A268,'Customer Data'!$A:$G,5,FALSE)</f>
        <v>City C</v>
      </c>
      <c r="M268" t="str">
        <f>VLOOKUP($A268,'Customer Data'!$A:$G,6,FALSE)</f>
        <v>Seniors</v>
      </c>
      <c r="N268" t="str">
        <f>VLOOKUP($A268,'Customer Data'!$A:$G,7,FALSE)</f>
        <v>High</v>
      </c>
      <c r="O268" t="str">
        <f>VLOOKUP($A268,'Customer Data'!$A$2:$H$1501,8,FALSE)</f>
        <v>Type 6</v>
      </c>
      <c r="P268" t="str">
        <f>VLOOKUP($C268,'Inventory Data'!$A:$I,7,FALSE)</f>
        <v>Warehouse C</v>
      </c>
    </row>
    <row r="269" spans="1:16" x14ac:dyDescent="0.3">
      <c r="A269">
        <v>567</v>
      </c>
      <c r="B269">
        <v>268</v>
      </c>
      <c r="C269">
        <v>89</v>
      </c>
      <c r="D269">
        <v>4</v>
      </c>
      <c r="E269" s="4" t="s">
        <v>94</v>
      </c>
      <c r="F269" s="4">
        <f t="shared" si="8"/>
        <v>43111</v>
      </c>
      <c r="G269" s="4" t="str">
        <f t="shared" si="9"/>
        <v>Jan</v>
      </c>
      <c r="H269" s="6" t="s">
        <v>63</v>
      </c>
      <c r="I269">
        <f>VLOOKUP($A269,'Customer Data'!$A:$G,2,FALSE)</f>
        <v>54</v>
      </c>
      <c r="J269" t="str">
        <f>VLOOKUP($A269,'Customer Data'!$A:$G,3,FALSE)</f>
        <v>Female</v>
      </c>
      <c r="K269" s="18">
        <f>VLOOKUP($A269,'Customer Data'!$A:$G,4,FALSE)</f>
        <v>101209</v>
      </c>
      <c r="L269" t="str">
        <f>VLOOKUP($A269,'Customer Data'!$A:$G,5,FALSE)</f>
        <v>City B</v>
      </c>
      <c r="M269" t="str">
        <f>VLOOKUP($A269,'Customer Data'!$A:$G,6,FALSE)</f>
        <v>Middle-aged</v>
      </c>
      <c r="N269" t="str">
        <f>VLOOKUP($A269,'Customer Data'!$A:$G,7,FALSE)</f>
        <v>High</v>
      </c>
      <c r="O269" t="str">
        <f>VLOOKUP($A269,'Customer Data'!$A$2:$H$1501,8,FALSE)</f>
        <v>Type 4</v>
      </c>
      <c r="P269" t="str">
        <f>VLOOKUP($C269,'Inventory Data'!$A:$I,7,FALSE)</f>
        <v>Warehouse C</v>
      </c>
    </row>
    <row r="270" spans="1:16" x14ac:dyDescent="0.3">
      <c r="A270">
        <v>535</v>
      </c>
      <c r="B270">
        <v>269</v>
      </c>
      <c r="C270">
        <v>24</v>
      </c>
      <c r="D270">
        <v>5</v>
      </c>
      <c r="E270" s="4" t="s">
        <v>94</v>
      </c>
      <c r="F270" s="4">
        <f t="shared" si="8"/>
        <v>43111</v>
      </c>
      <c r="G270" s="4" t="str">
        <f t="shared" si="9"/>
        <v>Jan</v>
      </c>
      <c r="H270" s="6" t="s">
        <v>64</v>
      </c>
      <c r="I270">
        <f>VLOOKUP($A270,'Customer Data'!$A:$G,2,FALSE)</f>
        <v>68</v>
      </c>
      <c r="J270" t="str">
        <f>VLOOKUP($A270,'Customer Data'!$A:$G,3,FALSE)</f>
        <v>Male</v>
      </c>
      <c r="K270" s="18">
        <f>VLOOKUP($A270,'Customer Data'!$A:$G,4,FALSE)</f>
        <v>28574</v>
      </c>
      <c r="L270" t="str">
        <f>VLOOKUP($A270,'Customer Data'!$A:$G,5,FALSE)</f>
        <v>City C</v>
      </c>
      <c r="M270" t="str">
        <f>VLOOKUP($A270,'Customer Data'!$A:$G,6,FALSE)</f>
        <v>Seniors</v>
      </c>
      <c r="N270" t="str">
        <f>VLOOKUP($A270,'Customer Data'!$A:$G,7,FALSE)</f>
        <v>Low</v>
      </c>
      <c r="O270" t="str">
        <f>VLOOKUP($A270,'Customer Data'!$A$2:$H$1501,8,FALSE)</f>
        <v>Type 5</v>
      </c>
      <c r="P270" t="str">
        <f>VLOOKUP($C270,'Inventory Data'!$A:$I,7,FALSE)</f>
        <v>Warehouse A</v>
      </c>
    </row>
    <row r="271" spans="1:16" x14ac:dyDescent="0.3">
      <c r="A271">
        <v>451</v>
      </c>
      <c r="B271">
        <v>270</v>
      </c>
      <c r="C271">
        <v>51</v>
      </c>
      <c r="D271">
        <v>1</v>
      </c>
      <c r="E271" s="4" t="s">
        <v>94</v>
      </c>
      <c r="F271" s="4">
        <f t="shared" si="8"/>
        <v>43111</v>
      </c>
      <c r="G271" s="4" t="str">
        <f t="shared" si="9"/>
        <v>Jan</v>
      </c>
      <c r="H271" s="6" t="s">
        <v>65</v>
      </c>
      <c r="I271">
        <f>VLOOKUP($A271,'Customer Data'!$A:$G,2,FALSE)</f>
        <v>58</v>
      </c>
      <c r="J271" t="str">
        <f>VLOOKUP($A271,'Customer Data'!$A:$G,3,FALSE)</f>
        <v>Male</v>
      </c>
      <c r="K271" s="18">
        <f>VLOOKUP($A271,'Customer Data'!$A:$G,4,FALSE)</f>
        <v>42421</v>
      </c>
      <c r="L271" t="str">
        <f>VLOOKUP($A271,'Customer Data'!$A:$G,5,FALSE)</f>
        <v>City C</v>
      </c>
      <c r="M271" t="str">
        <f>VLOOKUP($A271,'Customer Data'!$A:$G,6,FALSE)</f>
        <v>Middle-aged</v>
      </c>
      <c r="N271" t="str">
        <f>VLOOKUP($A271,'Customer Data'!$A:$G,7,FALSE)</f>
        <v>Low</v>
      </c>
      <c r="O271" t="str">
        <f>VLOOKUP($A271,'Customer Data'!$A$2:$H$1501,8,FALSE)</f>
        <v>Type 3</v>
      </c>
      <c r="P271" t="str">
        <f>VLOOKUP($C271,'Inventory Data'!$A:$I,7,FALSE)</f>
        <v>Warehouse B</v>
      </c>
    </row>
    <row r="272" spans="1:16" x14ac:dyDescent="0.3">
      <c r="A272">
        <v>984</v>
      </c>
      <c r="B272">
        <v>271</v>
      </c>
      <c r="C272">
        <v>45</v>
      </c>
      <c r="D272">
        <v>7</v>
      </c>
      <c r="E272" s="4" t="s">
        <v>94</v>
      </c>
      <c r="F272" s="4">
        <f t="shared" si="8"/>
        <v>43111</v>
      </c>
      <c r="G272" s="4" t="str">
        <f t="shared" si="9"/>
        <v>Jan</v>
      </c>
      <c r="H272" s="6" t="s">
        <v>66</v>
      </c>
      <c r="I272">
        <f>VLOOKUP($A272,'Customer Data'!$A:$G,2,FALSE)</f>
        <v>61</v>
      </c>
      <c r="J272" t="str">
        <f>VLOOKUP($A272,'Customer Data'!$A:$G,3,FALSE)</f>
        <v>Male</v>
      </c>
      <c r="K272" s="18">
        <f>VLOOKUP($A272,'Customer Data'!$A:$G,4,FALSE)</f>
        <v>97230</v>
      </c>
      <c r="L272" t="str">
        <f>VLOOKUP($A272,'Customer Data'!$A:$G,5,FALSE)</f>
        <v>City B</v>
      </c>
      <c r="M272" t="str">
        <f>VLOOKUP($A272,'Customer Data'!$A:$G,6,FALSE)</f>
        <v>Seniors</v>
      </c>
      <c r="N272" t="str">
        <f>VLOOKUP($A272,'Customer Data'!$A:$G,7,FALSE)</f>
        <v>High</v>
      </c>
      <c r="O272" t="str">
        <f>VLOOKUP($A272,'Customer Data'!$A$2:$H$1501,8,FALSE)</f>
        <v>Type 6</v>
      </c>
      <c r="P272" t="str">
        <f>VLOOKUP($C272,'Inventory Data'!$A:$I,7,FALSE)</f>
        <v>Warehouse C</v>
      </c>
    </row>
    <row r="273" spans="1:16" x14ac:dyDescent="0.3">
      <c r="A273">
        <v>133</v>
      </c>
      <c r="B273">
        <v>272</v>
      </c>
      <c r="C273">
        <v>69</v>
      </c>
      <c r="D273">
        <v>6</v>
      </c>
      <c r="E273" s="4" t="s">
        <v>94</v>
      </c>
      <c r="F273" s="4">
        <f t="shared" si="8"/>
        <v>43111</v>
      </c>
      <c r="G273" s="4" t="str">
        <f t="shared" si="9"/>
        <v>Jan</v>
      </c>
      <c r="H273" s="6" t="s">
        <v>67</v>
      </c>
      <c r="I273">
        <f>VLOOKUP($A273,'Customer Data'!$A:$G,2,FALSE)</f>
        <v>29</v>
      </c>
      <c r="J273" t="str">
        <f>VLOOKUP($A273,'Customer Data'!$A:$G,3,FALSE)</f>
        <v>Male</v>
      </c>
      <c r="K273" s="18">
        <f>VLOOKUP($A273,'Customer Data'!$A:$G,4,FALSE)</f>
        <v>97290</v>
      </c>
      <c r="L273" t="str">
        <f>VLOOKUP($A273,'Customer Data'!$A:$G,5,FALSE)</f>
        <v>City A</v>
      </c>
      <c r="M273" t="str">
        <f>VLOOKUP($A273,'Customer Data'!$A:$G,6,FALSE)</f>
        <v>Adult</v>
      </c>
      <c r="N273" t="str">
        <f>VLOOKUP($A273,'Customer Data'!$A:$G,7,FALSE)</f>
        <v>High</v>
      </c>
      <c r="O273" t="str">
        <f>VLOOKUP($A273,'Customer Data'!$A$2:$H$1501,8,FALSE)</f>
        <v>Type 2</v>
      </c>
      <c r="P273" t="str">
        <f>VLOOKUP($C273,'Inventory Data'!$A:$I,7,FALSE)</f>
        <v>Warehouse B</v>
      </c>
    </row>
    <row r="274" spans="1:16" x14ac:dyDescent="0.3">
      <c r="A274">
        <v>166</v>
      </c>
      <c r="B274">
        <v>273</v>
      </c>
      <c r="C274">
        <v>30</v>
      </c>
      <c r="D274">
        <v>8</v>
      </c>
      <c r="E274" s="4" t="s">
        <v>94</v>
      </c>
      <c r="F274" s="4">
        <f t="shared" si="8"/>
        <v>43111</v>
      </c>
      <c r="G274" s="4" t="str">
        <f t="shared" si="9"/>
        <v>Jan</v>
      </c>
      <c r="H274" s="6" t="s">
        <v>68</v>
      </c>
      <c r="I274">
        <f>VLOOKUP($A274,'Customer Data'!$A:$G,2,FALSE)</f>
        <v>25</v>
      </c>
      <c r="J274" t="str">
        <f>VLOOKUP($A274,'Customer Data'!$A:$G,3,FALSE)</f>
        <v>Female</v>
      </c>
      <c r="K274" s="18">
        <f>VLOOKUP($A274,'Customer Data'!$A:$G,4,FALSE)</f>
        <v>115923</v>
      </c>
      <c r="L274" t="str">
        <f>VLOOKUP($A274,'Customer Data'!$A:$G,5,FALSE)</f>
        <v>City B</v>
      </c>
      <c r="M274" t="str">
        <f>VLOOKUP($A274,'Customer Data'!$A:$G,6,FALSE)</f>
        <v>Adult</v>
      </c>
      <c r="N274" t="str">
        <f>VLOOKUP($A274,'Customer Data'!$A:$G,7,FALSE)</f>
        <v>High</v>
      </c>
      <c r="O274" t="str">
        <f>VLOOKUP($A274,'Customer Data'!$A$2:$H$1501,8,FALSE)</f>
        <v>Type 2</v>
      </c>
      <c r="P274" t="str">
        <f>VLOOKUP($C274,'Inventory Data'!$A:$I,7,FALSE)</f>
        <v>Warehouse B</v>
      </c>
    </row>
    <row r="275" spans="1:16" x14ac:dyDescent="0.3">
      <c r="A275">
        <v>1230</v>
      </c>
      <c r="B275">
        <v>274</v>
      </c>
      <c r="C275">
        <v>77</v>
      </c>
      <c r="D275">
        <v>7</v>
      </c>
      <c r="E275" s="4" t="s">
        <v>94</v>
      </c>
      <c r="F275" s="4">
        <f t="shared" si="8"/>
        <v>43111</v>
      </c>
      <c r="G275" s="4" t="str">
        <f t="shared" si="9"/>
        <v>Jan</v>
      </c>
      <c r="H275" s="6" t="s">
        <v>69</v>
      </c>
      <c r="I275">
        <f>VLOOKUP($A275,'Customer Data'!$A:$G,2,FALSE)</f>
        <v>52</v>
      </c>
      <c r="J275" t="str">
        <f>VLOOKUP($A275,'Customer Data'!$A:$G,3,FALSE)</f>
        <v>Female</v>
      </c>
      <c r="K275" s="18">
        <f>VLOOKUP($A275,'Customer Data'!$A:$G,4,FALSE)</f>
        <v>58608</v>
      </c>
      <c r="L275" t="str">
        <f>VLOOKUP($A275,'Customer Data'!$A:$G,5,FALSE)</f>
        <v>City C</v>
      </c>
      <c r="M275" t="str">
        <f>VLOOKUP($A275,'Customer Data'!$A:$G,6,FALSE)</f>
        <v>Middle-aged</v>
      </c>
      <c r="N275" t="str">
        <f>VLOOKUP($A275,'Customer Data'!$A:$G,7,FALSE)</f>
        <v>Low</v>
      </c>
      <c r="O275" t="str">
        <f>VLOOKUP($A275,'Customer Data'!$A$2:$H$1501,8,FALSE)</f>
        <v>Type 3</v>
      </c>
      <c r="P275" t="str">
        <f>VLOOKUP($C275,'Inventory Data'!$A:$I,7,FALSE)</f>
        <v>Warehouse C</v>
      </c>
    </row>
    <row r="276" spans="1:16" x14ac:dyDescent="0.3">
      <c r="A276">
        <v>1300</v>
      </c>
      <c r="B276">
        <v>275</v>
      </c>
      <c r="C276">
        <v>21</v>
      </c>
      <c r="D276">
        <v>7</v>
      </c>
      <c r="E276" s="4" t="s">
        <v>94</v>
      </c>
      <c r="F276" s="4">
        <f t="shared" si="8"/>
        <v>43111</v>
      </c>
      <c r="G276" s="4" t="str">
        <f t="shared" si="9"/>
        <v>Jan</v>
      </c>
      <c r="H276" s="6" t="s">
        <v>70</v>
      </c>
      <c r="I276">
        <f>VLOOKUP($A276,'Customer Data'!$A:$G,2,FALSE)</f>
        <v>30</v>
      </c>
      <c r="J276" t="str">
        <f>VLOOKUP($A276,'Customer Data'!$A:$G,3,FALSE)</f>
        <v>Female</v>
      </c>
      <c r="K276" s="18">
        <f>VLOOKUP($A276,'Customer Data'!$A:$G,4,FALSE)</f>
        <v>112806</v>
      </c>
      <c r="L276" t="str">
        <f>VLOOKUP($A276,'Customer Data'!$A:$G,5,FALSE)</f>
        <v>City C</v>
      </c>
      <c r="M276" t="str">
        <f>VLOOKUP($A276,'Customer Data'!$A:$G,6,FALSE)</f>
        <v>Adult</v>
      </c>
      <c r="N276" t="str">
        <f>VLOOKUP($A276,'Customer Data'!$A:$G,7,FALSE)</f>
        <v>High</v>
      </c>
      <c r="O276" t="str">
        <f>VLOOKUP($A276,'Customer Data'!$A$2:$H$1501,8,FALSE)</f>
        <v>Type 2</v>
      </c>
      <c r="P276" t="str">
        <f>VLOOKUP($C276,'Inventory Data'!$A:$I,7,FALSE)</f>
        <v>Warehouse B</v>
      </c>
    </row>
    <row r="277" spans="1:16" x14ac:dyDescent="0.3">
      <c r="A277">
        <v>130</v>
      </c>
      <c r="B277">
        <v>276</v>
      </c>
      <c r="C277">
        <v>98</v>
      </c>
      <c r="D277">
        <v>4</v>
      </c>
      <c r="E277" s="4" t="s">
        <v>94</v>
      </c>
      <c r="F277" s="4">
        <f t="shared" si="8"/>
        <v>43111</v>
      </c>
      <c r="G277" s="4" t="str">
        <f t="shared" si="9"/>
        <v>Jan</v>
      </c>
      <c r="H277" s="6" t="s">
        <v>71</v>
      </c>
      <c r="I277">
        <f>VLOOKUP($A277,'Customer Data'!$A:$G,2,FALSE)</f>
        <v>29</v>
      </c>
      <c r="J277" t="str">
        <f>VLOOKUP($A277,'Customer Data'!$A:$G,3,FALSE)</f>
        <v>Female</v>
      </c>
      <c r="K277" s="18">
        <f>VLOOKUP($A277,'Customer Data'!$A:$G,4,FALSE)</f>
        <v>41380</v>
      </c>
      <c r="L277" t="str">
        <f>VLOOKUP($A277,'Customer Data'!$A:$G,5,FALSE)</f>
        <v>City C</v>
      </c>
      <c r="M277" t="str">
        <f>VLOOKUP($A277,'Customer Data'!$A:$G,6,FALSE)</f>
        <v>Adult</v>
      </c>
      <c r="N277" t="str">
        <f>VLOOKUP($A277,'Customer Data'!$A:$G,7,FALSE)</f>
        <v>Low</v>
      </c>
      <c r="O277" t="str">
        <f>VLOOKUP($A277,'Customer Data'!$A$2:$H$1501,8,FALSE)</f>
        <v>Type 1</v>
      </c>
      <c r="P277" t="str">
        <f>VLOOKUP($C277,'Inventory Data'!$A:$I,7,FALSE)</f>
        <v>Warehouse A</v>
      </c>
    </row>
    <row r="278" spans="1:16" x14ac:dyDescent="0.3">
      <c r="A278">
        <v>886</v>
      </c>
      <c r="B278">
        <v>277</v>
      </c>
      <c r="C278">
        <v>19</v>
      </c>
      <c r="D278">
        <v>3</v>
      </c>
      <c r="E278" s="4" t="s">
        <v>94</v>
      </c>
      <c r="F278" s="4">
        <f t="shared" si="8"/>
        <v>43111</v>
      </c>
      <c r="G278" s="4" t="str">
        <f t="shared" si="9"/>
        <v>Jan</v>
      </c>
      <c r="H278" s="6" t="s">
        <v>72</v>
      </c>
      <c r="I278">
        <f>VLOOKUP($A278,'Customer Data'!$A:$G,2,FALSE)</f>
        <v>36</v>
      </c>
      <c r="J278" t="str">
        <f>VLOOKUP($A278,'Customer Data'!$A:$G,3,FALSE)</f>
        <v>Male</v>
      </c>
      <c r="K278" s="18">
        <f>VLOOKUP($A278,'Customer Data'!$A:$G,4,FALSE)</f>
        <v>65960</v>
      </c>
      <c r="L278" t="str">
        <f>VLOOKUP($A278,'Customer Data'!$A:$G,5,FALSE)</f>
        <v>City B</v>
      </c>
      <c r="M278" t="str">
        <f>VLOOKUP($A278,'Customer Data'!$A:$G,6,FALSE)</f>
        <v>Adult</v>
      </c>
      <c r="N278" t="str">
        <f>VLOOKUP($A278,'Customer Data'!$A:$G,7,FALSE)</f>
        <v>High</v>
      </c>
      <c r="O278" t="str">
        <f>VLOOKUP($A278,'Customer Data'!$A$2:$H$1501,8,FALSE)</f>
        <v>Type 2</v>
      </c>
      <c r="P278" t="str">
        <f>VLOOKUP($C278,'Inventory Data'!$A:$I,7,FALSE)</f>
        <v>Warehouse B</v>
      </c>
    </row>
    <row r="279" spans="1:16" x14ac:dyDescent="0.3">
      <c r="A279">
        <v>1484</v>
      </c>
      <c r="B279">
        <v>278</v>
      </c>
      <c r="C279">
        <v>66</v>
      </c>
      <c r="D279">
        <v>5</v>
      </c>
      <c r="E279" s="4" t="s">
        <v>94</v>
      </c>
      <c r="F279" s="4">
        <f t="shared" si="8"/>
        <v>43111</v>
      </c>
      <c r="G279" s="4" t="str">
        <f t="shared" si="9"/>
        <v>Jan</v>
      </c>
      <c r="H279" s="6" t="s">
        <v>73</v>
      </c>
      <c r="I279">
        <f>VLOOKUP($A279,'Customer Data'!$A:$G,2,FALSE)</f>
        <v>26</v>
      </c>
      <c r="J279" t="str">
        <f>VLOOKUP($A279,'Customer Data'!$A:$G,3,FALSE)</f>
        <v>Female</v>
      </c>
      <c r="K279" s="18">
        <f>VLOOKUP($A279,'Customer Data'!$A:$G,4,FALSE)</f>
        <v>144657</v>
      </c>
      <c r="L279" t="str">
        <f>VLOOKUP($A279,'Customer Data'!$A:$G,5,FALSE)</f>
        <v>City C</v>
      </c>
      <c r="M279" t="str">
        <f>VLOOKUP($A279,'Customer Data'!$A:$G,6,FALSE)</f>
        <v>Adult</v>
      </c>
      <c r="N279" t="str">
        <f>VLOOKUP($A279,'Customer Data'!$A:$G,7,FALSE)</f>
        <v>High</v>
      </c>
      <c r="O279" t="str">
        <f>VLOOKUP($A279,'Customer Data'!$A$2:$H$1501,8,FALSE)</f>
        <v>Type 2</v>
      </c>
      <c r="P279" t="str">
        <f>VLOOKUP($C279,'Inventory Data'!$A:$I,7,FALSE)</f>
        <v>Warehouse C</v>
      </c>
    </row>
    <row r="280" spans="1:16" x14ac:dyDescent="0.3">
      <c r="A280">
        <v>896</v>
      </c>
      <c r="B280">
        <v>279</v>
      </c>
      <c r="C280">
        <v>38</v>
      </c>
      <c r="D280">
        <v>4</v>
      </c>
      <c r="E280" s="4" t="s">
        <v>94</v>
      </c>
      <c r="F280" s="4">
        <f t="shared" si="8"/>
        <v>43111</v>
      </c>
      <c r="G280" s="4" t="str">
        <f t="shared" si="9"/>
        <v>Jan</v>
      </c>
      <c r="H280" s="6" t="s">
        <v>74</v>
      </c>
      <c r="I280">
        <f>VLOOKUP($A280,'Customer Data'!$A:$G,2,FALSE)</f>
        <v>41</v>
      </c>
      <c r="J280" t="str">
        <f>VLOOKUP($A280,'Customer Data'!$A:$G,3,FALSE)</f>
        <v>Male</v>
      </c>
      <c r="K280" s="18">
        <f>VLOOKUP($A280,'Customer Data'!$A:$G,4,FALSE)</f>
        <v>49637</v>
      </c>
      <c r="L280" t="str">
        <f>VLOOKUP($A280,'Customer Data'!$A:$G,5,FALSE)</f>
        <v>City B</v>
      </c>
      <c r="M280" t="str">
        <f>VLOOKUP($A280,'Customer Data'!$A:$G,6,FALSE)</f>
        <v>Middle-aged</v>
      </c>
      <c r="N280" t="str">
        <f>VLOOKUP($A280,'Customer Data'!$A:$G,7,FALSE)</f>
        <v>Low</v>
      </c>
      <c r="O280" t="str">
        <f>VLOOKUP($A280,'Customer Data'!$A$2:$H$1501,8,FALSE)</f>
        <v>Type 3</v>
      </c>
      <c r="P280" t="str">
        <f>VLOOKUP($C280,'Inventory Data'!$A:$I,7,FALSE)</f>
        <v>Warehouse C</v>
      </c>
    </row>
    <row r="281" spans="1:16" x14ac:dyDescent="0.3">
      <c r="A281">
        <v>598</v>
      </c>
      <c r="B281">
        <v>280</v>
      </c>
      <c r="C281">
        <v>39</v>
      </c>
      <c r="D281">
        <v>4</v>
      </c>
      <c r="E281" s="4" t="s">
        <v>94</v>
      </c>
      <c r="F281" s="4">
        <f t="shared" si="8"/>
        <v>43111</v>
      </c>
      <c r="G281" s="4" t="str">
        <f t="shared" si="9"/>
        <v>Jan</v>
      </c>
      <c r="H281" s="6" t="s">
        <v>75</v>
      </c>
      <c r="I281">
        <f>VLOOKUP($A281,'Customer Data'!$A:$G,2,FALSE)</f>
        <v>20</v>
      </c>
      <c r="J281" t="str">
        <f>VLOOKUP($A281,'Customer Data'!$A:$G,3,FALSE)</f>
        <v>Male</v>
      </c>
      <c r="K281" s="18">
        <f>VLOOKUP($A281,'Customer Data'!$A:$G,4,FALSE)</f>
        <v>48291</v>
      </c>
      <c r="L281" t="str">
        <f>VLOOKUP($A281,'Customer Data'!$A:$G,5,FALSE)</f>
        <v>City A</v>
      </c>
      <c r="M281" t="str">
        <f>VLOOKUP($A281,'Customer Data'!$A:$G,6,FALSE)</f>
        <v>Adult</v>
      </c>
      <c r="N281" t="str">
        <f>VLOOKUP($A281,'Customer Data'!$A:$G,7,FALSE)</f>
        <v>Low</v>
      </c>
      <c r="O281" t="str">
        <f>VLOOKUP($A281,'Customer Data'!$A$2:$H$1501,8,FALSE)</f>
        <v>Type 1</v>
      </c>
      <c r="P281" t="str">
        <f>VLOOKUP($C281,'Inventory Data'!$A:$I,7,FALSE)</f>
        <v>Warehouse A</v>
      </c>
    </row>
    <row r="282" spans="1:16" x14ac:dyDescent="0.3">
      <c r="A282">
        <v>806</v>
      </c>
      <c r="B282">
        <v>281</v>
      </c>
      <c r="C282">
        <v>9</v>
      </c>
      <c r="D282">
        <v>8</v>
      </c>
      <c r="E282" s="4" t="s">
        <v>94</v>
      </c>
      <c r="F282" s="4">
        <f t="shared" si="8"/>
        <v>43111</v>
      </c>
      <c r="G282" s="4" t="str">
        <f t="shared" si="9"/>
        <v>Jan</v>
      </c>
      <c r="H282" s="6" t="s">
        <v>76</v>
      </c>
      <c r="I282">
        <f>VLOOKUP($A282,'Customer Data'!$A:$G,2,FALSE)</f>
        <v>22</v>
      </c>
      <c r="J282" t="str">
        <f>VLOOKUP($A282,'Customer Data'!$A:$G,3,FALSE)</f>
        <v>Female</v>
      </c>
      <c r="K282" s="18">
        <f>VLOOKUP($A282,'Customer Data'!$A:$G,4,FALSE)</f>
        <v>63784</v>
      </c>
      <c r="L282" t="str">
        <f>VLOOKUP($A282,'Customer Data'!$A:$G,5,FALSE)</f>
        <v>City A</v>
      </c>
      <c r="M282" t="str">
        <f>VLOOKUP($A282,'Customer Data'!$A:$G,6,FALSE)</f>
        <v>Adult</v>
      </c>
      <c r="N282" t="str">
        <f>VLOOKUP($A282,'Customer Data'!$A:$G,7,FALSE)</f>
        <v>Low</v>
      </c>
      <c r="O282" t="str">
        <f>VLOOKUP($A282,'Customer Data'!$A$2:$H$1501,8,FALSE)</f>
        <v>Type 1</v>
      </c>
      <c r="P282" t="str">
        <f>VLOOKUP($C282,'Inventory Data'!$A:$I,7,FALSE)</f>
        <v>Warehouse C</v>
      </c>
    </row>
    <row r="283" spans="1:16" x14ac:dyDescent="0.3">
      <c r="A283">
        <v>1458</v>
      </c>
      <c r="B283">
        <v>282</v>
      </c>
      <c r="C283">
        <v>85</v>
      </c>
      <c r="D283">
        <v>8</v>
      </c>
      <c r="E283" s="4" t="s">
        <v>94</v>
      </c>
      <c r="F283" s="4">
        <f t="shared" si="8"/>
        <v>43111</v>
      </c>
      <c r="G283" s="4" t="str">
        <f t="shared" si="9"/>
        <v>Jan</v>
      </c>
      <c r="H283" s="6" t="s">
        <v>77</v>
      </c>
      <c r="I283">
        <f>VLOOKUP($A283,'Customer Data'!$A:$G,2,FALSE)</f>
        <v>38</v>
      </c>
      <c r="J283" t="str">
        <f>VLOOKUP($A283,'Customer Data'!$A:$G,3,FALSE)</f>
        <v>Female</v>
      </c>
      <c r="K283" s="18">
        <f>VLOOKUP($A283,'Customer Data'!$A:$G,4,FALSE)</f>
        <v>40697</v>
      </c>
      <c r="L283" t="str">
        <f>VLOOKUP($A283,'Customer Data'!$A:$G,5,FALSE)</f>
        <v>City B</v>
      </c>
      <c r="M283" t="str">
        <f>VLOOKUP($A283,'Customer Data'!$A:$G,6,FALSE)</f>
        <v>Adult</v>
      </c>
      <c r="N283" t="str">
        <f>VLOOKUP($A283,'Customer Data'!$A:$G,7,FALSE)</f>
        <v>Low</v>
      </c>
      <c r="O283" t="str">
        <f>VLOOKUP($A283,'Customer Data'!$A$2:$H$1501,8,FALSE)</f>
        <v>Type 1</v>
      </c>
      <c r="P283" t="str">
        <f>VLOOKUP($C283,'Inventory Data'!$A:$I,7,FALSE)</f>
        <v>Warehouse B</v>
      </c>
    </row>
    <row r="284" spans="1:16" x14ac:dyDescent="0.3">
      <c r="A284">
        <v>425</v>
      </c>
      <c r="B284">
        <v>283</v>
      </c>
      <c r="C284">
        <v>12</v>
      </c>
      <c r="D284">
        <v>8</v>
      </c>
      <c r="E284" s="4" t="s">
        <v>94</v>
      </c>
      <c r="F284" s="4">
        <f t="shared" si="8"/>
        <v>43111</v>
      </c>
      <c r="G284" s="4" t="str">
        <f t="shared" si="9"/>
        <v>Jan</v>
      </c>
      <c r="H284" s="6" t="s">
        <v>78</v>
      </c>
      <c r="I284">
        <f>VLOOKUP($A284,'Customer Data'!$A:$G,2,FALSE)</f>
        <v>46</v>
      </c>
      <c r="J284" t="str">
        <f>VLOOKUP($A284,'Customer Data'!$A:$G,3,FALSE)</f>
        <v>Female</v>
      </c>
      <c r="K284" s="18">
        <f>VLOOKUP($A284,'Customer Data'!$A:$G,4,FALSE)</f>
        <v>46333</v>
      </c>
      <c r="L284" t="str">
        <f>VLOOKUP($A284,'Customer Data'!$A:$G,5,FALSE)</f>
        <v>City B</v>
      </c>
      <c r="M284" t="str">
        <f>VLOOKUP($A284,'Customer Data'!$A:$G,6,FALSE)</f>
        <v>Middle-aged</v>
      </c>
      <c r="N284" t="str">
        <f>VLOOKUP($A284,'Customer Data'!$A:$G,7,FALSE)</f>
        <v>Low</v>
      </c>
      <c r="O284" t="str">
        <f>VLOOKUP($A284,'Customer Data'!$A$2:$H$1501,8,FALSE)</f>
        <v>Type 3</v>
      </c>
      <c r="P284" t="str">
        <f>VLOOKUP($C284,'Inventory Data'!$A:$I,7,FALSE)</f>
        <v>Warehouse B</v>
      </c>
    </row>
    <row r="285" spans="1:16" x14ac:dyDescent="0.3">
      <c r="A285">
        <v>407</v>
      </c>
      <c r="B285">
        <v>284</v>
      </c>
      <c r="C285">
        <v>69</v>
      </c>
      <c r="D285">
        <v>4</v>
      </c>
      <c r="E285" s="4" t="s">
        <v>94</v>
      </c>
      <c r="F285" s="4">
        <f t="shared" si="8"/>
        <v>43111</v>
      </c>
      <c r="G285" s="4" t="str">
        <f t="shared" si="9"/>
        <v>Jan</v>
      </c>
      <c r="H285" s="6" t="s">
        <v>79</v>
      </c>
      <c r="I285">
        <f>VLOOKUP($A285,'Customer Data'!$A:$G,2,FALSE)</f>
        <v>64</v>
      </c>
      <c r="J285" t="str">
        <f>VLOOKUP($A285,'Customer Data'!$A:$G,3,FALSE)</f>
        <v>Female</v>
      </c>
      <c r="K285" s="18">
        <f>VLOOKUP($A285,'Customer Data'!$A:$G,4,FALSE)</f>
        <v>41236</v>
      </c>
      <c r="L285" t="str">
        <f>VLOOKUP($A285,'Customer Data'!$A:$G,5,FALSE)</f>
        <v>City C</v>
      </c>
      <c r="M285" t="str">
        <f>VLOOKUP($A285,'Customer Data'!$A:$G,6,FALSE)</f>
        <v>Seniors</v>
      </c>
      <c r="N285" t="str">
        <f>VLOOKUP($A285,'Customer Data'!$A:$G,7,FALSE)</f>
        <v>Low</v>
      </c>
      <c r="O285" t="str">
        <f>VLOOKUP($A285,'Customer Data'!$A$2:$H$1501,8,FALSE)</f>
        <v>Type 5</v>
      </c>
      <c r="P285" t="str">
        <f>VLOOKUP($C285,'Inventory Data'!$A:$I,7,FALSE)</f>
        <v>Warehouse B</v>
      </c>
    </row>
    <row r="286" spans="1:16" x14ac:dyDescent="0.3">
      <c r="A286">
        <v>529</v>
      </c>
      <c r="B286">
        <v>285</v>
      </c>
      <c r="C286">
        <v>98</v>
      </c>
      <c r="D286">
        <v>4</v>
      </c>
      <c r="E286" s="4" t="s">
        <v>94</v>
      </c>
      <c r="F286" s="4">
        <f t="shared" si="8"/>
        <v>43111</v>
      </c>
      <c r="G286" s="4" t="str">
        <f t="shared" si="9"/>
        <v>Jan</v>
      </c>
      <c r="H286" s="6" t="s">
        <v>80</v>
      </c>
      <c r="I286">
        <f>VLOOKUP($A286,'Customer Data'!$A:$G,2,FALSE)</f>
        <v>18</v>
      </c>
      <c r="J286" t="str">
        <f>VLOOKUP($A286,'Customer Data'!$A:$G,3,FALSE)</f>
        <v>Male</v>
      </c>
      <c r="K286" s="18">
        <f>VLOOKUP($A286,'Customer Data'!$A:$G,4,FALSE)</f>
        <v>139077</v>
      </c>
      <c r="L286" t="str">
        <f>VLOOKUP($A286,'Customer Data'!$A:$G,5,FALSE)</f>
        <v>City A</v>
      </c>
      <c r="M286" t="str">
        <f>VLOOKUP($A286,'Customer Data'!$A:$G,6,FALSE)</f>
        <v>Adult</v>
      </c>
      <c r="N286" t="str">
        <f>VLOOKUP($A286,'Customer Data'!$A:$G,7,FALSE)</f>
        <v>High</v>
      </c>
      <c r="O286" t="str">
        <f>VLOOKUP($A286,'Customer Data'!$A$2:$H$1501,8,FALSE)</f>
        <v>Type 2</v>
      </c>
      <c r="P286" t="str">
        <f>VLOOKUP($C286,'Inventory Data'!$A:$I,7,FALSE)</f>
        <v>Warehouse A</v>
      </c>
    </row>
    <row r="287" spans="1:16" x14ac:dyDescent="0.3">
      <c r="A287">
        <v>1237</v>
      </c>
      <c r="B287">
        <v>286</v>
      </c>
      <c r="C287">
        <v>98</v>
      </c>
      <c r="D287">
        <v>6</v>
      </c>
      <c r="E287" s="4" t="s">
        <v>94</v>
      </c>
      <c r="F287" s="4">
        <f t="shared" si="8"/>
        <v>43111</v>
      </c>
      <c r="G287" s="4" t="str">
        <f t="shared" si="9"/>
        <v>Jan</v>
      </c>
      <c r="H287" s="6" t="s">
        <v>81</v>
      </c>
      <c r="I287">
        <f>VLOOKUP($A287,'Customer Data'!$A:$G,2,FALSE)</f>
        <v>25</v>
      </c>
      <c r="J287" t="str">
        <f>VLOOKUP($A287,'Customer Data'!$A:$G,3,FALSE)</f>
        <v>Female</v>
      </c>
      <c r="K287" s="18">
        <f>VLOOKUP($A287,'Customer Data'!$A:$G,4,FALSE)</f>
        <v>131308</v>
      </c>
      <c r="L287" t="str">
        <f>VLOOKUP($A287,'Customer Data'!$A:$G,5,FALSE)</f>
        <v>City A</v>
      </c>
      <c r="M287" t="str">
        <f>VLOOKUP($A287,'Customer Data'!$A:$G,6,FALSE)</f>
        <v>Adult</v>
      </c>
      <c r="N287" t="str">
        <f>VLOOKUP($A287,'Customer Data'!$A:$G,7,FALSE)</f>
        <v>High</v>
      </c>
      <c r="O287" t="str">
        <f>VLOOKUP($A287,'Customer Data'!$A$2:$H$1501,8,FALSE)</f>
        <v>Type 2</v>
      </c>
      <c r="P287" t="str">
        <f>VLOOKUP($C287,'Inventory Data'!$A:$I,7,FALSE)</f>
        <v>Warehouse A</v>
      </c>
    </row>
    <row r="288" spans="1:16" x14ac:dyDescent="0.3">
      <c r="A288">
        <v>1464</v>
      </c>
      <c r="B288">
        <v>287</v>
      </c>
      <c r="C288">
        <v>79</v>
      </c>
      <c r="D288">
        <v>3</v>
      </c>
      <c r="E288" s="4" t="s">
        <v>94</v>
      </c>
      <c r="F288" s="4">
        <f t="shared" si="8"/>
        <v>43111</v>
      </c>
      <c r="G288" s="4" t="str">
        <f t="shared" si="9"/>
        <v>Jan</v>
      </c>
      <c r="H288" s="6" t="s">
        <v>82</v>
      </c>
      <c r="I288">
        <f>VLOOKUP($A288,'Customer Data'!$A:$G,2,FALSE)</f>
        <v>41</v>
      </c>
      <c r="J288" t="str">
        <f>VLOOKUP($A288,'Customer Data'!$A:$G,3,FALSE)</f>
        <v>Female</v>
      </c>
      <c r="K288" s="18">
        <f>VLOOKUP($A288,'Customer Data'!$A:$G,4,FALSE)</f>
        <v>59218</v>
      </c>
      <c r="L288" t="str">
        <f>VLOOKUP($A288,'Customer Data'!$A:$G,5,FALSE)</f>
        <v>City A</v>
      </c>
      <c r="M288" t="str">
        <f>VLOOKUP($A288,'Customer Data'!$A:$G,6,FALSE)</f>
        <v>Middle-aged</v>
      </c>
      <c r="N288" t="str">
        <f>VLOOKUP($A288,'Customer Data'!$A:$G,7,FALSE)</f>
        <v>Low</v>
      </c>
      <c r="O288" t="str">
        <f>VLOOKUP($A288,'Customer Data'!$A$2:$H$1501,8,FALSE)</f>
        <v>Type 3</v>
      </c>
      <c r="P288" t="str">
        <f>VLOOKUP($C288,'Inventory Data'!$A:$I,7,FALSE)</f>
        <v>Warehouse B</v>
      </c>
    </row>
    <row r="289" spans="1:16" x14ac:dyDescent="0.3">
      <c r="A289">
        <v>1020</v>
      </c>
      <c r="B289">
        <v>288</v>
      </c>
      <c r="C289">
        <v>20</v>
      </c>
      <c r="D289">
        <v>7</v>
      </c>
      <c r="E289" s="4" t="s">
        <v>94</v>
      </c>
      <c r="F289" s="4">
        <f t="shared" si="8"/>
        <v>43111</v>
      </c>
      <c r="G289" s="4" t="str">
        <f t="shared" si="9"/>
        <v>Jan</v>
      </c>
      <c r="H289" s="6" t="s">
        <v>83</v>
      </c>
      <c r="I289">
        <f>VLOOKUP($A289,'Customer Data'!$A:$G,2,FALSE)</f>
        <v>21</v>
      </c>
      <c r="J289" t="str">
        <f>VLOOKUP($A289,'Customer Data'!$A:$G,3,FALSE)</f>
        <v>Male</v>
      </c>
      <c r="K289" s="18">
        <f>VLOOKUP($A289,'Customer Data'!$A:$G,4,FALSE)</f>
        <v>37153</v>
      </c>
      <c r="L289" t="str">
        <f>VLOOKUP($A289,'Customer Data'!$A:$G,5,FALSE)</f>
        <v>City C</v>
      </c>
      <c r="M289" t="str">
        <f>VLOOKUP($A289,'Customer Data'!$A:$G,6,FALSE)</f>
        <v>Adult</v>
      </c>
      <c r="N289" t="str">
        <f>VLOOKUP($A289,'Customer Data'!$A:$G,7,FALSE)</f>
        <v>Low</v>
      </c>
      <c r="O289" t="str">
        <f>VLOOKUP($A289,'Customer Data'!$A$2:$H$1501,8,FALSE)</f>
        <v>Type 1</v>
      </c>
      <c r="P289" t="str">
        <f>VLOOKUP($C289,'Inventory Data'!$A:$I,7,FALSE)</f>
        <v>Warehouse A</v>
      </c>
    </row>
    <row r="290" spans="1:16" x14ac:dyDescent="0.3">
      <c r="A290">
        <v>1156</v>
      </c>
      <c r="B290">
        <v>289</v>
      </c>
      <c r="C290">
        <v>52</v>
      </c>
      <c r="D290">
        <v>5</v>
      </c>
      <c r="E290" s="4" t="s">
        <v>95</v>
      </c>
      <c r="F290" s="4">
        <f t="shared" si="8"/>
        <v>43112</v>
      </c>
      <c r="G290" s="4" t="str">
        <f t="shared" si="9"/>
        <v>Jan</v>
      </c>
      <c r="H290" s="6" t="s">
        <v>60</v>
      </c>
      <c r="I290">
        <f>VLOOKUP($A290,'Customer Data'!$A:$G,2,FALSE)</f>
        <v>18</v>
      </c>
      <c r="J290" t="str">
        <f>VLOOKUP($A290,'Customer Data'!$A:$G,3,FALSE)</f>
        <v>Female</v>
      </c>
      <c r="K290" s="18">
        <f>VLOOKUP($A290,'Customer Data'!$A:$G,4,FALSE)</f>
        <v>27996</v>
      </c>
      <c r="L290" t="str">
        <f>VLOOKUP($A290,'Customer Data'!$A:$G,5,FALSE)</f>
        <v>City B</v>
      </c>
      <c r="M290" t="str">
        <f>VLOOKUP($A290,'Customer Data'!$A:$G,6,FALSE)</f>
        <v>Adult</v>
      </c>
      <c r="N290" t="str">
        <f>VLOOKUP($A290,'Customer Data'!$A:$G,7,FALSE)</f>
        <v>Low</v>
      </c>
      <c r="O290" t="str">
        <f>VLOOKUP($A290,'Customer Data'!$A$2:$H$1501,8,FALSE)</f>
        <v>Type 1</v>
      </c>
      <c r="P290" t="str">
        <f>VLOOKUP($C290,'Inventory Data'!$A:$I,7,FALSE)</f>
        <v>Warehouse B</v>
      </c>
    </row>
    <row r="291" spans="1:16" x14ac:dyDescent="0.3">
      <c r="A291">
        <v>505</v>
      </c>
      <c r="B291">
        <v>290</v>
      </c>
      <c r="C291">
        <v>24</v>
      </c>
      <c r="D291">
        <v>1</v>
      </c>
      <c r="E291" s="4" t="s">
        <v>95</v>
      </c>
      <c r="F291" s="4">
        <f t="shared" si="8"/>
        <v>43112</v>
      </c>
      <c r="G291" s="4" t="str">
        <f t="shared" si="9"/>
        <v>Jan</v>
      </c>
      <c r="H291" s="6" t="s">
        <v>61</v>
      </c>
      <c r="I291">
        <f>VLOOKUP($A291,'Customer Data'!$A:$G,2,FALSE)</f>
        <v>37</v>
      </c>
      <c r="J291" t="str">
        <f>VLOOKUP($A291,'Customer Data'!$A:$G,3,FALSE)</f>
        <v>Male</v>
      </c>
      <c r="K291" s="18">
        <f>VLOOKUP($A291,'Customer Data'!$A:$G,4,FALSE)</f>
        <v>33283</v>
      </c>
      <c r="L291" t="str">
        <f>VLOOKUP($A291,'Customer Data'!$A:$G,5,FALSE)</f>
        <v>City B</v>
      </c>
      <c r="M291" t="str">
        <f>VLOOKUP($A291,'Customer Data'!$A:$G,6,FALSE)</f>
        <v>Adult</v>
      </c>
      <c r="N291" t="str">
        <f>VLOOKUP($A291,'Customer Data'!$A:$G,7,FALSE)</f>
        <v>Low</v>
      </c>
      <c r="O291" t="str">
        <f>VLOOKUP($A291,'Customer Data'!$A$2:$H$1501,8,FALSE)</f>
        <v>Type 1</v>
      </c>
      <c r="P291" t="str">
        <f>VLOOKUP($C291,'Inventory Data'!$A:$I,7,FALSE)</f>
        <v>Warehouse A</v>
      </c>
    </row>
    <row r="292" spans="1:16" x14ac:dyDescent="0.3">
      <c r="A292">
        <v>1425</v>
      </c>
      <c r="B292">
        <v>291</v>
      </c>
      <c r="C292">
        <v>24</v>
      </c>
      <c r="D292">
        <v>7</v>
      </c>
      <c r="E292" s="4" t="s">
        <v>95</v>
      </c>
      <c r="F292" s="4">
        <f t="shared" si="8"/>
        <v>43112</v>
      </c>
      <c r="G292" s="4" t="str">
        <f t="shared" si="9"/>
        <v>Jan</v>
      </c>
      <c r="H292" s="6" t="s">
        <v>62</v>
      </c>
      <c r="I292">
        <f>VLOOKUP($A292,'Customer Data'!$A:$G,2,FALSE)</f>
        <v>52</v>
      </c>
      <c r="J292" t="str">
        <f>VLOOKUP($A292,'Customer Data'!$A:$G,3,FALSE)</f>
        <v>Female</v>
      </c>
      <c r="K292" s="18">
        <f>VLOOKUP($A292,'Customer Data'!$A:$G,4,FALSE)</f>
        <v>37337</v>
      </c>
      <c r="L292" t="str">
        <f>VLOOKUP($A292,'Customer Data'!$A:$G,5,FALSE)</f>
        <v>City B</v>
      </c>
      <c r="M292" t="str">
        <f>VLOOKUP($A292,'Customer Data'!$A:$G,6,FALSE)</f>
        <v>Middle-aged</v>
      </c>
      <c r="N292" t="str">
        <f>VLOOKUP($A292,'Customer Data'!$A:$G,7,FALSE)</f>
        <v>Low</v>
      </c>
      <c r="O292" t="str">
        <f>VLOOKUP($A292,'Customer Data'!$A$2:$H$1501,8,FALSE)</f>
        <v>Type 3</v>
      </c>
      <c r="P292" t="str">
        <f>VLOOKUP($C292,'Inventory Data'!$A:$I,7,FALSE)</f>
        <v>Warehouse A</v>
      </c>
    </row>
    <row r="293" spans="1:16" x14ac:dyDescent="0.3">
      <c r="A293">
        <v>501</v>
      </c>
      <c r="B293">
        <v>292</v>
      </c>
      <c r="C293">
        <v>54</v>
      </c>
      <c r="D293">
        <v>6</v>
      </c>
      <c r="E293" s="4" t="s">
        <v>95</v>
      </c>
      <c r="F293" s="4">
        <f t="shared" si="8"/>
        <v>43112</v>
      </c>
      <c r="G293" s="4" t="str">
        <f t="shared" si="9"/>
        <v>Jan</v>
      </c>
      <c r="H293" s="6" t="s">
        <v>63</v>
      </c>
      <c r="I293">
        <f>VLOOKUP($A293,'Customer Data'!$A:$G,2,FALSE)</f>
        <v>33</v>
      </c>
      <c r="J293" t="str">
        <f>VLOOKUP($A293,'Customer Data'!$A:$G,3,FALSE)</f>
        <v>Female</v>
      </c>
      <c r="K293" s="18">
        <f>VLOOKUP($A293,'Customer Data'!$A:$G,4,FALSE)</f>
        <v>128338</v>
      </c>
      <c r="L293" t="str">
        <f>VLOOKUP($A293,'Customer Data'!$A:$G,5,FALSE)</f>
        <v>City A</v>
      </c>
      <c r="M293" t="str">
        <f>VLOOKUP($A293,'Customer Data'!$A:$G,6,FALSE)</f>
        <v>Adult</v>
      </c>
      <c r="N293" t="str">
        <f>VLOOKUP($A293,'Customer Data'!$A:$G,7,FALSE)</f>
        <v>High</v>
      </c>
      <c r="O293" t="str">
        <f>VLOOKUP($A293,'Customer Data'!$A$2:$H$1501,8,FALSE)</f>
        <v>Type 2</v>
      </c>
      <c r="P293" t="str">
        <f>VLOOKUP($C293,'Inventory Data'!$A:$I,7,FALSE)</f>
        <v>Warehouse B</v>
      </c>
    </row>
    <row r="294" spans="1:16" x14ac:dyDescent="0.3">
      <c r="A294">
        <v>194</v>
      </c>
      <c r="B294">
        <v>293</v>
      </c>
      <c r="C294">
        <v>36</v>
      </c>
      <c r="D294">
        <v>9</v>
      </c>
      <c r="E294" s="4" t="s">
        <v>95</v>
      </c>
      <c r="F294" s="4">
        <f t="shared" si="8"/>
        <v>43112</v>
      </c>
      <c r="G294" s="4" t="str">
        <f t="shared" si="9"/>
        <v>Jan</v>
      </c>
      <c r="H294" s="6" t="s">
        <v>64</v>
      </c>
      <c r="I294">
        <f>VLOOKUP($A294,'Customer Data'!$A:$G,2,FALSE)</f>
        <v>37</v>
      </c>
      <c r="J294" t="str">
        <f>VLOOKUP($A294,'Customer Data'!$A:$G,3,FALSE)</f>
        <v>Male</v>
      </c>
      <c r="K294" s="18">
        <f>VLOOKUP($A294,'Customer Data'!$A:$G,4,FALSE)</f>
        <v>140582</v>
      </c>
      <c r="L294" t="str">
        <f>VLOOKUP($A294,'Customer Data'!$A:$G,5,FALSE)</f>
        <v>City A</v>
      </c>
      <c r="M294" t="str">
        <f>VLOOKUP($A294,'Customer Data'!$A:$G,6,FALSE)</f>
        <v>Adult</v>
      </c>
      <c r="N294" t="str">
        <f>VLOOKUP($A294,'Customer Data'!$A:$G,7,FALSE)</f>
        <v>High</v>
      </c>
      <c r="O294" t="str">
        <f>VLOOKUP($A294,'Customer Data'!$A$2:$H$1501,8,FALSE)</f>
        <v>Type 2</v>
      </c>
      <c r="P294" t="str">
        <f>VLOOKUP($C294,'Inventory Data'!$A:$I,7,FALSE)</f>
        <v>Warehouse C</v>
      </c>
    </row>
    <row r="295" spans="1:16" x14ac:dyDescent="0.3">
      <c r="A295">
        <v>417</v>
      </c>
      <c r="B295">
        <v>294</v>
      </c>
      <c r="C295">
        <v>31</v>
      </c>
      <c r="D295">
        <v>1</v>
      </c>
      <c r="E295" s="4" t="s">
        <v>95</v>
      </c>
      <c r="F295" s="4">
        <f t="shared" si="8"/>
        <v>43112</v>
      </c>
      <c r="G295" s="4" t="str">
        <f t="shared" si="9"/>
        <v>Jan</v>
      </c>
      <c r="H295" s="6" t="s">
        <v>65</v>
      </c>
      <c r="I295">
        <f>VLOOKUP($A295,'Customer Data'!$A:$G,2,FALSE)</f>
        <v>62</v>
      </c>
      <c r="J295" t="str">
        <f>VLOOKUP($A295,'Customer Data'!$A:$G,3,FALSE)</f>
        <v>Female</v>
      </c>
      <c r="K295" s="18">
        <f>VLOOKUP($A295,'Customer Data'!$A:$G,4,FALSE)</f>
        <v>128720</v>
      </c>
      <c r="L295" t="str">
        <f>VLOOKUP($A295,'Customer Data'!$A:$G,5,FALSE)</f>
        <v>City B</v>
      </c>
      <c r="M295" t="str">
        <f>VLOOKUP($A295,'Customer Data'!$A:$G,6,FALSE)</f>
        <v>Seniors</v>
      </c>
      <c r="N295" t="str">
        <f>VLOOKUP($A295,'Customer Data'!$A:$G,7,FALSE)</f>
        <v>High</v>
      </c>
      <c r="O295" t="str">
        <f>VLOOKUP($A295,'Customer Data'!$A$2:$H$1501,8,FALSE)</f>
        <v>Type 6</v>
      </c>
      <c r="P295" t="str">
        <f>VLOOKUP($C295,'Inventory Data'!$A:$I,7,FALSE)</f>
        <v>Warehouse B</v>
      </c>
    </row>
    <row r="296" spans="1:16" x14ac:dyDescent="0.3">
      <c r="A296">
        <v>1192</v>
      </c>
      <c r="B296">
        <v>295</v>
      </c>
      <c r="C296">
        <v>21</v>
      </c>
      <c r="D296">
        <v>5</v>
      </c>
      <c r="E296" s="4" t="s">
        <v>95</v>
      </c>
      <c r="F296" s="4">
        <f t="shared" si="8"/>
        <v>43112</v>
      </c>
      <c r="G296" s="4" t="str">
        <f t="shared" si="9"/>
        <v>Jan</v>
      </c>
      <c r="H296" s="6" t="s">
        <v>66</v>
      </c>
      <c r="I296">
        <f>VLOOKUP($A296,'Customer Data'!$A:$G,2,FALSE)</f>
        <v>30</v>
      </c>
      <c r="J296" t="str">
        <f>VLOOKUP($A296,'Customer Data'!$A:$G,3,FALSE)</f>
        <v>Female</v>
      </c>
      <c r="K296" s="18">
        <f>VLOOKUP($A296,'Customer Data'!$A:$G,4,FALSE)</f>
        <v>118523</v>
      </c>
      <c r="L296" t="str">
        <f>VLOOKUP($A296,'Customer Data'!$A:$G,5,FALSE)</f>
        <v>City B</v>
      </c>
      <c r="M296" t="str">
        <f>VLOOKUP($A296,'Customer Data'!$A:$G,6,FALSE)</f>
        <v>Adult</v>
      </c>
      <c r="N296" t="str">
        <f>VLOOKUP($A296,'Customer Data'!$A:$G,7,FALSE)</f>
        <v>High</v>
      </c>
      <c r="O296" t="str">
        <f>VLOOKUP($A296,'Customer Data'!$A$2:$H$1501,8,FALSE)</f>
        <v>Type 2</v>
      </c>
      <c r="P296" t="str">
        <f>VLOOKUP($C296,'Inventory Data'!$A:$I,7,FALSE)</f>
        <v>Warehouse B</v>
      </c>
    </row>
    <row r="297" spans="1:16" x14ac:dyDescent="0.3">
      <c r="A297">
        <v>190</v>
      </c>
      <c r="B297">
        <v>296</v>
      </c>
      <c r="C297">
        <v>66</v>
      </c>
      <c r="D297">
        <v>2</v>
      </c>
      <c r="E297" s="4" t="s">
        <v>95</v>
      </c>
      <c r="F297" s="4">
        <f t="shared" si="8"/>
        <v>43112</v>
      </c>
      <c r="G297" s="4" t="str">
        <f t="shared" si="9"/>
        <v>Jan</v>
      </c>
      <c r="H297" s="6" t="s">
        <v>67</v>
      </c>
      <c r="I297">
        <f>VLOOKUP($A297,'Customer Data'!$A:$G,2,FALSE)</f>
        <v>38</v>
      </c>
      <c r="J297" t="str">
        <f>VLOOKUP($A297,'Customer Data'!$A:$G,3,FALSE)</f>
        <v>Female</v>
      </c>
      <c r="K297" s="18">
        <f>VLOOKUP($A297,'Customer Data'!$A:$G,4,FALSE)</f>
        <v>106341</v>
      </c>
      <c r="L297" t="str">
        <f>VLOOKUP($A297,'Customer Data'!$A:$G,5,FALSE)</f>
        <v>City A</v>
      </c>
      <c r="M297" t="str">
        <f>VLOOKUP($A297,'Customer Data'!$A:$G,6,FALSE)</f>
        <v>Adult</v>
      </c>
      <c r="N297" t="str">
        <f>VLOOKUP($A297,'Customer Data'!$A:$G,7,FALSE)</f>
        <v>High</v>
      </c>
      <c r="O297" t="str">
        <f>VLOOKUP($A297,'Customer Data'!$A$2:$H$1501,8,FALSE)</f>
        <v>Type 2</v>
      </c>
      <c r="P297" t="str">
        <f>VLOOKUP($C297,'Inventory Data'!$A:$I,7,FALSE)</f>
        <v>Warehouse C</v>
      </c>
    </row>
    <row r="298" spans="1:16" x14ac:dyDescent="0.3">
      <c r="A298">
        <v>343</v>
      </c>
      <c r="B298">
        <v>297</v>
      </c>
      <c r="C298">
        <v>96</v>
      </c>
      <c r="D298">
        <v>7</v>
      </c>
      <c r="E298" s="4" t="s">
        <v>95</v>
      </c>
      <c r="F298" s="4">
        <f t="shared" si="8"/>
        <v>43112</v>
      </c>
      <c r="G298" s="4" t="str">
        <f t="shared" si="9"/>
        <v>Jan</v>
      </c>
      <c r="H298" s="6" t="s">
        <v>68</v>
      </c>
      <c r="I298">
        <f>VLOOKUP($A298,'Customer Data'!$A:$G,2,FALSE)</f>
        <v>61</v>
      </c>
      <c r="J298" t="str">
        <f>VLOOKUP($A298,'Customer Data'!$A:$G,3,FALSE)</f>
        <v>Male</v>
      </c>
      <c r="K298" s="18">
        <f>VLOOKUP($A298,'Customer Data'!$A:$G,4,FALSE)</f>
        <v>85363</v>
      </c>
      <c r="L298" t="str">
        <f>VLOOKUP($A298,'Customer Data'!$A:$G,5,FALSE)</f>
        <v>City A</v>
      </c>
      <c r="M298" t="str">
        <f>VLOOKUP($A298,'Customer Data'!$A:$G,6,FALSE)</f>
        <v>Seniors</v>
      </c>
      <c r="N298" t="str">
        <f>VLOOKUP($A298,'Customer Data'!$A:$G,7,FALSE)</f>
        <v>High</v>
      </c>
      <c r="O298" t="str">
        <f>VLOOKUP($A298,'Customer Data'!$A$2:$H$1501,8,FALSE)</f>
        <v>Type 6</v>
      </c>
      <c r="P298" t="str">
        <f>VLOOKUP($C298,'Inventory Data'!$A:$I,7,FALSE)</f>
        <v>Warehouse A</v>
      </c>
    </row>
    <row r="299" spans="1:16" x14ac:dyDescent="0.3">
      <c r="A299">
        <v>790</v>
      </c>
      <c r="B299">
        <v>298</v>
      </c>
      <c r="C299">
        <v>12</v>
      </c>
      <c r="D299">
        <v>9</v>
      </c>
      <c r="E299" s="4" t="s">
        <v>95</v>
      </c>
      <c r="F299" s="4">
        <f t="shared" si="8"/>
        <v>43112</v>
      </c>
      <c r="G299" s="4" t="str">
        <f t="shared" si="9"/>
        <v>Jan</v>
      </c>
      <c r="H299" s="6" t="s">
        <v>69</v>
      </c>
      <c r="I299">
        <f>VLOOKUP($A299,'Customer Data'!$A:$G,2,FALSE)</f>
        <v>44</v>
      </c>
      <c r="J299" t="str">
        <f>VLOOKUP($A299,'Customer Data'!$A:$G,3,FALSE)</f>
        <v>Male</v>
      </c>
      <c r="K299" s="18">
        <f>VLOOKUP($A299,'Customer Data'!$A:$G,4,FALSE)</f>
        <v>84970</v>
      </c>
      <c r="L299" t="str">
        <f>VLOOKUP($A299,'Customer Data'!$A:$G,5,FALSE)</f>
        <v>City A</v>
      </c>
      <c r="M299" t="str">
        <f>VLOOKUP($A299,'Customer Data'!$A:$G,6,FALSE)</f>
        <v>Middle-aged</v>
      </c>
      <c r="N299" t="str">
        <f>VLOOKUP($A299,'Customer Data'!$A:$G,7,FALSE)</f>
        <v>High</v>
      </c>
      <c r="O299" t="str">
        <f>VLOOKUP($A299,'Customer Data'!$A$2:$H$1501,8,FALSE)</f>
        <v>Type 4</v>
      </c>
      <c r="P299" t="str">
        <f>VLOOKUP($C299,'Inventory Data'!$A:$I,7,FALSE)</f>
        <v>Warehouse B</v>
      </c>
    </row>
    <row r="300" spans="1:16" x14ac:dyDescent="0.3">
      <c r="A300">
        <v>1370</v>
      </c>
      <c r="B300">
        <v>299</v>
      </c>
      <c r="C300">
        <v>86</v>
      </c>
      <c r="D300">
        <v>9</v>
      </c>
      <c r="E300" s="4" t="s">
        <v>95</v>
      </c>
      <c r="F300" s="4">
        <f t="shared" si="8"/>
        <v>43112</v>
      </c>
      <c r="G300" s="4" t="str">
        <f t="shared" si="9"/>
        <v>Jan</v>
      </c>
      <c r="H300" s="6" t="s">
        <v>70</v>
      </c>
      <c r="I300">
        <f>VLOOKUP($A300,'Customer Data'!$A:$G,2,FALSE)</f>
        <v>66</v>
      </c>
      <c r="J300" t="str">
        <f>VLOOKUP($A300,'Customer Data'!$A:$G,3,FALSE)</f>
        <v>Female</v>
      </c>
      <c r="K300" s="18">
        <f>VLOOKUP($A300,'Customer Data'!$A:$G,4,FALSE)</f>
        <v>84606</v>
      </c>
      <c r="L300" t="str">
        <f>VLOOKUP($A300,'Customer Data'!$A:$G,5,FALSE)</f>
        <v>City C</v>
      </c>
      <c r="M300" t="str">
        <f>VLOOKUP($A300,'Customer Data'!$A:$G,6,FALSE)</f>
        <v>Seniors</v>
      </c>
      <c r="N300" t="str">
        <f>VLOOKUP($A300,'Customer Data'!$A:$G,7,FALSE)</f>
        <v>High</v>
      </c>
      <c r="O300" t="str">
        <f>VLOOKUP($A300,'Customer Data'!$A$2:$H$1501,8,FALSE)</f>
        <v>Type 6</v>
      </c>
      <c r="P300" t="str">
        <f>VLOOKUP($C300,'Inventory Data'!$A:$I,7,FALSE)</f>
        <v>Warehouse A</v>
      </c>
    </row>
    <row r="301" spans="1:16" x14ac:dyDescent="0.3">
      <c r="A301">
        <v>855</v>
      </c>
      <c r="B301">
        <v>300</v>
      </c>
      <c r="C301">
        <v>75</v>
      </c>
      <c r="D301">
        <v>9</v>
      </c>
      <c r="E301" s="4" t="s">
        <v>95</v>
      </c>
      <c r="F301" s="4">
        <f t="shared" si="8"/>
        <v>43112</v>
      </c>
      <c r="G301" s="4" t="str">
        <f t="shared" si="9"/>
        <v>Jan</v>
      </c>
      <c r="H301" s="6" t="s">
        <v>71</v>
      </c>
      <c r="I301">
        <f>VLOOKUP($A301,'Customer Data'!$A:$G,2,FALSE)</f>
        <v>55</v>
      </c>
      <c r="J301" t="str">
        <f>VLOOKUP($A301,'Customer Data'!$A:$G,3,FALSE)</f>
        <v>Male</v>
      </c>
      <c r="K301" s="18">
        <f>VLOOKUP($A301,'Customer Data'!$A:$G,4,FALSE)</f>
        <v>50011</v>
      </c>
      <c r="L301" t="str">
        <f>VLOOKUP($A301,'Customer Data'!$A:$G,5,FALSE)</f>
        <v>City C</v>
      </c>
      <c r="M301" t="str">
        <f>VLOOKUP($A301,'Customer Data'!$A:$G,6,FALSE)</f>
        <v>Middle-aged</v>
      </c>
      <c r="N301" t="str">
        <f>VLOOKUP($A301,'Customer Data'!$A:$G,7,FALSE)</f>
        <v>Low</v>
      </c>
      <c r="O301" t="str">
        <f>VLOOKUP($A301,'Customer Data'!$A$2:$H$1501,8,FALSE)</f>
        <v>Type 3</v>
      </c>
      <c r="P301" t="str">
        <f>VLOOKUP($C301,'Inventory Data'!$A:$I,7,FALSE)</f>
        <v>Warehouse B</v>
      </c>
    </row>
    <row r="302" spans="1:16" x14ac:dyDescent="0.3">
      <c r="A302">
        <v>1463</v>
      </c>
      <c r="B302">
        <v>301</v>
      </c>
      <c r="C302">
        <v>14</v>
      </c>
      <c r="D302">
        <v>7</v>
      </c>
      <c r="E302" s="4" t="s">
        <v>95</v>
      </c>
      <c r="F302" s="4">
        <f t="shared" si="8"/>
        <v>43112</v>
      </c>
      <c r="G302" s="4" t="str">
        <f t="shared" si="9"/>
        <v>Jan</v>
      </c>
      <c r="H302" s="6" t="s">
        <v>72</v>
      </c>
      <c r="I302">
        <f>VLOOKUP($A302,'Customer Data'!$A:$G,2,FALSE)</f>
        <v>55</v>
      </c>
      <c r="J302" t="str">
        <f>VLOOKUP($A302,'Customer Data'!$A:$G,3,FALSE)</f>
        <v>Female</v>
      </c>
      <c r="K302" s="18">
        <f>VLOOKUP($A302,'Customer Data'!$A:$G,4,FALSE)</f>
        <v>66624</v>
      </c>
      <c r="L302" t="str">
        <f>VLOOKUP($A302,'Customer Data'!$A:$G,5,FALSE)</f>
        <v>City A</v>
      </c>
      <c r="M302" t="str">
        <f>VLOOKUP($A302,'Customer Data'!$A:$G,6,FALSE)</f>
        <v>Middle-aged</v>
      </c>
      <c r="N302" t="str">
        <f>VLOOKUP($A302,'Customer Data'!$A:$G,7,FALSE)</f>
        <v>High</v>
      </c>
      <c r="O302" t="str">
        <f>VLOOKUP($A302,'Customer Data'!$A$2:$H$1501,8,FALSE)</f>
        <v>Type 4</v>
      </c>
      <c r="P302" t="str">
        <f>VLOOKUP($C302,'Inventory Data'!$A:$I,7,FALSE)</f>
        <v>Warehouse B</v>
      </c>
    </row>
    <row r="303" spans="1:16" x14ac:dyDescent="0.3">
      <c r="A303">
        <v>1082</v>
      </c>
      <c r="B303">
        <v>302</v>
      </c>
      <c r="C303">
        <v>98</v>
      </c>
      <c r="D303">
        <v>5</v>
      </c>
      <c r="E303" s="4" t="s">
        <v>95</v>
      </c>
      <c r="F303" s="4">
        <f t="shared" si="8"/>
        <v>43112</v>
      </c>
      <c r="G303" s="4" t="str">
        <f t="shared" si="9"/>
        <v>Jan</v>
      </c>
      <c r="H303" s="6" t="s">
        <v>73</v>
      </c>
      <c r="I303">
        <f>VLOOKUP($A303,'Customer Data'!$A:$G,2,FALSE)</f>
        <v>25</v>
      </c>
      <c r="J303" t="str">
        <f>VLOOKUP($A303,'Customer Data'!$A:$G,3,FALSE)</f>
        <v>Female</v>
      </c>
      <c r="K303" s="18">
        <f>VLOOKUP($A303,'Customer Data'!$A:$G,4,FALSE)</f>
        <v>73505</v>
      </c>
      <c r="L303" t="str">
        <f>VLOOKUP($A303,'Customer Data'!$A:$G,5,FALSE)</f>
        <v>City B</v>
      </c>
      <c r="M303" t="str">
        <f>VLOOKUP($A303,'Customer Data'!$A:$G,6,FALSE)</f>
        <v>Adult</v>
      </c>
      <c r="N303" t="str">
        <f>VLOOKUP($A303,'Customer Data'!$A:$G,7,FALSE)</f>
        <v>High</v>
      </c>
      <c r="O303" t="str">
        <f>VLOOKUP($A303,'Customer Data'!$A$2:$H$1501,8,FALSE)</f>
        <v>Type 2</v>
      </c>
      <c r="P303" t="str">
        <f>VLOOKUP($C303,'Inventory Data'!$A:$I,7,FALSE)</f>
        <v>Warehouse A</v>
      </c>
    </row>
    <row r="304" spans="1:16" x14ac:dyDescent="0.3">
      <c r="A304">
        <v>905</v>
      </c>
      <c r="B304">
        <v>303</v>
      </c>
      <c r="C304">
        <v>95</v>
      </c>
      <c r="D304">
        <v>4</v>
      </c>
      <c r="E304" s="4" t="s">
        <v>95</v>
      </c>
      <c r="F304" s="4">
        <f t="shared" si="8"/>
        <v>43112</v>
      </c>
      <c r="G304" s="4" t="str">
        <f t="shared" si="9"/>
        <v>Jan</v>
      </c>
      <c r="H304" s="6" t="s">
        <v>74</v>
      </c>
      <c r="I304">
        <f>VLOOKUP($A304,'Customer Data'!$A:$G,2,FALSE)</f>
        <v>24</v>
      </c>
      <c r="J304" t="str">
        <f>VLOOKUP($A304,'Customer Data'!$A:$G,3,FALSE)</f>
        <v>Male</v>
      </c>
      <c r="K304" s="18">
        <f>VLOOKUP($A304,'Customer Data'!$A:$G,4,FALSE)</f>
        <v>71489</v>
      </c>
      <c r="L304" t="str">
        <f>VLOOKUP($A304,'Customer Data'!$A:$G,5,FALSE)</f>
        <v>City A</v>
      </c>
      <c r="M304" t="str">
        <f>VLOOKUP($A304,'Customer Data'!$A:$G,6,FALSE)</f>
        <v>Adult</v>
      </c>
      <c r="N304" t="str">
        <f>VLOOKUP($A304,'Customer Data'!$A:$G,7,FALSE)</f>
        <v>High</v>
      </c>
      <c r="O304" t="str">
        <f>VLOOKUP($A304,'Customer Data'!$A$2:$H$1501,8,FALSE)</f>
        <v>Type 2</v>
      </c>
      <c r="P304" t="str">
        <f>VLOOKUP($C304,'Inventory Data'!$A:$I,7,FALSE)</f>
        <v>Warehouse B</v>
      </c>
    </row>
    <row r="305" spans="1:16" x14ac:dyDescent="0.3">
      <c r="A305">
        <v>18</v>
      </c>
      <c r="B305">
        <v>304</v>
      </c>
      <c r="C305">
        <v>80</v>
      </c>
      <c r="D305">
        <v>4</v>
      </c>
      <c r="E305" s="4" t="s">
        <v>95</v>
      </c>
      <c r="F305" s="4">
        <f t="shared" si="8"/>
        <v>43112</v>
      </c>
      <c r="G305" s="4" t="str">
        <f t="shared" si="9"/>
        <v>Jan</v>
      </c>
      <c r="H305" s="6" t="s">
        <v>75</v>
      </c>
      <c r="I305">
        <f>VLOOKUP($A305,'Customer Data'!$A:$G,2,FALSE)</f>
        <v>67</v>
      </c>
      <c r="J305" t="str">
        <f>VLOOKUP($A305,'Customer Data'!$A:$G,3,FALSE)</f>
        <v>Female</v>
      </c>
      <c r="K305" s="18">
        <f>VLOOKUP($A305,'Customer Data'!$A:$G,4,FALSE)</f>
        <v>128510</v>
      </c>
      <c r="L305" t="str">
        <f>VLOOKUP($A305,'Customer Data'!$A:$G,5,FALSE)</f>
        <v>City C</v>
      </c>
      <c r="M305" t="str">
        <f>VLOOKUP($A305,'Customer Data'!$A:$G,6,FALSE)</f>
        <v>Seniors</v>
      </c>
      <c r="N305" t="str">
        <f>VLOOKUP($A305,'Customer Data'!$A:$G,7,FALSE)</f>
        <v>High</v>
      </c>
      <c r="O305" t="str">
        <f>VLOOKUP($A305,'Customer Data'!$A$2:$H$1501,8,FALSE)</f>
        <v>Type 6</v>
      </c>
      <c r="P305" t="str">
        <f>VLOOKUP($C305,'Inventory Data'!$A:$I,7,FALSE)</f>
        <v>Warehouse C</v>
      </c>
    </row>
    <row r="306" spans="1:16" x14ac:dyDescent="0.3">
      <c r="A306">
        <v>371</v>
      </c>
      <c r="B306">
        <v>305</v>
      </c>
      <c r="C306">
        <v>22</v>
      </c>
      <c r="D306">
        <v>3</v>
      </c>
      <c r="E306" s="4" t="s">
        <v>95</v>
      </c>
      <c r="F306" s="4">
        <f t="shared" si="8"/>
        <v>43112</v>
      </c>
      <c r="G306" s="4" t="str">
        <f t="shared" si="9"/>
        <v>Jan</v>
      </c>
      <c r="H306" s="6" t="s">
        <v>76</v>
      </c>
      <c r="I306">
        <f>VLOOKUP($A306,'Customer Data'!$A:$G,2,FALSE)</f>
        <v>59</v>
      </c>
      <c r="J306" t="str">
        <f>VLOOKUP($A306,'Customer Data'!$A:$G,3,FALSE)</f>
        <v>Male</v>
      </c>
      <c r="K306" s="18">
        <f>VLOOKUP($A306,'Customer Data'!$A:$G,4,FALSE)</f>
        <v>27524</v>
      </c>
      <c r="L306" t="str">
        <f>VLOOKUP($A306,'Customer Data'!$A:$G,5,FALSE)</f>
        <v>City C</v>
      </c>
      <c r="M306" t="str">
        <f>VLOOKUP($A306,'Customer Data'!$A:$G,6,FALSE)</f>
        <v>Middle-aged</v>
      </c>
      <c r="N306" t="str">
        <f>VLOOKUP($A306,'Customer Data'!$A:$G,7,FALSE)</f>
        <v>Low</v>
      </c>
      <c r="O306" t="str">
        <f>VLOOKUP($A306,'Customer Data'!$A$2:$H$1501,8,FALSE)</f>
        <v>Type 3</v>
      </c>
      <c r="P306" t="str">
        <f>VLOOKUP($C306,'Inventory Data'!$A:$I,7,FALSE)</f>
        <v>Warehouse B</v>
      </c>
    </row>
    <row r="307" spans="1:16" x14ac:dyDescent="0.3">
      <c r="A307">
        <v>928</v>
      </c>
      <c r="B307">
        <v>306</v>
      </c>
      <c r="C307">
        <v>19</v>
      </c>
      <c r="D307">
        <v>9</v>
      </c>
      <c r="E307" s="4" t="s">
        <v>95</v>
      </c>
      <c r="F307" s="4">
        <f t="shared" si="8"/>
        <v>43112</v>
      </c>
      <c r="G307" s="4" t="str">
        <f t="shared" si="9"/>
        <v>Jan</v>
      </c>
      <c r="H307" s="6" t="s">
        <v>77</v>
      </c>
      <c r="I307">
        <f>VLOOKUP($A307,'Customer Data'!$A:$G,2,FALSE)</f>
        <v>22</v>
      </c>
      <c r="J307" t="str">
        <f>VLOOKUP($A307,'Customer Data'!$A:$G,3,FALSE)</f>
        <v>Male</v>
      </c>
      <c r="K307" s="18">
        <f>VLOOKUP($A307,'Customer Data'!$A:$G,4,FALSE)</f>
        <v>23659</v>
      </c>
      <c r="L307" t="str">
        <f>VLOOKUP($A307,'Customer Data'!$A:$G,5,FALSE)</f>
        <v>City A</v>
      </c>
      <c r="M307" t="str">
        <f>VLOOKUP($A307,'Customer Data'!$A:$G,6,FALSE)</f>
        <v>Adult</v>
      </c>
      <c r="N307" t="str">
        <f>VLOOKUP($A307,'Customer Data'!$A:$G,7,FALSE)</f>
        <v>Low</v>
      </c>
      <c r="O307" t="str">
        <f>VLOOKUP($A307,'Customer Data'!$A$2:$H$1501,8,FALSE)</f>
        <v>Type 1</v>
      </c>
      <c r="P307" t="str">
        <f>VLOOKUP($C307,'Inventory Data'!$A:$I,7,FALSE)</f>
        <v>Warehouse B</v>
      </c>
    </row>
    <row r="308" spans="1:16" x14ac:dyDescent="0.3">
      <c r="A308">
        <v>1413</v>
      </c>
      <c r="B308">
        <v>307</v>
      </c>
      <c r="C308">
        <v>66</v>
      </c>
      <c r="D308">
        <v>1</v>
      </c>
      <c r="E308" s="4" t="s">
        <v>95</v>
      </c>
      <c r="F308" s="4">
        <f t="shared" si="8"/>
        <v>43112</v>
      </c>
      <c r="G308" s="4" t="str">
        <f t="shared" si="9"/>
        <v>Jan</v>
      </c>
      <c r="H308" s="6" t="s">
        <v>78</v>
      </c>
      <c r="I308">
        <f>VLOOKUP($A308,'Customer Data'!$A:$G,2,FALSE)</f>
        <v>39</v>
      </c>
      <c r="J308" t="str">
        <f>VLOOKUP($A308,'Customer Data'!$A:$G,3,FALSE)</f>
        <v>Female</v>
      </c>
      <c r="K308" s="18">
        <f>VLOOKUP($A308,'Customer Data'!$A:$G,4,FALSE)</f>
        <v>41778</v>
      </c>
      <c r="L308" t="str">
        <f>VLOOKUP($A308,'Customer Data'!$A:$G,5,FALSE)</f>
        <v>City C</v>
      </c>
      <c r="M308" t="str">
        <f>VLOOKUP($A308,'Customer Data'!$A:$G,6,FALSE)</f>
        <v>Adult</v>
      </c>
      <c r="N308" t="str">
        <f>VLOOKUP($A308,'Customer Data'!$A:$G,7,FALSE)</f>
        <v>Low</v>
      </c>
      <c r="O308" t="str">
        <f>VLOOKUP($A308,'Customer Data'!$A$2:$H$1501,8,FALSE)</f>
        <v>Type 1</v>
      </c>
      <c r="P308" t="str">
        <f>VLOOKUP($C308,'Inventory Data'!$A:$I,7,FALSE)</f>
        <v>Warehouse C</v>
      </c>
    </row>
    <row r="309" spans="1:16" x14ac:dyDescent="0.3">
      <c r="A309">
        <v>1426</v>
      </c>
      <c r="B309">
        <v>308</v>
      </c>
      <c r="C309">
        <v>79</v>
      </c>
      <c r="D309">
        <v>2</v>
      </c>
      <c r="E309" s="4" t="s">
        <v>95</v>
      </c>
      <c r="F309" s="4">
        <f t="shared" si="8"/>
        <v>43112</v>
      </c>
      <c r="G309" s="4" t="str">
        <f t="shared" si="9"/>
        <v>Jan</v>
      </c>
      <c r="H309" s="6" t="s">
        <v>79</v>
      </c>
      <c r="I309">
        <f>VLOOKUP($A309,'Customer Data'!$A:$G,2,FALSE)</f>
        <v>25</v>
      </c>
      <c r="J309" t="str">
        <f>VLOOKUP($A309,'Customer Data'!$A:$G,3,FALSE)</f>
        <v>Female</v>
      </c>
      <c r="K309" s="18">
        <f>VLOOKUP($A309,'Customer Data'!$A:$G,4,FALSE)</f>
        <v>114948</v>
      </c>
      <c r="L309" t="str">
        <f>VLOOKUP($A309,'Customer Data'!$A:$G,5,FALSE)</f>
        <v>City B</v>
      </c>
      <c r="M309" t="str">
        <f>VLOOKUP($A309,'Customer Data'!$A:$G,6,FALSE)</f>
        <v>Adult</v>
      </c>
      <c r="N309" t="str">
        <f>VLOOKUP($A309,'Customer Data'!$A:$G,7,FALSE)</f>
        <v>High</v>
      </c>
      <c r="O309" t="str">
        <f>VLOOKUP($A309,'Customer Data'!$A$2:$H$1501,8,FALSE)</f>
        <v>Type 2</v>
      </c>
      <c r="P309" t="str">
        <f>VLOOKUP($C309,'Inventory Data'!$A:$I,7,FALSE)</f>
        <v>Warehouse B</v>
      </c>
    </row>
    <row r="310" spans="1:16" x14ac:dyDescent="0.3">
      <c r="A310">
        <v>1243</v>
      </c>
      <c r="B310">
        <v>309</v>
      </c>
      <c r="C310">
        <v>19</v>
      </c>
      <c r="D310">
        <v>2</v>
      </c>
      <c r="E310" s="4" t="s">
        <v>95</v>
      </c>
      <c r="F310" s="4">
        <f t="shared" si="8"/>
        <v>43112</v>
      </c>
      <c r="G310" s="4" t="str">
        <f t="shared" si="9"/>
        <v>Jan</v>
      </c>
      <c r="H310" s="6" t="s">
        <v>80</v>
      </c>
      <c r="I310">
        <f>VLOOKUP($A310,'Customer Data'!$A:$G,2,FALSE)</f>
        <v>66</v>
      </c>
      <c r="J310" t="str">
        <f>VLOOKUP($A310,'Customer Data'!$A:$G,3,FALSE)</f>
        <v>Female</v>
      </c>
      <c r="K310" s="18">
        <f>VLOOKUP($A310,'Customer Data'!$A:$G,4,FALSE)</f>
        <v>29557</v>
      </c>
      <c r="L310" t="str">
        <f>VLOOKUP($A310,'Customer Data'!$A:$G,5,FALSE)</f>
        <v>City A</v>
      </c>
      <c r="M310" t="str">
        <f>VLOOKUP($A310,'Customer Data'!$A:$G,6,FALSE)</f>
        <v>Seniors</v>
      </c>
      <c r="N310" t="str">
        <f>VLOOKUP($A310,'Customer Data'!$A:$G,7,FALSE)</f>
        <v>Low</v>
      </c>
      <c r="O310" t="str">
        <f>VLOOKUP($A310,'Customer Data'!$A$2:$H$1501,8,FALSE)</f>
        <v>Type 5</v>
      </c>
      <c r="P310" t="str">
        <f>VLOOKUP($C310,'Inventory Data'!$A:$I,7,FALSE)</f>
        <v>Warehouse B</v>
      </c>
    </row>
    <row r="311" spans="1:16" x14ac:dyDescent="0.3">
      <c r="A311">
        <v>816</v>
      </c>
      <c r="B311">
        <v>310</v>
      </c>
      <c r="C311">
        <v>43</v>
      </c>
      <c r="D311">
        <v>2</v>
      </c>
      <c r="E311" s="4" t="s">
        <v>95</v>
      </c>
      <c r="F311" s="4">
        <f t="shared" si="8"/>
        <v>43112</v>
      </c>
      <c r="G311" s="4" t="str">
        <f t="shared" si="9"/>
        <v>Jan</v>
      </c>
      <c r="H311" s="6" t="s">
        <v>81</v>
      </c>
      <c r="I311">
        <f>VLOOKUP($A311,'Customer Data'!$A:$G,2,FALSE)</f>
        <v>43</v>
      </c>
      <c r="J311" t="str">
        <f>VLOOKUP($A311,'Customer Data'!$A:$G,3,FALSE)</f>
        <v>Male</v>
      </c>
      <c r="K311" s="18">
        <f>VLOOKUP($A311,'Customer Data'!$A:$G,4,FALSE)</f>
        <v>129322</v>
      </c>
      <c r="L311" t="str">
        <f>VLOOKUP($A311,'Customer Data'!$A:$G,5,FALSE)</f>
        <v>City B</v>
      </c>
      <c r="M311" t="str">
        <f>VLOOKUP($A311,'Customer Data'!$A:$G,6,FALSE)</f>
        <v>Middle-aged</v>
      </c>
      <c r="N311" t="str">
        <f>VLOOKUP($A311,'Customer Data'!$A:$G,7,FALSE)</f>
        <v>High</v>
      </c>
      <c r="O311" t="str">
        <f>VLOOKUP($A311,'Customer Data'!$A$2:$H$1501,8,FALSE)</f>
        <v>Type 4</v>
      </c>
      <c r="P311" t="str">
        <f>VLOOKUP($C311,'Inventory Data'!$A:$I,7,FALSE)</f>
        <v>Warehouse B</v>
      </c>
    </row>
    <row r="312" spans="1:16" x14ac:dyDescent="0.3">
      <c r="A312">
        <v>1372</v>
      </c>
      <c r="B312">
        <v>311</v>
      </c>
      <c r="C312">
        <v>82</v>
      </c>
      <c r="D312">
        <v>2</v>
      </c>
      <c r="E312" s="4" t="s">
        <v>95</v>
      </c>
      <c r="F312" s="4">
        <f t="shared" si="8"/>
        <v>43112</v>
      </c>
      <c r="G312" s="4" t="str">
        <f t="shared" si="9"/>
        <v>Jan</v>
      </c>
      <c r="H312" s="6" t="s">
        <v>82</v>
      </c>
      <c r="I312">
        <f>VLOOKUP($A312,'Customer Data'!$A:$G,2,FALSE)</f>
        <v>45</v>
      </c>
      <c r="J312" t="str">
        <f>VLOOKUP($A312,'Customer Data'!$A:$G,3,FALSE)</f>
        <v>Female</v>
      </c>
      <c r="K312" s="18">
        <f>VLOOKUP($A312,'Customer Data'!$A:$G,4,FALSE)</f>
        <v>59873</v>
      </c>
      <c r="L312" t="str">
        <f>VLOOKUP($A312,'Customer Data'!$A:$G,5,FALSE)</f>
        <v>City B</v>
      </c>
      <c r="M312" t="str">
        <f>VLOOKUP($A312,'Customer Data'!$A:$G,6,FALSE)</f>
        <v>Middle-aged</v>
      </c>
      <c r="N312" t="str">
        <f>VLOOKUP($A312,'Customer Data'!$A:$G,7,FALSE)</f>
        <v>Low</v>
      </c>
      <c r="O312" t="str">
        <f>VLOOKUP($A312,'Customer Data'!$A$2:$H$1501,8,FALSE)</f>
        <v>Type 3</v>
      </c>
      <c r="P312" t="str">
        <f>VLOOKUP($C312,'Inventory Data'!$A:$I,7,FALSE)</f>
        <v>Warehouse A</v>
      </c>
    </row>
    <row r="313" spans="1:16" x14ac:dyDescent="0.3">
      <c r="A313">
        <v>1057</v>
      </c>
      <c r="B313">
        <v>312</v>
      </c>
      <c r="C313">
        <v>49</v>
      </c>
      <c r="D313">
        <v>5</v>
      </c>
      <c r="E313" s="4" t="s">
        <v>95</v>
      </c>
      <c r="F313" s="4">
        <f t="shared" si="8"/>
        <v>43112</v>
      </c>
      <c r="G313" s="4" t="str">
        <f t="shared" si="9"/>
        <v>Jan</v>
      </c>
      <c r="H313" s="6" t="s">
        <v>83</v>
      </c>
      <c r="I313">
        <f>VLOOKUP($A313,'Customer Data'!$A:$G,2,FALSE)</f>
        <v>55</v>
      </c>
      <c r="J313" t="str">
        <f>VLOOKUP($A313,'Customer Data'!$A:$G,3,FALSE)</f>
        <v>Male</v>
      </c>
      <c r="K313" s="18">
        <f>VLOOKUP($A313,'Customer Data'!$A:$G,4,FALSE)</f>
        <v>47110</v>
      </c>
      <c r="L313" t="str">
        <f>VLOOKUP($A313,'Customer Data'!$A:$G,5,FALSE)</f>
        <v>City C</v>
      </c>
      <c r="M313" t="str">
        <f>VLOOKUP($A313,'Customer Data'!$A:$G,6,FALSE)</f>
        <v>Middle-aged</v>
      </c>
      <c r="N313" t="str">
        <f>VLOOKUP($A313,'Customer Data'!$A:$G,7,FALSE)</f>
        <v>Low</v>
      </c>
      <c r="O313" t="str">
        <f>VLOOKUP($A313,'Customer Data'!$A$2:$H$1501,8,FALSE)</f>
        <v>Type 3</v>
      </c>
      <c r="P313" t="str">
        <f>VLOOKUP($C313,'Inventory Data'!$A:$I,7,FALSE)</f>
        <v>Warehouse C</v>
      </c>
    </row>
    <row r="314" spans="1:16" x14ac:dyDescent="0.3">
      <c r="A314">
        <v>918</v>
      </c>
      <c r="B314">
        <v>313</v>
      </c>
      <c r="C314">
        <v>5</v>
      </c>
      <c r="D314">
        <v>4</v>
      </c>
      <c r="E314" s="4" t="s">
        <v>96</v>
      </c>
      <c r="F314" s="4">
        <f t="shared" si="8"/>
        <v>43113</v>
      </c>
      <c r="G314" s="4" t="str">
        <f t="shared" si="9"/>
        <v>Jan</v>
      </c>
      <c r="H314" s="6" t="s">
        <v>60</v>
      </c>
      <c r="I314">
        <f>VLOOKUP($A314,'Customer Data'!$A:$G,2,FALSE)</f>
        <v>69</v>
      </c>
      <c r="J314" t="str">
        <f>VLOOKUP($A314,'Customer Data'!$A:$G,3,FALSE)</f>
        <v>Female</v>
      </c>
      <c r="K314" s="18">
        <f>VLOOKUP($A314,'Customer Data'!$A:$G,4,FALSE)</f>
        <v>30406</v>
      </c>
      <c r="L314" t="str">
        <f>VLOOKUP($A314,'Customer Data'!$A:$G,5,FALSE)</f>
        <v>City C</v>
      </c>
      <c r="M314" t="str">
        <f>VLOOKUP($A314,'Customer Data'!$A:$G,6,FALSE)</f>
        <v>Seniors</v>
      </c>
      <c r="N314" t="str">
        <f>VLOOKUP($A314,'Customer Data'!$A:$G,7,FALSE)</f>
        <v>Low</v>
      </c>
      <c r="O314" t="str">
        <f>VLOOKUP($A314,'Customer Data'!$A$2:$H$1501,8,FALSE)</f>
        <v>Type 5</v>
      </c>
      <c r="P314" t="str">
        <f>VLOOKUP($C314,'Inventory Data'!$A:$I,7,FALSE)</f>
        <v>Warehouse C</v>
      </c>
    </row>
    <row r="315" spans="1:16" x14ac:dyDescent="0.3">
      <c r="A315">
        <v>985</v>
      </c>
      <c r="B315">
        <v>314</v>
      </c>
      <c r="C315">
        <v>61</v>
      </c>
      <c r="D315">
        <v>7</v>
      </c>
      <c r="E315" s="4" t="s">
        <v>96</v>
      </c>
      <c r="F315" s="4">
        <f t="shared" si="8"/>
        <v>43113</v>
      </c>
      <c r="G315" s="4" t="str">
        <f t="shared" si="9"/>
        <v>Jan</v>
      </c>
      <c r="H315" s="6" t="s">
        <v>61</v>
      </c>
      <c r="I315">
        <f>VLOOKUP($A315,'Customer Data'!$A:$G,2,FALSE)</f>
        <v>58</v>
      </c>
      <c r="J315" t="str">
        <f>VLOOKUP($A315,'Customer Data'!$A:$G,3,FALSE)</f>
        <v>Male</v>
      </c>
      <c r="K315" s="18">
        <f>VLOOKUP($A315,'Customer Data'!$A:$G,4,FALSE)</f>
        <v>128317</v>
      </c>
      <c r="L315" t="str">
        <f>VLOOKUP($A315,'Customer Data'!$A:$G,5,FALSE)</f>
        <v>City B</v>
      </c>
      <c r="M315" t="str">
        <f>VLOOKUP($A315,'Customer Data'!$A:$G,6,FALSE)</f>
        <v>Middle-aged</v>
      </c>
      <c r="N315" t="str">
        <f>VLOOKUP($A315,'Customer Data'!$A:$G,7,FALSE)</f>
        <v>High</v>
      </c>
      <c r="O315" t="str">
        <f>VLOOKUP($A315,'Customer Data'!$A$2:$H$1501,8,FALSE)</f>
        <v>Type 4</v>
      </c>
      <c r="P315" t="str">
        <f>VLOOKUP($C315,'Inventory Data'!$A:$I,7,FALSE)</f>
        <v>Warehouse C</v>
      </c>
    </row>
    <row r="316" spans="1:16" x14ac:dyDescent="0.3">
      <c r="A316">
        <v>1360</v>
      </c>
      <c r="B316">
        <v>315</v>
      </c>
      <c r="C316">
        <v>91</v>
      </c>
      <c r="D316">
        <v>7</v>
      </c>
      <c r="E316" s="4" t="s">
        <v>96</v>
      </c>
      <c r="F316" s="4">
        <f t="shared" si="8"/>
        <v>43113</v>
      </c>
      <c r="G316" s="4" t="str">
        <f t="shared" si="9"/>
        <v>Jan</v>
      </c>
      <c r="H316" s="6" t="s">
        <v>62</v>
      </c>
      <c r="I316">
        <f>VLOOKUP($A316,'Customer Data'!$A:$G,2,FALSE)</f>
        <v>60</v>
      </c>
      <c r="J316" t="str">
        <f>VLOOKUP($A316,'Customer Data'!$A:$G,3,FALSE)</f>
        <v>Female</v>
      </c>
      <c r="K316" s="18">
        <f>VLOOKUP($A316,'Customer Data'!$A:$G,4,FALSE)</f>
        <v>34497</v>
      </c>
      <c r="L316" t="str">
        <f>VLOOKUP($A316,'Customer Data'!$A:$G,5,FALSE)</f>
        <v>City C</v>
      </c>
      <c r="M316" t="str">
        <f>VLOOKUP($A316,'Customer Data'!$A:$G,6,FALSE)</f>
        <v>Seniors</v>
      </c>
      <c r="N316" t="str">
        <f>VLOOKUP($A316,'Customer Data'!$A:$G,7,FALSE)</f>
        <v>Low</v>
      </c>
      <c r="O316" t="str">
        <f>VLOOKUP($A316,'Customer Data'!$A$2:$H$1501,8,FALSE)</f>
        <v>Type 5</v>
      </c>
      <c r="P316" t="str">
        <f>VLOOKUP($C316,'Inventory Data'!$A:$I,7,FALSE)</f>
        <v>Warehouse C</v>
      </c>
    </row>
    <row r="317" spans="1:16" x14ac:dyDescent="0.3">
      <c r="A317">
        <v>701</v>
      </c>
      <c r="B317">
        <v>316</v>
      </c>
      <c r="C317">
        <v>40</v>
      </c>
      <c r="D317">
        <v>3</v>
      </c>
      <c r="E317" s="4" t="s">
        <v>96</v>
      </c>
      <c r="F317" s="4">
        <f t="shared" si="8"/>
        <v>43113</v>
      </c>
      <c r="G317" s="4" t="str">
        <f t="shared" si="9"/>
        <v>Jan</v>
      </c>
      <c r="H317" s="6" t="s">
        <v>63</v>
      </c>
      <c r="I317">
        <f>VLOOKUP($A317,'Customer Data'!$A:$G,2,FALSE)</f>
        <v>26</v>
      </c>
      <c r="J317" t="str">
        <f>VLOOKUP($A317,'Customer Data'!$A:$G,3,FALSE)</f>
        <v>Male</v>
      </c>
      <c r="K317" s="18">
        <f>VLOOKUP($A317,'Customer Data'!$A:$G,4,FALSE)</f>
        <v>65929</v>
      </c>
      <c r="L317" t="str">
        <f>VLOOKUP($A317,'Customer Data'!$A:$G,5,FALSE)</f>
        <v>City B</v>
      </c>
      <c r="M317" t="str">
        <f>VLOOKUP($A317,'Customer Data'!$A:$G,6,FALSE)</f>
        <v>Adult</v>
      </c>
      <c r="N317" t="str">
        <f>VLOOKUP($A317,'Customer Data'!$A:$G,7,FALSE)</f>
        <v>High</v>
      </c>
      <c r="O317" t="str">
        <f>VLOOKUP($A317,'Customer Data'!$A$2:$H$1501,8,FALSE)</f>
        <v>Type 2</v>
      </c>
      <c r="P317" t="str">
        <f>VLOOKUP($C317,'Inventory Data'!$A:$I,7,FALSE)</f>
        <v>Warehouse A</v>
      </c>
    </row>
    <row r="318" spans="1:16" x14ac:dyDescent="0.3">
      <c r="A318">
        <v>1073</v>
      </c>
      <c r="B318">
        <v>317</v>
      </c>
      <c r="C318">
        <v>39</v>
      </c>
      <c r="D318">
        <v>7</v>
      </c>
      <c r="E318" s="4" t="s">
        <v>96</v>
      </c>
      <c r="F318" s="4">
        <f t="shared" si="8"/>
        <v>43113</v>
      </c>
      <c r="G318" s="4" t="str">
        <f t="shared" si="9"/>
        <v>Jan</v>
      </c>
      <c r="H318" s="6" t="s">
        <v>64</v>
      </c>
      <c r="I318">
        <f>VLOOKUP($A318,'Customer Data'!$A:$G,2,FALSE)</f>
        <v>22</v>
      </c>
      <c r="J318" t="str">
        <f>VLOOKUP($A318,'Customer Data'!$A:$G,3,FALSE)</f>
        <v>Male</v>
      </c>
      <c r="K318" s="18">
        <f>VLOOKUP($A318,'Customer Data'!$A:$G,4,FALSE)</f>
        <v>130519</v>
      </c>
      <c r="L318" t="str">
        <f>VLOOKUP($A318,'Customer Data'!$A:$G,5,FALSE)</f>
        <v>City B</v>
      </c>
      <c r="M318" t="str">
        <f>VLOOKUP($A318,'Customer Data'!$A:$G,6,FALSE)</f>
        <v>Adult</v>
      </c>
      <c r="N318" t="str">
        <f>VLOOKUP($A318,'Customer Data'!$A:$G,7,FALSE)</f>
        <v>High</v>
      </c>
      <c r="O318" t="str">
        <f>VLOOKUP($A318,'Customer Data'!$A$2:$H$1501,8,FALSE)</f>
        <v>Type 2</v>
      </c>
      <c r="P318" t="str">
        <f>VLOOKUP($C318,'Inventory Data'!$A:$I,7,FALSE)</f>
        <v>Warehouse A</v>
      </c>
    </row>
    <row r="319" spans="1:16" x14ac:dyDescent="0.3">
      <c r="A319">
        <v>338</v>
      </c>
      <c r="B319">
        <v>318</v>
      </c>
      <c r="C319">
        <v>27</v>
      </c>
      <c r="D319">
        <v>7</v>
      </c>
      <c r="E319" s="4" t="s">
        <v>96</v>
      </c>
      <c r="F319" s="4">
        <f t="shared" si="8"/>
        <v>43113</v>
      </c>
      <c r="G319" s="4" t="str">
        <f t="shared" si="9"/>
        <v>Jan</v>
      </c>
      <c r="H319" s="6" t="s">
        <v>65</v>
      </c>
      <c r="I319">
        <f>VLOOKUP($A319,'Customer Data'!$A:$G,2,FALSE)</f>
        <v>47</v>
      </c>
      <c r="J319" t="str">
        <f>VLOOKUP($A319,'Customer Data'!$A:$G,3,FALSE)</f>
        <v>Female</v>
      </c>
      <c r="K319" s="18">
        <f>VLOOKUP($A319,'Customer Data'!$A:$G,4,FALSE)</f>
        <v>26933</v>
      </c>
      <c r="L319" t="str">
        <f>VLOOKUP($A319,'Customer Data'!$A:$G,5,FALSE)</f>
        <v>City C</v>
      </c>
      <c r="M319" t="str">
        <f>VLOOKUP($A319,'Customer Data'!$A:$G,6,FALSE)</f>
        <v>Middle-aged</v>
      </c>
      <c r="N319" t="str">
        <f>VLOOKUP($A319,'Customer Data'!$A:$G,7,FALSE)</f>
        <v>Low</v>
      </c>
      <c r="O319" t="str">
        <f>VLOOKUP($A319,'Customer Data'!$A$2:$H$1501,8,FALSE)</f>
        <v>Type 3</v>
      </c>
      <c r="P319" t="str">
        <f>VLOOKUP($C319,'Inventory Data'!$A:$I,7,FALSE)</f>
        <v>Warehouse B</v>
      </c>
    </row>
    <row r="320" spans="1:16" x14ac:dyDescent="0.3">
      <c r="A320">
        <v>1141</v>
      </c>
      <c r="B320">
        <v>319</v>
      </c>
      <c r="C320">
        <v>78</v>
      </c>
      <c r="D320">
        <v>1</v>
      </c>
      <c r="E320" s="4" t="s">
        <v>96</v>
      </c>
      <c r="F320" s="4">
        <f t="shared" si="8"/>
        <v>43113</v>
      </c>
      <c r="G320" s="4" t="str">
        <f t="shared" si="9"/>
        <v>Jan</v>
      </c>
      <c r="H320" s="6" t="s">
        <v>66</v>
      </c>
      <c r="I320">
        <f>VLOOKUP($A320,'Customer Data'!$A:$G,2,FALSE)</f>
        <v>48</v>
      </c>
      <c r="J320" t="str">
        <f>VLOOKUP($A320,'Customer Data'!$A:$G,3,FALSE)</f>
        <v>Female</v>
      </c>
      <c r="K320" s="18">
        <f>VLOOKUP($A320,'Customer Data'!$A:$G,4,FALSE)</f>
        <v>37032</v>
      </c>
      <c r="L320" t="str">
        <f>VLOOKUP($A320,'Customer Data'!$A:$G,5,FALSE)</f>
        <v>City C</v>
      </c>
      <c r="M320" t="str">
        <f>VLOOKUP($A320,'Customer Data'!$A:$G,6,FALSE)</f>
        <v>Middle-aged</v>
      </c>
      <c r="N320" t="str">
        <f>VLOOKUP($A320,'Customer Data'!$A:$G,7,FALSE)</f>
        <v>Low</v>
      </c>
      <c r="O320" t="str">
        <f>VLOOKUP($A320,'Customer Data'!$A$2:$H$1501,8,FALSE)</f>
        <v>Type 3</v>
      </c>
      <c r="P320" t="str">
        <f>VLOOKUP($C320,'Inventory Data'!$A:$I,7,FALSE)</f>
        <v>Warehouse A</v>
      </c>
    </row>
    <row r="321" spans="1:16" x14ac:dyDescent="0.3">
      <c r="A321">
        <v>229</v>
      </c>
      <c r="B321">
        <v>320</v>
      </c>
      <c r="C321">
        <v>76</v>
      </c>
      <c r="D321">
        <v>4</v>
      </c>
      <c r="E321" s="4" t="s">
        <v>96</v>
      </c>
      <c r="F321" s="4">
        <f t="shared" si="8"/>
        <v>43113</v>
      </c>
      <c r="G321" s="4" t="str">
        <f t="shared" si="9"/>
        <v>Jan</v>
      </c>
      <c r="H321" s="6" t="s">
        <v>67</v>
      </c>
      <c r="I321">
        <f>VLOOKUP($A321,'Customer Data'!$A:$G,2,FALSE)</f>
        <v>55</v>
      </c>
      <c r="J321" t="str">
        <f>VLOOKUP($A321,'Customer Data'!$A:$G,3,FALSE)</f>
        <v>Female</v>
      </c>
      <c r="K321" s="18">
        <f>VLOOKUP($A321,'Customer Data'!$A:$G,4,FALSE)</f>
        <v>57815</v>
      </c>
      <c r="L321" t="str">
        <f>VLOOKUP($A321,'Customer Data'!$A:$G,5,FALSE)</f>
        <v>City B</v>
      </c>
      <c r="M321" t="str">
        <f>VLOOKUP($A321,'Customer Data'!$A:$G,6,FALSE)</f>
        <v>Middle-aged</v>
      </c>
      <c r="N321" t="str">
        <f>VLOOKUP($A321,'Customer Data'!$A:$G,7,FALSE)</f>
        <v>Low</v>
      </c>
      <c r="O321" t="str">
        <f>VLOOKUP($A321,'Customer Data'!$A$2:$H$1501,8,FALSE)</f>
        <v>Type 3</v>
      </c>
      <c r="P321" t="str">
        <f>VLOOKUP($C321,'Inventory Data'!$A:$I,7,FALSE)</f>
        <v>Warehouse B</v>
      </c>
    </row>
    <row r="322" spans="1:16" x14ac:dyDescent="0.3">
      <c r="A322">
        <v>194</v>
      </c>
      <c r="B322">
        <v>321</v>
      </c>
      <c r="C322">
        <v>44</v>
      </c>
      <c r="D322">
        <v>2</v>
      </c>
      <c r="E322" s="4" t="s">
        <v>96</v>
      </c>
      <c r="F322" s="4">
        <f t="shared" si="8"/>
        <v>43113</v>
      </c>
      <c r="G322" s="4" t="str">
        <f t="shared" si="9"/>
        <v>Jan</v>
      </c>
      <c r="H322" s="6" t="s">
        <v>68</v>
      </c>
      <c r="I322">
        <f>VLOOKUP($A322,'Customer Data'!$A:$G,2,FALSE)</f>
        <v>37</v>
      </c>
      <c r="J322" t="str">
        <f>VLOOKUP($A322,'Customer Data'!$A:$G,3,FALSE)</f>
        <v>Male</v>
      </c>
      <c r="K322" s="18">
        <f>VLOOKUP($A322,'Customer Data'!$A:$G,4,FALSE)</f>
        <v>140582</v>
      </c>
      <c r="L322" t="str">
        <f>VLOOKUP($A322,'Customer Data'!$A:$G,5,FALSE)</f>
        <v>City A</v>
      </c>
      <c r="M322" t="str">
        <f>VLOOKUP($A322,'Customer Data'!$A:$G,6,FALSE)</f>
        <v>Adult</v>
      </c>
      <c r="N322" t="str">
        <f>VLOOKUP($A322,'Customer Data'!$A:$G,7,FALSE)</f>
        <v>High</v>
      </c>
      <c r="O322" t="str">
        <f>VLOOKUP($A322,'Customer Data'!$A$2:$H$1501,8,FALSE)</f>
        <v>Type 2</v>
      </c>
      <c r="P322" t="str">
        <f>VLOOKUP($C322,'Inventory Data'!$A:$I,7,FALSE)</f>
        <v>Warehouse A</v>
      </c>
    </row>
    <row r="323" spans="1:16" x14ac:dyDescent="0.3">
      <c r="A323">
        <v>760</v>
      </c>
      <c r="B323">
        <v>322</v>
      </c>
      <c r="C323">
        <v>92</v>
      </c>
      <c r="D323">
        <v>3</v>
      </c>
      <c r="E323" s="4" t="s">
        <v>96</v>
      </c>
      <c r="F323" s="4">
        <f t="shared" ref="F323:F386" si="10">DATEVALUE(E323)</f>
        <v>43113</v>
      </c>
      <c r="G323" s="4" t="str">
        <f t="shared" ref="G323:G386" si="11">TEXT(F323,"MMM")</f>
        <v>Jan</v>
      </c>
      <c r="H323" s="6" t="s">
        <v>69</v>
      </c>
      <c r="I323">
        <f>VLOOKUP($A323,'Customer Data'!$A:$G,2,FALSE)</f>
        <v>36</v>
      </c>
      <c r="J323" t="str">
        <f>VLOOKUP($A323,'Customer Data'!$A:$G,3,FALSE)</f>
        <v>Male</v>
      </c>
      <c r="K323" s="18">
        <f>VLOOKUP($A323,'Customer Data'!$A:$G,4,FALSE)</f>
        <v>120354</v>
      </c>
      <c r="L323" t="str">
        <f>VLOOKUP($A323,'Customer Data'!$A:$G,5,FALSE)</f>
        <v>City A</v>
      </c>
      <c r="M323" t="str">
        <f>VLOOKUP($A323,'Customer Data'!$A:$G,6,FALSE)</f>
        <v>Adult</v>
      </c>
      <c r="N323" t="str">
        <f>VLOOKUP($A323,'Customer Data'!$A:$G,7,FALSE)</f>
        <v>High</v>
      </c>
      <c r="O323" t="str">
        <f>VLOOKUP($A323,'Customer Data'!$A$2:$H$1501,8,FALSE)</f>
        <v>Type 2</v>
      </c>
      <c r="P323" t="str">
        <f>VLOOKUP($C323,'Inventory Data'!$A:$I,7,FALSE)</f>
        <v>Warehouse A</v>
      </c>
    </row>
    <row r="324" spans="1:16" x14ac:dyDescent="0.3">
      <c r="A324">
        <v>191</v>
      </c>
      <c r="B324">
        <v>323</v>
      </c>
      <c r="C324">
        <v>29</v>
      </c>
      <c r="D324">
        <v>9</v>
      </c>
      <c r="E324" s="4" t="s">
        <v>96</v>
      </c>
      <c r="F324" s="4">
        <f t="shared" si="10"/>
        <v>43113</v>
      </c>
      <c r="G324" s="4" t="str">
        <f t="shared" si="11"/>
        <v>Jan</v>
      </c>
      <c r="H324" s="6" t="s">
        <v>70</v>
      </c>
      <c r="I324">
        <f>VLOOKUP($A324,'Customer Data'!$A:$G,2,FALSE)</f>
        <v>21</v>
      </c>
      <c r="J324" t="str">
        <f>VLOOKUP($A324,'Customer Data'!$A:$G,3,FALSE)</f>
        <v>Male</v>
      </c>
      <c r="K324" s="18">
        <f>VLOOKUP($A324,'Customer Data'!$A:$G,4,FALSE)</f>
        <v>143943</v>
      </c>
      <c r="L324" t="str">
        <f>VLOOKUP($A324,'Customer Data'!$A:$G,5,FALSE)</f>
        <v>City C</v>
      </c>
      <c r="M324" t="str">
        <f>VLOOKUP($A324,'Customer Data'!$A:$G,6,FALSE)</f>
        <v>Adult</v>
      </c>
      <c r="N324" t="str">
        <f>VLOOKUP($A324,'Customer Data'!$A:$G,7,FALSE)</f>
        <v>High</v>
      </c>
      <c r="O324" t="str">
        <f>VLOOKUP($A324,'Customer Data'!$A$2:$H$1501,8,FALSE)</f>
        <v>Type 2</v>
      </c>
      <c r="P324" t="str">
        <f>VLOOKUP($C324,'Inventory Data'!$A:$I,7,FALSE)</f>
        <v>Warehouse A</v>
      </c>
    </row>
    <row r="325" spans="1:16" x14ac:dyDescent="0.3">
      <c r="A325">
        <v>1268</v>
      </c>
      <c r="B325">
        <v>324</v>
      </c>
      <c r="C325">
        <v>1</v>
      </c>
      <c r="D325">
        <v>3</v>
      </c>
      <c r="E325" s="4" t="s">
        <v>96</v>
      </c>
      <c r="F325" s="4">
        <f t="shared" si="10"/>
        <v>43113</v>
      </c>
      <c r="G325" s="4" t="str">
        <f t="shared" si="11"/>
        <v>Jan</v>
      </c>
      <c r="H325" s="6" t="s">
        <v>71</v>
      </c>
      <c r="I325">
        <f>VLOOKUP($A325,'Customer Data'!$A:$G,2,FALSE)</f>
        <v>53</v>
      </c>
      <c r="J325" t="str">
        <f>VLOOKUP($A325,'Customer Data'!$A:$G,3,FALSE)</f>
        <v>Female</v>
      </c>
      <c r="K325" s="18">
        <f>VLOOKUP($A325,'Customer Data'!$A:$G,4,FALSE)</f>
        <v>82111</v>
      </c>
      <c r="L325" t="str">
        <f>VLOOKUP($A325,'Customer Data'!$A:$G,5,FALSE)</f>
        <v>City C</v>
      </c>
      <c r="M325" t="str">
        <f>VLOOKUP($A325,'Customer Data'!$A:$G,6,FALSE)</f>
        <v>Middle-aged</v>
      </c>
      <c r="N325" t="str">
        <f>VLOOKUP($A325,'Customer Data'!$A:$G,7,FALSE)</f>
        <v>High</v>
      </c>
      <c r="O325" t="str">
        <f>VLOOKUP($A325,'Customer Data'!$A$2:$H$1501,8,FALSE)</f>
        <v>Type 4</v>
      </c>
      <c r="P325" t="str">
        <f>VLOOKUP($C325,'Inventory Data'!$A:$I,7,FALSE)</f>
        <v>Warehouse B</v>
      </c>
    </row>
    <row r="326" spans="1:16" x14ac:dyDescent="0.3">
      <c r="A326">
        <v>1181</v>
      </c>
      <c r="B326">
        <v>325</v>
      </c>
      <c r="C326">
        <v>24</v>
      </c>
      <c r="D326">
        <v>3</v>
      </c>
      <c r="E326" s="4" t="s">
        <v>96</v>
      </c>
      <c r="F326" s="4">
        <f t="shared" si="10"/>
        <v>43113</v>
      </c>
      <c r="G326" s="4" t="str">
        <f t="shared" si="11"/>
        <v>Jan</v>
      </c>
      <c r="H326" s="6" t="s">
        <v>72</v>
      </c>
      <c r="I326">
        <f>VLOOKUP($A326,'Customer Data'!$A:$G,2,FALSE)</f>
        <v>52</v>
      </c>
      <c r="J326" t="str">
        <f>VLOOKUP($A326,'Customer Data'!$A:$G,3,FALSE)</f>
        <v>Male</v>
      </c>
      <c r="K326" s="18">
        <f>VLOOKUP($A326,'Customer Data'!$A:$G,4,FALSE)</f>
        <v>102183</v>
      </c>
      <c r="L326" t="str">
        <f>VLOOKUP($A326,'Customer Data'!$A:$G,5,FALSE)</f>
        <v>City C</v>
      </c>
      <c r="M326" t="str">
        <f>VLOOKUP($A326,'Customer Data'!$A:$G,6,FALSE)</f>
        <v>Middle-aged</v>
      </c>
      <c r="N326" t="str">
        <f>VLOOKUP($A326,'Customer Data'!$A:$G,7,FALSE)</f>
        <v>High</v>
      </c>
      <c r="O326" t="str">
        <f>VLOOKUP($A326,'Customer Data'!$A$2:$H$1501,8,FALSE)</f>
        <v>Type 4</v>
      </c>
      <c r="P326" t="str">
        <f>VLOOKUP($C326,'Inventory Data'!$A:$I,7,FALSE)</f>
        <v>Warehouse A</v>
      </c>
    </row>
    <row r="327" spans="1:16" x14ac:dyDescent="0.3">
      <c r="A327">
        <v>1201</v>
      </c>
      <c r="B327">
        <v>326</v>
      </c>
      <c r="C327">
        <v>57</v>
      </c>
      <c r="D327">
        <v>6</v>
      </c>
      <c r="E327" s="4" t="s">
        <v>96</v>
      </c>
      <c r="F327" s="4">
        <f t="shared" si="10"/>
        <v>43113</v>
      </c>
      <c r="G327" s="4" t="str">
        <f t="shared" si="11"/>
        <v>Jan</v>
      </c>
      <c r="H327" s="6" t="s">
        <v>73</v>
      </c>
      <c r="I327">
        <f>VLOOKUP($A327,'Customer Data'!$A:$G,2,FALSE)</f>
        <v>30</v>
      </c>
      <c r="J327" t="str">
        <f>VLOOKUP($A327,'Customer Data'!$A:$G,3,FALSE)</f>
        <v>Female</v>
      </c>
      <c r="K327" s="18">
        <f>VLOOKUP($A327,'Customer Data'!$A:$G,4,FALSE)</f>
        <v>45380</v>
      </c>
      <c r="L327" t="str">
        <f>VLOOKUP($A327,'Customer Data'!$A:$G,5,FALSE)</f>
        <v>City C</v>
      </c>
      <c r="M327" t="str">
        <f>VLOOKUP($A327,'Customer Data'!$A:$G,6,FALSE)</f>
        <v>Adult</v>
      </c>
      <c r="N327" t="str">
        <f>VLOOKUP($A327,'Customer Data'!$A:$G,7,FALSE)</f>
        <v>Low</v>
      </c>
      <c r="O327" t="str">
        <f>VLOOKUP($A327,'Customer Data'!$A$2:$H$1501,8,FALSE)</f>
        <v>Type 1</v>
      </c>
      <c r="P327" t="str">
        <f>VLOOKUP($C327,'Inventory Data'!$A:$I,7,FALSE)</f>
        <v>Warehouse A</v>
      </c>
    </row>
    <row r="328" spans="1:16" x14ac:dyDescent="0.3">
      <c r="A328">
        <v>370</v>
      </c>
      <c r="B328">
        <v>327</v>
      </c>
      <c r="C328">
        <v>78</v>
      </c>
      <c r="D328">
        <v>4</v>
      </c>
      <c r="E328" s="4" t="s">
        <v>96</v>
      </c>
      <c r="F328" s="4">
        <f t="shared" si="10"/>
        <v>43113</v>
      </c>
      <c r="G328" s="4" t="str">
        <f t="shared" si="11"/>
        <v>Jan</v>
      </c>
      <c r="H328" s="6" t="s">
        <v>74</v>
      </c>
      <c r="I328">
        <f>VLOOKUP($A328,'Customer Data'!$A:$G,2,FALSE)</f>
        <v>67</v>
      </c>
      <c r="J328" t="str">
        <f>VLOOKUP($A328,'Customer Data'!$A:$G,3,FALSE)</f>
        <v>Female</v>
      </c>
      <c r="K328" s="18">
        <f>VLOOKUP($A328,'Customer Data'!$A:$G,4,FALSE)</f>
        <v>105425</v>
      </c>
      <c r="L328" t="str">
        <f>VLOOKUP($A328,'Customer Data'!$A:$G,5,FALSE)</f>
        <v>City B</v>
      </c>
      <c r="M328" t="str">
        <f>VLOOKUP($A328,'Customer Data'!$A:$G,6,FALSE)</f>
        <v>Seniors</v>
      </c>
      <c r="N328" t="str">
        <f>VLOOKUP($A328,'Customer Data'!$A:$G,7,FALSE)</f>
        <v>High</v>
      </c>
      <c r="O328" t="str">
        <f>VLOOKUP($A328,'Customer Data'!$A$2:$H$1501,8,FALSE)</f>
        <v>Type 6</v>
      </c>
      <c r="P328" t="str">
        <f>VLOOKUP($C328,'Inventory Data'!$A:$I,7,FALSE)</f>
        <v>Warehouse A</v>
      </c>
    </row>
    <row r="329" spans="1:16" x14ac:dyDescent="0.3">
      <c r="A329">
        <v>1493</v>
      </c>
      <c r="B329">
        <v>328</v>
      </c>
      <c r="C329">
        <v>42</v>
      </c>
      <c r="D329">
        <v>3</v>
      </c>
      <c r="E329" s="4" t="s">
        <v>96</v>
      </c>
      <c r="F329" s="4">
        <f t="shared" si="10"/>
        <v>43113</v>
      </c>
      <c r="G329" s="4" t="str">
        <f t="shared" si="11"/>
        <v>Jan</v>
      </c>
      <c r="H329" s="6" t="s">
        <v>75</v>
      </c>
      <c r="I329">
        <f>VLOOKUP($A329,'Customer Data'!$A:$G,2,FALSE)</f>
        <v>32</v>
      </c>
      <c r="J329" t="str">
        <f>VLOOKUP($A329,'Customer Data'!$A:$G,3,FALSE)</f>
        <v>Female</v>
      </c>
      <c r="K329" s="18">
        <f>VLOOKUP($A329,'Customer Data'!$A:$G,4,FALSE)</f>
        <v>47608</v>
      </c>
      <c r="L329" t="str">
        <f>VLOOKUP($A329,'Customer Data'!$A:$G,5,FALSE)</f>
        <v>City A</v>
      </c>
      <c r="M329" t="str">
        <f>VLOOKUP($A329,'Customer Data'!$A:$G,6,FALSE)</f>
        <v>Adult</v>
      </c>
      <c r="N329" t="str">
        <f>VLOOKUP($A329,'Customer Data'!$A:$G,7,FALSE)</f>
        <v>Low</v>
      </c>
      <c r="O329" t="str">
        <f>VLOOKUP($A329,'Customer Data'!$A$2:$H$1501,8,FALSE)</f>
        <v>Type 1</v>
      </c>
      <c r="P329" t="str">
        <f>VLOOKUP($C329,'Inventory Data'!$A:$I,7,FALSE)</f>
        <v>Warehouse B</v>
      </c>
    </row>
    <row r="330" spans="1:16" x14ac:dyDescent="0.3">
      <c r="A330">
        <v>507</v>
      </c>
      <c r="B330">
        <v>329</v>
      </c>
      <c r="C330">
        <v>39</v>
      </c>
      <c r="D330">
        <v>7</v>
      </c>
      <c r="E330" s="4" t="s">
        <v>96</v>
      </c>
      <c r="F330" s="4">
        <f t="shared" si="10"/>
        <v>43113</v>
      </c>
      <c r="G330" s="4" t="str">
        <f t="shared" si="11"/>
        <v>Jan</v>
      </c>
      <c r="H330" s="6" t="s">
        <v>76</v>
      </c>
      <c r="I330">
        <f>VLOOKUP($A330,'Customer Data'!$A:$G,2,FALSE)</f>
        <v>56</v>
      </c>
      <c r="J330" t="str">
        <f>VLOOKUP($A330,'Customer Data'!$A:$G,3,FALSE)</f>
        <v>Female</v>
      </c>
      <c r="K330" s="18">
        <f>VLOOKUP($A330,'Customer Data'!$A:$G,4,FALSE)</f>
        <v>22368</v>
      </c>
      <c r="L330" t="str">
        <f>VLOOKUP($A330,'Customer Data'!$A:$G,5,FALSE)</f>
        <v>City A</v>
      </c>
      <c r="M330" t="str">
        <f>VLOOKUP($A330,'Customer Data'!$A:$G,6,FALSE)</f>
        <v>Middle-aged</v>
      </c>
      <c r="N330" t="str">
        <f>VLOOKUP($A330,'Customer Data'!$A:$G,7,FALSE)</f>
        <v>Low</v>
      </c>
      <c r="O330" t="str">
        <f>VLOOKUP($A330,'Customer Data'!$A$2:$H$1501,8,FALSE)</f>
        <v>Type 3</v>
      </c>
      <c r="P330" t="str">
        <f>VLOOKUP($C330,'Inventory Data'!$A:$I,7,FALSE)</f>
        <v>Warehouse A</v>
      </c>
    </row>
    <row r="331" spans="1:16" x14ac:dyDescent="0.3">
      <c r="A331">
        <v>1233</v>
      </c>
      <c r="B331">
        <v>330</v>
      </c>
      <c r="C331">
        <v>13</v>
      </c>
      <c r="D331">
        <v>8</v>
      </c>
      <c r="E331" s="4" t="s">
        <v>96</v>
      </c>
      <c r="F331" s="4">
        <f t="shared" si="10"/>
        <v>43113</v>
      </c>
      <c r="G331" s="4" t="str">
        <f t="shared" si="11"/>
        <v>Jan</v>
      </c>
      <c r="H331" s="6" t="s">
        <v>77</v>
      </c>
      <c r="I331">
        <f>VLOOKUP($A331,'Customer Data'!$A:$G,2,FALSE)</f>
        <v>34</v>
      </c>
      <c r="J331" t="str">
        <f>VLOOKUP($A331,'Customer Data'!$A:$G,3,FALSE)</f>
        <v>Female</v>
      </c>
      <c r="K331" s="18">
        <f>VLOOKUP($A331,'Customer Data'!$A:$G,4,FALSE)</f>
        <v>123936</v>
      </c>
      <c r="L331" t="str">
        <f>VLOOKUP($A331,'Customer Data'!$A:$G,5,FALSE)</f>
        <v>City A</v>
      </c>
      <c r="M331" t="str">
        <f>VLOOKUP($A331,'Customer Data'!$A:$G,6,FALSE)</f>
        <v>Adult</v>
      </c>
      <c r="N331" t="str">
        <f>VLOOKUP($A331,'Customer Data'!$A:$G,7,FALSE)</f>
        <v>High</v>
      </c>
      <c r="O331" t="str">
        <f>VLOOKUP($A331,'Customer Data'!$A$2:$H$1501,8,FALSE)</f>
        <v>Type 2</v>
      </c>
      <c r="P331" t="str">
        <f>VLOOKUP($C331,'Inventory Data'!$A:$I,7,FALSE)</f>
        <v>Warehouse C</v>
      </c>
    </row>
    <row r="332" spans="1:16" x14ac:dyDescent="0.3">
      <c r="A332">
        <v>339</v>
      </c>
      <c r="B332">
        <v>331</v>
      </c>
      <c r="C332">
        <v>46</v>
      </c>
      <c r="D332">
        <v>2</v>
      </c>
      <c r="E332" s="4" t="s">
        <v>96</v>
      </c>
      <c r="F332" s="4">
        <f t="shared" si="10"/>
        <v>43113</v>
      </c>
      <c r="G332" s="4" t="str">
        <f t="shared" si="11"/>
        <v>Jan</v>
      </c>
      <c r="H332" s="6" t="s">
        <v>78</v>
      </c>
      <c r="I332">
        <f>VLOOKUP($A332,'Customer Data'!$A:$G,2,FALSE)</f>
        <v>30</v>
      </c>
      <c r="J332" t="str">
        <f>VLOOKUP($A332,'Customer Data'!$A:$G,3,FALSE)</f>
        <v>Male</v>
      </c>
      <c r="K332" s="18">
        <f>VLOOKUP($A332,'Customer Data'!$A:$G,4,FALSE)</f>
        <v>135740</v>
      </c>
      <c r="L332" t="str">
        <f>VLOOKUP($A332,'Customer Data'!$A:$G,5,FALSE)</f>
        <v>City B</v>
      </c>
      <c r="M332" t="str">
        <f>VLOOKUP($A332,'Customer Data'!$A:$G,6,FALSE)</f>
        <v>Adult</v>
      </c>
      <c r="N332" t="str">
        <f>VLOOKUP($A332,'Customer Data'!$A:$G,7,FALSE)</f>
        <v>High</v>
      </c>
      <c r="O332" t="str">
        <f>VLOOKUP($A332,'Customer Data'!$A$2:$H$1501,8,FALSE)</f>
        <v>Type 2</v>
      </c>
      <c r="P332" t="str">
        <f>VLOOKUP($C332,'Inventory Data'!$A:$I,7,FALSE)</f>
        <v>Warehouse B</v>
      </c>
    </row>
    <row r="333" spans="1:16" x14ac:dyDescent="0.3">
      <c r="A333">
        <v>134</v>
      </c>
      <c r="B333">
        <v>332</v>
      </c>
      <c r="C333">
        <v>34</v>
      </c>
      <c r="D333">
        <v>9</v>
      </c>
      <c r="E333" s="4" t="s">
        <v>96</v>
      </c>
      <c r="F333" s="4">
        <f t="shared" si="10"/>
        <v>43113</v>
      </c>
      <c r="G333" s="4" t="str">
        <f t="shared" si="11"/>
        <v>Jan</v>
      </c>
      <c r="H333" s="6" t="s">
        <v>79</v>
      </c>
      <c r="I333">
        <f>VLOOKUP($A333,'Customer Data'!$A:$G,2,FALSE)</f>
        <v>58</v>
      </c>
      <c r="J333" t="str">
        <f>VLOOKUP($A333,'Customer Data'!$A:$G,3,FALSE)</f>
        <v>Female</v>
      </c>
      <c r="K333" s="18">
        <f>VLOOKUP($A333,'Customer Data'!$A:$G,4,FALSE)</f>
        <v>87963</v>
      </c>
      <c r="L333" t="str">
        <f>VLOOKUP($A333,'Customer Data'!$A:$G,5,FALSE)</f>
        <v>City B</v>
      </c>
      <c r="M333" t="str">
        <f>VLOOKUP($A333,'Customer Data'!$A:$G,6,FALSE)</f>
        <v>Middle-aged</v>
      </c>
      <c r="N333" t="str">
        <f>VLOOKUP($A333,'Customer Data'!$A:$G,7,FALSE)</f>
        <v>High</v>
      </c>
      <c r="O333" t="str">
        <f>VLOOKUP($A333,'Customer Data'!$A$2:$H$1501,8,FALSE)</f>
        <v>Type 4</v>
      </c>
      <c r="P333" t="str">
        <f>VLOOKUP($C333,'Inventory Data'!$A:$I,7,FALSE)</f>
        <v>Warehouse B</v>
      </c>
    </row>
    <row r="334" spans="1:16" x14ac:dyDescent="0.3">
      <c r="A334">
        <v>265</v>
      </c>
      <c r="B334">
        <v>333</v>
      </c>
      <c r="C334">
        <v>7</v>
      </c>
      <c r="D334">
        <v>4</v>
      </c>
      <c r="E334" s="4" t="s">
        <v>96</v>
      </c>
      <c r="F334" s="4">
        <f t="shared" si="10"/>
        <v>43113</v>
      </c>
      <c r="G334" s="4" t="str">
        <f t="shared" si="11"/>
        <v>Jan</v>
      </c>
      <c r="H334" s="6" t="s">
        <v>80</v>
      </c>
      <c r="I334">
        <f>VLOOKUP($A334,'Customer Data'!$A:$G,2,FALSE)</f>
        <v>52</v>
      </c>
      <c r="J334" t="str">
        <f>VLOOKUP($A334,'Customer Data'!$A:$G,3,FALSE)</f>
        <v>Male</v>
      </c>
      <c r="K334" s="18">
        <f>VLOOKUP($A334,'Customer Data'!$A:$G,4,FALSE)</f>
        <v>74887</v>
      </c>
      <c r="L334" t="str">
        <f>VLOOKUP($A334,'Customer Data'!$A:$G,5,FALSE)</f>
        <v>City A</v>
      </c>
      <c r="M334" t="str">
        <f>VLOOKUP($A334,'Customer Data'!$A:$G,6,FALSE)</f>
        <v>Middle-aged</v>
      </c>
      <c r="N334" t="str">
        <f>VLOOKUP($A334,'Customer Data'!$A:$G,7,FALSE)</f>
        <v>High</v>
      </c>
      <c r="O334" t="str">
        <f>VLOOKUP($A334,'Customer Data'!$A$2:$H$1501,8,FALSE)</f>
        <v>Type 4</v>
      </c>
      <c r="P334" t="str">
        <f>VLOOKUP($C334,'Inventory Data'!$A:$I,7,FALSE)</f>
        <v>Warehouse C</v>
      </c>
    </row>
    <row r="335" spans="1:16" x14ac:dyDescent="0.3">
      <c r="A335">
        <v>1340</v>
      </c>
      <c r="B335">
        <v>334</v>
      </c>
      <c r="C335">
        <v>45</v>
      </c>
      <c r="D335">
        <v>7</v>
      </c>
      <c r="E335" s="4" t="s">
        <v>96</v>
      </c>
      <c r="F335" s="4">
        <f t="shared" si="10"/>
        <v>43113</v>
      </c>
      <c r="G335" s="4" t="str">
        <f t="shared" si="11"/>
        <v>Jan</v>
      </c>
      <c r="H335" s="6" t="s">
        <v>81</v>
      </c>
      <c r="I335">
        <f>VLOOKUP($A335,'Customer Data'!$A:$G,2,FALSE)</f>
        <v>60</v>
      </c>
      <c r="J335" t="str">
        <f>VLOOKUP($A335,'Customer Data'!$A:$G,3,FALSE)</f>
        <v>Female</v>
      </c>
      <c r="K335" s="18">
        <f>VLOOKUP($A335,'Customer Data'!$A:$G,4,FALSE)</f>
        <v>82321</v>
      </c>
      <c r="L335" t="str">
        <f>VLOOKUP($A335,'Customer Data'!$A:$G,5,FALSE)</f>
        <v>City C</v>
      </c>
      <c r="M335" t="str">
        <f>VLOOKUP($A335,'Customer Data'!$A:$G,6,FALSE)</f>
        <v>Seniors</v>
      </c>
      <c r="N335" t="str">
        <f>VLOOKUP($A335,'Customer Data'!$A:$G,7,FALSE)</f>
        <v>High</v>
      </c>
      <c r="O335" t="str">
        <f>VLOOKUP($A335,'Customer Data'!$A$2:$H$1501,8,FALSE)</f>
        <v>Type 6</v>
      </c>
      <c r="P335" t="str">
        <f>VLOOKUP($C335,'Inventory Data'!$A:$I,7,FALSE)</f>
        <v>Warehouse C</v>
      </c>
    </row>
    <row r="336" spans="1:16" x14ac:dyDescent="0.3">
      <c r="A336">
        <v>801</v>
      </c>
      <c r="B336">
        <v>335</v>
      </c>
      <c r="C336">
        <v>60</v>
      </c>
      <c r="D336">
        <v>4</v>
      </c>
      <c r="E336" s="4" t="s">
        <v>96</v>
      </c>
      <c r="F336" s="4">
        <f t="shared" si="10"/>
        <v>43113</v>
      </c>
      <c r="G336" s="4" t="str">
        <f t="shared" si="11"/>
        <v>Jan</v>
      </c>
      <c r="H336" s="6" t="s">
        <v>82</v>
      </c>
      <c r="I336">
        <f>VLOOKUP($A336,'Customer Data'!$A:$G,2,FALSE)</f>
        <v>25</v>
      </c>
      <c r="J336" t="str">
        <f>VLOOKUP($A336,'Customer Data'!$A:$G,3,FALSE)</f>
        <v>Female</v>
      </c>
      <c r="K336" s="18">
        <f>VLOOKUP($A336,'Customer Data'!$A:$G,4,FALSE)</f>
        <v>91109</v>
      </c>
      <c r="L336" t="str">
        <f>VLOOKUP($A336,'Customer Data'!$A:$G,5,FALSE)</f>
        <v>City B</v>
      </c>
      <c r="M336" t="str">
        <f>VLOOKUP($A336,'Customer Data'!$A:$G,6,FALSE)</f>
        <v>Adult</v>
      </c>
      <c r="N336" t="str">
        <f>VLOOKUP($A336,'Customer Data'!$A:$G,7,FALSE)</f>
        <v>High</v>
      </c>
      <c r="O336" t="str">
        <f>VLOOKUP($A336,'Customer Data'!$A$2:$H$1501,8,FALSE)</f>
        <v>Type 2</v>
      </c>
      <c r="P336" t="str">
        <f>VLOOKUP($C336,'Inventory Data'!$A:$I,7,FALSE)</f>
        <v>Warehouse B</v>
      </c>
    </row>
    <row r="337" spans="1:16" x14ac:dyDescent="0.3">
      <c r="A337">
        <v>1271</v>
      </c>
      <c r="B337">
        <v>336</v>
      </c>
      <c r="C337">
        <v>82</v>
      </c>
      <c r="D337">
        <v>4</v>
      </c>
      <c r="E337" s="4" t="s">
        <v>96</v>
      </c>
      <c r="F337" s="4">
        <f t="shared" si="10"/>
        <v>43113</v>
      </c>
      <c r="G337" s="4" t="str">
        <f t="shared" si="11"/>
        <v>Jan</v>
      </c>
      <c r="H337" s="6" t="s">
        <v>83</v>
      </c>
      <c r="I337">
        <f>VLOOKUP($A337,'Customer Data'!$A:$G,2,FALSE)</f>
        <v>59</v>
      </c>
      <c r="J337" t="str">
        <f>VLOOKUP($A337,'Customer Data'!$A:$G,3,FALSE)</f>
        <v>Female</v>
      </c>
      <c r="K337" s="18">
        <f>VLOOKUP($A337,'Customer Data'!$A:$G,4,FALSE)</f>
        <v>23515</v>
      </c>
      <c r="L337" t="str">
        <f>VLOOKUP($A337,'Customer Data'!$A:$G,5,FALSE)</f>
        <v>City C</v>
      </c>
      <c r="M337" t="str">
        <f>VLOOKUP($A337,'Customer Data'!$A:$G,6,FALSE)</f>
        <v>Middle-aged</v>
      </c>
      <c r="N337" t="str">
        <f>VLOOKUP($A337,'Customer Data'!$A:$G,7,FALSE)</f>
        <v>Low</v>
      </c>
      <c r="O337" t="str">
        <f>VLOOKUP($A337,'Customer Data'!$A$2:$H$1501,8,FALSE)</f>
        <v>Type 3</v>
      </c>
      <c r="P337" t="str">
        <f>VLOOKUP($C337,'Inventory Data'!$A:$I,7,FALSE)</f>
        <v>Warehouse A</v>
      </c>
    </row>
    <row r="338" spans="1:16" x14ac:dyDescent="0.3">
      <c r="A338">
        <v>669</v>
      </c>
      <c r="B338">
        <v>337</v>
      </c>
      <c r="C338">
        <v>94</v>
      </c>
      <c r="D338">
        <v>4</v>
      </c>
      <c r="E338" s="4" t="s">
        <v>97</v>
      </c>
      <c r="F338" s="4">
        <f t="shared" si="10"/>
        <v>43114</v>
      </c>
      <c r="G338" s="4" t="str">
        <f t="shared" si="11"/>
        <v>Jan</v>
      </c>
      <c r="H338" s="6" t="s">
        <v>60</v>
      </c>
      <c r="I338">
        <f>VLOOKUP($A338,'Customer Data'!$A:$G,2,FALSE)</f>
        <v>54</v>
      </c>
      <c r="J338" t="str">
        <f>VLOOKUP($A338,'Customer Data'!$A:$G,3,FALSE)</f>
        <v>Male</v>
      </c>
      <c r="K338" s="18">
        <f>VLOOKUP($A338,'Customer Data'!$A:$G,4,FALSE)</f>
        <v>130861</v>
      </c>
      <c r="L338" t="str">
        <f>VLOOKUP($A338,'Customer Data'!$A:$G,5,FALSE)</f>
        <v>City B</v>
      </c>
      <c r="M338" t="str">
        <f>VLOOKUP($A338,'Customer Data'!$A:$G,6,FALSE)</f>
        <v>Middle-aged</v>
      </c>
      <c r="N338" t="str">
        <f>VLOOKUP($A338,'Customer Data'!$A:$G,7,FALSE)</f>
        <v>High</v>
      </c>
      <c r="O338" t="str">
        <f>VLOOKUP($A338,'Customer Data'!$A$2:$H$1501,8,FALSE)</f>
        <v>Type 4</v>
      </c>
      <c r="P338" t="str">
        <f>VLOOKUP($C338,'Inventory Data'!$A:$I,7,FALSE)</f>
        <v>Warehouse A</v>
      </c>
    </row>
    <row r="339" spans="1:16" x14ac:dyDescent="0.3">
      <c r="A339">
        <v>444</v>
      </c>
      <c r="B339">
        <v>338</v>
      </c>
      <c r="C339">
        <v>36</v>
      </c>
      <c r="D339">
        <v>4</v>
      </c>
      <c r="E339" s="4" t="s">
        <v>97</v>
      </c>
      <c r="F339" s="4">
        <f t="shared" si="10"/>
        <v>43114</v>
      </c>
      <c r="G339" s="4" t="str">
        <f t="shared" si="11"/>
        <v>Jan</v>
      </c>
      <c r="H339" s="6" t="s">
        <v>61</v>
      </c>
      <c r="I339">
        <f>VLOOKUP($A339,'Customer Data'!$A:$G,2,FALSE)</f>
        <v>47</v>
      </c>
      <c r="J339" t="str">
        <f>VLOOKUP($A339,'Customer Data'!$A:$G,3,FALSE)</f>
        <v>Male</v>
      </c>
      <c r="K339" s="18">
        <f>VLOOKUP($A339,'Customer Data'!$A:$G,4,FALSE)</f>
        <v>102716</v>
      </c>
      <c r="L339" t="str">
        <f>VLOOKUP($A339,'Customer Data'!$A:$G,5,FALSE)</f>
        <v>City C</v>
      </c>
      <c r="M339" t="str">
        <f>VLOOKUP($A339,'Customer Data'!$A:$G,6,FALSE)</f>
        <v>Middle-aged</v>
      </c>
      <c r="N339" t="str">
        <f>VLOOKUP($A339,'Customer Data'!$A:$G,7,FALSE)</f>
        <v>High</v>
      </c>
      <c r="O339" t="str">
        <f>VLOOKUP($A339,'Customer Data'!$A$2:$H$1501,8,FALSE)</f>
        <v>Type 4</v>
      </c>
      <c r="P339" t="str">
        <f>VLOOKUP($C339,'Inventory Data'!$A:$I,7,FALSE)</f>
        <v>Warehouse C</v>
      </c>
    </row>
    <row r="340" spans="1:16" x14ac:dyDescent="0.3">
      <c r="A340">
        <v>180</v>
      </c>
      <c r="B340">
        <v>339</v>
      </c>
      <c r="C340">
        <v>26</v>
      </c>
      <c r="D340">
        <v>2</v>
      </c>
      <c r="E340" s="4" t="s">
        <v>97</v>
      </c>
      <c r="F340" s="4">
        <f t="shared" si="10"/>
        <v>43114</v>
      </c>
      <c r="G340" s="4" t="str">
        <f t="shared" si="11"/>
        <v>Jan</v>
      </c>
      <c r="H340" s="6" t="s">
        <v>62</v>
      </c>
      <c r="I340">
        <f>VLOOKUP($A340,'Customer Data'!$A:$G,2,FALSE)</f>
        <v>66</v>
      </c>
      <c r="J340" t="str">
        <f>VLOOKUP($A340,'Customer Data'!$A:$G,3,FALSE)</f>
        <v>Female</v>
      </c>
      <c r="K340" s="18">
        <f>VLOOKUP($A340,'Customer Data'!$A:$G,4,FALSE)</f>
        <v>139401</v>
      </c>
      <c r="L340" t="str">
        <f>VLOOKUP($A340,'Customer Data'!$A:$G,5,FALSE)</f>
        <v>City C</v>
      </c>
      <c r="M340" t="str">
        <f>VLOOKUP($A340,'Customer Data'!$A:$G,6,FALSE)</f>
        <v>Seniors</v>
      </c>
      <c r="N340" t="str">
        <f>VLOOKUP($A340,'Customer Data'!$A:$G,7,FALSE)</f>
        <v>High</v>
      </c>
      <c r="O340" t="str">
        <f>VLOOKUP($A340,'Customer Data'!$A$2:$H$1501,8,FALSE)</f>
        <v>Type 6</v>
      </c>
      <c r="P340" t="str">
        <f>VLOOKUP($C340,'Inventory Data'!$A:$I,7,FALSE)</f>
        <v>Warehouse C</v>
      </c>
    </row>
    <row r="341" spans="1:16" x14ac:dyDescent="0.3">
      <c r="A341">
        <v>976</v>
      </c>
      <c r="B341">
        <v>340</v>
      </c>
      <c r="C341">
        <v>41</v>
      </c>
      <c r="D341">
        <v>6</v>
      </c>
      <c r="E341" s="4" t="s">
        <v>97</v>
      </c>
      <c r="F341" s="4">
        <f t="shared" si="10"/>
        <v>43114</v>
      </c>
      <c r="G341" s="4" t="str">
        <f t="shared" si="11"/>
        <v>Jan</v>
      </c>
      <c r="H341" s="6" t="s">
        <v>63</v>
      </c>
      <c r="I341">
        <f>VLOOKUP($A341,'Customer Data'!$A:$G,2,FALSE)</f>
        <v>20</v>
      </c>
      <c r="J341" t="str">
        <f>VLOOKUP($A341,'Customer Data'!$A:$G,3,FALSE)</f>
        <v>Male</v>
      </c>
      <c r="K341" s="18">
        <f>VLOOKUP($A341,'Customer Data'!$A:$G,4,FALSE)</f>
        <v>136382</v>
      </c>
      <c r="L341" t="str">
        <f>VLOOKUP($A341,'Customer Data'!$A:$G,5,FALSE)</f>
        <v>City A</v>
      </c>
      <c r="M341" t="str">
        <f>VLOOKUP($A341,'Customer Data'!$A:$G,6,FALSE)</f>
        <v>Adult</v>
      </c>
      <c r="N341" t="str">
        <f>VLOOKUP($A341,'Customer Data'!$A:$G,7,FALSE)</f>
        <v>High</v>
      </c>
      <c r="O341" t="str">
        <f>VLOOKUP($A341,'Customer Data'!$A$2:$H$1501,8,FALSE)</f>
        <v>Type 2</v>
      </c>
      <c r="P341" t="str">
        <f>VLOOKUP($C341,'Inventory Data'!$A:$I,7,FALSE)</f>
        <v>Warehouse A</v>
      </c>
    </row>
    <row r="342" spans="1:16" x14ac:dyDescent="0.3">
      <c r="A342">
        <v>1003</v>
      </c>
      <c r="B342">
        <v>341</v>
      </c>
      <c r="C342">
        <v>1</v>
      </c>
      <c r="D342">
        <v>1</v>
      </c>
      <c r="E342" s="4" t="s">
        <v>97</v>
      </c>
      <c r="F342" s="4">
        <f t="shared" si="10"/>
        <v>43114</v>
      </c>
      <c r="G342" s="4" t="str">
        <f t="shared" si="11"/>
        <v>Jan</v>
      </c>
      <c r="H342" s="6" t="s">
        <v>64</v>
      </c>
      <c r="I342">
        <f>VLOOKUP($A342,'Customer Data'!$A:$G,2,FALSE)</f>
        <v>40</v>
      </c>
      <c r="J342" t="str">
        <f>VLOOKUP($A342,'Customer Data'!$A:$G,3,FALSE)</f>
        <v>Male</v>
      </c>
      <c r="K342" s="18">
        <f>VLOOKUP($A342,'Customer Data'!$A:$G,4,FALSE)</f>
        <v>74668</v>
      </c>
      <c r="L342" t="str">
        <f>VLOOKUP($A342,'Customer Data'!$A:$G,5,FALSE)</f>
        <v>City C</v>
      </c>
      <c r="M342" t="str">
        <f>VLOOKUP($A342,'Customer Data'!$A:$G,6,FALSE)</f>
        <v>Adult</v>
      </c>
      <c r="N342" t="str">
        <f>VLOOKUP($A342,'Customer Data'!$A:$G,7,FALSE)</f>
        <v>High</v>
      </c>
      <c r="O342" t="str">
        <f>VLOOKUP($A342,'Customer Data'!$A$2:$H$1501,8,FALSE)</f>
        <v>Type 2</v>
      </c>
      <c r="P342" t="str">
        <f>VLOOKUP($C342,'Inventory Data'!$A:$I,7,FALSE)</f>
        <v>Warehouse B</v>
      </c>
    </row>
    <row r="343" spans="1:16" x14ac:dyDescent="0.3">
      <c r="A343">
        <v>680</v>
      </c>
      <c r="B343">
        <v>342</v>
      </c>
      <c r="C343">
        <v>90</v>
      </c>
      <c r="D343">
        <v>9</v>
      </c>
      <c r="E343" s="4" t="s">
        <v>97</v>
      </c>
      <c r="F343" s="4">
        <f t="shared" si="10"/>
        <v>43114</v>
      </c>
      <c r="G343" s="4" t="str">
        <f t="shared" si="11"/>
        <v>Jan</v>
      </c>
      <c r="H343" s="6" t="s">
        <v>65</v>
      </c>
      <c r="I343">
        <f>VLOOKUP($A343,'Customer Data'!$A:$G,2,FALSE)</f>
        <v>66</v>
      </c>
      <c r="J343" t="str">
        <f>VLOOKUP($A343,'Customer Data'!$A:$G,3,FALSE)</f>
        <v>Male</v>
      </c>
      <c r="K343" s="18">
        <f>VLOOKUP($A343,'Customer Data'!$A:$G,4,FALSE)</f>
        <v>37885</v>
      </c>
      <c r="L343" t="str">
        <f>VLOOKUP($A343,'Customer Data'!$A:$G,5,FALSE)</f>
        <v>City C</v>
      </c>
      <c r="M343" t="str">
        <f>VLOOKUP($A343,'Customer Data'!$A:$G,6,FALSE)</f>
        <v>Seniors</v>
      </c>
      <c r="N343" t="str">
        <f>VLOOKUP($A343,'Customer Data'!$A:$G,7,FALSE)</f>
        <v>Low</v>
      </c>
      <c r="O343" t="str">
        <f>VLOOKUP($A343,'Customer Data'!$A$2:$H$1501,8,FALSE)</f>
        <v>Type 5</v>
      </c>
      <c r="P343" t="str">
        <f>VLOOKUP($C343,'Inventory Data'!$A:$I,7,FALSE)</f>
        <v>Warehouse A</v>
      </c>
    </row>
    <row r="344" spans="1:16" x14ac:dyDescent="0.3">
      <c r="A344">
        <v>1248</v>
      </c>
      <c r="B344">
        <v>343</v>
      </c>
      <c r="C344">
        <v>51</v>
      </c>
      <c r="D344">
        <v>8</v>
      </c>
      <c r="E344" s="4" t="s">
        <v>97</v>
      </c>
      <c r="F344" s="4">
        <f t="shared" si="10"/>
        <v>43114</v>
      </c>
      <c r="G344" s="4" t="str">
        <f t="shared" si="11"/>
        <v>Jan</v>
      </c>
      <c r="H344" s="6" t="s">
        <v>66</v>
      </c>
      <c r="I344">
        <f>VLOOKUP($A344,'Customer Data'!$A:$G,2,FALSE)</f>
        <v>69</v>
      </c>
      <c r="J344" t="str">
        <f>VLOOKUP($A344,'Customer Data'!$A:$G,3,FALSE)</f>
        <v>Female</v>
      </c>
      <c r="K344" s="18">
        <f>VLOOKUP($A344,'Customer Data'!$A:$G,4,FALSE)</f>
        <v>60578</v>
      </c>
      <c r="L344" t="str">
        <f>VLOOKUP($A344,'Customer Data'!$A:$G,5,FALSE)</f>
        <v>City A</v>
      </c>
      <c r="M344" t="str">
        <f>VLOOKUP($A344,'Customer Data'!$A:$G,6,FALSE)</f>
        <v>Seniors</v>
      </c>
      <c r="N344" t="str">
        <f>VLOOKUP($A344,'Customer Data'!$A:$G,7,FALSE)</f>
        <v>Low</v>
      </c>
      <c r="O344" t="str">
        <f>VLOOKUP($A344,'Customer Data'!$A$2:$H$1501,8,FALSE)</f>
        <v>Type 5</v>
      </c>
      <c r="P344" t="str">
        <f>VLOOKUP($C344,'Inventory Data'!$A:$I,7,FALSE)</f>
        <v>Warehouse B</v>
      </c>
    </row>
    <row r="345" spans="1:16" x14ac:dyDescent="0.3">
      <c r="A345">
        <v>276</v>
      </c>
      <c r="B345">
        <v>344</v>
      </c>
      <c r="C345">
        <v>84</v>
      </c>
      <c r="D345">
        <v>7</v>
      </c>
      <c r="E345" s="4" t="s">
        <v>97</v>
      </c>
      <c r="F345" s="4">
        <f t="shared" si="10"/>
        <v>43114</v>
      </c>
      <c r="G345" s="4" t="str">
        <f t="shared" si="11"/>
        <v>Jan</v>
      </c>
      <c r="H345" s="6" t="s">
        <v>67</v>
      </c>
      <c r="I345">
        <f>VLOOKUP($A345,'Customer Data'!$A:$G,2,FALSE)</f>
        <v>39</v>
      </c>
      <c r="J345" t="str">
        <f>VLOOKUP($A345,'Customer Data'!$A:$G,3,FALSE)</f>
        <v>Female</v>
      </c>
      <c r="K345" s="18">
        <f>VLOOKUP($A345,'Customer Data'!$A:$G,4,FALSE)</f>
        <v>90422</v>
      </c>
      <c r="L345" t="str">
        <f>VLOOKUP($A345,'Customer Data'!$A:$G,5,FALSE)</f>
        <v>City B</v>
      </c>
      <c r="M345" t="str">
        <f>VLOOKUP($A345,'Customer Data'!$A:$G,6,FALSE)</f>
        <v>Adult</v>
      </c>
      <c r="N345" t="str">
        <f>VLOOKUP($A345,'Customer Data'!$A:$G,7,FALSE)</f>
        <v>High</v>
      </c>
      <c r="O345" t="str">
        <f>VLOOKUP($A345,'Customer Data'!$A$2:$H$1501,8,FALSE)</f>
        <v>Type 2</v>
      </c>
      <c r="P345" t="str">
        <f>VLOOKUP($C345,'Inventory Data'!$A:$I,7,FALSE)</f>
        <v>Warehouse A</v>
      </c>
    </row>
    <row r="346" spans="1:16" x14ac:dyDescent="0.3">
      <c r="A346">
        <v>988</v>
      </c>
      <c r="B346">
        <v>345</v>
      </c>
      <c r="C346">
        <v>65</v>
      </c>
      <c r="D346">
        <v>5</v>
      </c>
      <c r="E346" s="4" t="s">
        <v>97</v>
      </c>
      <c r="F346" s="4">
        <f t="shared" si="10"/>
        <v>43114</v>
      </c>
      <c r="G346" s="4" t="str">
        <f t="shared" si="11"/>
        <v>Jan</v>
      </c>
      <c r="H346" s="6" t="s">
        <v>68</v>
      </c>
      <c r="I346">
        <f>VLOOKUP($A346,'Customer Data'!$A:$G,2,FALSE)</f>
        <v>66</v>
      </c>
      <c r="J346" t="str">
        <f>VLOOKUP($A346,'Customer Data'!$A:$G,3,FALSE)</f>
        <v>Female</v>
      </c>
      <c r="K346" s="18">
        <f>VLOOKUP($A346,'Customer Data'!$A:$G,4,FALSE)</f>
        <v>133915</v>
      </c>
      <c r="L346" t="str">
        <f>VLOOKUP($A346,'Customer Data'!$A:$G,5,FALSE)</f>
        <v>City B</v>
      </c>
      <c r="M346" t="str">
        <f>VLOOKUP($A346,'Customer Data'!$A:$G,6,FALSE)</f>
        <v>Seniors</v>
      </c>
      <c r="N346" t="str">
        <f>VLOOKUP($A346,'Customer Data'!$A:$G,7,FALSE)</f>
        <v>High</v>
      </c>
      <c r="O346" t="str">
        <f>VLOOKUP($A346,'Customer Data'!$A$2:$H$1501,8,FALSE)</f>
        <v>Type 6</v>
      </c>
      <c r="P346" t="str">
        <f>VLOOKUP($C346,'Inventory Data'!$A:$I,7,FALSE)</f>
        <v>Warehouse C</v>
      </c>
    </row>
    <row r="347" spans="1:16" x14ac:dyDescent="0.3">
      <c r="A347">
        <v>1117</v>
      </c>
      <c r="B347">
        <v>346</v>
      </c>
      <c r="C347">
        <v>46</v>
      </c>
      <c r="D347">
        <v>7</v>
      </c>
      <c r="E347" s="4" t="s">
        <v>97</v>
      </c>
      <c r="F347" s="4">
        <f t="shared" si="10"/>
        <v>43114</v>
      </c>
      <c r="G347" s="4" t="str">
        <f t="shared" si="11"/>
        <v>Jan</v>
      </c>
      <c r="H347" s="6" t="s">
        <v>69</v>
      </c>
      <c r="I347">
        <f>VLOOKUP($A347,'Customer Data'!$A:$G,2,FALSE)</f>
        <v>62</v>
      </c>
      <c r="J347" t="str">
        <f>VLOOKUP($A347,'Customer Data'!$A:$G,3,FALSE)</f>
        <v>Male</v>
      </c>
      <c r="K347" s="18">
        <f>VLOOKUP($A347,'Customer Data'!$A:$G,4,FALSE)</f>
        <v>140821</v>
      </c>
      <c r="L347" t="str">
        <f>VLOOKUP($A347,'Customer Data'!$A:$G,5,FALSE)</f>
        <v>City C</v>
      </c>
      <c r="M347" t="str">
        <f>VLOOKUP($A347,'Customer Data'!$A:$G,6,FALSE)</f>
        <v>Seniors</v>
      </c>
      <c r="N347" t="str">
        <f>VLOOKUP($A347,'Customer Data'!$A:$G,7,FALSE)</f>
        <v>High</v>
      </c>
      <c r="O347" t="str">
        <f>VLOOKUP($A347,'Customer Data'!$A$2:$H$1501,8,FALSE)</f>
        <v>Type 6</v>
      </c>
      <c r="P347" t="str">
        <f>VLOOKUP($C347,'Inventory Data'!$A:$I,7,FALSE)</f>
        <v>Warehouse B</v>
      </c>
    </row>
    <row r="348" spans="1:16" x14ac:dyDescent="0.3">
      <c r="A348">
        <v>1171</v>
      </c>
      <c r="B348">
        <v>347</v>
      </c>
      <c r="C348">
        <v>83</v>
      </c>
      <c r="D348">
        <v>8</v>
      </c>
      <c r="E348" s="4" t="s">
        <v>97</v>
      </c>
      <c r="F348" s="4">
        <f t="shared" si="10"/>
        <v>43114</v>
      </c>
      <c r="G348" s="4" t="str">
        <f t="shared" si="11"/>
        <v>Jan</v>
      </c>
      <c r="H348" s="6" t="s">
        <v>70</v>
      </c>
      <c r="I348">
        <f>VLOOKUP($A348,'Customer Data'!$A:$G,2,FALSE)</f>
        <v>29</v>
      </c>
      <c r="J348" t="str">
        <f>VLOOKUP($A348,'Customer Data'!$A:$G,3,FALSE)</f>
        <v>Male</v>
      </c>
      <c r="K348" s="18">
        <f>VLOOKUP($A348,'Customer Data'!$A:$G,4,FALSE)</f>
        <v>34211</v>
      </c>
      <c r="L348" t="str">
        <f>VLOOKUP($A348,'Customer Data'!$A:$G,5,FALSE)</f>
        <v>City C</v>
      </c>
      <c r="M348" t="str">
        <f>VLOOKUP($A348,'Customer Data'!$A:$G,6,FALSE)</f>
        <v>Adult</v>
      </c>
      <c r="N348" t="str">
        <f>VLOOKUP($A348,'Customer Data'!$A:$G,7,FALSE)</f>
        <v>Low</v>
      </c>
      <c r="O348" t="str">
        <f>VLOOKUP($A348,'Customer Data'!$A$2:$H$1501,8,FALSE)</f>
        <v>Type 1</v>
      </c>
      <c r="P348" t="str">
        <f>VLOOKUP($C348,'Inventory Data'!$A:$I,7,FALSE)</f>
        <v>Warehouse A</v>
      </c>
    </row>
    <row r="349" spans="1:16" x14ac:dyDescent="0.3">
      <c r="A349">
        <v>1137</v>
      </c>
      <c r="B349">
        <v>348</v>
      </c>
      <c r="C349">
        <v>76</v>
      </c>
      <c r="D349">
        <v>3</v>
      </c>
      <c r="E349" s="4" t="s">
        <v>97</v>
      </c>
      <c r="F349" s="4">
        <f t="shared" si="10"/>
        <v>43114</v>
      </c>
      <c r="G349" s="4" t="str">
        <f t="shared" si="11"/>
        <v>Jan</v>
      </c>
      <c r="H349" s="6" t="s">
        <v>71</v>
      </c>
      <c r="I349">
        <f>VLOOKUP($A349,'Customer Data'!$A:$G,2,FALSE)</f>
        <v>63</v>
      </c>
      <c r="J349" t="str">
        <f>VLOOKUP($A349,'Customer Data'!$A:$G,3,FALSE)</f>
        <v>Female</v>
      </c>
      <c r="K349" s="18">
        <f>VLOOKUP($A349,'Customer Data'!$A:$G,4,FALSE)</f>
        <v>95977</v>
      </c>
      <c r="L349" t="str">
        <f>VLOOKUP($A349,'Customer Data'!$A:$G,5,FALSE)</f>
        <v>City A</v>
      </c>
      <c r="M349" t="str">
        <f>VLOOKUP($A349,'Customer Data'!$A:$G,6,FALSE)</f>
        <v>Seniors</v>
      </c>
      <c r="N349" t="str">
        <f>VLOOKUP($A349,'Customer Data'!$A:$G,7,FALSE)</f>
        <v>High</v>
      </c>
      <c r="O349" t="str">
        <f>VLOOKUP($A349,'Customer Data'!$A$2:$H$1501,8,FALSE)</f>
        <v>Type 6</v>
      </c>
      <c r="P349" t="str">
        <f>VLOOKUP($C349,'Inventory Data'!$A:$I,7,FALSE)</f>
        <v>Warehouse B</v>
      </c>
    </row>
    <row r="350" spans="1:16" x14ac:dyDescent="0.3">
      <c r="A350">
        <v>411</v>
      </c>
      <c r="B350">
        <v>349</v>
      </c>
      <c r="C350">
        <v>69</v>
      </c>
      <c r="D350">
        <v>5</v>
      </c>
      <c r="E350" s="4" t="s">
        <v>97</v>
      </c>
      <c r="F350" s="4">
        <f t="shared" si="10"/>
        <v>43114</v>
      </c>
      <c r="G350" s="4" t="str">
        <f t="shared" si="11"/>
        <v>Jan</v>
      </c>
      <c r="H350" s="6" t="s">
        <v>72</v>
      </c>
      <c r="I350">
        <f>VLOOKUP($A350,'Customer Data'!$A:$G,2,FALSE)</f>
        <v>53</v>
      </c>
      <c r="J350" t="str">
        <f>VLOOKUP($A350,'Customer Data'!$A:$G,3,FALSE)</f>
        <v>Male</v>
      </c>
      <c r="K350" s="18">
        <f>VLOOKUP($A350,'Customer Data'!$A:$G,4,FALSE)</f>
        <v>141593</v>
      </c>
      <c r="L350" t="str">
        <f>VLOOKUP($A350,'Customer Data'!$A:$G,5,FALSE)</f>
        <v>City B</v>
      </c>
      <c r="M350" t="str">
        <f>VLOOKUP($A350,'Customer Data'!$A:$G,6,FALSE)</f>
        <v>Middle-aged</v>
      </c>
      <c r="N350" t="str">
        <f>VLOOKUP($A350,'Customer Data'!$A:$G,7,FALSE)</f>
        <v>High</v>
      </c>
      <c r="O350" t="str">
        <f>VLOOKUP($A350,'Customer Data'!$A$2:$H$1501,8,FALSE)</f>
        <v>Type 4</v>
      </c>
      <c r="P350" t="str">
        <f>VLOOKUP($C350,'Inventory Data'!$A:$I,7,FALSE)</f>
        <v>Warehouse B</v>
      </c>
    </row>
    <row r="351" spans="1:16" x14ac:dyDescent="0.3">
      <c r="A351">
        <v>1460</v>
      </c>
      <c r="B351">
        <v>350</v>
      </c>
      <c r="C351">
        <v>99</v>
      </c>
      <c r="D351">
        <v>8</v>
      </c>
      <c r="E351" s="4" t="s">
        <v>97</v>
      </c>
      <c r="F351" s="4">
        <f t="shared" si="10"/>
        <v>43114</v>
      </c>
      <c r="G351" s="4" t="str">
        <f t="shared" si="11"/>
        <v>Jan</v>
      </c>
      <c r="H351" s="6" t="s">
        <v>73</v>
      </c>
      <c r="I351">
        <f>VLOOKUP($A351,'Customer Data'!$A:$G,2,FALSE)</f>
        <v>54</v>
      </c>
      <c r="J351" t="str">
        <f>VLOOKUP($A351,'Customer Data'!$A:$G,3,FALSE)</f>
        <v>Female</v>
      </c>
      <c r="K351" s="18">
        <f>VLOOKUP($A351,'Customer Data'!$A:$G,4,FALSE)</f>
        <v>79165</v>
      </c>
      <c r="L351" t="str">
        <f>VLOOKUP($A351,'Customer Data'!$A:$G,5,FALSE)</f>
        <v>City B</v>
      </c>
      <c r="M351" t="str">
        <f>VLOOKUP($A351,'Customer Data'!$A:$G,6,FALSE)</f>
        <v>Middle-aged</v>
      </c>
      <c r="N351" t="str">
        <f>VLOOKUP($A351,'Customer Data'!$A:$G,7,FALSE)</f>
        <v>High</v>
      </c>
      <c r="O351" t="str">
        <f>VLOOKUP($A351,'Customer Data'!$A$2:$H$1501,8,FALSE)</f>
        <v>Type 4</v>
      </c>
      <c r="P351" t="str">
        <f>VLOOKUP($C351,'Inventory Data'!$A:$I,7,FALSE)</f>
        <v>Warehouse A</v>
      </c>
    </row>
    <row r="352" spans="1:16" x14ac:dyDescent="0.3">
      <c r="A352">
        <v>687</v>
      </c>
      <c r="B352">
        <v>351</v>
      </c>
      <c r="C352">
        <v>3</v>
      </c>
      <c r="D352">
        <v>3</v>
      </c>
      <c r="E352" s="4" t="s">
        <v>97</v>
      </c>
      <c r="F352" s="4">
        <f t="shared" si="10"/>
        <v>43114</v>
      </c>
      <c r="G352" s="4" t="str">
        <f t="shared" si="11"/>
        <v>Jan</v>
      </c>
      <c r="H352" s="6" t="s">
        <v>74</v>
      </c>
      <c r="I352">
        <f>VLOOKUP($A352,'Customer Data'!$A:$G,2,FALSE)</f>
        <v>61</v>
      </c>
      <c r="J352" t="str">
        <f>VLOOKUP($A352,'Customer Data'!$A:$G,3,FALSE)</f>
        <v>Male</v>
      </c>
      <c r="K352" s="18">
        <f>VLOOKUP($A352,'Customer Data'!$A:$G,4,FALSE)</f>
        <v>122771</v>
      </c>
      <c r="L352" t="str">
        <f>VLOOKUP($A352,'Customer Data'!$A:$G,5,FALSE)</f>
        <v>City B</v>
      </c>
      <c r="M352" t="str">
        <f>VLOOKUP($A352,'Customer Data'!$A:$G,6,FALSE)</f>
        <v>Seniors</v>
      </c>
      <c r="N352" t="str">
        <f>VLOOKUP($A352,'Customer Data'!$A:$G,7,FALSE)</f>
        <v>High</v>
      </c>
      <c r="O352" t="str">
        <f>VLOOKUP($A352,'Customer Data'!$A$2:$H$1501,8,FALSE)</f>
        <v>Type 6</v>
      </c>
      <c r="P352" t="str">
        <f>VLOOKUP($C352,'Inventory Data'!$A:$I,7,FALSE)</f>
        <v>Warehouse C</v>
      </c>
    </row>
    <row r="353" spans="1:16" x14ac:dyDescent="0.3">
      <c r="A353">
        <v>1167</v>
      </c>
      <c r="B353">
        <v>352</v>
      </c>
      <c r="C353">
        <v>11</v>
      </c>
      <c r="D353">
        <v>2</v>
      </c>
      <c r="E353" s="4" t="s">
        <v>97</v>
      </c>
      <c r="F353" s="4">
        <f t="shared" si="10"/>
        <v>43114</v>
      </c>
      <c r="G353" s="4" t="str">
        <f t="shared" si="11"/>
        <v>Jan</v>
      </c>
      <c r="H353" s="6" t="s">
        <v>75</v>
      </c>
      <c r="I353">
        <f>VLOOKUP($A353,'Customer Data'!$A:$G,2,FALSE)</f>
        <v>45</v>
      </c>
      <c r="J353" t="str">
        <f>VLOOKUP($A353,'Customer Data'!$A:$G,3,FALSE)</f>
        <v>Male</v>
      </c>
      <c r="K353" s="18">
        <f>VLOOKUP($A353,'Customer Data'!$A:$G,4,FALSE)</f>
        <v>47732</v>
      </c>
      <c r="L353" t="str">
        <f>VLOOKUP($A353,'Customer Data'!$A:$G,5,FALSE)</f>
        <v>City B</v>
      </c>
      <c r="M353" t="str">
        <f>VLOOKUP($A353,'Customer Data'!$A:$G,6,FALSE)</f>
        <v>Middle-aged</v>
      </c>
      <c r="N353" t="str">
        <f>VLOOKUP($A353,'Customer Data'!$A:$G,7,FALSE)</f>
        <v>Low</v>
      </c>
      <c r="O353" t="str">
        <f>VLOOKUP($A353,'Customer Data'!$A$2:$H$1501,8,FALSE)</f>
        <v>Type 3</v>
      </c>
      <c r="P353" t="str">
        <f>VLOOKUP($C353,'Inventory Data'!$A:$I,7,FALSE)</f>
        <v>Warehouse B</v>
      </c>
    </row>
    <row r="354" spans="1:16" x14ac:dyDescent="0.3">
      <c r="A354">
        <v>304</v>
      </c>
      <c r="B354">
        <v>353</v>
      </c>
      <c r="C354">
        <v>89</v>
      </c>
      <c r="D354">
        <v>4</v>
      </c>
      <c r="E354" s="4" t="s">
        <v>97</v>
      </c>
      <c r="F354" s="4">
        <f t="shared" si="10"/>
        <v>43114</v>
      </c>
      <c r="G354" s="4" t="str">
        <f t="shared" si="11"/>
        <v>Jan</v>
      </c>
      <c r="H354" s="6" t="s">
        <v>76</v>
      </c>
      <c r="I354">
        <f>VLOOKUP($A354,'Customer Data'!$A:$G,2,FALSE)</f>
        <v>50</v>
      </c>
      <c r="J354" t="str">
        <f>VLOOKUP($A354,'Customer Data'!$A:$G,3,FALSE)</f>
        <v>Female</v>
      </c>
      <c r="K354" s="18">
        <f>VLOOKUP($A354,'Customer Data'!$A:$G,4,FALSE)</f>
        <v>43477</v>
      </c>
      <c r="L354" t="str">
        <f>VLOOKUP($A354,'Customer Data'!$A:$G,5,FALSE)</f>
        <v>City B</v>
      </c>
      <c r="M354" t="str">
        <f>VLOOKUP($A354,'Customer Data'!$A:$G,6,FALSE)</f>
        <v>Middle-aged</v>
      </c>
      <c r="N354" t="str">
        <f>VLOOKUP($A354,'Customer Data'!$A:$G,7,FALSE)</f>
        <v>Low</v>
      </c>
      <c r="O354" t="str">
        <f>VLOOKUP($A354,'Customer Data'!$A$2:$H$1501,8,FALSE)</f>
        <v>Type 3</v>
      </c>
      <c r="P354" t="str">
        <f>VLOOKUP($C354,'Inventory Data'!$A:$I,7,FALSE)</f>
        <v>Warehouse C</v>
      </c>
    </row>
    <row r="355" spans="1:16" x14ac:dyDescent="0.3">
      <c r="A355">
        <v>1469</v>
      </c>
      <c r="B355">
        <v>354</v>
      </c>
      <c r="C355">
        <v>66</v>
      </c>
      <c r="D355">
        <v>1</v>
      </c>
      <c r="E355" s="4" t="s">
        <v>97</v>
      </c>
      <c r="F355" s="4">
        <f t="shared" si="10"/>
        <v>43114</v>
      </c>
      <c r="G355" s="4" t="str">
        <f t="shared" si="11"/>
        <v>Jan</v>
      </c>
      <c r="H355" s="6" t="s">
        <v>77</v>
      </c>
      <c r="I355">
        <f>VLOOKUP($A355,'Customer Data'!$A:$G,2,FALSE)</f>
        <v>48</v>
      </c>
      <c r="J355" t="str">
        <f>VLOOKUP($A355,'Customer Data'!$A:$G,3,FALSE)</f>
        <v>Female</v>
      </c>
      <c r="K355" s="18">
        <f>VLOOKUP($A355,'Customer Data'!$A:$G,4,FALSE)</f>
        <v>113977</v>
      </c>
      <c r="L355" t="str">
        <f>VLOOKUP($A355,'Customer Data'!$A:$G,5,FALSE)</f>
        <v>City A</v>
      </c>
      <c r="M355" t="str">
        <f>VLOOKUP($A355,'Customer Data'!$A:$G,6,FALSE)</f>
        <v>Middle-aged</v>
      </c>
      <c r="N355" t="str">
        <f>VLOOKUP($A355,'Customer Data'!$A:$G,7,FALSE)</f>
        <v>High</v>
      </c>
      <c r="O355" t="str">
        <f>VLOOKUP($A355,'Customer Data'!$A$2:$H$1501,8,FALSE)</f>
        <v>Type 4</v>
      </c>
      <c r="P355" t="str">
        <f>VLOOKUP($C355,'Inventory Data'!$A:$I,7,FALSE)</f>
        <v>Warehouse C</v>
      </c>
    </row>
    <row r="356" spans="1:16" x14ac:dyDescent="0.3">
      <c r="A356">
        <v>1314</v>
      </c>
      <c r="B356">
        <v>355</v>
      </c>
      <c r="C356">
        <v>91</v>
      </c>
      <c r="D356">
        <v>8</v>
      </c>
      <c r="E356" s="4" t="s">
        <v>97</v>
      </c>
      <c r="F356" s="4">
        <f t="shared" si="10"/>
        <v>43114</v>
      </c>
      <c r="G356" s="4" t="str">
        <f t="shared" si="11"/>
        <v>Jan</v>
      </c>
      <c r="H356" s="6" t="s">
        <v>78</v>
      </c>
      <c r="I356">
        <f>VLOOKUP($A356,'Customer Data'!$A:$G,2,FALSE)</f>
        <v>53</v>
      </c>
      <c r="J356" t="str">
        <f>VLOOKUP($A356,'Customer Data'!$A:$G,3,FALSE)</f>
        <v>Female</v>
      </c>
      <c r="K356" s="18">
        <f>VLOOKUP($A356,'Customer Data'!$A:$G,4,FALSE)</f>
        <v>42774</v>
      </c>
      <c r="L356" t="str">
        <f>VLOOKUP($A356,'Customer Data'!$A:$G,5,FALSE)</f>
        <v>City A</v>
      </c>
      <c r="M356" t="str">
        <f>VLOOKUP($A356,'Customer Data'!$A:$G,6,FALSE)</f>
        <v>Middle-aged</v>
      </c>
      <c r="N356" t="str">
        <f>VLOOKUP($A356,'Customer Data'!$A:$G,7,FALSE)</f>
        <v>Low</v>
      </c>
      <c r="O356" t="str">
        <f>VLOOKUP($A356,'Customer Data'!$A$2:$H$1501,8,FALSE)</f>
        <v>Type 3</v>
      </c>
      <c r="P356" t="str">
        <f>VLOOKUP($C356,'Inventory Data'!$A:$I,7,FALSE)</f>
        <v>Warehouse C</v>
      </c>
    </row>
    <row r="357" spans="1:16" x14ac:dyDescent="0.3">
      <c r="A357">
        <v>204</v>
      </c>
      <c r="B357">
        <v>356</v>
      </c>
      <c r="C357">
        <v>69</v>
      </c>
      <c r="D357">
        <v>3</v>
      </c>
      <c r="E357" s="4" t="s">
        <v>97</v>
      </c>
      <c r="F357" s="4">
        <f t="shared" si="10"/>
        <v>43114</v>
      </c>
      <c r="G357" s="4" t="str">
        <f t="shared" si="11"/>
        <v>Jan</v>
      </c>
      <c r="H357" s="6" t="s">
        <v>79</v>
      </c>
      <c r="I357">
        <f>VLOOKUP($A357,'Customer Data'!$A:$G,2,FALSE)</f>
        <v>19</v>
      </c>
      <c r="J357" t="str">
        <f>VLOOKUP($A357,'Customer Data'!$A:$G,3,FALSE)</f>
        <v>Male</v>
      </c>
      <c r="K357" s="18">
        <f>VLOOKUP($A357,'Customer Data'!$A:$G,4,FALSE)</f>
        <v>33847</v>
      </c>
      <c r="L357" t="str">
        <f>VLOOKUP($A357,'Customer Data'!$A:$G,5,FALSE)</f>
        <v>City A</v>
      </c>
      <c r="M357" t="str">
        <f>VLOOKUP($A357,'Customer Data'!$A:$G,6,FALSE)</f>
        <v>Adult</v>
      </c>
      <c r="N357" t="str">
        <f>VLOOKUP($A357,'Customer Data'!$A:$G,7,FALSE)</f>
        <v>Low</v>
      </c>
      <c r="O357" t="str">
        <f>VLOOKUP($A357,'Customer Data'!$A$2:$H$1501,8,FALSE)</f>
        <v>Type 1</v>
      </c>
      <c r="P357" t="str">
        <f>VLOOKUP($C357,'Inventory Data'!$A:$I,7,FALSE)</f>
        <v>Warehouse B</v>
      </c>
    </row>
    <row r="358" spans="1:16" x14ac:dyDescent="0.3">
      <c r="A358">
        <v>1300</v>
      </c>
      <c r="B358">
        <v>357</v>
      </c>
      <c r="C358">
        <v>7</v>
      </c>
      <c r="D358">
        <v>5</v>
      </c>
      <c r="E358" s="4" t="s">
        <v>97</v>
      </c>
      <c r="F358" s="4">
        <f t="shared" si="10"/>
        <v>43114</v>
      </c>
      <c r="G358" s="4" t="str">
        <f t="shared" si="11"/>
        <v>Jan</v>
      </c>
      <c r="H358" s="6" t="s">
        <v>80</v>
      </c>
      <c r="I358">
        <f>VLOOKUP($A358,'Customer Data'!$A:$G,2,FALSE)</f>
        <v>30</v>
      </c>
      <c r="J358" t="str">
        <f>VLOOKUP($A358,'Customer Data'!$A:$G,3,FALSE)</f>
        <v>Female</v>
      </c>
      <c r="K358" s="18">
        <f>VLOOKUP($A358,'Customer Data'!$A:$G,4,FALSE)</f>
        <v>112806</v>
      </c>
      <c r="L358" t="str">
        <f>VLOOKUP($A358,'Customer Data'!$A:$G,5,FALSE)</f>
        <v>City C</v>
      </c>
      <c r="M358" t="str">
        <f>VLOOKUP($A358,'Customer Data'!$A:$G,6,FALSE)</f>
        <v>Adult</v>
      </c>
      <c r="N358" t="str">
        <f>VLOOKUP($A358,'Customer Data'!$A:$G,7,FALSE)</f>
        <v>High</v>
      </c>
      <c r="O358" t="str">
        <f>VLOOKUP($A358,'Customer Data'!$A$2:$H$1501,8,FALSE)</f>
        <v>Type 2</v>
      </c>
      <c r="P358" t="str">
        <f>VLOOKUP($C358,'Inventory Data'!$A:$I,7,FALSE)</f>
        <v>Warehouse C</v>
      </c>
    </row>
    <row r="359" spans="1:16" x14ac:dyDescent="0.3">
      <c r="A359">
        <v>161</v>
      </c>
      <c r="B359">
        <v>358</v>
      </c>
      <c r="C359">
        <v>8</v>
      </c>
      <c r="D359">
        <v>5</v>
      </c>
      <c r="E359" s="4" t="s">
        <v>97</v>
      </c>
      <c r="F359" s="4">
        <f t="shared" si="10"/>
        <v>43114</v>
      </c>
      <c r="G359" s="4" t="str">
        <f t="shared" si="11"/>
        <v>Jan</v>
      </c>
      <c r="H359" s="6" t="s">
        <v>81</v>
      </c>
      <c r="I359">
        <f>VLOOKUP($A359,'Customer Data'!$A:$G,2,FALSE)</f>
        <v>63</v>
      </c>
      <c r="J359" t="str">
        <f>VLOOKUP($A359,'Customer Data'!$A:$G,3,FALSE)</f>
        <v>Male</v>
      </c>
      <c r="K359" s="18">
        <f>VLOOKUP($A359,'Customer Data'!$A:$G,4,FALSE)</f>
        <v>46139</v>
      </c>
      <c r="L359" t="str">
        <f>VLOOKUP($A359,'Customer Data'!$A:$G,5,FALSE)</f>
        <v>City B</v>
      </c>
      <c r="M359" t="str">
        <f>VLOOKUP($A359,'Customer Data'!$A:$G,6,FALSE)</f>
        <v>Seniors</v>
      </c>
      <c r="N359" t="str">
        <f>VLOOKUP($A359,'Customer Data'!$A:$G,7,FALSE)</f>
        <v>Low</v>
      </c>
      <c r="O359" t="str">
        <f>VLOOKUP($A359,'Customer Data'!$A$2:$H$1501,8,FALSE)</f>
        <v>Type 5</v>
      </c>
      <c r="P359" t="str">
        <f>VLOOKUP($C359,'Inventory Data'!$A:$I,7,FALSE)</f>
        <v>Warehouse B</v>
      </c>
    </row>
    <row r="360" spans="1:16" x14ac:dyDescent="0.3">
      <c r="A360">
        <v>306</v>
      </c>
      <c r="B360">
        <v>359</v>
      </c>
      <c r="C360">
        <v>64</v>
      </c>
      <c r="D360">
        <v>4</v>
      </c>
      <c r="E360" s="4" t="s">
        <v>97</v>
      </c>
      <c r="F360" s="4">
        <f t="shared" si="10"/>
        <v>43114</v>
      </c>
      <c r="G360" s="4" t="str">
        <f t="shared" si="11"/>
        <v>Jan</v>
      </c>
      <c r="H360" s="6" t="s">
        <v>82</v>
      </c>
      <c r="I360">
        <f>VLOOKUP($A360,'Customer Data'!$A:$G,2,FALSE)</f>
        <v>23</v>
      </c>
      <c r="J360" t="str">
        <f>VLOOKUP($A360,'Customer Data'!$A:$G,3,FALSE)</f>
        <v>Male</v>
      </c>
      <c r="K360" s="18">
        <f>VLOOKUP($A360,'Customer Data'!$A:$G,4,FALSE)</f>
        <v>27774</v>
      </c>
      <c r="L360" t="str">
        <f>VLOOKUP($A360,'Customer Data'!$A:$G,5,FALSE)</f>
        <v>City A</v>
      </c>
      <c r="M360" t="str">
        <f>VLOOKUP($A360,'Customer Data'!$A:$G,6,FALSE)</f>
        <v>Adult</v>
      </c>
      <c r="N360" t="str">
        <f>VLOOKUP($A360,'Customer Data'!$A:$G,7,FALSE)</f>
        <v>Low</v>
      </c>
      <c r="O360" t="str">
        <f>VLOOKUP($A360,'Customer Data'!$A$2:$H$1501,8,FALSE)</f>
        <v>Type 1</v>
      </c>
      <c r="P360" t="str">
        <f>VLOOKUP($C360,'Inventory Data'!$A:$I,7,FALSE)</f>
        <v>Warehouse A</v>
      </c>
    </row>
    <row r="361" spans="1:16" x14ac:dyDescent="0.3">
      <c r="A361">
        <v>1103</v>
      </c>
      <c r="B361">
        <v>360</v>
      </c>
      <c r="C361">
        <v>81</v>
      </c>
      <c r="D361">
        <v>8</v>
      </c>
      <c r="E361" s="4" t="s">
        <v>97</v>
      </c>
      <c r="F361" s="4">
        <f t="shared" si="10"/>
        <v>43114</v>
      </c>
      <c r="G361" s="4" t="str">
        <f t="shared" si="11"/>
        <v>Jan</v>
      </c>
      <c r="H361" s="6" t="s">
        <v>83</v>
      </c>
      <c r="I361">
        <f>VLOOKUP($A361,'Customer Data'!$A:$G,2,FALSE)</f>
        <v>63</v>
      </c>
      <c r="J361" t="str">
        <f>VLOOKUP($A361,'Customer Data'!$A:$G,3,FALSE)</f>
        <v>Male</v>
      </c>
      <c r="K361" s="18">
        <f>VLOOKUP($A361,'Customer Data'!$A:$G,4,FALSE)</f>
        <v>55034</v>
      </c>
      <c r="L361" t="str">
        <f>VLOOKUP($A361,'Customer Data'!$A:$G,5,FALSE)</f>
        <v>City B</v>
      </c>
      <c r="M361" t="str">
        <f>VLOOKUP($A361,'Customer Data'!$A:$G,6,FALSE)</f>
        <v>Seniors</v>
      </c>
      <c r="N361" t="str">
        <f>VLOOKUP($A361,'Customer Data'!$A:$G,7,FALSE)</f>
        <v>Low</v>
      </c>
      <c r="O361" t="str">
        <f>VLOOKUP($A361,'Customer Data'!$A$2:$H$1501,8,FALSE)</f>
        <v>Type 5</v>
      </c>
      <c r="P361" t="str">
        <f>VLOOKUP($C361,'Inventory Data'!$A:$I,7,FALSE)</f>
        <v>Warehouse A</v>
      </c>
    </row>
    <row r="362" spans="1:16" x14ac:dyDescent="0.3">
      <c r="A362">
        <v>190</v>
      </c>
      <c r="B362">
        <v>361</v>
      </c>
      <c r="C362">
        <v>10</v>
      </c>
      <c r="D362">
        <v>2</v>
      </c>
      <c r="E362" s="4" t="s">
        <v>98</v>
      </c>
      <c r="F362" s="4">
        <f t="shared" si="10"/>
        <v>43115</v>
      </c>
      <c r="G362" s="4" t="str">
        <f t="shared" si="11"/>
        <v>Jan</v>
      </c>
      <c r="H362" s="6" t="s">
        <v>60</v>
      </c>
      <c r="I362">
        <f>VLOOKUP($A362,'Customer Data'!$A:$G,2,FALSE)</f>
        <v>38</v>
      </c>
      <c r="J362" t="str">
        <f>VLOOKUP($A362,'Customer Data'!$A:$G,3,FALSE)</f>
        <v>Female</v>
      </c>
      <c r="K362" s="18">
        <f>VLOOKUP($A362,'Customer Data'!$A:$G,4,FALSE)</f>
        <v>106341</v>
      </c>
      <c r="L362" t="str">
        <f>VLOOKUP($A362,'Customer Data'!$A:$G,5,FALSE)</f>
        <v>City A</v>
      </c>
      <c r="M362" t="str">
        <f>VLOOKUP($A362,'Customer Data'!$A:$G,6,FALSE)</f>
        <v>Adult</v>
      </c>
      <c r="N362" t="str">
        <f>VLOOKUP($A362,'Customer Data'!$A:$G,7,FALSE)</f>
        <v>High</v>
      </c>
      <c r="O362" t="str">
        <f>VLOOKUP($A362,'Customer Data'!$A$2:$H$1501,8,FALSE)</f>
        <v>Type 2</v>
      </c>
      <c r="P362" t="str">
        <f>VLOOKUP($C362,'Inventory Data'!$A:$I,7,FALSE)</f>
        <v>Warehouse A</v>
      </c>
    </row>
    <row r="363" spans="1:16" x14ac:dyDescent="0.3">
      <c r="A363">
        <v>1195</v>
      </c>
      <c r="B363">
        <v>362</v>
      </c>
      <c r="C363">
        <v>1</v>
      </c>
      <c r="D363">
        <v>6</v>
      </c>
      <c r="E363" s="4" t="s">
        <v>98</v>
      </c>
      <c r="F363" s="4">
        <f t="shared" si="10"/>
        <v>43115</v>
      </c>
      <c r="G363" s="4" t="str">
        <f t="shared" si="11"/>
        <v>Jan</v>
      </c>
      <c r="H363" s="6" t="s">
        <v>61</v>
      </c>
      <c r="I363">
        <f>VLOOKUP($A363,'Customer Data'!$A:$G,2,FALSE)</f>
        <v>57</v>
      </c>
      <c r="J363" t="str">
        <f>VLOOKUP($A363,'Customer Data'!$A:$G,3,FALSE)</f>
        <v>Male</v>
      </c>
      <c r="K363" s="18">
        <f>VLOOKUP($A363,'Customer Data'!$A:$G,4,FALSE)</f>
        <v>136879</v>
      </c>
      <c r="L363" t="str">
        <f>VLOOKUP($A363,'Customer Data'!$A:$G,5,FALSE)</f>
        <v>City A</v>
      </c>
      <c r="M363" t="str">
        <f>VLOOKUP($A363,'Customer Data'!$A:$G,6,FALSE)</f>
        <v>Middle-aged</v>
      </c>
      <c r="N363" t="str">
        <f>VLOOKUP($A363,'Customer Data'!$A:$G,7,FALSE)</f>
        <v>High</v>
      </c>
      <c r="O363" t="str">
        <f>VLOOKUP($A363,'Customer Data'!$A$2:$H$1501,8,FALSE)</f>
        <v>Type 4</v>
      </c>
      <c r="P363" t="str">
        <f>VLOOKUP($C363,'Inventory Data'!$A:$I,7,FALSE)</f>
        <v>Warehouse B</v>
      </c>
    </row>
    <row r="364" spans="1:16" x14ac:dyDescent="0.3">
      <c r="A364">
        <v>157</v>
      </c>
      <c r="B364">
        <v>363</v>
      </c>
      <c r="C364">
        <v>23</v>
      </c>
      <c r="D364">
        <v>1</v>
      </c>
      <c r="E364" s="4" t="s">
        <v>98</v>
      </c>
      <c r="F364" s="4">
        <f t="shared" si="10"/>
        <v>43115</v>
      </c>
      <c r="G364" s="4" t="str">
        <f t="shared" si="11"/>
        <v>Jan</v>
      </c>
      <c r="H364" s="6" t="s">
        <v>62</v>
      </c>
      <c r="I364">
        <f>VLOOKUP($A364,'Customer Data'!$A:$G,2,FALSE)</f>
        <v>43</v>
      </c>
      <c r="J364" t="str">
        <f>VLOOKUP($A364,'Customer Data'!$A:$G,3,FALSE)</f>
        <v>Male</v>
      </c>
      <c r="K364" s="18">
        <f>VLOOKUP($A364,'Customer Data'!$A:$G,4,FALSE)</f>
        <v>48678</v>
      </c>
      <c r="L364" t="str">
        <f>VLOOKUP($A364,'Customer Data'!$A:$G,5,FALSE)</f>
        <v>City A</v>
      </c>
      <c r="M364" t="str">
        <f>VLOOKUP($A364,'Customer Data'!$A:$G,6,FALSE)</f>
        <v>Middle-aged</v>
      </c>
      <c r="N364" t="str">
        <f>VLOOKUP($A364,'Customer Data'!$A:$G,7,FALSE)</f>
        <v>Low</v>
      </c>
      <c r="O364" t="str">
        <f>VLOOKUP($A364,'Customer Data'!$A$2:$H$1501,8,FALSE)</f>
        <v>Type 3</v>
      </c>
      <c r="P364" t="str">
        <f>VLOOKUP($C364,'Inventory Data'!$A:$I,7,FALSE)</f>
        <v>Warehouse C</v>
      </c>
    </row>
    <row r="365" spans="1:16" x14ac:dyDescent="0.3">
      <c r="A365">
        <v>553</v>
      </c>
      <c r="B365">
        <v>364</v>
      </c>
      <c r="C365">
        <v>78</v>
      </c>
      <c r="D365">
        <v>9</v>
      </c>
      <c r="E365" s="4" t="s">
        <v>98</v>
      </c>
      <c r="F365" s="4">
        <f t="shared" si="10"/>
        <v>43115</v>
      </c>
      <c r="G365" s="4" t="str">
        <f t="shared" si="11"/>
        <v>Jan</v>
      </c>
      <c r="H365" s="6" t="s">
        <v>63</v>
      </c>
      <c r="I365">
        <f>VLOOKUP($A365,'Customer Data'!$A:$G,2,FALSE)</f>
        <v>44</v>
      </c>
      <c r="J365" t="str">
        <f>VLOOKUP($A365,'Customer Data'!$A:$G,3,FALSE)</f>
        <v>Male</v>
      </c>
      <c r="K365" s="18">
        <f>VLOOKUP($A365,'Customer Data'!$A:$G,4,FALSE)</f>
        <v>56666</v>
      </c>
      <c r="L365" t="str">
        <f>VLOOKUP($A365,'Customer Data'!$A:$G,5,FALSE)</f>
        <v>City C</v>
      </c>
      <c r="M365" t="str">
        <f>VLOOKUP($A365,'Customer Data'!$A:$G,6,FALSE)</f>
        <v>Middle-aged</v>
      </c>
      <c r="N365" t="str">
        <f>VLOOKUP($A365,'Customer Data'!$A:$G,7,FALSE)</f>
        <v>Low</v>
      </c>
      <c r="O365" t="str">
        <f>VLOOKUP($A365,'Customer Data'!$A$2:$H$1501,8,FALSE)</f>
        <v>Type 3</v>
      </c>
      <c r="P365" t="str">
        <f>VLOOKUP($C365,'Inventory Data'!$A:$I,7,FALSE)</f>
        <v>Warehouse A</v>
      </c>
    </row>
    <row r="366" spans="1:16" x14ac:dyDescent="0.3">
      <c r="A366">
        <v>152</v>
      </c>
      <c r="B366">
        <v>365</v>
      </c>
      <c r="C366">
        <v>8</v>
      </c>
      <c r="D366">
        <v>4</v>
      </c>
      <c r="E366" s="4" t="s">
        <v>98</v>
      </c>
      <c r="F366" s="4">
        <f t="shared" si="10"/>
        <v>43115</v>
      </c>
      <c r="G366" s="4" t="str">
        <f t="shared" si="11"/>
        <v>Jan</v>
      </c>
      <c r="H366" s="6" t="s">
        <v>64</v>
      </c>
      <c r="I366">
        <f>VLOOKUP($A366,'Customer Data'!$A:$G,2,FALSE)</f>
        <v>61</v>
      </c>
      <c r="J366" t="str">
        <f>VLOOKUP($A366,'Customer Data'!$A:$G,3,FALSE)</f>
        <v>Male</v>
      </c>
      <c r="K366" s="18">
        <f>VLOOKUP($A366,'Customer Data'!$A:$G,4,FALSE)</f>
        <v>141319</v>
      </c>
      <c r="L366" t="str">
        <f>VLOOKUP($A366,'Customer Data'!$A:$G,5,FALSE)</f>
        <v>City B</v>
      </c>
      <c r="M366" t="str">
        <f>VLOOKUP($A366,'Customer Data'!$A:$G,6,FALSE)</f>
        <v>Seniors</v>
      </c>
      <c r="N366" t="str">
        <f>VLOOKUP($A366,'Customer Data'!$A:$G,7,FALSE)</f>
        <v>High</v>
      </c>
      <c r="O366" t="str">
        <f>VLOOKUP($A366,'Customer Data'!$A$2:$H$1501,8,FALSE)</f>
        <v>Type 6</v>
      </c>
      <c r="P366" t="str">
        <f>VLOOKUP($C366,'Inventory Data'!$A:$I,7,FALSE)</f>
        <v>Warehouse B</v>
      </c>
    </row>
    <row r="367" spans="1:16" x14ac:dyDescent="0.3">
      <c r="A367">
        <v>641</v>
      </c>
      <c r="B367">
        <v>366</v>
      </c>
      <c r="C367">
        <v>77</v>
      </c>
      <c r="D367">
        <v>4</v>
      </c>
      <c r="E367" s="4" t="s">
        <v>98</v>
      </c>
      <c r="F367" s="4">
        <f t="shared" si="10"/>
        <v>43115</v>
      </c>
      <c r="G367" s="4" t="str">
        <f t="shared" si="11"/>
        <v>Jan</v>
      </c>
      <c r="H367" s="6" t="s">
        <v>65</v>
      </c>
      <c r="I367">
        <f>VLOOKUP($A367,'Customer Data'!$A:$G,2,FALSE)</f>
        <v>65</v>
      </c>
      <c r="J367" t="str">
        <f>VLOOKUP($A367,'Customer Data'!$A:$G,3,FALSE)</f>
        <v>Female</v>
      </c>
      <c r="K367" s="18">
        <f>VLOOKUP($A367,'Customer Data'!$A:$G,4,FALSE)</f>
        <v>25558</v>
      </c>
      <c r="L367" t="str">
        <f>VLOOKUP($A367,'Customer Data'!$A:$G,5,FALSE)</f>
        <v>City A</v>
      </c>
      <c r="M367" t="str">
        <f>VLOOKUP($A367,'Customer Data'!$A:$G,6,FALSE)</f>
        <v>Seniors</v>
      </c>
      <c r="N367" t="str">
        <f>VLOOKUP($A367,'Customer Data'!$A:$G,7,FALSE)</f>
        <v>Low</v>
      </c>
      <c r="O367" t="str">
        <f>VLOOKUP($A367,'Customer Data'!$A$2:$H$1501,8,FALSE)</f>
        <v>Type 5</v>
      </c>
      <c r="P367" t="str">
        <f>VLOOKUP($C367,'Inventory Data'!$A:$I,7,FALSE)</f>
        <v>Warehouse C</v>
      </c>
    </row>
    <row r="368" spans="1:16" x14ac:dyDescent="0.3">
      <c r="A368">
        <v>877</v>
      </c>
      <c r="B368">
        <v>367</v>
      </c>
      <c r="C368">
        <v>59</v>
      </c>
      <c r="D368">
        <v>2</v>
      </c>
      <c r="E368" s="4" t="s">
        <v>98</v>
      </c>
      <c r="F368" s="4">
        <f t="shared" si="10"/>
        <v>43115</v>
      </c>
      <c r="G368" s="4" t="str">
        <f t="shared" si="11"/>
        <v>Jan</v>
      </c>
      <c r="H368" s="6" t="s">
        <v>66</v>
      </c>
      <c r="I368">
        <f>VLOOKUP($A368,'Customer Data'!$A:$G,2,FALSE)</f>
        <v>34</v>
      </c>
      <c r="J368" t="str">
        <f>VLOOKUP($A368,'Customer Data'!$A:$G,3,FALSE)</f>
        <v>Female</v>
      </c>
      <c r="K368" s="18">
        <f>VLOOKUP($A368,'Customer Data'!$A:$G,4,FALSE)</f>
        <v>65208</v>
      </c>
      <c r="L368" t="str">
        <f>VLOOKUP($A368,'Customer Data'!$A:$G,5,FALSE)</f>
        <v>City B</v>
      </c>
      <c r="M368" t="str">
        <f>VLOOKUP($A368,'Customer Data'!$A:$G,6,FALSE)</f>
        <v>Adult</v>
      </c>
      <c r="N368" t="str">
        <f>VLOOKUP($A368,'Customer Data'!$A:$G,7,FALSE)</f>
        <v>Low</v>
      </c>
      <c r="O368" t="str">
        <f>VLOOKUP($A368,'Customer Data'!$A$2:$H$1501,8,FALSE)</f>
        <v>Type 1</v>
      </c>
      <c r="P368" t="str">
        <f>VLOOKUP($C368,'Inventory Data'!$A:$I,7,FALSE)</f>
        <v>Warehouse A</v>
      </c>
    </row>
    <row r="369" spans="1:16" x14ac:dyDescent="0.3">
      <c r="A369">
        <v>596</v>
      </c>
      <c r="B369">
        <v>368</v>
      </c>
      <c r="C369">
        <v>37</v>
      </c>
      <c r="D369">
        <v>4</v>
      </c>
      <c r="E369" s="4" t="s">
        <v>98</v>
      </c>
      <c r="F369" s="4">
        <f t="shared" si="10"/>
        <v>43115</v>
      </c>
      <c r="G369" s="4" t="str">
        <f t="shared" si="11"/>
        <v>Jan</v>
      </c>
      <c r="H369" s="6" t="s">
        <v>67</v>
      </c>
      <c r="I369">
        <f>VLOOKUP($A369,'Customer Data'!$A:$G,2,FALSE)</f>
        <v>18</v>
      </c>
      <c r="J369" t="str">
        <f>VLOOKUP($A369,'Customer Data'!$A:$G,3,FALSE)</f>
        <v>Female</v>
      </c>
      <c r="K369" s="18">
        <f>VLOOKUP($A369,'Customer Data'!$A:$G,4,FALSE)</f>
        <v>99254</v>
      </c>
      <c r="L369" t="str">
        <f>VLOOKUP($A369,'Customer Data'!$A:$G,5,FALSE)</f>
        <v>City A</v>
      </c>
      <c r="M369" t="str">
        <f>VLOOKUP($A369,'Customer Data'!$A:$G,6,FALSE)</f>
        <v>Adult</v>
      </c>
      <c r="N369" t="str">
        <f>VLOOKUP($A369,'Customer Data'!$A:$G,7,FALSE)</f>
        <v>High</v>
      </c>
      <c r="O369" t="str">
        <f>VLOOKUP($A369,'Customer Data'!$A$2:$H$1501,8,FALSE)</f>
        <v>Type 2</v>
      </c>
      <c r="P369" t="str">
        <f>VLOOKUP($C369,'Inventory Data'!$A:$I,7,FALSE)</f>
        <v>Warehouse B</v>
      </c>
    </row>
    <row r="370" spans="1:16" x14ac:dyDescent="0.3">
      <c r="A370">
        <v>473</v>
      </c>
      <c r="B370">
        <v>369</v>
      </c>
      <c r="C370">
        <v>85</v>
      </c>
      <c r="D370">
        <v>9</v>
      </c>
      <c r="E370" s="4" t="s">
        <v>98</v>
      </c>
      <c r="F370" s="4">
        <f t="shared" si="10"/>
        <v>43115</v>
      </c>
      <c r="G370" s="4" t="str">
        <f t="shared" si="11"/>
        <v>Jan</v>
      </c>
      <c r="H370" s="6" t="s">
        <v>68</v>
      </c>
      <c r="I370">
        <f>VLOOKUP($A370,'Customer Data'!$A:$G,2,FALSE)</f>
        <v>64</v>
      </c>
      <c r="J370" t="str">
        <f>VLOOKUP($A370,'Customer Data'!$A:$G,3,FALSE)</f>
        <v>Female</v>
      </c>
      <c r="K370" s="18">
        <f>VLOOKUP($A370,'Customer Data'!$A:$G,4,FALSE)</f>
        <v>95529</v>
      </c>
      <c r="L370" t="str">
        <f>VLOOKUP($A370,'Customer Data'!$A:$G,5,FALSE)</f>
        <v>City B</v>
      </c>
      <c r="M370" t="str">
        <f>VLOOKUP($A370,'Customer Data'!$A:$G,6,FALSE)</f>
        <v>Seniors</v>
      </c>
      <c r="N370" t="str">
        <f>VLOOKUP($A370,'Customer Data'!$A:$G,7,FALSE)</f>
        <v>High</v>
      </c>
      <c r="O370" t="str">
        <f>VLOOKUP($A370,'Customer Data'!$A$2:$H$1501,8,FALSE)</f>
        <v>Type 6</v>
      </c>
      <c r="P370" t="str">
        <f>VLOOKUP($C370,'Inventory Data'!$A:$I,7,FALSE)</f>
        <v>Warehouse B</v>
      </c>
    </row>
    <row r="371" spans="1:16" x14ac:dyDescent="0.3">
      <c r="A371">
        <v>1460</v>
      </c>
      <c r="B371">
        <v>370</v>
      </c>
      <c r="C371">
        <v>44</v>
      </c>
      <c r="D371">
        <v>9</v>
      </c>
      <c r="E371" s="4" t="s">
        <v>98</v>
      </c>
      <c r="F371" s="4">
        <f t="shared" si="10"/>
        <v>43115</v>
      </c>
      <c r="G371" s="4" t="str">
        <f t="shared" si="11"/>
        <v>Jan</v>
      </c>
      <c r="H371" s="6" t="s">
        <v>69</v>
      </c>
      <c r="I371">
        <f>VLOOKUP($A371,'Customer Data'!$A:$G,2,FALSE)</f>
        <v>54</v>
      </c>
      <c r="J371" t="str">
        <f>VLOOKUP($A371,'Customer Data'!$A:$G,3,FALSE)</f>
        <v>Female</v>
      </c>
      <c r="K371" s="18">
        <f>VLOOKUP($A371,'Customer Data'!$A:$G,4,FALSE)</f>
        <v>79165</v>
      </c>
      <c r="L371" t="str">
        <f>VLOOKUP($A371,'Customer Data'!$A:$G,5,FALSE)</f>
        <v>City B</v>
      </c>
      <c r="M371" t="str">
        <f>VLOOKUP($A371,'Customer Data'!$A:$G,6,FALSE)</f>
        <v>Middle-aged</v>
      </c>
      <c r="N371" t="str">
        <f>VLOOKUP($A371,'Customer Data'!$A:$G,7,FALSE)</f>
        <v>High</v>
      </c>
      <c r="O371" t="str">
        <f>VLOOKUP($A371,'Customer Data'!$A$2:$H$1501,8,FALSE)</f>
        <v>Type 4</v>
      </c>
      <c r="P371" t="str">
        <f>VLOOKUP($C371,'Inventory Data'!$A:$I,7,FALSE)</f>
        <v>Warehouse A</v>
      </c>
    </row>
    <row r="372" spans="1:16" x14ac:dyDescent="0.3">
      <c r="A372">
        <v>938</v>
      </c>
      <c r="B372">
        <v>371</v>
      </c>
      <c r="C372">
        <v>99</v>
      </c>
      <c r="D372">
        <v>9</v>
      </c>
      <c r="E372" s="4" t="s">
        <v>98</v>
      </c>
      <c r="F372" s="4">
        <f t="shared" si="10"/>
        <v>43115</v>
      </c>
      <c r="G372" s="4" t="str">
        <f t="shared" si="11"/>
        <v>Jan</v>
      </c>
      <c r="H372" s="6" t="s">
        <v>70</v>
      </c>
      <c r="I372">
        <f>VLOOKUP($A372,'Customer Data'!$A:$G,2,FALSE)</f>
        <v>19</v>
      </c>
      <c r="J372" t="str">
        <f>VLOOKUP($A372,'Customer Data'!$A:$G,3,FALSE)</f>
        <v>Female</v>
      </c>
      <c r="K372" s="18">
        <f>VLOOKUP($A372,'Customer Data'!$A:$G,4,FALSE)</f>
        <v>99688</v>
      </c>
      <c r="L372" t="str">
        <f>VLOOKUP($A372,'Customer Data'!$A:$G,5,FALSE)</f>
        <v>City A</v>
      </c>
      <c r="M372" t="str">
        <f>VLOOKUP($A372,'Customer Data'!$A:$G,6,FALSE)</f>
        <v>Adult</v>
      </c>
      <c r="N372" t="str">
        <f>VLOOKUP($A372,'Customer Data'!$A:$G,7,FALSE)</f>
        <v>High</v>
      </c>
      <c r="O372" t="str">
        <f>VLOOKUP($A372,'Customer Data'!$A$2:$H$1501,8,FALSE)</f>
        <v>Type 2</v>
      </c>
      <c r="P372" t="str">
        <f>VLOOKUP($C372,'Inventory Data'!$A:$I,7,FALSE)</f>
        <v>Warehouse A</v>
      </c>
    </row>
    <row r="373" spans="1:16" x14ac:dyDescent="0.3">
      <c r="A373">
        <v>1181</v>
      </c>
      <c r="B373">
        <v>372</v>
      </c>
      <c r="C373">
        <v>67</v>
      </c>
      <c r="D373">
        <v>8</v>
      </c>
      <c r="E373" s="4" t="s">
        <v>98</v>
      </c>
      <c r="F373" s="4">
        <f t="shared" si="10"/>
        <v>43115</v>
      </c>
      <c r="G373" s="4" t="str">
        <f t="shared" si="11"/>
        <v>Jan</v>
      </c>
      <c r="H373" s="6" t="s">
        <v>71</v>
      </c>
      <c r="I373">
        <f>VLOOKUP($A373,'Customer Data'!$A:$G,2,FALSE)</f>
        <v>52</v>
      </c>
      <c r="J373" t="str">
        <f>VLOOKUP($A373,'Customer Data'!$A:$G,3,FALSE)</f>
        <v>Male</v>
      </c>
      <c r="K373" s="18">
        <f>VLOOKUP($A373,'Customer Data'!$A:$G,4,FALSE)</f>
        <v>102183</v>
      </c>
      <c r="L373" t="str">
        <f>VLOOKUP($A373,'Customer Data'!$A:$G,5,FALSE)</f>
        <v>City C</v>
      </c>
      <c r="M373" t="str">
        <f>VLOOKUP($A373,'Customer Data'!$A:$G,6,FALSE)</f>
        <v>Middle-aged</v>
      </c>
      <c r="N373" t="str">
        <f>VLOOKUP($A373,'Customer Data'!$A:$G,7,FALSE)</f>
        <v>High</v>
      </c>
      <c r="O373" t="str">
        <f>VLOOKUP($A373,'Customer Data'!$A$2:$H$1501,8,FALSE)</f>
        <v>Type 4</v>
      </c>
      <c r="P373" t="str">
        <f>VLOOKUP($C373,'Inventory Data'!$A:$I,7,FALSE)</f>
        <v>Warehouse C</v>
      </c>
    </row>
    <row r="374" spans="1:16" x14ac:dyDescent="0.3">
      <c r="A374">
        <v>242</v>
      </c>
      <c r="B374">
        <v>373</v>
      </c>
      <c r="C374">
        <v>67</v>
      </c>
      <c r="D374">
        <v>1</v>
      </c>
      <c r="E374" s="4" t="s">
        <v>98</v>
      </c>
      <c r="F374" s="4">
        <f t="shared" si="10"/>
        <v>43115</v>
      </c>
      <c r="G374" s="4" t="str">
        <f t="shared" si="11"/>
        <v>Jan</v>
      </c>
      <c r="H374" s="6" t="s">
        <v>72</v>
      </c>
      <c r="I374">
        <f>VLOOKUP($A374,'Customer Data'!$A:$G,2,FALSE)</f>
        <v>19</v>
      </c>
      <c r="J374" t="str">
        <f>VLOOKUP($A374,'Customer Data'!$A:$G,3,FALSE)</f>
        <v>Female</v>
      </c>
      <c r="K374" s="18">
        <f>VLOOKUP($A374,'Customer Data'!$A:$G,4,FALSE)</f>
        <v>63727</v>
      </c>
      <c r="L374" t="str">
        <f>VLOOKUP($A374,'Customer Data'!$A:$G,5,FALSE)</f>
        <v>City A</v>
      </c>
      <c r="M374" t="str">
        <f>VLOOKUP($A374,'Customer Data'!$A:$G,6,FALSE)</f>
        <v>Adult</v>
      </c>
      <c r="N374" t="str">
        <f>VLOOKUP($A374,'Customer Data'!$A:$G,7,FALSE)</f>
        <v>Low</v>
      </c>
      <c r="O374" t="str">
        <f>VLOOKUP($A374,'Customer Data'!$A$2:$H$1501,8,FALSE)</f>
        <v>Type 1</v>
      </c>
      <c r="P374" t="str">
        <f>VLOOKUP($C374,'Inventory Data'!$A:$I,7,FALSE)</f>
        <v>Warehouse C</v>
      </c>
    </row>
    <row r="375" spans="1:16" x14ac:dyDescent="0.3">
      <c r="A375">
        <v>1468</v>
      </c>
      <c r="B375">
        <v>374</v>
      </c>
      <c r="C375">
        <v>46</v>
      </c>
      <c r="D375">
        <v>5</v>
      </c>
      <c r="E375" s="4" t="s">
        <v>98</v>
      </c>
      <c r="F375" s="4">
        <f t="shared" si="10"/>
        <v>43115</v>
      </c>
      <c r="G375" s="4" t="str">
        <f t="shared" si="11"/>
        <v>Jan</v>
      </c>
      <c r="H375" s="6" t="s">
        <v>73</v>
      </c>
      <c r="I375">
        <f>VLOOKUP($A375,'Customer Data'!$A:$G,2,FALSE)</f>
        <v>53</v>
      </c>
      <c r="J375" t="str">
        <f>VLOOKUP($A375,'Customer Data'!$A:$G,3,FALSE)</f>
        <v>Female</v>
      </c>
      <c r="K375" s="18">
        <f>VLOOKUP($A375,'Customer Data'!$A:$G,4,FALSE)</f>
        <v>41192</v>
      </c>
      <c r="L375" t="str">
        <f>VLOOKUP($A375,'Customer Data'!$A:$G,5,FALSE)</f>
        <v>City C</v>
      </c>
      <c r="M375" t="str">
        <f>VLOOKUP($A375,'Customer Data'!$A:$G,6,FALSE)</f>
        <v>Middle-aged</v>
      </c>
      <c r="N375" t="str">
        <f>VLOOKUP($A375,'Customer Data'!$A:$G,7,FALSE)</f>
        <v>Low</v>
      </c>
      <c r="O375" t="str">
        <f>VLOOKUP($A375,'Customer Data'!$A$2:$H$1501,8,FALSE)</f>
        <v>Type 3</v>
      </c>
      <c r="P375" t="str">
        <f>VLOOKUP($C375,'Inventory Data'!$A:$I,7,FALSE)</f>
        <v>Warehouse B</v>
      </c>
    </row>
    <row r="376" spans="1:16" x14ac:dyDescent="0.3">
      <c r="A376">
        <v>1411</v>
      </c>
      <c r="B376">
        <v>375</v>
      </c>
      <c r="C376">
        <v>13</v>
      </c>
      <c r="D376">
        <v>1</v>
      </c>
      <c r="E376" s="4" t="s">
        <v>98</v>
      </c>
      <c r="F376" s="4">
        <f t="shared" si="10"/>
        <v>43115</v>
      </c>
      <c r="G376" s="4" t="str">
        <f t="shared" si="11"/>
        <v>Jan</v>
      </c>
      <c r="H376" s="6" t="s">
        <v>74</v>
      </c>
      <c r="I376">
        <f>VLOOKUP($A376,'Customer Data'!$A:$G,2,FALSE)</f>
        <v>55</v>
      </c>
      <c r="J376" t="str">
        <f>VLOOKUP($A376,'Customer Data'!$A:$G,3,FALSE)</f>
        <v>Female</v>
      </c>
      <c r="K376" s="18">
        <f>VLOOKUP($A376,'Customer Data'!$A:$G,4,FALSE)</f>
        <v>116349</v>
      </c>
      <c r="L376" t="str">
        <f>VLOOKUP($A376,'Customer Data'!$A:$G,5,FALSE)</f>
        <v>City A</v>
      </c>
      <c r="M376" t="str">
        <f>VLOOKUP($A376,'Customer Data'!$A:$G,6,FALSE)</f>
        <v>Middle-aged</v>
      </c>
      <c r="N376" t="str">
        <f>VLOOKUP($A376,'Customer Data'!$A:$G,7,FALSE)</f>
        <v>High</v>
      </c>
      <c r="O376" t="str">
        <f>VLOOKUP($A376,'Customer Data'!$A$2:$H$1501,8,FALSE)</f>
        <v>Type 4</v>
      </c>
      <c r="P376" t="str">
        <f>VLOOKUP($C376,'Inventory Data'!$A:$I,7,FALSE)</f>
        <v>Warehouse C</v>
      </c>
    </row>
    <row r="377" spans="1:16" x14ac:dyDescent="0.3">
      <c r="A377">
        <v>473</v>
      </c>
      <c r="B377">
        <v>376</v>
      </c>
      <c r="C377">
        <v>39</v>
      </c>
      <c r="D377">
        <v>8</v>
      </c>
      <c r="E377" s="4" t="s">
        <v>98</v>
      </c>
      <c r="F377" s="4">
        <f t="shared" si="10"/>
        <v>43115</v>
      </c>
      <c r="G377" s="4" t="str">
        <f t="shared" si="11"/>
        <v>Jan</v>
      </c>
      <c r="H377" s="6" t="s">
        <v>75</v>
      </c>
      <c r="I377">
        <f>VLOOKUP($A377,'Customer Data'!$A:$G,2,FALSE)</f>
        <v>64</v>
      </c>
      <c r="J377" t="str">
        <f>VLOOKUP($A377,'Customer Data'!$A:$G,3,FALSE)</f>
        <v>Female</v>
      </c>
      <c r="K377" s="18">
        <f>VLOOKUP($A377,'Customer Data'!$A:$G,4,FALSE)</f>
        <v>95529</v>
      </c>
      <c r="L377" t="str">
        <f>VLOOKUP($A377,'Customer Data'!$A:$G,5,FALSE)</f>
        <v>City B</v>
      </c>
      <c r="M377" t="str">
        <f>VLOOKUP($A377,'Customer Data'!$A:$G,6,FALSE)</f>
        <v>Seniors</v>
      </c>
      <c r="N377" t="str">
        <f>VLOOKUP($A377,'Customer Data'!$A:$G,7,FALSE)</f>
        <v>High</v>
      </c>
      <c r="O377" t="str">
        <f>VLOOKUP($A377,'Customer Data'!$A$2:$H$1501,8,FALSE)</f>
        <v>Type 6</v>
      </c>
      <c r="P377" t="str">
        <f>VLOOKUP($C377,'Inventory Data'!$A:$I,7,FALSE)</f>
        <v>Warehouse A</v>
      </c>
    </row>
    <row r="378" spans="1:16" x14ac:dyDescent="0.3">
      <c r="A378">
        <v>483</v>
      </c>
      <c r="B378">
        <v>377</v>
      </c>
      <c r="C378">
        <v>68</v>
      </c>
      <c r="D378">
        <v>1</v>
      </c>
      <c r="E378" s="4" t="s">
        <v>98</v>
      </c>
      <c r="F378" s="4">
        <f t="shared" si="10"/>
        <v>43115</v>
      </c>
      <c r="G378" s="4" t="str">
        <f t="shared" si="11"/>
        <v>Jan</v>
      </c>
      <c r="H378" s="6" t="s">
        <v>76</v>
      </c>
      <c r="I378">
        <f>VLOOKUP($A378,'Customer Data'!$A:$G,2,FALSE)</f>
        <v>69</v>
      </c>
      <c r="J378" t="str">
        <f>VLOOKUP($A378,'Customer Data'!$A:$G,3,FALSE)</f>
        <v>Male</v>
      </c>
      <c r="K378" s="18">
        <f>VLOOKUP($A378,'Customer Data'!$A:$G,4,FALSE)</f>
        <v>84540</v>
      </c>
      <c r="L378" t="str">
        <f>VLOOKUP($A378,'Customer Data'!$A:$G,5,FALSE)</f>
        <v>City A</v>
      </c>
      <c r="M378" t="str">
        <f>VLOOKUP($A378,'Customer Data'!$A:$G,6,FALSE)</f>
        <v>Seniors</v>
      </c>
      <c r="N378" t="str">
        <f>VLOOKUP($A378,'Customer Data'!$A:$G,7,FALSE)</f>
        <v>High</v>
      </c>
      <c r="O378" t="str">
        <f>VLOOKUP($A378,'Customer Data'!$A$2:$H$1501,8,FALSE)</f>
        <v>Type 6</v>
      </c>
      <c r="P378" t="str">
        <f>VLOOKUP($C378,'Inventory Data'!$A:$I,7,FALSE)</f>
        <v>Warehouse A</v>
      </c>
    </row>
    <row r="379" spans="1:16" x14ac:dyDescent="0.3">
      <c r="A379">
        <v>68</v>
      </c>
      <c r="B379">
        <v>378</v>
      </c>
      <c r="C379">
        <v>66</v>
      </c>
      <c r="D379">
        <v>8</v>
      </c>
      <c r="E379" s="4" t="s">
        <v>98</v>
      </c>
      <c r="F379" s="4">
        <f t="shared" si="10"/>
        <v>43115</v>
      </c>
      <c r="G379" s="4" t="str">
        <f t="shared" si="11"/>
        <v>Jan</v>
      </c>
      <c r="H379" s="6" t="s">
        <v>77</v>
      </c>
      <c r="I379">
        <f>VLOOKUP($A379,'Customer Data'!$A:$G,2,FALSE)</f>
        <v>53</v>
      </c>
      <c r="J379" t="str">
        <f>VLOOKUP($A379,'Customer Data'!$A:$G,3,FALSE)</f>
        <v>Female</v>
      </c>
      <c r="K379" s="18">
        <f>VLOOKUP($A379,'Customer Data'!$A:$G,4,FALSE)</f>
        <v>77634</v>
      </c>
      <c r="L379" t="str">
        <f>VLOOKUP($A379,'Customer Data'!$A:$G,5,FALSE)</f>
        <v>City C</v>
      </c>
      <c r="M379" t="str">
        <f>VLOOKUP($A379,'Customer Data'!$A:$G,6,FALSE)</f>
        <v>Middle-aged</v>
      </c>
      <c r="N379" t="str">
        <f>VLOOKUP($A379,'Customer Data'!$A:$G,7,FALSE)</f>
        <v>High</v>
      </c>
      <c r="O379" t="str">
        <f>VLOOKUP($A379,'Customer Data'!$A$2:$H$1501,8,FALSE)</f>
        <v>Type 4</v>
      </c>
      <c r="P379" t="str">
        <f>VLOOKUP($C379,'Inventory Data'!$A:$I,7,FALSE)</f>
        <v>Warehouse C</v>
      </c>
    </row>
    <row r="380" spans="1:16" x14ac:dyDescent="0.3">
      <c r="A380">
        <v>1272</v>
      </c>
      <c r="B380">
        <v>379</v>
      </c>
      <c r="C380">
        <v>21</v>
      </c>
      <c r="D380">
        <v>4</v>
      </c>
      <c r="E380" s="4" t="s">
        <v>98</v>
      </c>
      <c r="F380" s="4">
        <f t="shared" si="10"/>
        <v>43115</v>
      </c>
      <c r="G380" s="4" t="str">
        <f t="shared" si="11"/>
        <v>Jan</v>
      </c>
      <c r="H380" s="6" t="s">
        <v>78</v>
      </c>
      <c r="I380">
        <f>VLOOKUP($A380,'Customer Data'!$A:$G,2,FALSE)</f>
        <v>24</v>
      </c>
      <c r="J380" t="str">
        <f>VLOOKUP($A380,'Customer Data'!$A:$G,3,FALSE)</f>
        <v>Female</v>
      </c>
      <c r="K380" s="18">
        <f>VLOOKUP($A380,'Customer Data'!$A:$G,4,FALSE)</f>
        <v>39161</v>
      </c>
      <c r="L380" t="str">
        <f>VLOOKUP($A380,'Customer Data'!$A:$G,5,FALSE)</f>
        <v>City B</v>
      </c>
      <c r="M380" t="str">
        <f>VLOOKUP($A380,'Customer Data'!$A:$G,6,FALSE)</f>
        <v>Adult</v>
      </c>
      <c r="N380" t="str">
        <f>VLOOKUP($A380,'Customer Data'!$A:$G,7,FALSE)</f>
        <v>Low</v>
      </c>
      <c r="O380" t="str">
        <f>VLOOKUP($A380,'Customer Data'!$A$2:$H$1501,8,FALSE)</f>
        <v>Type 1</v>
      </c>
      <c r="P380" t="str">
        <f>VLOOKUP($C380,'Inventory Data'!$A:$I,7,FALSE)</f>
        <v>Warehouse B</v>
      </c>
    </row>
    <row r="381" spans="1:16" x14ac:dyDescent="0.3">
      <c r="A381">
        <v>858</v>
      </c>
      <c r="B381">
        <v>380</v>
      </c>
      <c r="C381">
        <v>68</v>
      </c>
      <c r="D381">
        <v>7</v>
      </c>
      <c r="E381" s="4" t="s">
        <v>98</v>
      </c>
      <c r="F381" s="4">
        <f t="shared" si="10"/>
        <v>43115</v>
      </c>
      <c r="G381" s="4" t="str">
        <f t="shared" si="11"/>
        <v>Jan</v>
      </c>
      <c r="H381" s="6" t="s">
        <v>79</v>
      </c>
      <c r="I381">
        <f>VLOOKUP($A381,'Customer Data'!$A:$G,2,FALSE)</f>
        <v>54</v>
      </c>
      <c r="J381" t="str">
        <f>VLOOKUP($A381,'Customer Data'!$A:$G,3,FALSE)</f>
        <v>Female</v>
      </c>
      <c r="K381" s="18">
        <f>VLOOKUP($A381,'Customer Data'!$A:$G,4,FALSE)</f>
        <v>75596</v>
      </c>
      <c r="L381" t="str">
        <f>VLOOKUP($A381,'Customer Data'!$A:$G,5,FALSE)</f>
        <v>City A</v>
      </c>
      <c r="M381" t="str">
        <f>VLOOKUP($A381,'Customer Data'!$A:$G,6,FALSE)</f>
        <v>Middle-aged</v>
      </c>
      <c r="N381" t="str">
        <f>VLOOKUP($A381,'Customer Data'!$A:$G,7,FALSE)</f>
        <v>High</v>
      </c>
      <c r="O381" t="str">
        <f>VLOOKUP($A381,'Customer Data'!$A$2:$H$1501,8,FALSE)</f>
        <v>Type 4</v>
      </c>
      <c r="P381" t="str">
        <f>VLOOKUP($C381,'Inventory Data'!$A:$I,7,FALSE)</f>
        <v>Warehouse A</v>
      </c>
    </row>
    <row r="382" spans="1:16" x14ac:dyDescent="0.3">
      <c r="A382">
        <v>813</v>
      </c>
      <c r="B382">
        <v>381</v>
      </c>
      <c r="C382">
        <v>69</v>
      </c>
      <c r="D382">
        <v>6</v>
      </c>
      <c r="E382" s="4" t="s">
        <v>98</v>
      </c>
      <c r="F382" s="4">
        <f t="shared" si="10"/>
        <v>43115</v>
      </c>
      <c r="G382" s="4" t="str">
        <f t="shared" si="11"/>
        <v>Jan</v>
      </c>
      <c r="H382" s="6" t="s">
        <v>80</v>
      </c>
      <c r="I382">
        <f>VLOOKUP($A382,'Customer Data'!$A:$G,2,FALSE)</f>
        <v>37</v>
      </c>
      <c r="J382" t="str">
        <f>VLOOKUP($A382,'Customer Data'!$A:$G,3,FALSE)</f>
        <v>Male</v>
      </c>
      <c r="K382" s="18">
        <f>VLOOKUP($A382,'Customer Data'!$A:$G,4,FALSE)</f>
        <v>89567</v>
      </c>
      <c r="L382" t="str">
        <f>VLOOKUP($A382,'Customer Data'!$A:$G,5,FALSE)</f>
        <v>City A</v>
      </c>
      <c r="M382" t="str">
        <f>VLOOKUP($A382,'Customer Data'!$A:$G,6,FALSE)</f>
        <v>Adult</v>
      </c>
      <c r="N382" t="str">
        <f>VLOOKUP($A382,'Customer Data'!$A:$G,7,FALSE)</f>
        <v>High</v>
      </c>
      <c r="O382" t="str">
        <f>VLOOKUP($A382,'Customer Data'!$A$2:$H$1501,8,FALSE)</f>
        <v>Type 2</v>
      </c>
      <c r="P382" t="str">
        <f>VLOOKUP($C382,'Inventory Data'!$A:$I,7,FALSE)</f>
        <v>Warehouse B</v>
      </c>
    </row>
    <row r="383" spans="1:16" x14ac:dyDescent="0.3">
      <c r="A383">
        <v>289</v>
      </c>
      <c r="B383">
        <v>382</v>
      </c>
      <c r="C383">
        <v>85</v>
      </c>
      <c r="D383">
        <v>8</v>
      </c>
      <c r="E383" s="4" t="s">
        <v>98</v>
      </c>
      <c r="F383" s="4">
        <f t="shared" si="10"/>
        <v>43115</v>
      </c>
      <c r="G383" s="4" t="str">
        <f t="shared" si="11"/>
        <v>Jan</v>
      </c>
      <c r="H383" s="6" t="s">
        <v>81</v>
      </c>
      <c r="I383">
        <f>VLOOKUP($A383,'Customer Data'!$A:$G,2,FALSE)</f>
        <v>52</v>
      </c>
      <c r="J383" t="str">
        <f>VLOOKUP($A383,'Customer Data'!$A:$G,3,FALSE)</f>
        <v>Male</v>
      </c>
      <c r="K383" s="18">
        <f>VLOOKUP($A383,'Customer Data'!$A:$G,4,FALSE)</f>
        <v>108498</v>
      </c>
      <c r="L383" t="str">
        <f>VLOOKUP($A383,'Customer Data'!$A:$G,5,FALSE)</f>
        <v>City A</v>
      </c>
      <c r="M383" t="str">
        <f>VLOOKUP($A383,'Customer Data'!$A:$G,6,FALSE)</f>
        <v>Middle-aged</v>
      </c>
      <c r="N383" t="str">
        <f>VLOOKUP($A383,'Customer Data'!$A:$G,7,FALSE)</f>
        <v>High</v>
      </c>
      <c r="O383" t="str">
        <f>VLOOKUP($A383,'Customer Data'!$A$2:$H$1501,8,FALSE)</f>
        <v>Type 4</v>
      </c>
      <c r="P383" t="str">
        <f>VLOOKUP($C383,'Inventory Data'!$A:$I,7,FALSE)</f>
        <v>Warehouse B</v>
      </c>
    </row>
    <row r="384" spans="1:16" x14ac:dyDescent="0.3">
      <c r="A384">
        <v>210</v>
      </c>
      <c r="B384">
        <v>383</v>
      </c>
      <c r="C384">
        <v>1</v>
      </c>
      <c r="D384">
        <v>9</v>
      </c>
      <c r="E384" s="4" t="s">
        <v>98</v>
      </c>
      <c r="F384" s="4">
        <f t="shared" si="10"/>
        <v>43115</v>
      </c>
      <c r="G384" s="4" t="str">
        <f t="shared" si="11"/>
        <v>Jan</v>
      </c>
      <c r="H384" s="6" t="s">
        <v>82</v>
      </c>
      <c r="I384">
        <f>VLOOKUP($A384,'Customer Data'!$A:$G,2,FALSE)</f>
        <v>56</v>
      </c>
      <c r="J384" t="str">
        <f>VLOOKUP($A384,'Customer Data'!$A:$G,3,FALSE)</f>
        <v>Male</v>
      </c>
      <c r="K384" s="18">
        <f>VLOOKUP($A384,'Customer Data'!$A:$G,4,FALSE)</f>
        <v>27790</v>
      </c>
      <c r="L384" t="str">
        <f>VLOOKUP($A384,'Customer Data'!$A:$G,5,FALSE)</f>
        <v>City A</v>
      </c>
      <c r="M384" t="str">
        <f>VLOOKUP($A384,'Customer Data'!$A:$G,6,FALSE)</f>
        <v>Middle-aged</v>
      </c>
      <c r="N384" t="str">
        <f>VLOOKUP($A384,'Customer Data'!$A:$G,7,FALSE)</f>
        <v>Low</v>
      </c>
      <c r="O384" t="str">
        <f>VLOOKUP($A384,'Customer Data'!$A$2:$H$1501,8,FALSE)</f>
        <v>Type 3</v>
      </c>
      <c r="P384" t="str">
        <f>VLOOKUP($C384,'Inventory Data'!$A:$I,7,FALSE)</f>
        <v>Warehouse B</v>
      </c>
    </row>
    <row r="385" spans="1:16" x14ac:dyDescent="0.3">
      <c r="A385">
        <v>530</v>
      </c>
      <c r="B385">
        <v>384</v>
      </c>
      <c r="C385">
        <v>82</v>
      </c>
      <c r="D385">
        <v>3</v>
      </c>
      <c r="E385" s="4" t="s">
        <v>98</v>
      </c>
      <c r="F385" s="4">
        <f t="shared" si="10"/>
        <v>43115</v>
      </c>
      <c r="G385" s="4" t="str">
        <f t="shared" si="11"/>
        <v>Jan</v>
      </c>
      <c r="H385" s="6" t="s">
        <v>83</v>
      </c>
      <c r="I385">
        <f>VLOOKUP($A385,'Customer Data'!$A:$G,2,FALSE)</f>
        <v>36</v>
      </c>
      <c r="J385" t="str">
        <f>VLOOKUP($A385,'Customer Data'!$A:$G,3,FALSE)</f>
        <v>Male</v>
      </c>
      <c r="K385" s="18">
        <f>VLOOKUP($A385,'Customer Data'!$A:$G,4,FALSE)</f>
        <v>38017</v>
      </c>
      <c r="L385" t="str">
        <f>VLOOKUP($A385,'Customer Data'!$A:$G,5,FALSE)</f>
        <v>City B</v>
      </c>
      <c r="M385" t="str">
        <f>VLOOKUP($A385,'Customer Data'!$A:$G,6,FALSE)</f>
        <v>Adult</v>
      </c>
      <c r="N385" t="str">
        <f>VLOOKUP($A385,'Customer Data'!$A:$G,7,FALSE)</f>
        <v>Low</v>
      </c>
      <c r="O385" t="str">
        <f>VLOOKUP($A385,'Customer Data'!$A$2:$H$1501,8,FALSE)</f>
        <v>Type 1</v>
      </c>
      <c r="P385" t="str">
        <f>VLOOKUP($C385,'Inventory Data'!$A:$I,7,FALSE)</f>
        <v>Warehouse A</v>
      </c>
    </row>
    <row r="386" spans="1:16" x14ac:dyDescent="0.3">
      <c r="A386">
        <v>639</v>
      </c>
      <c r="B386">
        <v>385</v>
      </c>
      <c r="C386">
        <v>25</v>
      </c>
      <c r="D386">
        <v>7</v>
      </c>
      <c r="E386" s="4" t="s">
        <v>99</v>
      </c>
      <c r="F386" s="4">
        <f t="shared" si="10"/>
        <v>43116</v>
      </c>
      <c r="G386" s="4" t="str">
        <f t="shared" si="11"/>
        <v>Jan</v>
      </c>
      <c r="H386" s="6" t="s">
        <v>60</v>
      </c>
      <c r="I386">
        <f>VLOOKUP($A386,'Customer Data'!$A:$G,2,FALSE)</f>
        <v>38</v>
      </c>
      <c r="J386" t="str">
        <f>VLOOKUP($A386,'Customer Data'!$A:$G,3,FALSE)</f>
        <v>Female</v>
      </c>
      <c r="K386" s="18">
        <f>VLOOKUP($A386,'Customer Data'!$A:$G,4,FALSE)</f>
        <v>72017</v>
      </c>
      <c r="L386" t="str">
        <f>VLOOKUP($A386,'Customer Data'!$A:$G,5,FALSE)</f>
        <v>City B</v>
      </c>
      <c r="M386" t="str">
        <f>VLOOKUP($A386,'Customer Data'!$A:$G,6,FALSE)</f>
        <v>Adult</v>
      </c>
      <c r="N386" t="str">
        <f>VLOOKUP($A386,'Customer Data'!$A:$G,7,FALSE)</f>
        <v>High</v>
      </c>
      <c r="O386" t="str">
        <f>VLOOKUP($A386,'Customer Data'!$A$2:$H$1501,8,FALSE)</f>
        <v>Type 2</v>
      </c>
      <c r="P386" t="str">
        <f>VLOOKUP($C386,'Inventory Data'!$A:$I,7,FALSE)</f>
        <v>Warehouse B</v>
      </c>
    </row>
    <row r="387" spans="1:16" x14ac:dyDescent="0.3">
      <c r="A387">
        <v>1179</v>
      </c>
      <c r="B387">
        <v>386</v>
      </c>
      <c r="C387">
        <v>3</v>
      </c>
      <c r="D387">
        <v>6</v>
      </c>
      <c r="E387" s="4" t="s">
        <v>99</v>
      </c>
      <c r="F387" s="4">
        <f t="shared" ref="F387:F450" si="12">DATEVALUE(E387)</f>
        <v>43116</v>
      </c>
      <c r="G387" s="4" t="str">
        <f t="shared" ref="G387:G450" si="13">TEXT(F387,"MMM")</f>
        <v>Jan</v>
      </c>
      <c r="H387" s="6" t="s">
        <v>61</v>
      </c>
      <c r="I387">
        <f>VLOOKUP($A387,'Customer Data'!$A:$G,2,FALSE)</f>
        <v>40</v>
      </c>
      <c r="J387" t="str">
        <f>VLOOKUP($A387,'Customer Data'!$A:$G,3,FALSE)</f>
        <v>Male</v>
      </c>
      <c r="K387" s="18">
        <f>VLOOKUP($A387,'Customer Data'!$A:$G,4,FALSE)</f>
        <v>49372</v>
      </c>
      <c r="L387" t="str">
        <f>VLOOKUP($A387,'Customer Data'!$A:$G,5,FALSE)</f>
        <v>City B</v>
      </c>
      <c r="M387" t="str">
        <f>VLOOKUP($A387,'Customer Data'!$A:$G,6,FALSE)</f>
        <v>Adult</v>
      </c>
      <c r="N387" t="str">
        <f>VLOOKUP($A387,'Customer Data'!$A:$G,7,FALSE)</f>
        <v>Low</v>
      </c>
      <c r="O387" t="str">
        <f>VLOOKUP($A387,'Customer Data'!$A$2:$H$1501,8,FALSE)</f>
        <v>Type 1</v>
      </c>
      <c r="P387" t="str">
        <f>VLOOKUP($C387,'Inventory Data'!$A:$I,7,FALSE)</f>
        <v>Warehouse C</v>
      </c>
    </row>
    <row r="388" spans="1:16" x14ac:dyDescent="0.3">
      <c r="A388">
        <v>1093</v>
      </c>
      <c r="B388">
        <v>387</v>
      </c>
      <c r="C388">
        <v>22</v>
      </c>
      <c r="D388">
        <v>4</v>
      </c>
      <c r="E388" s="4" t="s">
        <v>99</v>
      </c>
      <c r="F388" s="4">
        <f t="shared" si="12"/>
        <v>43116</v>
      </c>
      <c r="G388" s="4" t="str">
        <f t="shared" si="13"/>
        <v>Jan</v>
      </c>
      <c r="H388" s="6" t="s">
        <v>62</v>
      </c>
      <c r="I388">
        <f>VLOOKUP($A388,'Customer Data'!$A:$G,2,FALSE)</f>
        <v>43</v>
      </c>
      <c r="J388" t="str">
        <f>VLOOKUP($A388,'Customer Data'!$A:$G,3,FALSE)</f>
        <v>Male</v>
      </c>
      <c r="K388" s="18">
        <f>VLOOKUP($A388,'Customer Data'!$A:$G,4,FALSE)</f>
        <v>139666</v>
      </c>
      <c r="L388" t="str">
        <f>VLOOKUP($A388,'Customer Data'!$A:$G,5,FALSE)</f>
        <v>City A</v>
      </c>
      <c r="M388" t="str">
        <f>VLOOKUP($A388,'Customer Data'!$A:$G,6,FALSE)</f>
        <v>Middle-aged</v>
      </c>
      <c r="N388" t="str">
        <f>VLOOKUP($A388,'Customer Data'!$A:$G,7,FALSE)</f>
        <v>High</v>
      </c>
      <c r="O388" t="str">
        <f>VLOOKUP($A388,'Customer Data'!$A$2:$H$1501,8,FALSE)</f>
        <v>Type 4</v>
      </c>
      <c r="P388" t="str">
        <f>VLOOKUP($C388,'Inventory Data'!$A:$I,7,FALSE)</f>
        <v>Warehouse B</v>
      </c>
    </row>
    <row r="389" spans="1:16" x14ac:dyDescent="0.3">
      <c r="A389">
        <v>1209</v>
      </c>
      <c r="B389">
        <v>388</v>
      </c>
      <c r="C389">
        <v>68</v>
      </c>
      <c r="D389">
        <v>4</v>
      </c>
      <c r="E389" s="4" t="s">
        <v>99</v>
      </c>
      <c r="F389" s="4">
        <f t="shared" si="12"/>
        <v>43116</v>
      </c>
      <c r="G389" s="4" t="str">
        <f t="shared" si="13"/>
        <v>Jan</v>
      </c>
      <c r="H389" s="6" t="s">
        <v>63</v>
      </c>
      <c r="I389">
        <f>VLOOKUP($A389,'Customer Data'!$A:$G,2,FALSE)</f>
        <v>46</v>
      </c>
      <c r="J389" t="str">
        <f>VLOOKUP($A389,'Customer Data'!$A:$G,3,FALSE)</f>
        <v>Female</v>
      </c>
      <c r="K389" s="18">
        <f>VLOOKUP($A389,'Customer Data'!$A:$G,4,FALSE)</f>
        <v>48698</v>
      </c>
      <c r="L389" t="str">
        <f>VLOOKUP($A389,'Customer Data'!$A:$G,5,FALSE)</f>
        <v>City B</v>
      </c>
      <c r="M389" t="str">
        <f>VLOOKUP($A389,'Customer Data'!$A:$G,6,FALSE)</f>
        <v>Middle-aged</v>
      </c>
      <c r="N389" t="str">
        <f>VLOOKUP($A389,'Customer Data'!$A:$G,7,FALSE)</f>
        <v>Low</v>
      </c>
      <c r="O389" t="str">
        <f>VLOOKUP($A389,'Customer Data'!$A$2:$H$1501,8,FALSE)</f>
        <v>Type 3</v>
      </c>
      <c r="P389" t="str">
        <f>VLOOKUP($C389,'Inventory Data'!$A:$I,7,FALSE)</f>
        <v>Warehouse A</v>
      </c>
    </row>
    <row r="390" spans="1:16" x14ac:dyDescent="0.3">
      <c r="A390">
        <v>567</v>
      </c>
      <c r="B390">
        <v>389</v>
      </c>
      <c r="C390">
        <v>42</v>
      </c>
      <c r="D390">
        <v>6</v>
      </c>
      <c r="E390" s="4" t="s">
        <v>99</v>
      </c>
      <c r="F390" s="4">
        <f t="shared" si="12"/>
        <v>43116</v>
      </c>
      <c r="G390" s="4" t="str">
        <f t="shared" si="13"/>
        <v>Jan</v>
      </c>
      <c r="H390" s="6" t="s">
        <v>64</v>
      </c>
      <c r="I390">
        <f>VLOOKUP($A390,'Customer Data'!$A:$G,2,FALSE)</f>
        <v>54</v>
      </c>
      <c r="J390" t="str">
        <f>VLOOKUP($A390,'Customer Data'!$A:$G,3,FALSE)</f>
        <v>Female</v>
      </c>
      <c r="K390" s="18">
        <f>VLOOKUP($A390,'Customer Data'!$A:$G,4,FALSE)</f>
        <v>101209</v>
      </c>
      <c r="L390" t="str">
        <f>VLOOKUP($A390,'Customer Data'!$A:$G,5,FALSE)</f>
        <v>City B</v>
      </c>
      <c r="M390" t="str">
        <f>VLOOKUP($A390,'Customer Data'!$A:$G,6,FALSE)</f>
        <v>Middle-aged</v>
      </c>
      <c r="N390" t="str">
        <f>VLOOKUP($A390,'Customer Data'!$A:$G,7,FALSE)</f>
        <v>High</v>
      </c>
      <c r="O390" t="str">
        <f>VLOOKUP($A390,'Customer Data'!$A$2:$H$1501,8,FALSE)</f>
        <v>Type 4</v>
      </c>
      <c r="P390" t="str">
        <f>VLOOKUP($C390,'Inventory Data'!$A:$I,7,FALSE)</f>
        <v>Warehouse B</v>
      </c>
    </row>
    <row r="391" spans="1:16" x14ac:dyDescent="0.3">
      <c r="A391">
        <v>423</v>
      </c>
      <c r="B391">
        <v>390</v>
      </c>
      <c r="C391">
        <v>35</v>
      </c>
      <c r="D391">
        <v>5</v>
      </c>
      <c r="E391" s="4" t="s">
        <v>99</v>
      </c>
      <c r="F391" s="4">
        <f t="shared" si="12"/>
        <v>43116</v>
      </c>
      <c r="G391" s="4" t="str">
        <f t="shared" si="13"/>
        <v>Jan</v>
      </c>
      <c r="H391" s="6" t="s">
        <v>65</v>
      </c>
      <c r="I391">
        <f>VLOOKUP($A391,'Customer Data'!$A:$G,2,FALSE)</f>
        <v>41</v>
      </c>
      <c r="J391" t="str">
        <f>VLOOKUP($A391,'Customer Data'!$A:$G,3,FALSE)</f>
        <v>Female</v>
      </c>
      <c r="K391" s="18">
        <f>VLOOKUP($A391,'Customer Data'!$A:$G,4,FALSE)</f>
        <v>121440</v>
      </c>
      <c r="L391" t="str">
        <f>VLOOKUP($A391,'Customer Data'!$A:$G,5,FALSE)</f>
        <v>City A</v>
      </c>
      <c r="M391" t="str">
        <f>VLOOKUP($A391,'Customer Data'!$A:$G,6,FALSE)</f>
        <v>Middle-aged</v>
      </c>
      <c r="N391" t="str">
        <f>VLOOKUP($A391,'Customer Data'!$A:$G,7,FALSE)</f>
        <v>High</v>
      </c>
      <c r="O391" t="str">
        <f>VLOOKUP($A391,'Customer Data'!$A$2:$H$1501,8,FALSE)</f>
        <v>Type 4</v>
      </c>
      <c r="P391" t="str">
        <f>VLOOKUP($C391,'Inventory Data'!$A:$I,7,FALSE)</f>
        <v>Warehouse A</v>
      </c>
    </row>
    <row r="392" spans="1:16" x14ac:dyDescent="0.3">
      <c r="A392">
        <v>101</v>
      </c>
      <c r="B392">
        <v>391</v>
      </c>
      <c r="C392">
        <v>91</v>
      </c>
      <c r="D392">
        <v>2</v>
      </c>
      <c r="E392" s="4" t="s">
        <v>99</v>
      </c>
      <c r="F392" s="4">
        <f t="shared" si="12"/>
        <v>43116</v>
      </c>
      <c r="G392" s="4" t="str">
        <f t="shared" si="13"/>
        <v>Jan</v>
      </c>
      <c r="H392" s="6" t="s">
        <v>66</v>
      </c>
      <c r="I392">
        <f>VLOOKUP($A392,'Customer Data'!$A:$G,2,FALSE)</f>
        <v>67</v>
      </c>
      <c r="J392" t="str">
        <f>VLOOKUP($A392,'Customer Data'!$A:$G,3,FALSE)</f>
        <v>Female</v>
      </c>
      <c r="K392" s="18">
        <f>VLOOKUP($A392,'Customer Data'!$A:$G,4,FALSE)</f>
        <v>92051</v>
      </c>
      <c r="L392" t="str">
        <f>VLOOKUP($A392,'Customer Data'!$A:$G,5,FALSE)</f>
        <v>City A</v>
      </c>
      <c r="M392" t="str">
        <f>VLOOKUP($A392,'Customer Data'!$A:$G,6,FALSE)</f>
        <v>Seniors</v>
      </c>
      <c r="N392" t="str">
        <f>VLOOKUP($A392,'Customer Data'!$A:$G,7,FALSE)</f>
        <v>High</v>
      </c>
      <c r="O392" t="str">
        <f>VLOOKUP($A392,'Customer Data'!$A$2:$H$1501,8,FALSE)</f>
        <v>Type 6</v>
      </c>
      <c r="P392" t="str">
        <f>VLOOKUP($C392,'Inventory Data'!$A:$I,7,FALSE)</f>
        <v>Warehouse C</v>
      </c>
    </row>
    <row r="393" spans="1:16" x14ac:dyDescent="0.3">
      <c r="A393">
        <v>496</v>
      </c>
      <c r="B393">
        <v>392</v>
      </c>
      <c r="C393">
        <v>54</v>
      </c>
      <c r="D393">
        <v>6</v>
      </c>
      <c r="E393" s="4" t="s">
        <v>99</v>
      </c>
      <c r="F393" s="4">
        <f t="shared" si="12"/>
        <v>43116</v>
      </c>
      <c r="G393" s="4" t="str">
        <f t="shared" si="13"/>
        <v>Jan</v>
      </c>
      <c r="H393" s="6" t="s">
        <v>67</v>
      </c>
      <c r="I393">
        <f>VLOOKUP($A393,'Customer Data'!$A:$G,2,FALSE)</f>
        <v>30</v>
      </c>
      <c r="J393" t="str">
        <f>VLOOKUP($A393,'Customer Data'!$A:$G,3,FALSE)</f>
        <v>Male</v>
      </c>
      <c r="K393" s="18">
        <f>VLOOKUP($A393,'Customer Data'!$A:$G,4,FALSE)</f>
        <v>57965</v>
      </c>
      <c r="L393" t="str">
        <f>VLOOKUP($A393,'Customer Data'!$A:$G,5,FALSE)</f>
        <v>City A</v>
      </c>
      <c r="M393" t="str">
        <f>VLOOKUP($A393,'Customer Data'!$A:$G,6,FALSE)</f>
        <v>Adult</v>
      </c>
      <c r="N393" t="str">
        <f>VLOOKUP($A393,'Customer Data'!$A:$G,7,FALSE)</f>
        <v>Low</v>
      </c>
      <c r="O393" t="str">
        <f>VLOOKUP($A393,'Customer Data'!$A$2:$H$1501,8,FALSE)</f>
        <v>Type 1</v>
      </c>
      <c r="P393" t="str">
        <f>VLOOKUP($C393,'Inventory Data'!$A:$I,7,FALSE)</f>
        <v>Warehouse B</v>
      </c>
    </row>
    <row r="394" spans="1:16" x14ac:dyDescent="0.3">
      <c r="A394">
        <v>973</v>
      </c>
      <c r="B394">
        <v>393</v>
      </c>
      <c r="C394">
        <v>51</v>
      </c>
      <c r="D394">
        <v>4</v>
      </c>
      <c r="E394" s="4" t="s">
        <v>99</v>
      </c>
      <c r="F394" s="4">
        <f t="shared" si="12"/>
        <v>43116</v>
      </c>
      <c r="G394" s="4" t="str">
        <f t="shared" si="13"/>
        <v>Jan</v>
      </c>
      <c r="H394" s="6" t="s">
        <v>68</v>
      </c>
      <c r="I394">
        <f>VLOOKUP($A394,'Customer Data'!$A:$G,2,FALSE)</f>
        <v>58</v>
      </c>
      <c r="J394" t="str">
        <f>VLOOKUP($A394,'Customer Data'!$A:$G,3,FALSE)</f>
        <v>Male</v>
      </c>
      <c r="K394" s="18">
        <f>VLOOKUP($A394,'Customer Data'!$A:$G,4,FALSE)</f>
        <v>81208</v>
      </c>
      <c r="L394" t="str">
        <f>VLOOKUP($A394,'Customer Data'!$A:$G,5,FALSE)</f>
        <v>City C</v>
      </c>
      <c r="M394" t="str">
        <f>VLOOKUP($A394,'Customer Data'!$A:$G,6,FALSE)</f>
        <v>Middle-aged</v>
      </c>
      <c r="N394" t="str">
        <f>VLOOKUP($A394,'Customer Data'!$A:$G,7,FALSE)</f>
        <v>High</v>
      </c>
      <c r="O394" t="str">
        <f>VLOOKUP($A394,'Customer Data'!$A$2:$H$1501,8,FALSE)</f>
        <v>Type 4</v>
      </c>
      <c r="P394" t="str">
        <f>VLOOKUP($C394,'Inventory Data'!$A:$I,7,FALSE)</f>
        <v>Warehouse B</v>
      </c>
    </row>
    <row r="395" spans="1:16" x14ac:dyDescent="0.3">
      <c r="A395">
        <v>1160</v>
      </c>
      <c r="B395">
        <v>394</v>
      </c>
      <c r="C395">
        <v>91</v>
      </c>
      <c r="D395">
        <v>6</v>
      </c>
      <c r="E395" s="4" t="s">
        <v>99</v>
      </c>
      <c r="F395" s="4">
        <f t="shared" si="12"/>
        <v>43116</v>
      </c>
      <c r="G395" s="4" t="str">
        <f t="shared" si="13"/>
        <v>Jan</v>
      </c>
      <c r="H395" s="6" t="s">
        <v>69</v>
      </c>
      <c r="I395">
        <f>VLOOKUP($A395,'Customer Data'!$A:$G,2,FALSE)</f>
        <v>51</v>
      </c>
      <c r="J395" t="str">
        <f>VLOOKUP($A395,'Customer Data'!$A:$G,3,FALSE)</f>
        <v>Male</v>
      </c>
      <c r="K395" s="18">
        <f>VLOOKUP($A395,'Customer Data'!$A:$G,4,FALSE)</f>
        <v>149973</v>
      </c>
      <c r="L395" t="str">
        <f>VLOOKUP($A395,'Customer Data'!$A:$G,5,FALSE)</f>
        <v>City C</v>
      </c>
      <c r="M395" t="str">
        <f>VLOOKUP($A395,'Customer Data'!$A:$G,6,FALSE)</f>
        <v>Middle-aged</v>
      </c>
      <c r="N395" t="str">
        <f>VLOOKUP($A395,'Customer Data'!$A:$G,7,FALSE)</f>
        <v>High</v>
      </c>
      <c r="O395" t="str">
        <f>VLOOKUP($A395,'Customer Data'!$A$2:$H$1501,8,FALSE)</f>
        <v>Type 4</v>
      </c>
      <c r="P395" t="str">
        <f>VLOOKUP($C395,'Inventory Data'!$A:$I,7,FALSE)</f>
        <v>Warehouse C</v>
      </c>
    </row>
    <row r="396" spans="1:16" x14ac:dyDescent="0.3">
      <c r="A396">
        <v>899</v>
      </c>
      <c r="B396">
        <v>395</v>
      </c>
      <c r="C396">
        <v>47</v>
      </c>
      <c r="D396">
        <v>9</v>
      </c>
      <c r="E396" s="4" t="s">
        <v>99</v>
      </c>
      <c r="F396" s="4">
        <f t="shared" si="12"/>
        <v>43116</v>
      </c>
      <c r="G396" s="4" t="str">
        <f t="shared" si="13"/>
        <v>Jan</v>
      </c>
      <c r="H396" s="6" t="s">
        <v>70</v>
      </c>
      <c r="I396">
        <f>VLOOKUP($A396,'Customer Data'!$A:$G,2,FALSE)</f>
        <v>28</v>
      </c>
      <c r="J396" t="str">
        <f>VLOOKUP($A396,'Customer Data'!$A:$G,3,FALSE)</f>
        <v>Male</v>
      </c>
      <c r="K396" s="18">
        <f>VLOOKUP($A396,'Customer Data'!$A:$G,4,FALSE)</f>
        <v>72802</v>
      </c>
      <c r="L396" t="str">
        <f>VLOOKUP($A396,'Customer Data'!$A:$G,5,FALSE)</f>
        <v>City C</v>
      </c>
      <c r="M396" t="str">
        <f>VLOOKUP($A396,'Customer Data'!$A:$G,6,FALSE)</f>
        <v>Adult</v>
      </c>
      <c r="N396" t="str">
        <f>VLOOKUP($A396,'Customer Data'!$A:$G,7,FALSE)</f>
        <v>High</v>
      </c>
      <c r="O396" t="str">
        <f>VLOOKUP($A396,'Customer Data'!$A$2:$H$1501,8,FALSE)</f>
        <v>Type 2</v>
      </c>
      <c r="P396" t="str">
        <f>VLOOKUP($C396,'Inventory Data'!$A:$I,7,FALSE)</f>
        <v>Warehouse B</v>
      </c>
    </row>
    <row r="397" spans="1:16" x14ac:dyDescent="0.3">
      <c r="A397">
        <v>877</v>
      </c>
      <c r="B397">
        <v>396</v>
      </c>
      <c r="C397">
        <v>91</v>
      </c>
      <c r="D397">
        <v>7</v>
      </c>
      <c r="E397" s="4" t="s">
        <v>99</v>
      </c>
      <c r="F397" s="4">
        <f t="shared" si="12"/>
        <v>43116</v>
      </c>
      <c r="G397" s="4" t="str">
        <f t="shared" si="13"/>
        <v>Jan</v>
      </c>
      <c r="H397" s="6" t="s">
        <v>71</v>
      </c>
      <c r="I397">
        <f>VLOOKUP($A397,'Customer Data'!$A:$G,2,FALSE)</f>
        <v>34</v>
      </c>
      <c r="J397" t="str">
        <f>VLOOKUP($A397,'Customer Data'!$A:$G,3,FALSE)</f>
        <v>Female</v>
      </c>
      <c r="K397" s="18">
        <f>VLOOKUP($A397,'Customer Data'!$A:$G,4,FALSE)</f>
        <v>65208</v>
      </c>
      <c r="L397" t="str">
        <f>VLOOKUP($A397,'Customer Data'!$A:$G,5,FALSE)</f>
        <v>City B</v>
      </c>
      <c r="M397" t="str">
        <f>VLOOKUP($A397,'Customer Data'!$A:$G,6,FALSE)</f>
        <v>Adult</v>
      </c>
      <c r="N397" t="str">
        <f>VLOOKUP($A397,'Customer Data'!$A:$G,7,FALSE)</f>
        <v>Low</v>
      </c>
      <c r="O397" t="str">
        <f>VLOOKUP($A397,'Customer Data'!$A$2:$H$1501,8,FALSE)</f>
        <v>Type 1</v>
      </c>
      <c r="P397" t="str">
        <f>VLOOKUP($C397,'Inventory Data'!$A:$I,7,FALSE)</f>
        <v>Warehouse C</v>
      </c>
    </row>
    <row r="398" spans="1:16" x14ac:dyDescent="0.3">
      <c r="A398">
        <v>171</v>
      </c>
      <c r="B398">
        <v>397</v>
      </c>
      <c r="C398">
        <v>46</v>
      </c>
      <c r="D398">
        <v>7</v>
      </c>
      <c r="E398" s="4" t="s">
        <v>99</v>
      </c>
      <c r="F398" s="4">
        <f t="shared" si="12"/>
        <v>43116</v>
      </c>
      <c r="G398" s="4" t="str">
        <f t="shared" si="13"/>
        <v>Jan</v>
      </c>
      <c r="H398" s="6" t="s">
        <v>72</v>
      </c>
      <c r="I398">
        <f>VLOOKUP($A398,'Customer Data'!$A:$G,2,FALSE)</f>
        <v>39</v>
      </c>
      <c r="J398" t="str">
        <f>VLOOKUP($A398,'Customer Data'!$A:$G,3,FALSE)</f>
        <v>Male</v>
      </c>
      <c r="K398" s="18">
        <f>VLOOKUP($A398,'Customer Data'!$A:$G,4,FALSE)</f>
        <v>143896</v>
      </c>
      <c r="L398" t="str">
        <f>VLOOKUP($A398,'Customer Data'!$A:$G,5,FALSE)</f>
        <v>City A</v>
      </c>
      <c r="M398" t="str">
        <f>VLOOKUP($A398,'Customer Data'!$A:$G,6,FALSE)</f>
        <v>Adult</v>
      </c>
      <c r="N398" t="str">
        <f>VLOOKUP($A398,'Customer Data'!$A:$G,7,FALSE)</f>
        <v>High</v>
      </c>
      <c r="O398" t="str">
        <f>VLOOKUP($A398,'Customer Data'!$A$2:$H$1501,8,FALSE)</f>
        <v>Type 2</v>
      </c>
      <c r="P398" t="str">
        <f>VLOOKUP($C398,'Inventory Data'!$A:$I,7,FALSE)</f>
        <v>Warehouse B</v>
      </c>
    </row>
    <row r="399" spans="1:16" x14ac:dyDescent="0.3">
      <c r="A399">
        <v>854</v>
      </c>
      <c r="B399">
        <v>398</v>
      </c>
      <c r="C399">
        <v>36</v>
      </c>
      <c r="D399">
        <v>6</v>
      </c>
      <c r="E399" s="4" t="s">
        <v>99</v>
      </c>
      <c r="F399" s="4">
        <f t="shared" si="12"/>
        <v>43116</v>
      </c>
      <c r="G399" s="4" t="str">
        <f t="shared" si="13"/>
        <v>Jan</v>
      </c>
      <c r="H399" s="6" t="s">
        <v>73</v>
      </c>
      <c r="I399">
        <f>VLOOKUP($A399,'Customer Data'!$A:$G,2,FALSE)</f>
        <v>22</v>
      </c>
      <c r="J399" t="str">
        <f>VLOOKUP($A399,'Customer Data'!$A:$G,3,FALSE)</f>
        <v>Male</v>
      </c>
      <c r="K399" s="18">
        <f>VLOOKUP($A399,'Customer Data'!$A:$G,4,FALSE)</f>
        <v>25042</v>
      </c>
      <c r="L399" t="str">
        <f>VLOOKUP($A399,'Customer Data'!$A:$G,5,FALSE)</f>
        <v>City A</v>
      </c>
      <c r="M399" t="str">
        <f>VLOOKUP($A399,'Customer Data'!$A:$G,6,FALSE)</f>
        <v>Adult</v>
      </c>
      <c r="N399" t="str">
        <f>VLOOKUP($A399,'Customer Data'!$A:$G,7,FALSE)</f>
        <v>Low</v>
      </c>
      <c r="O399" t="str">
        <f>VLOOKUP($A399,'Customer Data'!$A$2:$H$1501,8,FALSE)</f>
        <v>Type 1</v>
      </c>
      <c r="P399" t="str">
        <f>VLOOKUP($C399,'Inventory Data'!$A:$I,7,FALSE)</f>
        <v>Warehouse C</v>
      </c>
    </row>
    <row r="400" spans="1:16" x14ac:dyDescent="0.3">
      <c r="A400">
        <v>403</v>
      </c>
      <c r="B400">
        <v>399</v>
      </c>
      <c r="C400">
        <v>57</v>
      </c>
      <c r="D400">
        <v>3</v>
      </c>
      <c r="E400" s="4" t="s">
        <v>99</v>
      </c>
      <c r="F400" s="4">
        <f t="shared" si="12"/>
        <v>43116</v>
      </c>
      <c r="G400" s="4" t="str">
        <f t="shared" si="13"/>
        <v>Jan</v>
      </c>
      <c r="H400" s="6" t="s">
        <v>74</v>
      </c>
      <c r="I400">
        <f>VLOOKUP($A400,'Customer Data'!$A:$G,2,FALSE)</f>
        <v>55</v>
      </c>
      <c r="J400" t="str">
        <f>VLOOKUP($A400,'Customer Data'!$A:$G,3,FALSE)</f>
        <v>Male</v>
      </c>
      <c r="K400" s="18">
        <f>VLOOKUP($A400,'Customer Data'!$A:$G,4,FALSE)</f>
        <v>120445</v>
      </c>
      <c r="L400" t="str">
        <f>VLOOKUP($A400,'Customer Data'!$A:$G,5,FALSE)</f>
        <v>City C</v>
      </c>
      <c r="M400" t="str">
        <f>VLOOKUP($A400,'Customer Data'!$A:$G,6,FALSE)</f>
        <v>Middle-aged</v>
      </c>
      <c r="N400" t="str">
        <f>VLOOKUP($A400,'Customer Data'!$A:$G,7,FALSE)</f>
        <v>High</v>
      </c>
      <c r="O400" t="str">
        <f>VLOOKUP($A400,'Customer Data'!$A$2:$H$1501,8,FALSE)</f>
        <v>Type 4</v>
      </c>
      <c r="P400" t="str">
        <f>VLOOKUP($C400,'Inventory Data'!$A:$I,7,FALSE)</f>
        <v>Warehouse A</v>
      </c>
    </row>
    <row r="401" spans="1:16" x14ac:dyDescent="0.3">
      <c r="A401">
        <v>1070</v>
      </c>
      <c r="B401">
        <v>400</v>
      </c>
      <c r="C401">
        <v>31</v>
      </c>
      <c r="D401">
        <v>5</v>
      </c>
      <c r="E401" s="4" t="s">
        <v>99</v>
      </c>
      <c r="F401" s="4">
        <f t="shared" si="12"/>
        <v>43116</v>
      </c>
      <c r="G401" s="4" t="str">
        <f t="shared" si="13"/>
        <v>Jan</v>
      </c>
      <c r="H401" s="6" t="s">
        <v>75</v>
      </c>
      <c r="I401">
        <f>VLOOKUP($A401,'Customer Data'!$A:$G,2,FALSE)</f>
        <v>26</v>
      </c>
      <c r="J401" t="str">
        <f>VLOOKUP($A401,'Customer Data'!$A:$G,3,FALSE)</f>
        <v>Female</v>
      </c>
      <c r="K401" s="18">
        <f>VLOOKUP($A401,'Customer Data'!$A:$G,4,FALSE)</f>
        <v>133710</v>
      </c>
      <c r="L401" t="str">
        <f>VLOOKUP($A401,'Customer Data'!$A:$G,5,FALSE)</f>
        <v>City B</v>
      </c>
      <c r="M401" t="str">
        <f>VLOOKUP($A401,'Customer Data'!$A:$G,6,FALSE)</f>
        <v>Adult</v>
      </c>
      <c r="N401" t="str">
        <f>VLOOKUP($A401,'Customer Data'!$A:$G,7,FALSE)</f>
        <v>High</v>
      </c>
      <c r="O401" t="str">
        <f>VLOOKUP($A401,'Customer Data'!$A$2:$H$1501,8,FALSE)</f>
        <v>Type 2</v>
      </c>
      <c r="P401" t="str">
        <f>VLOOKUP($C401,'Inventory Data'!$A:$I,7,FALSE)</f>
        <v>Warehouse B</v>
      </c>
    </row>
    <row r="402" spans="1:16" x14ac:dyDescent="0.3">
      <c r="A402">
        <v>85</v>
      </c>
      <c r="B402">
        <v>401</v>
      </c>
      <c r="C402">
        <v>26</v>
      </c>
      <c r="D402">
        <v>7</v>
      </c>
      <c r="E402" s="4" t="s">
        <v>99</v>
      </c>
      <c r="F402" s="4">
        <f t="shared" si="12"/>
        <v>43116</v>
      </c>
      <c r="G402" s="4" t="str">
        <f t="shared" si="13"/>
        <v>Jan</v>
      </c>
      <c r="H402" s="6" t="s">
        <v>76</v>
      </c>
      <c r="I402">
        <f>VLOOKUP($A402,'Customer Data'!$A:$G,2,FALSE)</f>
        <v>43</v>
      </c>
      <c r="J402" t="str">
        <f>VLOOKUP($A402,'Customer Data'!$A:$G,3,FALSE)</f>
        <v>Male</v>
      </c>
      <c r="K402" s="18">
        <f>VLOOKUP($A402,'Customer Data'!$A:$G,4,FALSE)</f>
        <v>38952</v>
      </c>
      <c r="L402" t="str">
        <f>VLOOKUP($A402,'Customer Data'!$A:$G,5,FALSE)</f>
        <v>City A</v>
      </c>
      <c r="M402" t="str">
        <f>VLOOKUP($A402,'Customer Data'!$A:$G,6,FALSE)</f>
        <v>Middle-aged</v>
      </c>
      <c r="N402" t="str">
        <f>VLOOKUP($A402,'Customer Data'!$A:$G,7,FALSE)</f>
        <v>Low</v>
      </c>
      <c r="O402" t="str">
        <f>VLOOKUP($A402,'Customer Data'!$A$2:$H$1501,8,FALSE)</f>
        <v>Type 3</v>
      </c>
      <c r="P402" t="str">
        <f>VLOOKUP($C402,'Inventory Data'!$A:$I,7,FALSE)</f>
        <v>Warehouse C</v>
      </c>
    </row>
    <row r="403" spans="1:16" x14ac:dyDescent="0.3">
      <c r="A403">
        <v>110</v>
      </c>
      <c r="B403">
        <v>402</v>
      </c>
      <c r="C403">
        <v>90</v>
      </c>
      <c r="D403">
        <v>3</v>
      </c>
      <c r="E403" s="4" t="s">
        <v>99</v>
      </c>
      <c r="F403" s="4">
        <f t="shared" si="12"/>
        <v>43116</v>
      </c>
      <c r="G403" s="4" t="str">
        <f t="shared" si="13"/>
        <v>Jan</v>
      </c>
      <c r="H403" s="6" t="s">
        <v>77</v>
      </c>
      <c r="I403">
        <f>VLOOKUP($A403,'Customer Data'!$A:$G,2,FALSE)</f>
        <v>25</v>
      </c>
      <c r="J403" t="str">
        <f>VLOOKUP($A403,'Customer Data'!$A:$G,3,FALSE)</f>
        <v>Male</v>
      </c>
      <c r="K403" s="18">
        <f>VLOOKUP($A403,'Customer Data'!$A:$G,4,FALSE)</f>
        <v>50278</v>
      </c>
      <c r="L403" t="str">
        <f>VLOOKUP($A403,'Customer Data'!$A:$G,5,FALSE)</f>
        <v>City A</v>
      </c>
      <c r="M403" t="str">
        <f>VLOOKUP($A403,'Customer Data'!$A:$G,6,FALSE)</f>
        <v>Adult</v>
      </c>
      <c r="N403" t="str">
        <f>VLOOKUP($A403,'Customer Data'!$A:$G,7,FALSE)</f>
        <v>Low</v>
      </c>
      <c r="O403" t="str">
        <f>VLOOKUP($A403,'Customer Data'!$A$2:$H$1501,8,FALSE)</f>
        <v>Type 1</v>
      </c>
      <c r="P403" t="str">
        <f>VLOOKUP($C403,'Inventory Data'!$A:$I,7,FALSE)</f>
        <v>Warehouse A</v>
      </c>
    </row>
    <row r="404" spans="1:16" x14ac:dyDescent="0.3">
      <c r="A404">
        <v>176</v>
      </c>
      <c r="B404">
        <v>403</v>
      </c>
      <c r="C404">
        <v>47</v>
      </c>
      <c r="D404">
        <v>1</v>
      </c>
      <c r="E404" s="4" t="s">
        <v>99</v>
      </c>
      <c r="F404" s="4">
        <f t="shared" si="12"/>
        <v>43116</v>
      </c>
      <c r="G404" s="4" t="str">
        <f t="shared" si="13"/>
        <v>Jan</v>
      </c>
      <c r="H404" s="6" t="s">
        <v>78</v>
      </c>
      <c r="I404">
        <f>VLOOKUP($A404,'Customer Data'!$A:$G,2,FALSE)</f>
        <v>63</v>
      </c>
      <c r="J404" t="str">
        <f>VLOOKUP($A404,'Customer Data'!$A:$G,3,FALSE)</f>
        <v>Male</v>
      </c>
      <c r="K404" s="18">
        <f>VLOOKUP($A404,'Customer Data'!$A:$G,4,FALSE)</f>
        <v>35067</v>
      </c>
      <c r="L404" t="str">
        <f>VLOOKUP($A404,'Customer Data'!$A:$G,5,FALSE)</f>
        <v>City C</v>
      </c>
      <c r="M404" t="str">
        <f>VLOOKUP($A404,'Customer Data'!$A:$G,6,FALSE)</f>
        <v>Seniors</v>
      </c>
      <c r="N404" t="str">
        <f>VLOOKUP($A404,'Customer Data'!$A:$G,7,FALSE)</f>
        <v>Low</v>
      </c>
      <c r="O404" t="str">
        <f>VLOOKUP($A404,'Customer Data'!$A$2:$H$1501,8,FALSE)</f>
        <v>Type 5</v>
      </c>
      <c r="P404" t="str">
        <f>VLOOKUP($C404,'Inventory Data'!$A:$I,7,FALSE)</f>
        <v>Warehouse B</v>
      </c>
    </row>
    <row r="405" spans="1:16" x14ac:dyDescent="0.3">
      <c r="A405">
        <v>445</v>
      </c>
      <c r="B405">
        <v>404</v>
      </c>
      <c r="C405">
        <v>2</v>
      </c>
      <c r="D405">
        <v>6</v>
      </c>
      <c r="E405" s="4" t="s">
        <v>99</v>
      </c>
      <c r="F405" s="4">
        <f t="shared" si="12"/>
        <v>43116</v>
      </c>
      <c r="G405" s="4" t="str">
        <f t="shared" si="13"/>
        <v>Jan</v>
      </c>
      <c r="H405" s="6" t="s">
        <v>79</v>
      </c>
      <c r="I405">
        <f>VLOOKUP($A405,'Customer Data'!$A:$G,2,FALSE)</f>
        <v>52</v>
      </c>
      <c r="J405" t="str">
        <f>VLOOKUP($A405,'Customer Data'!$A:$G,3,FALSE)</f>
        <v>Male</v>
      </c>
      <c r="K405" s="18">
        <f>VLOOKUP($A405,'Customer Data'!$A:$G,4,FALSE)</f>
        <v>148534</v>
      </c>
      <c r="L405" t="str">
        <f>VLOOKUP($A405,'Customer Data'!$A:$G,5,FALSE)</f>
        <v>City B</v>
      </c>
      <c r="M405" t="str">
        <f>VLOOKUP($A405,'Customer Data'!$A:$G,6,FALSE)</f>
        <v>Middle-aged</v>
      </c>
      <c r="N405" t="str">
        <f>VLOOKUP($A405,'Customer Data'!$A:$G,7,FALSE)</f>
        <v>High</v>
      </c>
      <c r="O405" t="str">
        <f>VLOOKUP($A405,'Customer Data'!$A$2:$H$1501,8,FALSE)</f>
        <v>Type 4</v>
      </c>
      <c r="P405" t="str">
        <f>VLOOKUP($C405,'Inventory Data'!$A:$I,7,FALSE)</f>
        <v>Warehouse C</v>
      </c>
    </row>
    <row r="406" spans="1:16" x14ac:dyDescent="0.3">
      <c r="A406">
        <v>1</v>
      </c>
      <c r="B406">
        <v>405</v>
      </c>
      <c r="C406">
        <v>33</v>
      </c>
      <c r="D406">
        <v>3</v>
      </c>
      <c r="E406" s="4" t="s">
        <v>99</v>
      </c>
      <c r="F406" s="4">
        <f t="shared" si="12"/>
        <v>43116</v>
      </c>
      <c r="G406" s="4" t="str">
        <f t="shared" si="13"/>
        <v>Jan</v>
      </c>
      <c r="H406" s="6" t="s">
        <v>80</v>
      </c>
      <c r="I406">
        <f>VLOOKUP($A406,'Customer Data'!$A:$G,2,FALSE)</f>
        <v>25</v>
      </c>
      <c r="J406" t="str">
        <f>VLOOKUP($A406,'Customer Data'!$A:$G,3,FALSE)</f>
        <v>Male</v>
      </c>
      <c r="K406" s="18">
        <f>VLOOKUP($A406,'Customer Data'!$A:$G,4,FALSE)</f>
        <v>124127</v>
      </c>
      <c r="L406" t="str">
        <f>VLOOKUP($A406,'Customer Data'!$A:$G,5,FALSE)</f>
        <v>City B</v>
      </c>
      <c r="M406" t="str">
        <f>VLOOKUP($A406,'Customer Data'!$A:$G,6,FALSE)</f>
        <v>Adult</v>
      </c>
      <c r="N406" t="str">
        <f>VLOOKUP($A406,'Customer Data'!$A:$G,7,FALSE)</f>
        <v>High</v>
      </c>
      <c r="O406" t="str">
        <f>VLOOKUP($A406,'Customer Data'!$A$2:$H$1501,8,FALSE)</f>
        <v>Type 2</v>
      </c>
      <c r="P406" t="str">
        <f>VLOOKUP($C406,'Inventory Data'!$A:$I,7,FALSE)</f>
        <v>Warehouse C</v>
      </c>
    </row>
    <row r="407" spans="1:16" x14ac:dyDescent="0.3">
      <c r="A407">
        <v>601</v>
      </c>
      <c r="B407">
        <v>406</v>
      </c>
      <c r="C407">
        <v>26</v>
      </c>
      <c r="D407">
        <v>9</v>
      </c>
      <c r="E407" s="4" t="s">
        <v>99</v>
      </c>
      <c r="F407" s="4">
        <f t="shared" si="12"/>
        <v>43116</v>
      </c>
      <c r="G407" s="4" t="str">
        <f t="shared" si="13"/>
        <v>Jan</v>
      </c>
      <c r="H407" s="6" t="s">
        <v>81</v>
      </c>
      <c r="I407">
        <f>VLOOKUP($A407,'Customer Data'!$A:$G,2,FALSE)</f>
        <v>25</v>
      </c>
      <c r="J407" t="str">
        <f>VLOOKUP($A407,'Customer Data'!$A:$G,3,FALSE)</f>
        <v>Male</v>
      </c>
      <c r="K407" s="18">
        <f>VLOOKUP($A407,'Customer Data'!$A:$G,4,FALSE)</f>
        <v>66567</v>
      </c>
      <c r="L407" t="str">
        <f>VLOOKUP($A407,'Customer Data'!$A:$G,5,FALSE)</f>
        <v>City A</v>
      </c>
      <c r="M407" t="str">
        <f>VLOOKUP($A407,'Customer Data'!$A:$G,6,FALSE)</f>
        <v>Adult</v>
      </c>
      <c r="N407" t="str">
        <f>VLOOKUP($A407,'Customer Data'!$A:$G,7,FALSE)</f>
        <v>High</v>
      </c>
      <c r="O407" t="str">
        <f>VLOOKUP($A407,'Customer Data'!$A$2:$H$1501,8,FALSE)</f>
        <v>Type 2</v>
      </c>
      <c r="P407" t="str">
        <f>VLOOKUP($C407,'Inventory Data'!$A:$I,7,FALSE)</f>
        <v>Warehouse C</v>
      </c>
    </row>
    <row r="408" spans="1:16" x14ac:dyDescent="0.3">
      <c r="A408">
        <v>965</v>
      </c>
      <c r="B408">
        <v>407</v>
      </c>
      <c r="C408">
        <v>8</v>
      </c>
      <c r="D408">
        <v>7</v>
      </c>
      <c r="E408" s="4" t="s">
        <v>99</v>
      </c>
      <c r="F408" s="4">
        <f t="shared" si="12"/>
        <v>43116</v>
      </c>
      <c r="G408" s="4" t="str">
        <f t="shared" si="13"/>
        <v>Jan</v>
      </c>
      <c r="H408" s="6" t="s">
        <v>82</v>
      </c>
      <c r="I408">
        <f>VLOOKUP($A408,'Customer Data'!$A:$G,2,FALSE)</f>
        <v>55</v>
      </c>
      <c r="J408" t="str">
        <f>VLOOKUP($A408,'Customer Data'!$A:$G,3,FALSE)</f>
        <v>Female</v>
      </c>
      <c r="K408" s="18">
        <f>VLOOKUP($A408,'Customer Data'!$A:$G,4,FALSE)</f>
        <v>24242</v>
      </c>
      <c r="L408" t="str">
        <f>VLOOKUP($A408,'Customer Data'!$A:$G,5,FALSE)</f>
        <v>City C</v>
      </c>
      <c r="M408" t="str">
        <f>VLOOKUP($A408,'Customer Data'!$A:$G,6,FALSE)</f>
        <v>Middle-aged</v>
      </c>
      <c r="N408" t="str">
        <f>VLOOKUP($A408,'Customer Data'!$A:$G,7,FALSE)</f>
        <v>Low</v>
      </c>
      <c r="O408" t="str">
        <f>VLOOKUP($A408,'Customer Data'!$A$2:$H$1501,8,FALSE)</f>
        <v>Type 3</v>
      </c>
      <c r="P408" t="str">
        <f>VLOOKUP($C408,'Inventory Data'!$A:$I,7,FALSE)</f>
        <v>Warehouse B</v>
      </c>
    </row>
    <row r="409" spans="1:16" x14ac:dyDescent="0.3">
      <c r="A409">
        <v>359</v>
      </c>
      <c r="B409">
        <v>408</v>
      </c>
      <c r="C409">
        <v>21</v>
      </c>
      <c r="D409">
        <v>9</v>
      </c>
      <c r="E409" s="4" t="s">
        <v>99</v>
      </c>
      <c r="F409" s="4">
        <f t="shared" si="12"/>
        <v>43116</v>
      </c>
      <c r="G409" s="4" t="str">
        <f t="shared" si="13"/>
        <v>Jan</v>
      </c>
      <c r="H409" s="6" t="s">
        <v>83</v>
      </c>
      <c r="I409">
        <f>VLOOKUP($A409,'Customer Data'!$A:$G,2,FALSE)</f>
        <v>40</v>
      </c>
      <c r="J409" t="str">
        <f>VLOOKUP($A409,'Customer Data'!$A:$G,3,FALSE)</f>
        <v>Male</v>
      </c>
      <c r="K409" s="18">
        <f>VLOOKUP($A409,'Customer Data'!$A:$G,4,FALSE)</f>
        <v>36118</v>
      </c>
      <c r="L409" t="str">
        <f>VLOOKUP($A409,'Customer Data'!$A:$G,5,FALSE)</f>
        <v>City B</v>
      </c>
      <c r="M409" t="str">
        <f>VLOOKUP($A409,'Customer Data'!$A:$G,6,FALSE)</f>
        <v>Adult</v>
      </c>
      <c r="N409" t="str">
        <f>VLOOKUP($A409,'Customer Data'!$A:$G,7,FALSE)</f>
        <v>Low</v>
      </c>
      <c r="O409" t="str">
        <f>VLOOKUP($A409,'Customer Data'!$A$2:$H$1501,8,FALSE)</f>
        <v>Type 1</v>
      </c>
      <c r="P409" t="str">
        <f>VLOOKUP($C409,'Inventory Data'!$A:$I,7,FALSE)</f>
        <v>Warehouse B</v>
      </c>
    </row>
    <row r="410" spans="1:16" x14ac:dyDescent="0.3">
      <c r="A410">
        <v>424</v>
      </c>
      <c r="B410">
        <v>409</v>
      </c>
      <c r="C410">
        <v>90</v>
      </c>
      <c r="D410">
        <v>6</v>
      </c>
      <c r="E410" s="4" t="s">
        <v>100</v>
      </c>
      <c r="F410" s="4">
        <f t="shared" si="12"/>
        <v>43117</v>
      </c>
      <c r="G410" s="4" t="str">
        <f t="shared" si="13"/>
        <v>Jan</v>
      </c>
      <c r="H410" s="6" t="s">
        <v>60</v>
      </c>
      <c r="I410">
        <f>VLOOKUP($A410,'Customer Data'!$A:$G,2,FALSE)</f>
        <v>59</v>
      </c>
      <c r="J410" t="str">
        <f>VLOOKUP($A410,'Customer Data'!$A:$G,3,FALSE)</f>
        <v>Male</v>
      </c>
      <c r="K410" s="18">
        <f>VLOOKUP($A410,'Customer Data'!$A:$G,4,FALSE)</f>
        <v>102356</v>
      </c>
      <c r="L410" t="str">
        <f>VLOOKUP($A410,'Customer Data'!$A:$G,5,FALSE)</f>
        <v>City A</v>
      </c>
      <c r="M410" t="str">
        <f>VLOOKUP($A410,'Customer Data'!$A:$G,6,FALSE)</f>
        <v>Middle-aged</v>
      </c>
      <c r="N410" t="str">
        <f>VLOOKUP($A410,'Customer Data'!$A:$G,7,FALSE)</f>
        <v>High</v>
      </c>
      <c r="O410" t="str">
        <f>VLOOKUP($A410,'Customer Data'!$A$2:$H$1501,8,FALSE)</f>
        <v>Type 4</v>
      </c>
      <c r="P410" t="str">
        <f>VLOOKUP($C410,'Inventory Data'!$A:$I,7,FALSE)</f>
        <v>Warehouse A</v>
      </c>
    </row>
    <row r="411" spans="1:16" x14ac:dyDescent="0.3">
      <c r="A411">
        <v>1333</v>
      </c>
      <c r="B411">
        <v>410</v>
      </c>
      <c r="C411">
        <v>2</v>
      </c>
      <c r="D411">
        <v>9</v>
      </c>
      <c r="E411" s="4" t="s">
        <v>100</v>
      </c>
      <c r="F411" s="4">
        <f t="shared" si="12"/>
        <v>43117</v>
      </c>
      <c r="G411" s="4" t="str">
        <f t="shared" si="13"/>
        <v>Jan</v>
      </c>
      <c r="H411" s="6" t="s">
        <v>61</v>
      </c>
      <c r="I411">
        <f>VLOOKUP($A411,'Customer Data'!$A:$G,2,FALSE)</f>
        <v>57</v>
      </c>
      <c r="J411" t="str">
        <f>VLOOKUP($A411,'Customer Data'!$A:$G,3,FALSE)</f>
        <v>Female</v>
      </c>
      <c r="K411" s="18">
        <f>VLOOKUP($A411,'Customer Data'!$A:$G,4,FALSE)</f>
        <v>88727</v>
      </c>
      <c r="L411" t="str">
        <f>VLOOKUP($A411,'Customer Data'!$A:$G,5,FALSE)</f>
        <v>City C</v>
      </c>
      <c r="M411" t="str">
        <f>VLOOKUP($A411,'Customer Data'!$A:$G,6,FALSE)</f>
        <v>Middle-aged</v>
      </c>
      <c r="N411" t="str">
        <f>VLOOKUP($A411,'Customer Data'!$A:$G,7,FALSE)</f>
        <v>High</v>
      </c>
      <c r="O411" t="str">
        <f>VLOOKUP($A411,'Customer Data'!$A$2:$H$1501,8,FALSE)</f>
        <v>Type 4</v>
      </c>
      <c r="P411" t="str">
        <f>VLOOKUP($C411,'Inventory Data'!$A:$I,7,FALSE)</f>
        <v>Warehouse C</v>
      </c>
    </row>
    <row r="412" spans="1:16" x14ac:dyDescent="0.3">
      <c r="A412">
        <v>1301</v>
      </c>
      <c r="B412">
        <v>411</v>
      </c>
      <c r="C412">
        <v>77</v>
      </c>
      <c r="D412">
        <v>6</v>
      </c>
      <c r="E412" s="4" t="s">
        <v>100</v>
      </c>
      <c r="F412" s="4">
        <f t="shared" si="12"/>
        <v>43117</v>
      </c>
      <c r="G412" s="4" t="str">
        <f t="shared" si="13"/>
        <v>Jan</v>
      </c>
      <c r="H412" s="6" t="s">
        <v>62</v>
      </c>
      <c r="I412">
        <f>VLOOKUP($A412,'Customer Data'!$A:$G,2,FALSE)</f>
        <v>64</v>
      </c>
      <c r="J412" t="str">
        <f>VLOOKUP($A412,'Customer Data'!$A:$G,3,FALSE)</f>
        <v>Female</v>
      </c>
      <c r="K412" s="18">
        <f>VLOOKUP($A412,'Customer Data'!$A:$G,4,FALSE)</f>
        <v>47258</v>
      </c>
      <c r="L412" t="str">
        <f>VLOOKUP($A412,'Customer Data'!$A:$G,5,FALSE)</f>
        <v>City C</v>
      </c>
      <c r="M412" t="str">
        <f>VLOOKUP($A412,'Customer Data'!$A:$G,6,FALSE)</f>
        <v>Seniors</v>
      </c>
      <c r="N412" t="str">
        <f>VLOOKUP($A412,'Customer Data'!$A:$G,7,FALSE)</f>
        <v>Low</v>
      </c>
      <c r="O412" t="str">
        <f>VLOOKUP($A412,'Customer Data'!$A$2:$H$1501,8,FALSE)</f>
        <v>Type 5</v>
      </c>
      <c r="P412" t="str">
        <f>VLOOKUP($C412,'Inventory Data'!$A:$I,7,FALSE)</f>
        <v>Warehouse C</v>
      </c>
    </row>
    <row r="413" spans="1:16" x14ac:dyDescent="0.3">
      <c r="A413">
        <v>1090</v>
      </c>
      <c r="B413">
        <v>412</v>
      </c>
      <c r="C413">
        <v>90</v>
      </c>
      <c r="D413">
        <v>6</v>
      </c>
      <c r="E413" s="4" t="s">
        <v>100</v>
      </c>
      <c r="F413" s="4">
        <f t="shared" si="12"/>
        <v>43117</v>
      </c>
      <c r="G413" s="4" t="str">
        <f t="shared" si="13"/>
        <v>Jan</v>
      </c>
      <c r="H413" s="6" t="s">
        <v>63</v>
      </c>
      <c r="I413">
        <f>VLOOKUP($A413,'Customer Data'!$A:$G,2,FALSE)</f>
        <v>23</v>
      </c>
      <c r="J413" t="str">
        <f>VLOOKUP($A413,'Customer Data'!$A:$G,3,FALSE)</f>
        <v>Female</v>
      </c>
      <c r="K413" s="18">
        <f>VLOOKUP($A413,'Customer Data'!$A:$G,4,FALSE)</f>
        <v>93281</v>
      </c>
      <c r="L413" t="str">
        <f>VLOOKUP($A413,'Customer Data'!$A:$G,5,FALSE)</f>
        <v>City A</v>
      </c>
      <c r="M413" t="str">
        <f>VLOOKUP($A413,'Customer Data'!$A:$G,6,FALSE)</f>
        <v>Adult</v>
      </c>
      <c r="N413" t="str">
        <f>VLOOKUP($A413,'Customer Data'!$A:$G,7,FALSE)</f>
        <v>High</v>
      </c>
      <c r="O413" t="str">
        <f>VLOOKUP($A413,'Customer Data'!$A$2:$H$1501,8,FALSE)</f>
        <v>Type 2</v>
      </c>
      <c r="P413" t="str">
        <f>VLOOKUP($C413,'Inventory Data'!$A:$I,7,FALSE)</f>
        <v>Warehouse A</v>
      </c>
    </row>
    <row r="414" spans="1:16" x14ac:dyDescent="0.3">
      <c r="A414">
        <v>952</v>
      </c>
      <c r="B414">
        <v>413</v>
      </c>
      <c r="C414">
        <v>49</v>
      </c>
      <c r="D414">
        <v>8</v>
      </c>
      <c r="E414" s="4" t="s">
        <v>100</v>
      </c>
      <c r="F414" s="4">
        <f t="shared" si="12"/>
        <v>43117</v>
      </c>
      <c r="G414" s="4" t="str">
        <f t="shared" si="13"/>
        <v>Jan</v>
      </c>
      <c r="H414" s="6" t="s">
        <v>64</v>
      </c>
      <c r="I414">
        <f>VLOOKUP($A414,'Customer Data'!$A:$G,2,FALSE)</f>
        <v>66</v>
      </c>
      <c r="J414" t="str">
        <f>VLOOKUP($A414,'Customer Data'!$A:$G,3,FALSE)</f>
        <v>Male</v>
      </c>
      <c r="K414" s="18">
        <f>VLOOKUP($A414,'Customer Data'!$A:$G,4,FALSE)</f>
        <v>109925</v>
      </c>
      <c r="L414" t="str">
        <f>VLOOKUP($A414,'Customer Data'!$A:$G,5,FALSE)</f>
        <v>City B</v>
      </c>
      <c r="M414" t="str">
        <f>VLOOKUP($A414,'Customer Data'!$A:$G,6,FALSE)</f>
        <v>Seniors</v>
      </c>
      <c r="N414" t="str">
        <f>VLOOKUP($A414,'Customer Data'!$A:$G,7,FALSE)</f>
        <v>High</v>
      </c>
      <c r="O414" t="str">
        <f>VLOOKUP($A414,'Customer Data'!$A$2:$H$1501,8,FALSE)</f>
        <v>Type 6</v>
      </c>
      <c r="P414" t="str">
        <f>VLOOKUP($C414,'Inventory Data'!$A:$I,7,FALSE)</f>
        <v>Warehouse C</v>
      </c>
    </row>
    <row r="415" spans="1:16" x14ac:dyDescent="0.3">
      <c r="A415">
        <v>740</v>
      </c>
      <c r="B415">
        <v>414</v>
      </c>
      <c r="C415">
        <v>67</v>
      </c>
      <c r="D415">
        <v>7</v>
      </c>
      <c r="E415" s="4" t="s">
        <v>100</v>
      </c>
      <c r="F415" s="4">
        <f t="shared" si="12"/>
        <v>43117</v>
      </c>
      <c r="G415" s="4" t="str">
        <f t="shared" si="13"/>
        <v>Jan</v>
      </c>
      <c r="H415" s="6" t="s">
        <v>65</v>
      </c>
      <c r="I415">
        <f>VLOOKUP($A415,'Customer Data'!$A:$G,2,FALSE)</f>
        <v>48</v>
      </c>
      <c r="J415" t="str">
        <f>VLOOKUP($A415,'Customer Data'!$A:$G,3,FALSE)</f>
        <v>Male</v>
      </c>
      <c r="K415" s="18">
        <f>VLOOKUP($A415,'Customer Data'!$A:$G,4,FALSE)</f>
        <v>36919</v>
      </c>
      <c r="L415" t="str">
        <f>VLOOKUP($A415,'Customer Data'!$A:$G,5,FALSE)</f>
        <v>City C</v>
      </c>
      <c r="M415" t="str">
        <f>VLOOKUP($A415,'Customer Data'!$A:$G,6,FALSE)</f>
        <v>Middle-aged</v>
      </c>
      <c r="N415" t="str">
        <f>VLOOKUP($A415,'Customer Data'!$A:$G,7,FALSE)</f>
        <v>Low</v>
      </c>
      <c r="O415" t="str">
        <f>VLOOKUP($A415,'Customer Data'!$A$2:$H$1501,8,FALSE)</f>
        <v>Type 3</v>
      </c>
      <c r="P415" t="str">
        <f>VLOOKUP($C415,'Inventory Data'!$A:$I,7,FALSE)</f>
        <v>Warehouse C</v>
      </c>
    </row>
    <row r="416" spans="1:16" x14ac:dyDescent="0.3">
      <c r="A416">
        <v>1252</v>
      </c>
      <c r="B416">
        <v>415</v>
      </c>
      <c r="C416">
        <v>17</v>
      </c>
      <c r="D416">
        <v>9</v>
      </c>
      <c r="E416" s="4" t="s">
        <v>100</v>
      </c>
      <c r="F416" s="4">
        <f t="shared" si="12"/>
        <v>43117</v>
      </c>
      <c r="G416" s="4" t="str">
        <f t="shared" si="13"/>
        <v>Jan</v>
      </c>
      <c r="H416" s="6" t="s">
        <v>66</v>
      </c>
      <c r="I416">
        <f>VLOOKUP($A416,'Customer Data'!$A:$G,2,FALSE)</f>
        <v>22</v>
      </c>
      <c r="J416" t="str">
        <f>VLOOKUP($A416,'Customer Data'!$A:$G,3,FALSE)</f>
        <v>Female</v>
      </c>
      <c r="K416" s="18">
        <f>VLOOKUP($A416,'Customer Data'!$A:$G,4,FALSE)</f>
        <v>135101</v>
      </c>
      <c r="L416" t="str">
        <f>VLOOKUP($A416,'Customer Data'!$A:$G,5,FALSE)</f>
        <v>City A</v>
      </c>
      <c r="M416" t="str">
        <f>VLOOKUP($A416,'Customer Data'!$A:$G,6,FALSE)</f>
        <v>Adult</v>
      </c>
      <c r="N416" t="str">
        <f>VLOOKUP($A416,'Customer Data'!$A:$G,7,FALSE)</f>
        <v>High</v>
      </c>
      <c r="O416" t="str">
        <f>VLOOKUP($A416,'Customer Data'!$A$2:$H$1501,8,FALSE)</f>
        <v>Type 2</v>
      </c>
      <c r="P416" t="str">
        <f>VLOOKUP($C416,'Inventory Data'!$A:$I,7,FALSE)</f>
        <v>Warehouse A</v>
      </c>
    </row>
    <row r="417" spans="1:16" x14ac:dyDescent="0.3">
      <c r="A417">
        <v>632</v>
      </c>
      <c r="B417">
        <v>416</v>
      </c>
      <c r="C417">
        <v>81</v>
      </c>
      <c r="D417">
        <v>2</v>
      </c>
      <c r="E417" s="4" t="s">
        <v>100</v>
      </c>
      <c r="F417" s="4">
        <f t="shared" si="12"/>
        <v>43117</v>
      </c>
      <c r="G417" s="4" t="str">
        <f t="shared" si="13"/>
        <v>Jan</v>
      </c>
      <c r="H417" s="6" t="s">
        <v>67</v>
      </c>
      <c r="I417">
        <f>VLOOKUP($A417,'Customer Data'!$A:$G,2,FALSE)</f>
        <v>54</v>
      </c>
      <c r="J417" t="str">
        <f>VLOOKUP($A417,'Customer Data'!$A:$G,3,FALSE)</f>
        <v>Male</v>
      </c>
      <c r="K417" s="18">
        <f>VLOOKUP($A417,'Customer Data'!$A:$G,4,FALSE)</f>
        <v>101186</v>
      </c>
      <c r="L417" t="str">
        <f>VLOOKUP($A417,'Customer Data'!$A:$G,5,FALSE)</f>
        <v>City C</v>
      </c>
      <c r="M417" t="str">
        <f>VLOOKUP($A417,'Customer Data'!$A:$G,6,FALSE)</f>
        <v>Middle-aged</v>
      </c>
      <c r="N417" t="str">
        <f>VLOOKUP($A417,'Customer Data'!$A:$G,7,FALSE)</f>
        <v>High</v>
      </c>
      <c r="O417" t="str">
        <f>VLOOKUP($A417,'Customer Data'!$A$2:$H$1501,8,FALSE)</f>
        <v>Type 4</v>
      </c>
      <c r="P417" t="str">
        <f>VLOOKUP($C417,'Inventory Data'!$A:$I,7,FALSE)</f>
        <v>Warehouse A</v>
      </c>
    </row>
    <row r="418" spans="1:16" x14ac:dyDescent="0.3">
      <c r="A418">
        <v>9</v>
      </c>
      <c r="B418">
        <v>417</v>
      </c>
      <c r="C418">
        <v>29</v>
      </c>
      <c r="D418">
        <v>8</v>
      </c>
      <c r="E418" s="4" t="s">
        <v>100</v>
      </c>
      <c r="F418" s="4">
        <f t="shared" si="12"/>
        <v>43117</v>
      </c>
      <c r="G418" s="4" t="str">
        <f t="shared" si="13"/>
        <v>Jan</v>
      </c>
      <c r="H418" s="6" t="s">
        <v>68</v>
      </c>
      <c r="I418">
        <f>VLOOKUP($A418,'Customer Data'!$A:$G,2,FALSE)</f>
        <v>32</v>
      </c>
      <c r="J418" t="str">
        <f>VLOOKUP($A418,'Customer Data'!$A:$G,3,FALSE)</f>
        <v>Male</v>
      </c>
      <c r="K418" s="18">
        <f>VLOOKUP($A418,'Customer Data'!$A:$G,4,FALSE)</f>
        <v>144852</v>
      </c>
      <c r="L418" t="str">
        <f>VLOOKUP($A418,'Customer Data'!$A:$G,5,FALSE)</f>
        <v>City B</v>
      </c>
      <c r="M418" t="str">
        <f>VLOOKUP($A418,'Customer Data'!$A:$G,6,FALSE)</f>
        <v>Adult</v>
      </c>
      <c r="N418" t="str">
        <f>VLOOKUP($A418,'Customer Data'!$A:$G,7,FALSE)</f>
        <v>High</v>
      </c>
      <c r="O418" t="str">
        <f>VLOOKUP($A418,'Customer Data'!$A$2:$H$1501,8,FALSE)</f>
        <v>Type 2</v>
      </c>
      <c r="P418" t="str">
        <f>VLOOKUP($C418,'Inventory Data'!$A:$I,7,FALSE)</f>
        <v>Warehouse A</v>
      </c>
    </row>
    <row r="419" spans="1:16" x14ac:dyDescent="0.3">
      <c r="A419">
        <v>1378</v>
      </c>
      <c r="B419">
        <v>418</v>
      </c>
      <c r="C419">
        <v>12</v>
      </c>
      <c r="D419">
        <v>9</v>
      </c>
      <c r="E419" s="4" t="s">
        <v>100</v>
      </c>
      <c r="F419" s="4">
        <f t="shared" si="12"/>
        <v>43117</v>
      </c>
      <c r="G419" s="4" t="str">
        <f t="shared" si="13"/>
        <v>Jan</v>
      </c>
      <c r="H419" s="6" t="s">
        <v>69</v>
      </c>
      <c r="I419">
        <f>VLOOKUP($A419,'Customer Data'!$A:$G,2,FALSE)</f>
        <v>28</v>
      </c>
      <c r="J419" t="str">
        <f>VLOOKUP($A419,'Customer Data'!$A:$G,3,FALSE)</f>
        <v>Female</v>
      </c>
      <c r="K419" s="18">
        <f>VLOOKUP($A419,'Customer Data'!$A:$G,4,FALSE)</f>
        <v>69946</v>
      </c>
      <c r="L419" t="str">
        <f>VLOOKUP($A419,'Customer Data'!$A:$G,5,FALSE)</f>
        <v>City C</v>
      </c>
      <c r="M419" t="str">
        <f>VLOOKUP($A419,'Customer Data'!$A:$G,6,FALSE)</f>
        <v>Adult</v>
      </c>
      <c r="N419" t="str">
        <f>VLOOKUP($A419,'Customer Data'!$A:$G,7,FALSE)</f>
        <v>High</v>
      </c>
      <c r="O419" t="str">
        <f>VLOOKUP($A419,'Customer Data'!$A$2:$H$1501,8,FALSE)</f>
        <v>Type 2</v>
      </c>
      <c r="P419" t="str">
        <f>VLOOKUP($C419,'Inventory Data'!$A:$I,7,FALSE)</f>
        <v>Warehouse B</v>
      </c>
    </row>
    <row r="420" spans="1:16" x14ac:dyDescent="0.3">
      <c r="A420">
        <v>328</v>
      </c>
      <c r="B420">
        <v>419</v>
      </c>
      <c r="C420">
        <v>22</v>
      </c>
      <c r="D420">
        <v>1</v>
      </c>
      <c r="E420" s="4" t="s">
        <v>100</v>
      </c>
      <c r="F420" s="4">
        <f t="shared" si="12"/>
        <v>43117</v>
      </c>
      <c r="G420" s="4" t="str">
        <f t="shared" si="13"/>
        <v>Jan</v>
      </c>
      <c r="H420" s="6" t="s">
        <v>70</v>
      </c>
      <c r="I420">
        <f>VLOOKUP($A420,'Customer Data'!$A:$G,2,FALSE)</f>
        <v>31</v>
      </c>
      <c r="J420" t="str">
        <f>VLOOKUP($A420,'Customer Data'!$A:$G,3,FALSE)</f>
        <v>Male</v>
      </c>
      <c r="K420" s="18">
        <f>VLOOKUP($A420,'Customer Data'!$A:$G,4,FALSE)</f>
        <v>114212</v>
      </c>
      <c r="L420" t="str">
        <f>VLOOKUP($A420,'Customer Data'!$A:$G,5,FALSE)</f>
        <v>City B</v>
      </c>
      <c r="M420" t="str">
        <f>VLOOKUP($A420,'Customer Data'!$A:$G,6,FALSE)</f>
        <v>Adult</v>
      </c>
      <c r="N420" t="str">
        <f>VLOOKUP($A420,'Customer Data'!$A:$G,7,FALSE)</f>
        <v>High</v>
      </c>
      <c r="O420" t="str">
        <f>VLOOKUP($A420,'Customer Data'!$A$2:$H$1501,8,FALSE)</f>
        <v>Type 2</v>
      </c>
      <c r="P420" t="str">
        <f>VLOOKUP($C420,'Inventory Data'!$A:$I,7,FALSE)</f>
        <v>Warehouse B</v>
      </c>
    </row>
    <row r="421" spans="1:16" x14ac:dyDescent="0.3">
      <c r="A421">
        <v>743</v>
      </c>
      <c r="B421">
        <v>420</v>
      </c>
      <c r="C421">
        <v>70</v>
      </c>
      <c r="D421">
        <v>7</v>
      </c>
      <c r="E421" s="4" t="s">
        <v>100</v>
      </c>
      <c r="F421" s="4">
        <f t="shared" si="12"/>
        <v>43117</v>
      </c>
      <c r="G421" s="4" t="str">
        <f t="shared" si="13"/>
        <v>Jan</v>
      </c>
      <c r="H421" s="6" t="s">
        <v>71</v>
      </c>
      <c r="I421">
        <f>VLOOKUP($A421,'Customer Data'!$A:$G,2,FALSE)</f>
        <v>33</v>
      </c>
      <c r="J421" t="str">
        <f>VLOOKUP($A421,'Customer Data'!$A:$G,3,FALSE)</f>
        <v>Male</v>
      </c>
      <c r="K421" s="18">
        <f>VLOOKUP($A421,'Customer Data'!$A:$G,4,FALSE)</f>
        <v>23408</v>
      </c>
      <c r="L421" t="str">
        <f>VLOOKUP($A421,'Customer Data'!$A:$G,5,FALSE)</f>
        <v>City C</v>
      </c>
      <c r="M421" t="str">
        <f>VLOOKUP($A421,'Customer Data'!$A:$G,6,FALSE)</f>
        <v>Adult</v>
      </c>
      <c r="N421" t="str">
        <f>VLOOKUP($A421,'Customer Data'!$A:$G,7,FALSE)</f>
        <v>Low</v>
      </c>
      <c r="O421" t="str">
        <f>VLOOKUP($A421,'Customer Data'!$A$2:$H$1501,8,FALSE)</f>
        <v>Type 1</v>
      </c>
      <c r="P421" t="str">
        <f>VLOOKUP($C421,'Inventory Data'!$A:$I,7,FALSE)</f>
        <v>Warehouse B</v>
      </c>
    </row>
    <row r="422" spans="1:16" x14ac:dyDescent="0.3">
      <c r="A422">
        <v>870</v>
      </c>
      <c r="B422">
        <v>421</v>
      </c>
      <c r="C422">
        <v>50</v>
      </c>
      <c r="D422">
        <v>1</v>
      </c>
      <c r="E422" s="4" t="s">
        <v>100</v>
      </c>
      <c r="F422" s="4">
        <f t="shared" si="12"/>
        <v>43117</v>
      </c>
      <c r="G422" s="4" t="str">
        <f t="shared" si="13"/>
        <v>Jan</v>
      </c>
      <c r="H422" s="6" t="s">
        <v>72</v>
      </c>
      <c r="I422">
        <f>VLOOKUP($A422,'Customer Data'!$A:$G,2,FALSE)</f>
        <v>62</v>
      </c>
      <c r="J422" t="str">
        <f>VLOOKUP($A422,'Customer Data'!$A:$G,3,FALSE)</f>
        <v>Male</v>
      </c>
      <c r="K422" s="18">
        <f>VLOOKUP($A422,'Customer Data'!$A:$G,4,FALSE)</f>
        <v>54612</v>
      </c>
      <c r="L422" t="str">
        <f>VLOOKUP($A422,'Customer Data'!$A:$G,5,FALSE)</f>
        <v>City B</v>
      </c>
      <c r="M422" t="str">
        <f>VLOOKUP($A422,'Customer Data'!$A:$G,6,FALSE)</f>
        <v>Seniors</v>
      </c>
      <c r="N422" t="str">
        <f>VLOOKUP($A422,'Customer Data'!$A:$G,7,FALSE)</f>
        <v>Low</v>
      </c>
      <c r="O422" t="str">
        <f>VLOOKUP($A422,'Customer Data'!$A$2:$H$1501,8,FALSE)</f>
        <v>Type 5</v>
      </c>
      <c r="P422" t="str">
        <f>VLOOKUP($C422,'Inventory Data'!$A:$I,7,FALSE)</f>
        <v>Warehouse B</v>
      </c>
    </row>
    <row r="423" spans="1:16" x14ac:dyDescent="0.3">
      <c r="A423">
        <v>513</v>
      </c>
      <c r="B423">
        <v>422</v>
      </c>
      <c r="C423">
        <v>42</v>
      </c>
      <c r="D423">
        <v>2</v>
      </c>
      <c r="E423" s="4" t="s">
        <v>100</v>
      </c>
      <c r="F423" s="4">
        <f t="shared" si="12"/>
        <v>43117</v>
      </c>
      <c r="G423" s="4" t="str">
        <f t="shared" si="13"/>
        <v>Jan</v>
      </c>
      <c r="H423" s="6" t="s">
        <v>73</v>
      </c>
      <c r="I423">
        <f>VLOOKUP($A423,'Customer Data'!$A:$G,2,FALSE)</f>
        <v>49</v>
      </c>
      <c r="J423" t="str">
        <f>VLOOKUP($A423,'Customer Data'!$A:$G,3,FALSE)</f>
        <v>Male</v>
      </c>
      <c r="K423" s="18">
        <f>VLOOKUP($A423,'Customer Data'!$A:$G,4,FALSE)</f>
        <v>66045</v>
      </c>
      <c r="L423" t="str">
        <f>VLOOKUP($A423,'Customer Data'!$A:$G,5,FALSE)</f>
        <v>City B</v>
      </c>
      <c r="M423" t="str">
        <f>VLOOKUP($A423,'Customer Data'!$A:$G,6,FALSE)</f>
        <v>Middle-aged</v>
      </c>
      <c r="N423" t="str">
        <f>VLOOKUP($A423,'Customer Data'!$A:$G,7,FALSE)</f>
        <v>High</v>
      </c>
      <c r="O423" t="str">
        <f>VLOOKUP($A423,'Customer Data'!$A$2:$H$1501,8,FALSE)</f>
        <v>Type 4</v>
      </c>
      <c r="P423" t="str">
        <f>VLOOKUP($C423,'Inventory Data'!$A:$I,7,FALSE)</f>
        <v>Warehouse B</v>
      </c>
    </row>
    <row r="424" spans="1:16" x14ac:dyDescent="0.3">
      <c r="A424">
        <v>1452</v>
      </c>
      <c r="B424">
        <v>423</v>
      </c>
      <c r="C424">
        <v>32</v>
      </c>
      <c r="D424">
        <v>6</v>
      </c>
      <c r="E424" s="4" t="s">
        <v>100</v>
      </c>
      <c r="F424" s="4">
        <f t="shared" si="12"/>
        <v>43117</v>
      </c>
      <c r="G424" s="4" t="str">
        <f t="shared" si="13"/>
        <v>Jan</v>
      </c>
      <c r="H424" s="6" t="s">
        <v>74</v>
      </c>
      <c r="I424">
        <f>VLOOKUP($A424,'Customer Data'!$A:$G,2,FALSE)</f>
        <v>53</v>
      </c>
      <c r="J424" t="str">
        <f>VLOOKUP($A424,'Customer Data'!$A:$G,3,FALSE)</f>
        <v>Female</v>
      </c>
      <c r="K424" s="18">
        <f>VLOOKUP($A424,'Customer Data'!$A:$G,4,FALSE)</f>
        <v>130623</v>
      </c>
      <c r="L424" t="str">
        <f>VLOOKUP($A424,'Customer Data'!$A:$G,5,FALSE)</f>
        <v>City B</v>
      </c>
      <c r="M424" t="str">
        <f>VLOOKUP($A424,'Customer Data'!$A:$G,6,FALSE)</f>
        <v>Middle-aged</v>
      </c>
      <c r="N424" t="str">
        <f>VLOOKUP($A424,'Customer Data'!$A:$G,7,FALSE)</f>
        <v>High</v>
      </c>
      <c r="O424" t="str">
        <f>VLOOKUP($A424,'Customer Data'!$A$2:$H$1501,8,FALSE)</f>
        <v>Type 4</v>
      </c>
      <c r="P424" t="str">
        <f>VLOOKUP($C424,'Inventory Data'!$A:$I,7,FALSE)</f>
        <v>Warehouse A</v>
      </c>
    </row>
    <row r="425" spans="1:16" x14ac:dyDescent="0.3">
      <c r="A425">
        <v>1169</v>
      </c>
      <c r="B425">
        <v>424</v>
      </c>
      <c r="C425">
        <v>40</v>
      </c>
      <c r="D425">
        <v>4</v>
      </c>
      <c r="E425" s="4" t="s">
        <v>100</v>
      </c>
      <c r="F425" s="4">
        <f t="shared" si="12"/>
        <v>43117</v>
      </c>
      <c r="G425" s="4" t="str">
        <f t="shared" si="13"/>
        <v>Jan</v>
      </c>
      <c r="H425" s="6" t="s">
        <v>75</v>
      </c>
      <c r="I425">
        <f>VLOOKUP($A425,'Customer Data'!$A:$G,2,FALSE)</f>
        <v>54</v>
      </c>
      <c r="J425" t="str">
        <f>VLOOKUP($A425,'Customer Data'!$A:$G,3,FALSE)</f>
        <v>Female</v>
      </c>
      <c r="K425" s="18">
        <f>VLOOKUP($A425,'Customer Data'!$A:$G,4,FALSE)</f>
        <v>53932</v>
      </c>
      <c r="L425" t="str">
        <f>VLOOKUP($A425,'Customer Data'!$A:$G,5,FALSE)</f>
        <v>City C</v>
      </c>
      <c r="M425" t="str">
        <f>VLOOKUP($A425,'Customer Data'!$A:$G,6,FALSE)</f>
        <v>Middle-aged</v>
      </c>
      <c r="N425" t="str">
        <f>VLOOKUP($A425,'Customer Data'!$A:$G,7,FALSE)</f>
        <v>Low</v>
      </c>
      <c r="O425" t="str">
        <f>VLOOKUP($A425,'Customer Data'!$A$2:$H$1501,8,FALSE)</f>
        <v>Type 3</v>
      </c>
      <c r="P425" t="str">
        <f>VLOOKUP($C425,'Inventory Data'!$A:$I,7,FALSE)</f>
        <v>Warehouse A</v>
      </c>
    </row>
    <row r="426" spans="1:16" x14ac:dyDescent="0.3">
      <c r="A426">
        <v>1106</v>
      </c>
      <c r="B426">
        <v>425</v>
      </c>
      <c r="C426">
        <v>33</v>
      </c>
      <c r="D426">
        <v>1</v>
      </c>
      <c r="E426" s="4" t="s">
        <v>100</v>
      </c>
      <c r="F426" s="4">
        <f t="shared" si="12"/>
        <v>43117</v>
      </c>
      <c r="G426" s="4" t="str">
        <f t="shared" si="13"/>
        <v>Jan</v>
      </c>
      <c r="H426" s="6" t="s">
        <v>76</v>
      </c>
      <c r="I426">
        <f>VLOOKUP($A426,'Customer Data'!$A:$G,2,FALSE)</f>
        <v>18</v>
      </c>
      <c r="J426" t="str">
        <f>VLOOKUP($A426,'Customer Data'!$A:$G,3,FALSE)</f>
        <v>Male</v>
      </c>
      <c r="K426" s="18">
        <f>VLOOKUP($A426,'Customer Data'!$A:$G,4,FALSE)</f>
        <v>41149</v>
      </c>
      <c r="L426" t="str">
        <f>VLOOKUP($A426,'Customer Data'!$A:$G,5,FALSE)</f>
        <v>City A</v>
      </c>
      <c r="M426" t="str">
        <f>VLOOKUP($A426,'Customer Data'!$A:$G,6,FALSE)</f>
        <v>Adult</v>
      </c>
      <c r="N426" t="str">
        <f>VLOOKUP($A426,'Customer Data'!$A:$G,7,FALSE)</f>
        <v>Low</v>
      </c>
      <c r="O426" t="str">
        <f>VLOOKUP($A426,'Customer Data'!$A$2:$H$1501,8,FALSE)</f>
        <v>Type 1</v>
      </c>
      <c r="P426" t="str">
        <f>VLOOKUP($C426,'Inventory Data'!$A:$I,7,FALSE)</f>
        <v>Warehouse C</v>
      </c>
    </row>
    <row r="427" spans="1:16" x14ac:dyDescent="0.3">
      <c r="A427">
        <v>438</v>
      </c>
      <c r="B427">
        <v>426</v>
      </c>
      <c r="C427">
        <v>61</v>
      </c>
      <c r="D427">
        <v>2</v>
      </c>
      <c r="E427" s="4" t="s">
        <v>100</v>
      </c>
      <c r="F427" s="4">
        <f t="shared" si="12"/>
        <v>43117</v>
      </c>
      <c r="G427" s="4" t="str">
        <f t="shared" si="13"/>
        <v>Jan</v>
      </c>
      <c r="H427" s="6" t="s">
        <v>77</v>
      </c>
      <c r="I427">
        <f>VLOOKUP($A427,'Customer Data'!$A:$G,2,FALSE)</f>
        <v>23</v>
      </c>
      <c r="J427" t="str">
        <f>VLOOKUP($A427,'Customer Data'!$A:$G,3,FALSE)</f>
        <v>Male</v>
      </c>
      <c r="K427" s="18">
        <f>VLOOKUP($A427,'Customer Data'!$A:$G,4,FALSE)</f>
        <v>106969</v>
      </c>
      <c r="L427" t="str">
        <f>VLOOKUP($A427,'Customer Data'!$A:$G,5,FALSE)</f>
        <v>City A</v>
      </c>
      <c r="M427" t="str">
        <f>VLOOKUP($A427,'Customer Data'!$A:$G,6,FALSE)</f>
        <v>Adult</v>
      </c>
      <c r="N427" t="str">
        <f>VLOOKUP($A427,'Customer Data'!$A:$G,7,FALSE)</f>
        <v>High</v>
      </c>
      <c r="O427" t="str">
        <f>VLOOKUP($A427,'Customer Data'!$A$2:$H$1501,8,FALSE)</f>
        <v>Type 2</v>
      </c>
      <c r="P427" t="str">
        <f>VLOOKUP($C427,'Inventory Data'!$A:$I,7,FALSE)</f>
        <v>Warehouse C</v>
      </c>
    </row>
    <row r="428" spans="1:16" x14ac:dyDescent="0.3">
      <c r="A428">
        <v>359</v>
      </c>
      <c r="B428">
        <v>427</v>
      </c>
      <c r="C428">
        <v>74</v>
      </c>
      <c r="D428">
        <v>4</v>
      </c>
      <c r="E428" s="4" t="s">
        <v>100</v>
      </c>
      <c r="F428" s="4">
        <f t="shared" si="12"/>
        <v>43117</v>
      </c>
      <c r="G428" s="4" t="str">
        <f t="shared" si="13"/>
        <v>Jan</v>
      </c>
      <c r="H428" s="6" t="s">
        <v>78</v>
      </c>
      <c r="I428">
        <f>VLOOKUP($A428,'Customer Data'!$A:$G,2,FALSE)</f>
        <v>40</v>
      </c>
      <c r="J428" t="str">
        <f>VLOOKUP($A428,'Customer Data'!$A:$G,3,FALSE)</f>
        <v>Male</v>
      </c>
      <c r="K428" s="18">
        <f>VLOOKUP($A428,'Customer Data'!$A:$G,4,FALSE)</f>
        <v>36118</v>
      </c>
      <c r="L428" t="str">
        <f>VLOOKUP($A428,'Customer Data'!$A:$G,5,FALSE)</f>
        <v>City B</v>
      </c>
      <c r="M428" t="str">
        <f>VLOOKUP($A428,'Customer Data'!$A:$G,6,FALSE)</f>
        <v>Adult</v>
      </c>
      <c r="N428" t="str">
        <f>VLOOKUP($A428,'Customer Data'!$A:$G,7,FALSE)</f>
        <v>Low</v>
      </c>
      <c r="O428" t="str">
        <f>VLOOKUP($A428,'Customer Data'!$A$2:$H$1501,8,FALSE)</f>
        <v>Type 1</v>
      </c>
      <c r="P428" t="str">
        <f>VLOOKUP($C428,'Inventory Data'!$A:$I,7,FALSE)</f>
        <v>Warehouse B</v>
      </c>
    </row>
    <row r="429" spans="1:16" x14ac:dyDescent="0.3">
      <c r="A429">
        <v>65</v>
      </c>
      <c r="B429">
        <v>428</v>
      </c>
      <c r="C429">
        <v>31</v>
      </c>
      <c r="D429">
        <v>7</v>
      </c>
      <c r="E429" s="4" t="s">
        <v>100</v>
      </c>
      <c r="F429" s="4">
        <f t="shared" si="12"/>
        <v>43117</v>
      </c>
      <c r="G429" s="4" t="str">
        <f t="shared" si="13"/>
        <v>Jan</v>
      </c>
      <c r="H429" s="6" t="s">
        <v>79</v>
      </c>
      <c r="I429">
        <f>VLOOKUP($A429,'Customer Data'!$A:$G,2,FALSE)</f>
        <v>67</v>
      </c>
      <c r="J429" t="str">
        <f>VLOOKUP($A429,'Customer Data'!$A:$G,3,FALSE)</f>
        <v>Female</v>
      </c>
      <c r="K429" s="18">
        <f>VLOOKUP($A429,'Customer Data'!$A:$G,4,FALSE)</f>
        <v>21976</v>
      </c>
      <c r="L429" t="str">
        <f>VLOOKUP($A429,'Customer Data'!$A:$G,5,FALSE)</f>
        <v>City C</v>
      </c>
      <c r="M429" t="str">
        <f>VLOOKUP($A429,'Customer Data'!$A:$G,6,FALSE)</f>
        <v>Seniors</v>
      </c>
      <c r="N429" t="str">
        <f>VLOOKUP($A429,'Customer Data'!$A:$G,7,FALSE)</f>
        <v>Low</v>
      </c>
      <c r="O429" t="str">
        <f>VLOOKUP($A429,'Customer Data'!$A$2:$H$1501,8,FALSE)</f>
        <v>Type 5</v>
      </c>
      <c r="P429" t="str">
        <f>VLOOKUP($C429,'Inventory Data'!$A:$I,7,FALSE)</f>
        <v>Warehouse B</v>
      </c>
    </row>
    <row r="430" spans="1:16" x14ac:dyDescent="0.3">
      <c r="A430">
        <v>268</v>
      </c>
      <c r="B430">
        <v>429</v>
      </c>
      <c r="C430">
        <v>70</v>
      </c>
      <c r="D430">
        <v>1</v>
      </c>
      <c r="E430" s="4" t="s">
        <v>100</v>
      </c>
      <c r="F430" s="4">
        <f t="shared" si="12"/>
        <v>43117</v>
      </c>
      <c r="G430" s="4" t="str">
        <f t="shared" si="13"/>
        <v>Jan</v>
      </c>
      <c r="H430" s="6" t="s">
        <v>80</v>
      </c>
      <c r="I430">
        <f>VLOOKUP($A430,'Customer Data'!$A:$G,2,FALSE)</f>
        <v>24</v>
      </c>
      <c r="J430" t="str">
        <f>VLOOKUP($A430,'Customer Data'!$A:$G,3,FALSE)</f>
        <v>Male</v>
      </c>
      <c r="K430" s="18">
        <f>VLOOKUP($A430,'Customer Data'!$A:$G,4,FALSE)</f>
        <v>138772</v>
      </c>
      <c r="L430" t="str">
        <f>VLOOKUP($A430,'Customer Data'!$A:$G,5,FALSE)</f>
        <v>City B</v>
      </c>
      <c r="M430" t="str">
        <f>VLOOKUP($A430,'Customer Data'!$A:$G,6,FALSE)</f>
        <v>Adult</v>
      </c>
      <c r="N430" t="str">
        <f>VLOOKUP($A430,'Customer Data'!$A:$G,7,FALSE)</f>
        <v>High</v>
      </c>
      <c r="O430" t="str">
        <f>VLOOKUP($A430,'Customer Data'!$A$2:$H$1501,8,FALSE)</f>
        <v>Type 2</v>
      </c>
      <c r="P430" t="str">
        <f>VLOOKUP($C430,'Inventory Data'!$A:$I,7,FALSE)</f>
        <v>Warehouse B</v>
      </c>
    </row>
    <row r="431" spans="1:16" x14ac:dyDescent="0.3">
      <c r="A431">
        <v>419</v>
      </c>
      <c r="B431">
        <v>430</v>
      </c>
      <c r="C431">
        <v>17</v>
      </c>
      <c r="D431">
        <v>3</v>
      </c>
      <c r="E431" s="4" t="s">
        <v>100</v>
      </c>
      <c r="F431" s="4">
        <f t="shared" si="12"/>
        <v>43117</v>
      </c>
      <c r="G431" s="4" t="str">
        <f t="shared" si="13"/>
        <v>Jan</v>
      </c>
      <c r="H431" s="6" t="s">
        <v>81</v>
      </c>
      <c r="I431">
        <f>VLOOKUP($A431,'Customer Data'!$A:$G,2,FALSE)</f>
        <v>37</v>
      </c>
      <c r="J431" t="str">
        <f>VLOOKUP($A431,'Customer Data'!$A:$G,3,FALSE)</f>
        <v>Male</v>
      </c>
      <c r="K431" s="18">
        <f>VLOOKUP($A431,'Customer Data'!$A:$G,4,FALSE)</f>
        <v>103110</v>
      </c>
      <c r="L431" t="str">
        <f>VLOOKUP($A431,'Customer Data'!$A:$G,5,FALSE)</f>
        <v>City A</v>
      </c>
      <c r="M431" t="str">
        <f>VLOOKUP($A431,'Customer Data'!$A:$G,6,FALSE)</f>
        <v>Adult</v>
      </c>
      <c r="N431" t="str">
        <f>VLOOKUP($A431,'Customer Data'!$A:$G,7,FALSE)</f>
        <v>High</v>
      </c>
      <c r="O431" t="str">
        <f>VLOOKUP($A431,'Customer Data'!$A$2:$H$1501,8,FALSE)</f>
        <v>Type 2</v>
      </c>
      <c r="P431" t="str">
        <f>VLOOKUP($C431,'Inventory Data'!$A:$I,7,FALSE)</f>
        <v>Warehouse A</v>
      </c>
    </row>
    <row r="432" spans="1:16" x14ac:dyDescent="0.3">
      <c r="A432">
        <v>704</v>
      </c>
      <c r="B432">
        <v>431</v>
      </c>
      <c r="C432">
        <v>13</v>
      </c>
      <c r="D432">
        <v>2</v>
      </c>
      <c r="E432" s="4" t="s">
        <v>100</v>
      </c>
      <c r="F432" s="4">
        <f t="shared" si="12"/>
        <v>43117</v>
      </c>
      <c r="G432" s="4" t="str">
        <f t="shared" si="13"/>
        <v>Jan</v>
      </c>
      <c r="H432" s="6" t="s">
        <v>82</v>
      </c>
      <c r="I432">
        <f>VLOOKUP($A432,'Customer Data'!$A:$G,2,FALSE)</f>
        <v>22</v>
      </c>
      <c r="J432" t="str">
        <f>VLOOKUP($A432,'Customer Data'!$A:$G,3,FALSE)</f>
        <v>Male</v>
      </c>
      <c r="K432" s="18">
        <f>VLOOKUP($A432,'Customer Data'!$A:$G,4,FALSE)</f>
        <v>53669</v>
      </c>
      <c r="L432" t="str">
        <f>VLOOKUP($A432,'Customer Data'!$A:$G,5,FALSE)</f>
        <v>City B</v>
      </c>
      <c r="M432" t="str">
        <f>VLOOKUP($A432,'Customer Data'!$A:$G,6,FALSE)</f>
        <v>Adult</v>
      </c>
      <c r="N432" t="str">
        <f>VLOOKUP($A432,'Customer Data'!$A:$G,7,FALSE)</f>
        <v>Low</v>
      </c>
      <c r="O432" t="str">
        <f>VLOOKUP($A432,'Customer Data'!$A$2:$H$1501,8,FALSE)</f>
        <v>Type 1</v>
      </c>
      <c r="P432" t="str">
        <f>VLOOKUP($C432,'Inventory Data'!$A:$I,7,FALSE)</f>
        <v>Warehouse C</v>
      </c>
    </row>
    <row r="433" spans="1:16" x14ac:dyDescent="0.3">
      <c r="A433">
        <v>689</v>
      </c>
      <c r="B433">
        <v>432</v>
      </c>
      <c r="C433">
        <v>52</v>
      </c>
      <c r="D433">
        <v>4</v>
      </c>
      <c r="E433" s="4" t="s">
        <v>100</v>
      </c>
      <c r="F433" s="4">
        <f t="shared" si="12"/>
        <v>43117</v>
      </c>
      <c r="G433" s="4" t="str">
        <f t="shared" si="13"/>
        <v>Jan</v>
      </c>
      <c r="H433" s="6" t="s">
        <v>83</v>
      </c>
      <c r="I433">
        <f>VLOOKUP($A433,'Customer Data'!$A:$G,2,FALSE)</f>
        <v>35</v>
      </c>
      <c r="J433" t="str">
        <f>VLOOKUP($A433,'Customer Data'!$A:$G,3,FALSE)</f>
        <v>Female</v>
      </c>
      <c r="K433" s="18">
        <f>VLOOKUP($A433,'Customer Data'!$A:$G,4,FALSE)</f>
        <v>138067</v>
      </c>
      <c r="L433" t="str">
        <f>VLOOKUP($A433,'Customer Data'!$A:$G,5,FALSE)</f>
        <v>City B</v>
      </c>
      <c r="M433" t="str">
        <f>VLOOKUP($A433,'Customer Data'!$A:$G,6,FALSE)</f>
        <v>Adult</v>
      </c>
      <c r="N433" t="str">
        <f>VLOOKUP($A433,'Customer Data'!$A:$G,7,FALSE)</f>
        <v>High</v>
      </c>
      <c r="O433" t="str">
        <f>VLOOKUP($A433,'Customer Data'!$A$2:$H$1501,8,FALSE)</f>
        <v>Type 2</v>
      </c>
      <c r="P433" t="str">
        <f>VLOOKUP($C433,'Inventory Data'!$A:$I,7,FALSE)</f>
        <v>Warehouse B</v>
      </c>
    </row>
    <row r="434" spans="1:16" x14ac:dyDescent="0.3">
      <c r="A434">
        <v>685</v>
      </c>
      <c r="B434">
        <v>433</v>
      </c>
      <c r="C434">
        <v>7</v>
      </c>
      <c r="D434">
        <v>5</v>
      </c>
      <c r="E434" s="4" t="s">
        <v>101</v>
      </c>
      <c r="F434" s="4">
        <f t="shared" si="12"/>
        <v>43118</v>
      </c>
      <c r="G434" s="4" t="str">
        <f t="shared" si="13"/>
        <v>Jan</v>
      </c>
      <c r="H434" s="6" t="s">
        <v>60</v>
      </c>
      <c r="I434">
        <f>VLOOKUP($A434,'Customer Data'!$A:$G,2,FALSE)</f>
        <v>31</v>
      </c>
      <c r="J434" t="str">
        <f>VLOOKUP($A434,'Customer Data'!$A:$G,3,FALSE)</f>
        <v>Male</v>
      </c>
      <c r="K434" s="18">
        <f>VLOOKUP($A434,'Customer Data'!$A:$G,4,FALSE)</f>
        <v>27567</v>
      </c>
      <c r="L434" t="str">
        <f>VLOOKUP($A434,'Customer Data'!$A:$G,5,FALSE)</f>
        <v>City A</v>
      </c>
      <c r="M434" t="str">
        <f>VLOOKUP($A434,'Customer Data'!$A:$G,6,FALSE)</f>
        <v>Adult</v>
      </c>
      <c r="N434" t="str">
        <f>VLOOKUP($A434,'Customer Data'!$A:$G,7,FALSE)</f>
        <v>Low</v>
      </c>
      <c r="O434" t="str">
        <f>VLOOKUP($A434,'Customer Data'!$A$2:$H$1501,8,FALSE)</f>
        <v>Type 1</v>
      </c>
      <c r="P434" t="str">
        <f>VLOOKUP($C434,'Inventory Data'!$A:$I,7,FALSE)</f>
        <v>Warehouse C</v>
      </c>
    </row>
    <row r="435" spans="1:16" x14ac:dyDescent="0.3">
      <c r="A435">
        <v>605</v>
      </c>
      <c r="B435">
        <v>434</v>
      </c>
      <c r="C435">
        <v>95</v>
      </c>
      <c r="D435">
        <v>1</v>
      </c>
      <c r="E435" s="4" t="s">
        <v>101</v>
      </c>
      <c r="F435" s="4">
        <f t="shared" si="12"/>
        <v>43118</v>
      </c>
      <c r="G435" s="4" t="str">
        <f t="shared" si="13"/>
        <v>Jan</v>
      </c>
      <c r="H435" s="6" t="s">
        <v>61</v>
      </c>
      <c r="I435">
        <f>VLOOKUP($A435,'Customer Data'!$A:$G,2,FALSE)</f>
        <v>47</v>
      </c>
      <c r="J435" t="str">
        <f>VLOOKUP($A435,'Customer Data'!$A:$G,3,FALSE)</f>
        <v>Male</v>
      </c>
      <c r="K435" s="18">
        <f>VLOOKUP($A435,'Customer Data'!$A:$G,4,FALSE)</f>
        <v>35743</v>
      </c>
      <c r="L435" t="str">
        <f>VLOOKUP($A435,'Customer Data'!$A:$G,5,FALSE)</f>
        <v>City C</v>
      </c>
      <c r="M435" t="str">
        <f>VLOOKUP($A435,'Customer Data'!$A:$G,6,FALSE)</f>
        <v>Middle-aged</v>
      </c>
      <c r="N435" t="str">
        <f>VLOOKUP($A435,'Customer Data'!$A:$G,7,FALSE)</f>
        <v>Low</v>
      </c>
      <c r="O435" t="str">
        <f>VLOOKUP($A435,'Customer Data'!$A$2:$H$1501,8,FALSE)</f>
        <v>Type 3</v>
      </c>
      <c r="P435" t="str">
        <f>VLOOKUP($C435,'Inventory Data'!$A:$I,7,FALSE)</f>
        <v>Warehouse B</v>
      </c>
    </row>
    <row r="436" spans="1:16" x14ac:dyDescent="0.3">
      <c r="A436">
        <v>511</v>
      </c>
      <c r="B436">
        <v>435</v>
      </c>
      <c r="C436">
        <v>12</v>
      </c>
      <c r="D436">
        <v>4</v>
      </c>
      <c r="E436" s="4" t="s">
        <v>101</v>
      </c>
      <c r="F436" s="4">
        <f t="shared" si="12"/>
        <v>43118</v>
      </c>
      <c r="G436" s="4" t="str">
        <f t="shared" si="13"/>
        <v>Jan</v>
      </c>
      <c r="H436" s="6" t="s">
        <v>62</v>
      </c>
      <c r="I436">
        <f>VLOOKUP($A436,'Customer Data'!$A:$G,2,FALSE)</f>
        <v>64</v>
      </c>
      <c r="J436" t="str">
        <f>VLOOKUP($A436,'Customer Data'!$A:$G,3,FALSE)</f>
        <v>Male</v>
      </c>
      <c r="K436" s="18">
        <f>VLOOKUP($A436,'Customer Data'!$A:$G,4,FALSE)</f>
        <v>93859</v>
      </c>
      <c r="L436" t="str">
        <f>VLOOKUP($A436,'Customer Data'!$A:$G,5,FALSE)</f>
        <v>City A</v>
      </c>
      <c r="M436" t="str">
        <f>VLOOKUP($A436,'Customer Data'!$A:$G,6,FALSE)</f>
        <v>Seniors</v>
      </c>
      <c r="N436" t="str">
        <f>VLOOKUP($A436,'Customer Data'!$A:$G,7,FALSE)</f>
        <v>High</v>
      </c>
      <c r="O436" t="str">
        <f>VLOOKUP($A436,'Customer Data'!$A$2:$H$1501,8,FALSE)</f>
        <v>Type 6</v>
      </c>
      <c r="P436" t="str">
        <f>VLOOKUP($C436,'Inventory Data'!$A:$I,7,FALSE)</f>
        <v>Warehouse B</v>
      </c>
    </row>
    <row r="437" spans="1:16" x14ac:dyDescent="0.3">
      <c r="A437">
        <v>553</v>
      </c>
      <c r="B437">
        <v>436</v>
      </c>
      <c r="C437">
        <v>26</v>
      </c>
      <c r="D437">
        <v>1</v>
      </c>
      <c r="E437" s="4" t="s">
        <v>101</v>
      </c>
      <c r="F437" s="4">
        <f t="shared" si="12"/>
        <v>43118</v>
      </c>
      <c r="G437" s="4" t="str">
        <f t="shared" si="13"/>
        <v>Jan</v>
      </c>
      <c r="H437" s="6" t="s">
        <v>63</v>
      </c>
      <c r="I437">
        <f>VLOOKUP($A437,'Customer Data'!$A:$G,2,FALSE)</f>
        <v>44</v>
      </c>
      <c r="J437" t="str">
        <f>VLOOKUP($A437,'Customer Data'!$A:$G,3,FALSE)</f>
        <v>Male</v>
      </c>
      <c r="K437" s="18">
        <f>VLOOKUP($A437,'Customer Data'!$A:$G,4,FALSE)</f>
        <v>56666</v>
      </c>
      <c r="L437" t="str">
        <f>VLOOKUP($A437,'Customer Data'!$A:$G,5,FALSE)</f>
        <v>City C</v>
      </c>
      <c r="M437" t="str">
        <f>VLOOKUP($A437,'Customer Data'!$A:$G,6,FALSE)</f>
        <v>Middle-aged</v>
      </c>
      <c r="N437" t="str">
        <f>VLOOKUP($A437,'Customer Data'!$A:$G,7,FALSE)</f>
        <v>Low</v>
      </c>
      <c r="O437" t="str">
        <f>VLOOKUP($A437,'Customer Data'!$A$2:$H$1501,8,FALSE)</f>
        <v>Type 3</v>
      </c>
      <c r="P437" t="str">
        <f>VLOOKUP($C437,'Inventory Data'!$A:$I,7,FALSE)</f>
        <v>Warehouse C</v>
      </c>
    </row>
    <row r="438" spans="1:16" x14ac:dyDescent="0.3">
      <c r="A438">
        <v>1181</v>
      </c>
      <c r="B438">
        <v>437</v>
      </c>
      <c r="C438">
        <v>76</v>
      </c>
      <c r="D438">
        <v>8</v>
      </c>
      <c r="E438" s="4" t="s">
        <v>101</v>
      </c>
      <c r="F438" s="4">
        <f t="shared" si="12"/>
        <v>43118</v>
      </c>
      <c r="G438" s="4" t="str">
        <f t="shared" si="13"/>
        <v>Jan</v>
      </c>
      <c r="H438" s="6" t="s">
        <v>64</v>
      </c>
      <c r="I438">
        <f>VLOOKUP($A438,'Customer Data'!$A:$G,2,FALSE)</f>
        <v>52</v>
      </c>
      <c r="J438" t="str">
        <f>VLOOKUP($A438,'Customer Data'!$A:$G,3,FALSE)</f>
        <v>Male</v>
      </c>
      <c r="K438" s="18">
        <f>VLOOKUP($A438,'Customer Data'!$A:$G,4,FALSE)</f>
        <v>102183</v>
      </c>
      <c r="L438" t="str">
        <f>VLOOKUP($A438,'Customer Data'!$A:$G,5,FALSE)</f>
        <v>City C</v>
      </c>
      <c r="M438" t="str">
        <f>VLOOKUP($A438,'Customer Data'!$A:$G,6,FALSE)</f>
        <v>Middle-aged</v>
      </c>
      <c r="N438" t="str">
        <f>VLOOKUP($A438,'Customer Data'!$A:$G,7,FALSE)</f>
        <v>High</v>
      </c>
      <c r="O438" t="str">
        <f>VLOOKUP($A438,'Customer Data'!$A$2:$H$1501,8,FALSE)</f>
        <v>Type 4</v>
      </c>
      <c r="P438" t="str">
        <f>VLOOKUP($C438,'Inventory Data'!$A:$I,7,FALSE)</f>
        <v>Warehouse B</v>
      </c>
    </row>
    <row r="439" spans="1:16" x14ac:dyDescent="0.3">
      <c r="A439">
        <v>1100</v>
      </c>
      <c r="B439">
        <v>438</v>
      </c>
      <c r="C439">
        <v>85</v>
      </c>
      <c r="D439">
        <v>3</v>
      </c>
      <c r="E439" s="4" t="s">
        <v>101</v>
      </c>
      <c r="F439" s="4">
        <f t="shared" si="12"/>
        <v>43118</v>
      </c>
      <c r="G439" s="4" t="str">
        <f t="shared" si="13"/>
        <v>Jan</v>
      </c>
      <c r="H439" s="6" t="s">
        <v>65</v>
      </c>
      <c r="I439">
        <f>VLOOKUP($A439,'Customer Data'!$A:$G,2,FALSE)</f>
        <v>40</v>
      </c>
      <c r="J439" t="str">
        <f>VLOOKUP($A439,'Customer Data'!$A:$G,3,FALSE)</f>
        <v>Male</v>
      </c>
      <c r="K439" s="18">
        <f>VLOOKUP($A439,'Customer Data'!$A:$G,4,FALSE)</f>
        <v>143513</v>
      </c>
      <c r="L439" t="str">
        <f>VLOOKUP($A439,'Customer Data'!$A:$G,5,FALSE)</f>
        <v>City B</v>
      </c>
      <c r="M439" t="str">
        <f>VLOOKUP($A439,'Customer Data'!$A:$G,6,FALSE)</f>
        <v>Adult</v>
      </c>
      <c r="N439" t="str">
        <f>VLOOKUP($A439,'Customer Data'!$A:$G,7,FALSE)</f>
        <v>High</v>
      </c>
      <c r="O439" t="str">
        <f>VLOOKUP($A439,'Customer Data'!$A$2:$H$1501,8,FALSE)</f>
        <v>Type 2</v>
      </c>
      <c r="P439" t="str">
        <f>VLOOKUP($C439,'Inventory Data'!$A:$I,7,FALSE)</f>
        <v>Warehouse B</v>
      </c>
    </row>
    <row r="440" spans="1:16" x14ac:dyDescent="0.3">
      <c r="A440">
        <v>1040</v>
      </c>
      <c r="B440">
        <v>439</v>
      </c>
      <c r="C440">
        <v>20</v>
      </c>
      <c r="D440">
        <v>6</v>
      </c>
      <c r="E440" s="4" t="s">
        <v>101</v>
      </c>
      <c r="F440" s="4">
        <f t="shared" si="12"/>
        <v>43118</v>
      </c>
      <c r="G440" s="4" t="str">
        <f t="shared" si="13"/>
        <v>Jan</v>
      </c>
      <c r="H440" s="6" t="s">
        <v>66</v>
      </c>
      <c r="I440">
        <f>VLOOKUP($A440,'Customer Data'!$A:$G,2,FALSE)</f>
        <v>34</v>
      </c>
      <c r="J440" t="str">
        <f>VLOOKUP($A440,'Customer Data'!$A:$G,3,FALSE)</f>
        <v>Male</v>
      </c>
      <c r="K440" s="18">
        <f>VLOOKUP($A440,'Customer Data'!$A:$G,4,FALSE)</f>
        <v>76544</v>
      </c>
      <c r="L440" t="str">
        <f>VLOOKUP($A440,'Customer Data'!$A:$G,5,FALSE)</f>
        <v>City B</v>
      </c>
      <c r="M440" t="str">
        <f>VLOOKUP($A440,'Customer Data'!$A:$G,6,FALSE)</f>
        <v>Adult</v>
      </c>
      <c r="N440" t="str">
        <f>VLOOKUP($A440,'Customer Data'!$A:$G,7,FALSE)</f>
        <v>High</v>
      </c>
      <c r="O440" t="str">
        <f>VLOOKUP($A440,'Customer Data'!$A$2:$H$1501,8,FALSE)</f>
        <v>Type 2</v>
      </c>
      <c r="P440" t="str">
        <f>VLOOKUP($C440,'Inventory Data'!$A:$I,7,FALSE)</f>
        <v>Warehouse A</v>
      </c>
    </row>
    <row r="441" spans="1:16" x14ac:dyDescent="0.3">
      <c r="A441">
        <v>1459</v>
      </c>
      <c r="B441">
        <v>440</v>
      </c>
      <c r="C441">
        <v>68</v>
      </c>
      <c r="D441">
        <v>6</v>
      </c>
      <c r="E441" s="4" t="s">
        <v>101</v>
      </c>
      <c r="F441" s="4">
        <f t="shared" si="12"/>
        <v>43118</v>
      </c>
      <c r="G441" s="4" t="str">
        <f t="shared" si="13"/>
        <v>Jan</v>
      </c>
      <c r="H441" s="6" t="s">
        <v>67</v>
      </c>
      <c r="I441">
        <f>VLOOKUP($A441,'Customer Data'!$A:$G,2,FALSE)</f>
        <v>61</v>
      </c>
      <c r="J441" t="str">
        <f>VLOOKUP($A441,'Customer Data'!$A:$G,3,FALSE)</f>
        <v>Female</v>
      </c>
      <c r="K441" s="18">
        <f>VLOOKUP($A441,'Customer Data'!$A:$G,4,FALSE)</f>
        <v>22363</v>
      </c>
      <c r="L441" t="str">
        <f>VLOOKUP($A441,'Customer Data'!$A:$G,5,FALSE)</f>
        <v>City C</v>
      </c>
      <c r="M441" t="str">
        <f>VLOOKUP($A441,'Customer Data'!$A:$G,6,FALSE)</f>
        <v>Seniors</v>
      </c>
      <c r="N441" t="str">
        <f>VLOOKUP($A441,'Customer Data'!$A:$G,7,FALSE)</f>
        <v>Low</v>
      </c>
      <c r="O441" t="str">
        <f>VLOOKUP($A441,'Customer Data'!$A$2:$H$1501,8,FALSE)</f>
        <v>Type 5</v>
      </c>
      <c r="P441" t="str">
        <f>VLOOKUP($C441,'Inventory Data'!$A:$I,7,FALSE)</f>
        <v>Warehouse A</v>
      </c>
    </row>
    <row r="442" spans="1:16" x14ac:dyDescent="0.3">
      <c r="A442">
        <v>515</v>
      </c>
      <c r="B442">
        <v>441</v>
      </c>
      <c r="C442">
        <v>79</v>
      </c>
      <c r="D442">
        <v>9</v>
      </c>
      <c r="E442" s="4" t="s">
        <v>101</v>
      </c>
      <c r="F442" s="4">
        <f t="shared" si="12"/>
        <v>43118</v>
      </c>
      <c r="G442" s="4" t="str">
        <f t="shared" si="13"/>
        <v>Jan</v>
      </c>
      <c r="H442" s="6" t="s">
        <v>68</v>
      </c>
      <c r="I442">
        <f>VLOOKUP($A442,'Customer Data'!$A:$G,2,FALSE)</f>
        <v>35</v>
      </c>
      <c r="J442" t="str">
        <f>VLOOKUP($A442,'Customer Data'!$A:$G,3,FALSE)</f>
        <v>Male</v>
      </c>
      <c r="K442" s="18">
        <f>VLOOKUP($A442,'Customer Data'!$A:$G,4,FALSE)</f>
        <v>22290</v>
      </c>
      <c r="L442" t="str">
        <f>VLOOKUP($A442,'Customer Data'!$A:$G,5,FALSE)</f>
        <v>City C</v>
      </c>
      <c r="M442" t="str">
        <f>VLOOKUP($A442,'Customer Data'!$A:$G,6,FALSE)</f>
        <v>Adult</v>
      </c>
      <c r="N442" t="str">
        <f>VLOOKUP($A442,'Customer Data'!$A:$G,7,FALSE)</f>
        <v>Low</v>
      </c>
      <c r="O442" t="str">
        <f>VLOOKUP($A442,'Customer Data'!$A$2:$H$1501,8,FALSE)</f>
        <v>Type 1</v>
      </c>
      <c r="P442" t="str">
        <f>VLOOKUP($C442,'Inventory Data'!$A:$I,7,FALSE)</f>
        <v>Warehouse B</v>
      </c>
    </row>
    <row r="443" spans="1:16" x14ac:dyDescent="0.3">
      <c r="A443">
        <v>277</v>
      </c>
      <c r="B443">
        <v>442</v>
      </c>
      <c r="C443">
        <v>69</v>
      </c>
      <c r="D443">
        <v>2</v>
      </c>
      <c r="E443" s="4" t="s">
        <v>101</v>
      </c>
      <c r="F443" s="4">
        <f t="shared" si="12"/>
        <v>43118</v>
      </c>
      <c r="G443" s="4" t="str">
        <f t="shared" si="13"/>
        <v>Jan</v>
      </c>
      <c r="H443" s="6" t="s">
        <v>69</v>
      </c>
      <c r="I443">
        <f>VLOOKUP($A443,'Customer Data'!$A:$G,2,FALSE)</f>
        <v>37</v>
      </c>
      <c r="J443" t="str">
        <f>VLOOKUP($A443,'Customer Data'!$A:$G,3,FALSE)</f>
        <v>Male</v>
      </c>
      <c r="K443" s="18">
        <f>VLOOKUP($A443,'Customer Data'!$A:$G,4,FALSE)</f>
        <v>63040</v>
      </c>
      <c r="L443" t="str">
        <f>VLOOKUP($A443,'Customer Data'!$A:$G,5,FALSE)</f>
        <v>City C</v>
      </c>
      <c r="M443" t="str">
        <f>VLOOKUP($A443,'Customer Data'!$A:$G,6,FALSE)</f>
        <v>Adult</v>
      </c>
      <c r="N443" t="str">
        <f>VLOOKUP($A443,'Customer Data'!$A:$G,7,FALSE)</f>
        <v>Low</v>
      </c>
      <c r="O443" t="str">
        <f>VLOOKUP($A443,'Customer Data'!$A$2:$H$1501,8,FALSE)</f>
        <v>Type 1</v>
      </c>
      <c r="P443" t="str">
        <f>VLOOKUP($C443,'Inventory Data'!$A:$I,7,FALSE)</f>
        <v>Warehouse B</v>
      </c>
    </row>
    <row r="444" spans="1:16" x14ac:dyDescent="0.3">
      <c r="A444">
        <v>1218</v>
      </c>
      <c r="B444">
        <v>443</v>
      </c>
      <c r="C444">
        <v>72</v>
      </c>
      <c r="D444">
        <v>8</v>
      </c>
      <c r="E444" s="4" t="s">
        <v>101</v>
      </c>
      <c r="F444" s="4">
        <f t="shared" si="12"/>
        <v>43118</v>
      </c>
      <c r="G444" s="4" t="str">
        <f t="shared" si="13"/>
        <v>Jan</v>
      </c>
      <c r="H444" s="6" t="s">
        <v>70</v>
      </c>
      <c r="I444">
        <f>VLOOKUP($A444,'Customer Data'!$A:$G,2,FALSE)</f>
        <v>25</v>
      </c>
      <c r="J444" t="str">
        <f>VLOOKUP($A444,'Customer Data'!$A:$G,3,FALSE)</f>
        <v>Male</v>
      </c>
      <c r="K444" s="18">
        <f>VLOOKUP($A444,'Customer Data'!$A:$G,4,FALSE)</f>
        <v>110701</v>
      </c>
      <c r="L444" t="str">
        <f>VLOOKUP($A444,'Customer Data'!$A:$G,5,FALSE)</f>
        <v>City C</v>
      </c>
      <c r="M444" t="str">
        <f>VLOOKUP($A444,'Customer Data'!$A:$G,6,FALSE)</f>
        <v>Adult</v>
      </c>
      <c r="N444" t="str">
        <f>VLOOKUP($A444,'Customer Data'!$A:$G,7,FALSE)</f>
        <v>High</v>
      </c>
      <c r="O444" t="str">
        <f>VLOOKUP($A444,'Customer Data'!$A$2:$H$1501,8,FALSE)</f>
        <v>Type 2</v>
      </c>
      <c r="P444" t="str">
        <f>VLOOKUP($C444,'Inventory Data'!$A:$I,7,FALSE)</f>
        <v>Warehouse C</v>
      </c>
    </row>
    <row r="445" spans="1:16" x14ac:dyDescent="0.3">
      <c r="A445">
        <v>945</v>
      </c>
      <c r="B445">
        <v>444</v>
      </c>
      <c r="C445">
        <v>14</v>
      </c>
      <c r="D445">
        <v>9</v>
      </c>
      <c r="E445" s="4" t="s">
        <v>101</v>
      </c>
      <c r="F445" s="4">
        <f t="shared" si="12"/>
        <v>43118</v>
      </c>
      <c r="G445" s="4" t="str">
        <f t="shared" si="13"/>
        <v>Jan</v>
      </c>
      <c r="H445" s="6" t="s">
        <v>71</v>
      </c>
      <c r="I445">
        <f>VLOOKUP($A445,'Customer Data'!$A:$G,2,FALSE)</f>
        <v>47</v>
      </c>
      <c r="J445" t="str">
        <f>VLOOKUP($A445,'Customer Data'!$A:$G,3,FALSE)</f>
        <v>Female</v>
      </c>
      <c r="K445" s="18">
        <f>VLOOKUP($A445,'Customer Data'!$A:$G,4,FALSE)</f>
        <v>69916</v>
      </c>
      <c r="L445" t="str">
        <f>VLOOKUP($A445,'Customer Data'!$A:$G,5,FALSE)</f>
        <v>City A</v>
      </c>
      <c r="M445" t="str">
        <f>VLOOKUP($A445,'Customer Data'!$A:$G,6,FALSE)</f>
        <v>Middle-aged</v>
      </c>
      <c r="N445" t="str">
        <f>VLOOKUP($A445,'Customer Data'!$A:$G,7,FALSE)</f>
        <v>High</v>
      </c>
      <c r="O445" t="str">
        <f>VLOOKUP($A445,'Customer Data'!$A$2:$H$1501,8,FALSE)</f>
        <v>Type 4</v>
      </c>
      <c r="P445" t="str">
        <f>VLOOKUP($C445,'Inventory Data'!$A:$I,7,FALSE)</f>
        <v>Warehouse B</v>
      </c>
    </row>
    <row r="446" spans="1:16" x14ac:dyDescent="0.3">
      <c r="A446">
        <v>116</v>
      </c>
      <c r="B446">
        <v>445</v>
      </c>
      <c r="C446">
        <v>90</v>
      </c>
      <c r="D446">
        <v>2</v>
      </c>
      <c r="E446" s="4" t="s">
        <v>101</v>
      </c>
      <c r="F446" s="4">
        <f t="shared" si="12"/>
        <v>43118</v>
      </c>
      <c r="G446" s="4" t="str">
        <f t="shared" si="13"/>
        <v>Jan</v>
      </c>
      <c r="H446" s="6" t="s">
        <v>72</v>
      </c>
      <c r="I446">
        <f>VLOOKUP($A446,'Customer Data'!$A:$G,2,FALSE)</f>
        <v>20</v>
      </c>
      <c r="J446" t="str">
        <f>VLOOKUP($A446,'Customer Data'!$A:$G,3,FALSE)</f>
        <v>Female</v>
      </c>
      <c r="K446" s="18">
        <f>VLOOKUP($A446,'Customer Data'!$A:$G,4,FALSE)</f>
        <v>45351</v>
      </c>
      <c r="L446" t="str">
        <f>VLOOKUP($A446,'Customer Data'!$A:$G,5,FALSE)</f>
        <v>City A</v>
      </c>
      <c r="M446" t="str">
        <f>VLOOKUP($A446,'Customer Data'!$A:$G,6,FALSE)</f>
        <v>Adult</v>
      </c>
      <c r="N446" t="str">
        <f>VLOOKUP($A446,'Customer Data'!$A:$G,7,FALSE)</f>
        <v>Low</v>
      </c>
      <c r="O446" t="str">
        <f>VLOOKUP($A446,'Customer Data'!$A$2:$H$1501,8,FALSE)</f>
        <v>Type 1</v>
      </c>
      <c r="P446" t="str">
        <f>VLOOKUP($C446,'Inventory Data'!$A:$I,7,FALSE)</f>
        <v>Warehouse A</v>
      </c>
    </row>
    <row r="447" spans="1:16" x14ac:dyDescent="0.3">
      <c r="A447">
        <v>401</v>
      </c>
      <c r="B447">
        <v>446</v>
      </c>
      <c r="C447">
        <v>25</v>
      </c>
      <c r="D447">
        <v>8</v>
      </c>
      <c r="E447" s="4" t="s">
        <v>101</v>
      </c>
      <c r="F447" s="4">
        <f t="shared" si="12"/>
        <v>43118</v>
      </c>
      <c r="G447" s="4" t="str">
        <f t="shared" si="13"/>
        <v>Jan</v>
      </c>
      <c r="H447" s="6" t="s">
        <v>73</v>
      </c>
      <c r="I447">
        <f>VLOOKUP($A447,'Customer Data'!$A:$G,2,FALSE)</f>
        <v>41</v>
      </c>
      <c r="J447" t="str">
        <f>VLOOKUP($A447,'Customer Data'!$A:$G,3,FALSE)</f>
        <v>Male</v>
      </c>
      <c r="K447" s="18">
        <f>VLOOKUP($A447,'Customer Data'!$A:$G,4,FALSE)</f>
        <v>144947</v>
      </c>
      <c r="L447" t="str">
        <f>VLOOKUP($A447,'Customer Data'!$A:$G,5,FALSE)</f>
        <v>City B</v>
      </c>
      <c r="M447" t="str">
        <f>VLOOKUP($A447,'Customer Data'!$A:$G,6,FALSE)</f>
        <v>Middle-aged</v>
      </c>
      <c r="N447" t="str">
        <f>VLOOKUP($A447,'Customer Data'!$A:$G,7,FALSE)</f>
        <v>High</v>
      </c>
      <c r="O447" t="str">
        <f>VLOOKUP($A447,'Customer Data'!$A$2:$H$1501,8,FALSE)</f>
        <v>Type 4</v>
      </c>
      <c r="P447" t="str">
        <f>VLOOKUP($C447,'Inventory Data'!$A:$I,7,FALSE)</f>
        <v>Warehouse B</v>
      </c>
    </row>
    <row r="448" spans="1:16" x14ac:dyDescent="0.3">
      <c r="A448">
        <v>413</v>
      </c>
      <c r="B448">
        <v>447</v>
      </c>
      <c r="C448">
        <v>45</v>
      </c>
      <c r="D448">
        <v>1</v>
      </c>
      <c r="E448" s="4" t="s">
        <v>101</v>
      </c>
      <c r="F448" s="4">
        <f t="shared" si="12"/>
        <v>43118</v>
      </c>
      <c r="G448" s="4" t="str">
        <f t="shared" si="13"/>
        <v>Jan</v>
      </c>
      <c r="H448" s="6" t="s">
        <v>74</v>
      </c>
      <c r="I448">
        <f>VLOOKUP($A448,'Customer Data'!$A:$G,2,FALSE)</f>
        <v>33</v>
      </c>
      <c r="J448" t="str">
        <f>VLOOKUP($A448,'Customer Data'!$A:$G,3,FALSE)</f>
        <v>Female</v>
      </c>
      <c r="K448" s="18">
        <f>VLOOKUP($A448,'Customer Data'!$A:$G,4,FALSE)</f>
        <v>34681</v>
      </c>
      <c r="L448" t="str">
        <f>VLOOKUP($A448,'Customer Data'!$A:$G,5,FALSE)</f>
        <v>City B</v>
      </c>
      <c r="M448" t="str">
        <f>VLOOKUP($A448,'Customer Data'!$A:$G,6,FALSE)</f>
        <v>Adult</v>
      </c>
      <c r="N448" t="str">
        <f>VLOOKUP($A448,'Customer Data'!$A:$G,7,FALSE)</f>
        <v>Low</v>
      </c>
      <c r="O448" t="str">
        <f>VLOOKUP($A448,'Customer Data'!$A$2:$H$1501,8,FALSE)</f>
        <v>Type 1</v>
      </c>
      <c r="P448" t="str">
        <f>VLOOKUP($C448,'Inventory Data'!$A:$I,7,FALSE)</f>
        <v>Warehouse C</v>
      </c>
    </row>
    <row r="449" spans="1:16" x14ac:dyDescent="0.3">
      <c r="A449">
        <v>437</v>
      </c>
      <c r="B449">
        <v>448</v>
      </c>
      <c r="C449">
        <v>79</v>
      </c>
      <c r="D449">
        <v>4</v>
      </c>
      <c r="E449" s="4" t="s">
        <v>101</v>
      </c>
      <c r="F449" s="4">
        <f t="shared" si="12"/>
        <v>43118</v>
      </c>
      <c r="G449" s="4" t="str">
        <f t="shared" si="13"/>
        <v>Jan</v>
      </c>
      <c r="H449" s="6" t="s">
        <v>75</v>
      </c>
      <c r="I449">
        <f>VLOOKUP($A449,'Customer Data'!$A:$G,2,FALSE)</f>
        <v>36</v>
      </c>
      <c r="J449" t="str">
        <f>VLOOKUP($A449,'Customer Data'!$A:$G,3,FALSE)</f>
        <v>Male</v>
      </c>
      <c r="K449" s="18">
        <f>VLOOKUP($A449,'Customer Data'!$A:$G,4,FALSE)</f>
        <v>114642</v>
      </c>
      <c r="L449" t="str">
        <f>VLOOKUP($A449,'Customer Data'!$A:$G,5,FALSE)</f>
        <v>City A</v>
      </c>
      <c r="M449" t="str">
        <f>VLOOKUP($A449,'Customer Data'!$A:$G,6,FALSE)</f>
        <v>Adult</v>
      </c>
      <c r="N449" t="str">
        <f>VLOOKUP($A449,'Customer Data'!$A:$G,7,FALSE)</f>
        <v>High</v>
      </c>
      <c r="O449" t="str">
        <f>VLOOKUP($A449,'Customer Data'!$A$2:$H$1501,8,FALSE)</f>
        <v>Type 2</v>
      </c>
      <c r="P449" t="str">
        <f>VLOOKUP($C449,'Inventory Data'!$A:$I,7,FALSE)</f>
        <v>Warehouse B</v>
      </c>
    </row>
    <row r="450" spans="1:16" x14ac:dyDescent="0.3">
      <c r="A450">
        <v>698</v>
      </c>
      <c r="B450">
        <v>449</v>
      </c>
      <c r="C450">
        <v>93</v>
      </c>
      <c r="D450">
        <v>3</v>
      </c>
      <c r="E450" s="4" t="s">
        <v>101</v>
      </c>
      <c r="F450" s="4">
        <f t="shared" si="12"/>
        <v>43118</v>
      </c>
      <c r="G450" s="4" t="str">
        <f t="shared" si="13"/>
        <v>Jan</v>
      </c>
      <c r="H450" s="6" t="s">
        <v>76</v>
      </c>
      <c r="I450">
        <f>VLOOKUP($A450,'Customer Data'!$A:$G,2,FALSE)</f>
        <v>31</v>
      </c>
      <c r="J450" t="str">
        <f>VLOOKUP($A450,'Customer Data'!$A:$G,3,FALSE)</f>
        <v>Male</v>
      </c>
      <c r="K450" s="18">
        <f>VLOOKUP($A450,'Customer Data'!$A:$G,4,FALSE)</f>
        <v>88637</v>
      </c>
      <c r="L450" t="str">
        <f>VLOOKUP($A450,'Customer Data'!$A:$G,5,FALSE)</f>
        <v>City C</v>
      </c>
      <c r="M450" t="str">
        <f>VLOOKUP($A450,'Customer Data'!$A:$G,6,FALSE)</f>
        <v>Adult</v>
      </c>
      <c r="N450" t="str">
        <f>VLOOKUP($A450,'Customer Data'!$A:$G,7,FALSE)</f>
        <v>High</v>
      </c>
      <c r="O450" t="str">
        <f>VLOOKUP($A450,'Customer Data'!$A$2:$H$1501,8,FALSE)</f>
        <v>Type 2</v>
      </c>
      <c r="P450" t="str">
        <f>VLOOKUP($C450,'Inventory Data'!$A:$I,7,FALSE)</f>
        <v>Warehouse B</v>
      </c>
    </row>
    <row r="451" spans="1:16" x14ac:dyDescent="0.3">
      <c r="A451">
        <v>1452</v>
      </c>
      <c r="B451">
        <v>450</v>
      </c>
      <c r="C451">
        <v>19</v>
      </c>
      <c r="D451">
        <v>7</v>
      </c>
      <c r="E451" s="4" t="s">
        <v>101</v>
      </c>
      <c r="F451" s="4">
        <f t="shared" ref="F451:F514" si="14">DATEVALUE(E451)</f>
        <v>43118</v>
      </c>
      <c r="G451" s="4" t="str">
        <f t="shared" ref="G451:G514" si="15">TEXT(F451,"MMM")</f>
        <v>Jan</v>
      </c>
      <c r="H451" s="6" t="s">
        <v>77</v>
      </c>
      <c r="I451">
        <f>VLOOKUP($A451,'Customer Data'!$A:$G,2,FALSE)</f>
        <v>53</v>
      </c>
      <c r="J451" t="str">
        <f>VLOOKUP($A451,'Customer Data'!$A:$G,3,FALSE)</f>
        <v>Female</v>
      </c>
      <c r="K451" s="18">
        <f>VLOOKUP($A451,'Customer Data'!$A:$G,4,FALSE)</f>
        <v>130623</v>
      </c>
      <c r="L451" t="str">
        <f>VLOOKUP($A451,'Customer Data'!$A:$G,5,FALSE)</f>
        <v>City B</v>
      </c>
      <c r="M451" t="str">
        <f>VLOOKUP($A451,'Customer Data'!$A:$G,6,FALSE)</f>
        <v>Middle-aged</v>
      </c>
      <c r="N451" t="str">
        <f>VLOOKUP($A451,'Customer Data'!$A:$G,7,FALSE)</f>
        <v>High</v>
      </c>
      <c r="O451" t="str">
        <f>VLOOKUP($A451,'Customer Data'!$A$2:$H$1501,8,FALSE)</f>
        <v>Type 4</v>
      </c>
      <c r="P451" t="str">
        <f>VLOOKUP($C451,'Inventory Data'!$A:$I,7,FALSE)</f>
        <v>Warehouse B</v>
      </c>
    </row>
    <row r="452" spans="1:16" x14ac:dyDescent="0.3">
      <c r="A452">
        <v>1394</v>
      </c>
      <c r="B452">
        <v>451</v>
      </c>
      <c r="C452">
        <v>34</v>
      </c>
      <c r="D452">
        <v>5</v>
      </c>
      <c r="E452" s="4" t="s">
        <v>101</v>
      </c>
      <c r="F452" s="4">
        <f t="shared" si="14"/>
        <v>43118</v>
      </c>
      <c r="G452" s="4" t="str">
        <f t="shared" si="15"/>
        <v>Jan</v>
      </c>
      <c r="H452" s="6" t="s">
        <v>78</v>
      </c>
      <c r="I452">
        <f>VLOOKUP($A452,'Customer Data'!$A:$G,2,FALSE)</f>
        <v>53</v>
      </c>
      <c r="J452" t="str">
        <f>VLOOKUP($A452,'Customer Data'!$A:$G,3,FALSE)</f>
        <v>Female</v>
      </c>
      <c r="K452" s="18">
        <f>VLOOKUP($A452,'Customer Data'!$A:$G,4,FALSE)</f>
        <v>33220</v>
      </c>
      <c r="L452" t="str">
        <f>VLOOKUP($A452,'Customer Data'!$A:$G,5,FALSE)</f>
        <v>City B</v>
      </c>
      <c r="M452" t="str">
        <f>VLOOKUP($A452,'Customer Data'!$A:$G,6,FALSE)</f>
        <v>Middle-aged</v>
      </c>
      <c r="N452" t="str">
        <f>VLOOKUP($A452,'Customer Data'!$A:$G,7,FALSE)</f>
        <v>Low</v>
      </c>
      <c r="O452" t="str">
        <f>VLOOKUP($A452,'Customer Data'!$A$2:$H$1501,8,FALSE)</f>
        <v>Type 3</v>
      </c>
      <c r="P452" t="str">
        <f>VLOOKUP($C452,'Inventory Data'!$A:$I,7,FALSE)</f>
        <v>Warehouse B</v>
      </c>
    </row>
    <row r="453" spans="1:16" x14ac:dyDescent="0.3">
      <c r="A453">
        <v>1334</v>
      </c>
      <c r="B453">
        <v>452</v>
      </c>
      <c r="C453">
        <v>56</v>
      </c>
      <c r="D453">
        <v>3</v>
      </c>
      <c r="E453" s="4" t="s">
        <v>101</v>
      </c>
      <c r="F453" s="4">
        <f t="shared" si="14"/>
        <v>43118</v>
      </c>
      <c r="G453" s="4" t="str">
        <f t="shared" si="15"/>
        <v>Jan</v>
      </c>
      <c r="H453" s="6" t="s">
        <v>79</v>
      </c>
      <c r="I453">
        <f>VLOOKUP($A453,'Customer Data'!$A:$G,2,FALSE)</f>
        <v>26</v>
      </c>
      <c r="J453" t="str">
        <f>VLOOKUP($A453,'Customer Data'!$A:$G,3,FALSE)</f>
        <v>Female</v>
      </c>
      <c r="K453" s="18">
        <f>VLOOKUP($A453,'Customer Data'!$A:$G,4,FALSE)</f>
        <v>143317</v>
      </c>
      <c r="L453" t="str">
        <f>VLOOKUP($A453,'Customer Data'!$A:$G,5,FALSE)</f>
        <v>City A</v>
      </c>
      <c r="M453" t="str">
        <f>VLOOKUP($A453,'Customer Data'!$A:$G,6,FALSE)</f>
        <v>Adult</v>
      </c>
      <c r="N453" t="str">
        <f>VLOOKUP($A453,'Customer Data'!$A:$G,7,FALSE)</f>
        <v>High</v>
      </c>
      <c r="O453" t="str">
        <f>VLOOKUP($A453,'Customer Data'!$A$2:$H$1501,8,FALSE)</f>
        <v>Type 2</v>
      </c>
      <c r="P453" t="str">
        <f>VLOOKUP($C453,'Inventory Data'!$A:$I,7,FALSE)</f>
        <v>Warehouse B</v>
      </c>
    </row>
    <row r="454" spans="1:16" x14ac:dyDescent="0.3">
      <c r="A454">
        <v>604</v>
      </c>
      <c r="B454">
        <v>453</v>
      </c>
      <c r="C454">
        <v>72</v>
      </c>
      <c r="D454">
        <v>3</v>
      </c>
      <c r="E454" s="4" t="s">
        <v>101</v>
      </c>
      <c r="F454" s="4">
        <f t="shared" si="14"/>
        <v>43118</v>
      </c>
      <c r="G454" s="4" t="str">
        <f t="shared" si="15"/>
        <v>Jan</v>
      </c>
      <c r="H454" s="6" t="s">
        <v>80</v>
      </c>
      <c r="I454">
        <f>VLOOKUP($A454,'Customer Data'!$A:$G,2,FALSE)</f>
        <v>58</v>
      </c>
      <c r="J454" t="str">
        <f>VLOOKUP($A454,'Customer Data'!$A:$G,3,FALSE)</f>
        <v>Male</v>
      </c>
      <c r="K454" s="18">
        <f>VLOOKUP($A454,'Customer Data'!$A:$G,4,FALSE)</f>
        <v>51808</v>
      </c>
      <c r="L454" t="str">
        <f>VLOOKUP($A454,'Customer Data'!$A:$G,5,FALSE)</f>
        <v>City C</v>
      </c>
      <c r="M454" t="str">
        <f>VLOOKUP($A454,'Customer Data'!$A:$G,6,FALSE)</f>
        <v>Middle-aged</v>
      </c>
      <c r="N454" t="str">
        <f>VLOOKUP($A454,'Customer Data'!$A:$G,7,FALSE)</f>
        <v>Low</v>
      </c>
      <c r="O454" t="str">
        <f>VLOOKUP($A454,'Customer Data'!$A$2:$H$1501,8,FALSE)</f>
        <v>Type 3</v>
      </c>
      <c r="P454" t="str">
        <f>VLOOKUP($C454,'Inventory Data'!$A:$I,7,FALSE)</f>
        <v>Warehouse C</v>
      </c>
    </row>
    <row r="455" spans="1:16" x14ac:dyDescent="0.3">
      <c r="A455">
        <v>622</v>
      </c>
      <c r="B455">
        <v>454</v>
      </c>
      <c r="C455">
        <v>90</v>
      </c>
      <c r="D455">
        <v>7</v>
      </c>
      <c r="E455" s="4" t="s">
        <v>101</v>
      </c>
      <c r="F455" s="4">
        <f t="shared" si="14"/>
        <v>43118</v>
      </c>
      <c r="G455" s="4" t="str">
        <f t="shared" si="15"/>
        <v>Jan</v>
      </c>
      <c r="H455" s="6" t="s">
        <v>81</v>
      </c>
      <c r="I455">
        <f>VLOOKUP($A455,'Customer Data'!$A:$G,2,FALSE)</f>
        <v>40</v>
      </c>
      <c r="J455" t="str">
        <f>VLOOKUP($A455,'Customer Data'!$A:$G,3,FALSE)</f>
        <v>Male</v>
      </c>
      <c r="K455" s="18">
        <f>VLOOKUP($A455,'Customer Data'!$A:$G,4,FALSE)</f>
        <v>25075</v>
      </c>
      <c r="L455" t="str">
        <f>VLOOKUP($A455,'Customer Data'!$A:$G,5,FALSE)</f>
        <v>City B</v>
      </c>
      <c r="M455" t="str">
        <f>VLOOKUP($A455,'Customer Data'!$A:$G,6,FALSE)</f>
        <v>Adult</v>
      </c>
      <c r="N455" t="str">
        <f>VLOOKUP($A455,'Customer Data'!$A:$G,7,FALSE)</f>
        <v>Low</v>
      </c>
      <c r="O455" t="str">
        <f>VLOOKUP($A455,'Customer Data'!$A$2:$H$1501,8,FALSE)</f>
        <v>Type 1</v>
      </c>
      <c r="P455" t="str">
        <f>VLOOKUP($C455,'Inventory Data'!$A:$I,7,FALSE)</f>
        <v>Warehouse A</v>
      </c>
    </row>
    <row r="456" spans="1:16" x14ac:dyDescent="0.3">
      <c r="A456">
        <v>1208</v>
      </c>
      <c r="B456">
        <v>455</v>
      </c>
      <c r="C456">
        <v>25</v>
      </c>
      <c r="D456">
        <v>5</v>
      </c>
      <c r="E456" s="4" t="s">
        <v>101</v>
      </c>
      <c r="F456" s="4">
        <f t="shared" si="14"/>
        <v>43118</v>
      </c>
      <c r="G456" s="4" t="str">
        <f t="shared" si="15"/>
        <v>Jan</v>
      </c>
      <c r="H456" s="6" t="s">
        <v>82</v>
      </c>
      <c r="I456">
        <f>VLOOKUP($A456,'Customer Data'!$A:$G,2,FALSE)</f>
        <v>20</v>
      </c>
      <c r="J456" t="str">
        <f>VLOOKUP($A456,'Customer Data'!$A:$G,3,FALSE)</f>
        <v>Male</v>
      </c>
      <c r="K456" s="18">
        <f>VLOOKUP($A456,'Customer Data'!$A:$G,4,FALSE)</f>
        <v>38511</v>
      </c>
      <c r="L456" t="str">
        <f>VLOOKUP($A456,'Customer Data'!$A:$G,5,FALSE)</f>
        <v>City C</v>
      </c>
      <c r="M456" t="str">
        <f>VLOOKUP($A456,'Customer Data'!$A:$G,6,FALSE)</f>
        <v>Adult</v>
      </c>
      <c r="N456" t="str">
        <f>VLOOKUP($A456,'Customer Data'!$A:$G,7,FALSE)</f>
        <v>Low</v>
      </c>
      <c r="O456" t="str">
        <f>VLOOKUP($A456,'Customer Data'!$A$2:$H$1501,8,FALSE)</f>
        <v>Type 1</v>
      </c>
      <c r="P456" t="str">
        <f>VLOOKUP($C456,'Inventory Data'!$A:$I,7,FALSE)</f>
        <v>Warehouse B</v>
      </c>
    </row>
    <row r="457" spans="1:16" x14ac:dyDescent="0.3">
      <c r="A457">
        <v>168</v>
      </c>
      <c r="B457">
        <v>456</v>
      </c>
      <c r="C457">
        <v>35</v>
      </c>
      <c r="D457">
        <v>2</v>
      </c>
      <c r="E457" s="4" t="s">
        <v>101</v>
      </c>
      <c r="F457" s="4">
        <f t="shared" si="14"/>
        <v>43118</v>
      </c>
      <c r="G457" s="4" t="str">
        <f t="shared" si="15"/>
        <v>Jan</v>
      </c>
      <c r="H457" s="6" t="s">
        <v>83</v>
      </c>
      <c r="I457">
        <f>VLOOKUP($A457,'Customer Data'!$A:$G,2,FALSE)</f>
        <v>24</v>
      </c>
      <c r="J457" t="str">
        <f>VLOOKUP($A457,'Customer Data'!$A:$G,3,FALSE)</f>
        <v>Female</v>
      </c>
      <c r="K457" s="18">
        <f>VLOOKUP($A457,'Customer Data'!$A:$G,4,FALSE)</f>
        <v>79284</v>
      </c>
      <c r="L457" t="str">
        <f>VLOOKUP($A457,'Customer Data'!$A:$G,5,FALSE)</f>
        <v>City A</v>
      </c>
      <c r="M457" t="str">
        <f>VLOOKUP($A457,'Customer Data'!$A:$G,6,FALSE)</f>
        <v>Adult</v>
      </c>
      <c r="N457" t="str">
        <f>VLOOKUP($A457,'Customer Data'!$A:$G,7,FALSE)</f>
        <v>High</v>
      </c>
      <c r="O457" t="str">
        <f>VLOOKUP($A457,'Customer Data'!$A$2:$H$1501,8,FALSE)</f>
        <v>Type 2</v>
      </c>
      <c r="P457" t="str">
        <f>VLOOKUP($C457,'Inventory Data'!$A:$I,7,FALSE)</f>
        <v>Warehouse A</v>
      </c>
    </row>
    <row r="458" spans="1:16" x14ac:dyDescent="0.3">
      <c r="A458">
        <v>986</v>
      </c>
      <c r="B458">
        <v>457</v>
      </c>
      <c r="C458">
        <v>49</v>
      </c>
      <c r="D458">
        <v>7</v>
      </c>
      <c r="E458" s="4" t="s">
        <v>102</v>
      </c>
      <c r="F458" s="4">
        <f t="shared" si="14"/>
        <v>43119</v>
      </c>
      <c r="G458" s="4" t="str">
        <f t="shared" si="15"/>
        <v>Jan</v>
      </c>
      <c r="H458" s="6" t="s">
        <v>60</v>
      </c>
      <c r="I458">
        <f>VLOOKUP($A458,'Customer Data'!$A:$G,2,FALSE)</f>
        <v>18</v>
      </c>
      <c r="J458" t="str">
        <f>VLOOKUP($A458,'Customer Data'!$A:$G,3,FALSE)</f>
        <v>Male</v>
      </c>
      <c r="K458" s="18">
        <f>VLOOKUP($A458,'Customer Data'!$A:$G,4,FALSE)</f>
        <v>42132</v>
      </c>
      <c r="L458" t="str">
        <f>VLOOKUP($A458,'Customer Data'!$A:$G,5,FALSE)</f>
        <v>City B</v>
      </c>
      <c r="M458" t="str">
        <f>VLOOKUP($A458,'Customer Data'!$A:$G,6,FALSE)</f>
        <v>Adult</v>
      </c>
      <c r="N458" t="str">
        <f>VLOOKUP($A458,'Customer Data'!$A:$G,7,FALSE)</f>
        <v>Low</v>
      </c>
      <c r="O458" t="str">
        <f>VLOOKUP($A458,'Customer Data'!$A$2:$H$1501,8,FALSE)</f>
        <v>Type 1</v>
      </c>
      <c r="P458" t="str">
        <f>VLOOKUP($C458,'Inventory Data'!$A:$I,7,FALSE)</f>
        <v>Warehouse C</v>
      </c>
    </row>
    <row r="459" spans="1:16" x14ac:dyDescent="0.3">
      <c r="A459">
        <v>998</v>
      </c>
      <c r="B459">
        <v>458</v>
      </c>
      <c r="C459">
        <v>53</v>
      </c>
      <c r="D459">
        <v>7</v>
      </c>
      <c r="E459" s="4" t="s">
        <v>102</v>
      </c>
      <c r="F459" s="4">
        <f t="shared" si="14"/>
        <v>43119</v>
      </c>
      <c r="G459" s="4" t="str">
        <f t="shared" si="15"/>
        <v>Jan</v>
      </c>
      <c r="H459" s="6" t="s">
        <v>61</v>
      </c>
      <c r="I459">
        <f>VLOOKUP($A459,'Customer Data'!$A:$G,2,FALSE)</f>
        <v>27</v>
      </c>
      <c r="J459" t="str">
        <f>VLOOKUP($A459,'Customer Data'!$A:$G,3,FALSE)</f>
        <v>Male</v>
      </c>
      <c r="K459" s="18">
        <f>VLOOKUP($A459,'Customer Data'!$A:$G,4,FALSE)</f>
        <v>89532</v>
      </c>
      <c r="L459" t="str">
        <f>VLOOKUP($A459,'Customer Data'!$A:$G,5,FALSE)</f>
        <v>City B</v>
      </c>
      <c r="M459" t="str">
        <f>VLOOKUP($A459,'Customer Data'!$A:$G,6,FALSE)</f>
        <v>Adult</v>
      </c>
      <c r="N459" t="str">
        <f>VLOOKUP($A459,'Customer Data'!$A:$G,7,FALSE)</f>
        <v>High</v>
      </c>
      <c r="O459" t="str">
        <f>VLOOKUP($A459,'Customer Data'!$A$2:$H$1501,8,FALSE)</f>
        <v>Type 2</v>
      </c>
      <c r="P459" t="str">
        <f>VLOOKUP($C459,'Inventory Data'!$A:$I,7,FALSE)</f>
        <v>Warehouse C</v>
      </c>
    </row>
    <row r="460" spans="1:16" x14ac:dyDescent="0.3">
      <c r="A460">
        <v>701</v>
      </c>
      <c r="B460">
        <v>459</v>
      </c>
      <c r="C460">
        <v>43</v>
      </c>
      <c r="D460">
        <v>3</v>
      </c>
      <c r="E460" s="4" t="s">
        <v>102</v>
      </c>
      <c r="F460" s="4">
        <f t="shared" si="14"/>
        <v>43119</v>
      </c>
      <c r="G460" s="4" t="str">
        <f t="shared" si="15"/>
        <v>Jan</v>
      </c>
      <c r="H460" s="6" t="s">
        <v>62</v>
      </c>
      <c r="I460">
        <f>VLOOKUP($A460,'Customer Data'!$A:$G,2,FALSE)</f>
        <v>26</v>
      </c>
      <c r="J460" t="str">
        <f>VLOOKUP($A460,'Customer Data'!$A:$G,3,FALSE)</f>
        <v>Male</v>
      </c>
      <c r="K460" s="18">
        <f>VLOOKUP($A460,'Customer Data'!$A:$G,4,FALSE)</f>
        <v>65929</v>
      </c>
      <c r="L460" t="str">
        <f>VLOOKUP($A460,'Customer Data'!$A:$G,5,FALSE)</f>
        <v>City B</v>
      </c>
      <c r="M460" t="str">
        <f>VLOOKUP($A460,'Customer Data'!$A:$G,6,FALSE)</f>
        <v>Adult</v>
      </c>
      <c r="N460" t="str">
        <f>VLOOKUP($A460,'Customer Data'!$A:$G,7,FALSE)</f>
        <v>High</v>
      </c>
      <c r="O460" t="str">
        <f>VLOOKUP($A460,'Customer Data'!$A$2:$H$1501,8,FALSE)</f>
        <v>Type 2</v>
      </c>
      <c r="P460" t="str">
        <f>VLOOKUP($C460,'Inventory Data'!$A:$I,7,FALSE)</f>
        <v>Warehouse B</v>
      </c>
    </row>
    <row r="461" spans="1:16" x14ac:dyDescent="0.3">
      <c r="A461">
        <v>1453</v>
      </c>
      <c r="B461">
        <v>460</v>
      </c>
      <c r="C461">
        <v>55</v>
      </c>
      <c r="D461">
        <v>2</v>
      </c>
      <c r="E461" s="4" t="s">
        <v>102</v>
      </c>
      <c r="F461" s="4">
        <f t="shared" si="14"/>
        <v>43119</v>
      </c>
      <c r="G461" s="4" t="str">
        <f t="shared" si="15"/>
        <v>Jan</v>
      </c>
      <c r="H461" s="6" t="s">
        <v>63</v>
      </c>
      <c r="I461">
        <f>VLOOKUP($A461,'Customer Data'!$A:$G,2,FALSE)</f>
        <v>19</v>
      </c>
      <c r="J461" t="str">
        <f>VLOOKUP($A461,'Customer Data'!$A:$G,3,FALSE)</f>
        <v>Female</v>
      </c>
      <c r="K461" s="18">
        <f>VLOOKUP($A461,'Customer Data'!$A:$G,4,FALSE)</f>
        <v>124046</v>
      </c>
      <c r="L461" t="str">
        <f>VLOOKUP($A461,'Customer Data'!$A:$G,5,FALSE)</f>
        <v>City C</v>
      </c>
      <c r="M461" t="str">
        <f>VLOOKUP($A461,'Customer Data'!$A:$G,6,FALSE)</f>
        <v>Adult</v>
      </c>
      <c r="N461" t="str">
        <f>VLOOKUP($A461,'Customer Data'!$A:$G,7,FALSE)</f>
        <v>High</v>
      </c>
      <c r="O461" t="str">
        <f>VLOOKUP($A461,'Customer Data'!$A$2:$H$1501,8,FALSE)</f>
        <v>Type 2</v>
      </c>
      <c r="P461" t="str">
        <f>VLOOKUP($C461,'Inventory Data'!$A:$I,7,FALSE)</f>
        <v>Warehouse C</v>
      </c>
    </row>
    <row r="462" spans="1:16" x14ac:dyDescent="0.3">
      <c r="A462">
        <v>502</v>
      </c>
      <c r="B462">
        <v>461</v>
      </c>
      <c r="C462">
        <v>47</v>
      </c>
      <c r="D462">
        <v>6</v>
      </c>
      <c r="E462" s="4" t="s">
        <v>102</v>
      </c>
      <c r="F462" s="4">
        <f t="shared" si="14"/>
        <v>43119</v>
      </c>
      <c r="G462" s="4" t="str">
        <f t="shared" si="15"/>
        <v>Jan</v>
      </c>
      <c r="H462" s="6" t="s">
        <v>64</v>
      </c>
      <c r="I462">
        <f>VLOOKUP($A462,'Customer Data'!$A:$G,2,FALSE)</f>
        <v>22</v>
      </c>
      <c r="J462" t="str">
        <f>VLOOKUP($A462,'Customer Data'!$A:$G,3,FALSE)</f>
        <v>Female</v>
      </c>
      <c r="K462" s="18">
        <f>VLOOKUP($A462,'Customer Data'!$A:$G,4,FALSE)</f>
        <v>117503</v>
      </c>
      <c r="L462" t="str">
        <f>VLOOKUP($A462,'Customer Data'!$A:$G,5,FALSE)</f>
        <v>City C</v>
      </c>
      <c r="M462" t="str">
        <f>VLOOKUP($A462,'Customer Data'!$A:$G,6,FALSE)</f>
        <v>Adult</v>
      </c>
      <c r="N462" t="str">
        <f>VLOOKUP($A462,'Customer Data'!$A:$G,7,FALSE)</f>
        <v>High</v>
      </c>
      <c r="O462" t="str">
        <f>VLOOKUP($A462,'Customer Data'!$A$2:$H$1501,8,FALSE)</f>
        <v>Type 2</v>
      </c>
      <c r="P462" t="str">
        <f>VLOOKUP($C462,'Inventory Data'!$A:$I,7,FALSE)</f>
        <v>Warehouse B</v>
      </c>
    </row>
    <row r="463" spans="1:16" x14ac:dyDescent="0.3">
      <c r="A463">
        <v>803</v>
      </c>
      <c r="B463">
        <v>462</v>
      </c>
      <c r="C463">
        <v>7</v>
      </c>
      <c r="D463">
        <v>6</v>
      </c>
      <c r="E463" s="4" t="s">
        <v>102</v>
      </c>
      <c r="F463" s="4">
        <f t="shared" si="14"/>
        <v>43119</v>
      </c>
      <c r="G463" s="4" t="str">
        <f t="shared" si="15"/>
        <v>Jan</v>
      </c>
      <c r="H463" s="6" t="s">
        <v>65</v>
      </c>
      <c r="I463">
        <f>VLOOKUP($A463,'Customer Data'!$A:$G,2,FALSE)</f>
        <v>37</v>
      </c>
      <c r="J463" t="str">
        <f>VLOOKUP($A463,'Customer Data'!$A:$G,3,FALSE)</f>
        <v>Female</v>
      </c>
      <c r="K463" s="18">
        <f>VLOOKUP($A463,'Customer Data'!$A:$G,4,FALSE)</f>
        <v>62818</v>
      </c>
      <c r="L463" t="str">
        <f>VLOOKUP($A463,'Customer Data'!$A:$G,5,FALSE)</f>
        <v>City C</v>
      </c>
      <c r="M463" t="str">
        <f>VLOOKUP($A463,'Customer Data'!$A:$G,6,FALSE)</f>
        <v>Adult</v>
      </c>
      <c r="N463" t="str">
        <f>VLOOKUP($A463,'Customer Data'!$A:$G,7,FALSE)</f>
        <v>Low</v>
      </c>
      <c r="O463" t="str">
        <f>VLOOKUP($A463,'Customer Data'!$A$2:$H$1501,8,FALSE)</f>
        <v>Type 1</v>
      </c>
      <c r="P463" t="str">
        <f>VLOOKUP($C463,'Inventory Data'!$A:$I,7,FALSE)</f>
        <v>Warehouse C</v>
      </c>
    </row>
    <row r="464" spans="1:16" x14ac:dyDescent="0.3">
      <c r="A464">
        <v>720</v>
      </c>
      <c r="B464">
        <v>463</v>
      </c>
      <c r="C464">
        <v>65</v>
      </c>
      <c r="D464">
        <v>2</v>
      </c>
      <c r="E464" s="4" t="s">
        <v>102</v>
      </c>
      <c r="F464" s="4">
        <f t="shared" si="14"/>
        <v>43119</v>
      </c>
      <c r="G464" s="4" t="str">
        <f t="shared" si="15"/>
        <v>Jan</v>
      </c>
      <c r="H464" s="6" t="s">
        <v>66</v>
      </c>
      <c r="I464">
        <f>VLOOKUP($A464,'Customer Data'!$A:$G,2,FALSE)</f>
        <v>58</v>
      </c>
      <c r="J464" t="str">
        <f>VLOOKUP($A464,'Customer Data'!$A:$G,3,FALSE)</f>
        <v>Female</v>
      </c>
      <c r="K464" s="18">
        <f>VLOOKUP($A464,'Customer Data'!$A:$G,4,FALSE)</f>
        <v>106463</v>
      </c>
      <c r="L464" t="str">
        <f>VLOOKUP($A464,'Customer Data'!$A:$G,5,FALSE)</f>
        <v>City C</v>
      </c>
      <c r="M464" t="str">
        <f>VLOOKUP($A464,'Customer Data'!$A:$G,6,FALSE)</f>
        <v>Middle-aged</v>
      </c>
      <c r="N464" t="str">
        <f>VLOOKUP($A464,'Customer Data'!$A:$G,7,FALSE)</f>
        <v>High</v>
      </c>
      <c r="O464" t="str">
        <f>VLOOKUP($A464,'Customer Data'!$A$2:$H$1501,8,FALSE)</f>
        <v>Type 4</v>
      </c>
      <c r="P464" t="str">
        <f>VLOOKUP($C464,'Inventory Data'!$A:$I,7,FALSE)</f>
        <v>Warehouse C</v>
      </c>
    </row>
    <row r="465" spans="1:16" x14ac:dyDescent="0.3">
      <c r="A465">
        <v>1438</v>
      </c>
      <c r="B465">
        <v>464</v>
      </c>
      <c r="C465">
        <v>78</v>
      </c>
      <c r="D465">
        <v>7</v>
      </c>
      <c r="E465" s="4" t="s">
        <v>102</v>
      </c>
      <c r="F465" s="4">
        <f t="shared" si="14"/>
        <v>43119</v>
      </c>
      <c r="G465" s="4" t="str">
        <f t="shared" si="15"/>
        <v>Jan</v>
      </c>
      <c r="H465" s="6" t="s">
        <v>67</v>
      </c>
      <c r="I465">
        <f>VLOOKUP($A465,'Customer Data'!$A:$G,2,FALSE)</f>
        <v>26</v>
      </c>
      <c r="J465" t="str">
        <f>VLOOKUP($A465,'Customer Data'!$A:$G,3,FALSE)</f>
        <v>Female</v>
      </c>
      <c r="K465" s="18">
        <f>VLOOKUP($A465,'Customer Data'!$A:$G,4,FALSE)</f>
        <v>79874</v>
      </c>
      <c r="L465" t="str">
        <f>VLOOKUP($A465,'Customer Data'!$A:$G,5,FALSE)</f>
        <v>City B</v>
      </c>
      <c r="M465" t="str">
        <f>VLOOKUP($A465,'Customer Data'!$A:$G,6,FALSE)</f>
        <v>Adult</v>
      </c>
      <c r="N465" t="str">
        <f>VLOOKUP($A465,'Customer Data'!$A:$G,7,FALSE)</f>
        <v>High</v>
      </c>
      <c r="O465" t="str">
        <f>VLOOKUP($A465,'Customer Data'!$A$2:$H$1501,8,FALSE)</f>
        <v>Type 2</v>
      </c>
      <c r="P465" t="str">
        <f>VLOOKUP($C465,'Inventory Data'!$A:$I,7,FALSE)</f>
        <v>Warehouse A</v>
      </c>
    </row>
    <row r="466" spans="1:16" x14ac:dyDescent="0.3">
      <c r="A466">
        <v>836</v>
      </c>
      <c r="B466">
        <v>465</v>
      </c>
      <c r="C466">
        <v>11</v>
      </c>
      <c r="D466">
        <v>7</v>
      </c>
      <c r="E466" s="4" t="s">
        <v>102</v>
      </c>
      <c r="F466" s="4">
        <f t="shared" si="14"/>
        <v>43119</v>
      </c>
      <c r="G466" s="4" t="str">
        <f t="shared" si="15"/>
        <v>Jan</v>
      </c>
      <c r="H466" s="6" t="s">
        <v>68</v>
      </c>
      <c r="I466">
        <f>VLOOKUP($A466,'Customer Data'!$A:$G,2,FALSE)</f>
        <v>29</v>
      </c>
      <c r="J466" t="str">
        <f>VLOOKUP($A466,'Customer Data'!$A:$G,3,FALSE)</f>
        <v>Female</v>
      </c>
      <c r="K466" s="18">
        <f>VLOOKUP($A466,'Customer Data'!$A:$G,4,FALSE)</f>
        <v>80751</v>
      </c>
      <c r="L466" t="str">
        <f>VLOOKUP($A466,'Customer Data'!$A:$G,5,FALSE)</f>
        <v>City C</v>
      </c>
      <c r="M466" t="str">
        <f>VLOOKUP($A466,'Customer Data'!$A:$G,6,FALSE)</f>
        <v>Adult</v>
      </c>
      <c r="N466" t="str">
        <f>VLOOKUP($A466,'Customer Data'!$A:$G,7,FALSE)</f>
        <v>High</v>
      </c>
      <c r="O466" t="str">
        <f>VLOOKUP($A466,'Customer Data'!$A$2:$H$1501,8,FALSE)</f>
        <v>Type 2</v>
      </c>
      <c r="P466" t="str">
        <f>VLOOKUP($C466,'Inventory Data'!$A:$I,7,FALSE)</f>
        <v>Warehouse B</v>
      </c>
    </row>
    <row r="467" spans="1:16" x14ac:dyDescent="0.3">
      <c r="A467">
        <v>1166</v>
      </c>
      <c r="B467">
        <v>466</v>
      </c>
      <c r="C467">
        <v>79</v>
      </c>
      <c r="D467">
        <v>3</v>
      </c>
      <c r="E467" s="4" t="s">
        <v>102</v>
      </c>
      <c r="F467" s="4">
        <f t="shared" si="14"/>
        <v>43119</v>
      </c>
      <c r="G467" s="4" t="str">
        <f t="shared" si="15"/>
        <v>Jan</v>
      </c>
      <c r="H467" s="6" t="s">
        <v>69</v>
      </c>
      <c r="I467">
        <f>VLOOKUP($A467,'Customer Data'!$A:$G,2,FALSE)</f>
        <v>43</v>
      </c>
      <c r="J467" t="str">
        <f>VLOOKUP($A467,'Customer Data'!$A:$G,3,FALSE)</f>
        <v>Male</v>
      </c>
      <c r="K467" s="18">
        <f>VLOOKUP($A467,'Customer Data'!$A:$G,4,FALSE)</f>
        <v>111647</v>
      </c>
      <c r="L467" t="str">
        <f>VLOOKUP($A467,'Customer Data'!$A:$G,5,FALSE)</f>
        <v>City B</v>
      </c>
      <c r="M467" t="str">
        <f>VLOOKUP($A467,'Customer Data'!$A:$G,6,FALSE)</f>
        <v>Middle-aged</v>
      </c>
      <c r="N467" t="str">
        <f>VLOOKUP($A467,'Customer Data'!$A:$G,7,FALSE)</f>
        <v>High</v>
      </c>
      <c r="O467" t="str">
        <f>VLOOKUP($A467,'Customer Data'!$A$2:$H$1501,8,FALSE)</f>
        <v>Type 4</v>
      </c>
      <c r="P467" t="str">
        <f>VLOOKUP($C467,'Inventory Data'!$A:$I,7,FALSE)</f>
        <v>Warehouse B</v>
      </c>
    </row>
    <row r="468" spans="1:16" x14ac:dyDescent="0.3">
      <c r="A468">
        <v>1490</v>
      </c>
      <c r="B468">
        <v>467</v>
      </c>
      <c r="C468">
        <v>92</v>
      </c>
      <c r="D468">
        <v>1</v>
      </c>
      <c r="E468" s="4" t="s">
        <v>102</v>
      </c>
      <c r="F468" s="4">
        <f t="shared" si="14"/>
        <v>43119</v>
      </c>
      <c r="G468" s="4" t="str">
        <f t="shared" si="15"/>
        <v>Jan</v>
      </c>
      <c r="H468" s="6" t="s">
        <v>70</v>
      </c>
      <c r="I468">
        <f>VLOOKUP($A468,'Customer Data'!$A:$G,2,FALSE)</f>
        <v>57</v>
      </c>
      <c r="J468" t="str">
        <f>VLOOKUP($A468,'Customer Data'!$A:$G,3,FALSE)</f>
        <v>Female</v>
      </c>
      <c r="K468" s="18">
        <f>VLOOKUP($A468,'Customer Data'!$A:$G,4,FALSE)</f>
        <v>125867</v>
      </c>
      <c r="L468" t="str">
        <f>VLOOKUP($A468,'Customer Data'!$A:$G,5,FALSE)</f>
        <v>City B</v>
      </c>
      <c r="M468" t="str">
        <f>VLOOKUP($A468,'Customer Data'!$A:$G,6,FALSE)</f>
        <v>Middle-aged</v>
      </c>
      <c r="N468" t="str">
        <f>VLOOKUP($A468,'Customer Data'!$A:$G,7,FALSE)</f>
        <v>High</v>
      </c>
      <c r="O468" t="str">
        <f>VLOOKUP($A468,'Customer Data'!$A$2:$H$1501,8,FALSE)</f>
        <v>Type 4</v>
      </c>
      <c r="P468" t="str">
        <f>VLOOKUP($C468,'Inventory Data'!$A:$I,7,FALSE)</f>
        <v>Warehouse A</v>
      </c>
    </row>
    <row r="469" spans="1:16" x14ac:dyDescent="0.3">
      <c r="A469">
        <v>228</v>
      </c>
      <c r="B469">
        <v>468</v>
      </c>
      <c r="C469">
        <v>21</v>
      </c>
      <c r="D469">
        <v>4</v>
      </c>
      <c r="E469" s="4" t="s">
        <v>102</v>
      </c>
      <c r="F469" s="4">
        <f t="shared" si="14"/>
        <v>43119</v>
      </c>
      <c r="G469" s="4" t="str">
        <f t="shared" si="15"/>
        <v>Jan</v>
      </c>
      <c r="H469" s="6" t="s">
        <v>71</v>
      </c>
      <c r="I469">
        <f>VLOOKUP($A469,'Customer Data'!$A:$G,2,FALSE)</f>
        <v>25</v>
      </c>
      <c r="J469" t="str">
        <f>VLOOKUP($A469,'Customer Data'!$A:$G,3,FALSE)</f>
        <v>Male</v>
      </c>
      <c r="K469" s="18">
        <f>VLOOKUP($A469,'Customer Data'!$A:$G,4,FALSE)</f>
        <v>59684</v>
      </c>
      <c r="L469" t="str">
        <f>VLOOKUP($A469,'Customer Data'!$A:$G,5,FALSE)</f>
        <v>City C</v>
      </c>
      <c r="M469" t="str">
        <f>VLOOKUP($A469,'Customer Data'!$A:$G,6,FALSE)</f>
        <v>Adult</v>
      </c>
      <c r="N469" t="str">
        <f>VLOOKUP($A469,'Customer Data'!$A:$G,7,FALSE)</f>
        <v>Low</v>
      </c>
      <c r="O469" t="str">
        <f>VLOOKUP($A469,'Customer Data'!$A$2:$H$1501,8,FALSE)</f>
        <v>Type 1</v>
      </c>
      <c r="P469" t="str">
        <f>VLOOKUP($C469,'Inventory Data'!$A:$I,7,FALSE)</f>
        <v>Warehouse B</v>
      </c>
    </row>
    <row r="470" spans="1:16" x14ac:dyDescent="0.3">
      <c r="A470">
        <v>376</v>
      </c>
      <c r="B470">
        <v>469</v>
      </c>
      <c r="C470">
        <v>83</v>
      </c>
      <c r="D470">
        <v>4</v>
      </c>
      <c r="E470" s="4" t="s">
        <v>102</v>
      </c>
      <c r="F470" s="4">
        <f t="shared" si="14"/>
        <v>43119</v>
      </c>
      <c r="G470" s="4" t="str">
        <f t="shared" si="15"/>
        <v>Jan</v>
      </c>
      <c r="H470" s="6" t="s">
        <v>72</v>
      </c>
      <c r="I470">
        <f>VLOOKUP($A470,'Customer Data'!$A:$G,2,FALSE)</f>
        <v>28</v>
      </c>
      <c r="J470" t="str">
        <f>VLOOKUP($A470,'Customer Data'!$A:$G,3,FALSE)</f>
        <v>Male</v>
      </c>
      <c r="K470" s="18">
        <f>VLOOKUP($A470,'Customer Data'!$A:$G,4,FALSE)</f>
        <v>117978</v>
      </c>
      <c r="L470" t="str">
        <f>VLOOKUP($A470,'Customer Data'!$A:$G,5,FALSE)</f>
        <v>City B</v>
      </c>
      <c r="M470" t="str">
        <f>VLOOKUP($A470,'Customer Data'!$A:$G,6,FALSE)</f>
        <v>Adult</v>
      </c>
      <c r="N470" t="str">
        <f>VLOOKUP($A470,'Customer Data'!$A:$G,7,FALSE)</f>
        <v>High</v>
      </c>
      <c r="O470" t="str">
        <f>VLOOKUP($A470,'Customer Data'!$A$2:$H$1501,8,FALSE)</f>
        <v>Type 2</v>
      </c>
      <c r="P470" t="str">
        <f>VLOOKUP($C470,'Inventory Data'!$A:$I,7,FALSE)</f>
        <v>Warehouse A</v>
      </c>
    </row>
    <row r="471" spans="1:16" x14ac:dyDescent="0.3">
      <c r="A471">
        <v>811</v>
      </c>
      <c r="B471">
        <v>470</v>
      </c>
      <c r="C471">
        <v>11</v>
      </c>
      <c r="D471">
        <v>2</v>
      </c>
      <c r="E471" s="4" t="s">
        <v>102</v>
      </c>
      <c r="F471" s="4">
        <f t="shared" si="14"/>
        <v>43119</v>
      </c>
      <c r="G471" s="4" t="str">
        <f t="shared" si="15"/>
        <v>Jan</v>
      </c>
      <c r="H471" s="6" t="s">
        <v>73</v>
      </c>
      <c r="I471">
        <f>VLOOKUP($A471,'Customer Data'!$A:$G,2,FALSE)</f>
        <v>60</v>
      </c>
      <c r="J471" t="str">
        <f>VLOOKUP($A471,'Customer Data'!$A:$G,3,FALSE)</f>
        <v>Female</v>
      </c>
      <c r="K471" s="18">
        <f>VLOOKUP($A471,'Customer Data'!$A:$G,4,FALSE)</f>
        <v>126035</v>
      </c>
      <c r="L471" t="str">
        <f>VLOOKUP($A471,'Customer Data'!$A:$G,5,FALSE)</f>
        <v>City B</v>
      </c>
      <c r="M471" t="str">
        <f>VLOOKUP($A471,'Customer Data'!$A:$G,6,FALSE)</f>
        <v>Seniors</v>
      </c>
      <c r="N471" t="str">
        <f>VLOOKUP($A471,'Customer Data'!$A:$G,7,FALSE)</f>
        <v>High</v>
      </c>
      <c r="O471" t="str">
        <f>VLOOKUP($A471,'Customer Data'!$A$2:$H$1501,8,FALSE)</f>
        <v>Type 6</v>
      </c>
      <c r="P471" t="str">
        <f>VLOOKUP($C471,'Inventory Data'!$A:$I,7,FALSE)</f>
        <v>Warehouse B</v>
      </c>
    </row>
    <row r="472" spans="1:16" x14ac:dyDescent="0.3">
      <c r="A472">
        <v>287</v>
      </c>
      <c r="B472">
        <v>471</v>
      </c>
      <c r="C472">
        <v>81</v>
      </c>
      <c r="D472">
        <v>1</v>
      </c>
      <c r="E472" s="4" t="s">
        <v>102</v>
      </c>
      <c r="F472" s="4">
        <f t="shared" si="14"/>
        <v>43119</v>
      </c>
      <c r="G472" s="4" t="str">
        <f t="shared" si="15"/>
        <v>Jan</v>
      </c>
      <c r="H472" s="6" t="s">
        <v>74</v>
      </c>
      <c r="I472">
        <f>VLOOKUP($A472,'Customer Data'!$A:$G,2,FALSE)</f>
        <v>67</v>
      </c>
      <c r="J472" t="str">
        <f>VLOOKUP($A472,'Customer Data'!$A:$G,3,FALSE)</f>
        <v>Male</v>
      </c>
      <c r="K472" s="18">
        <f>VLOOKUP($A472,'Customer Data'!$A:$G,4,FALSE)</f>
        <v>68335</v>
      </c>
      <c r="L472" t="str">
        <f>VLOOKUP($A472,'Customer Data'!$A:$G,5,FALSE)</f>
        <v>City B</v>
      </c>
      <c r="M472" t="str">
        <f>VLOOKUP($A472,'Customer Data'!$A:$G,6,FALSE)</f>
        <v>Seniors</v>
      </c>
      <c r="N472" t="str">
        <f>VLOOKUP($A472,'Customer Data'!$A:$G,7,FALSE)</f>
        <v>High</v>
      </c>
      <c r="O472" t="str">
        <f>VLOOKUP($A472,'Customer Data'!$A$2:$H$1501,8,FALSE)</f>
        <v>Type 6</v>
      </c>
      <c r="P472" t="str">
        <f>VLOOKUP($C472,'Inventory Data'!$A:$I,7,FALSE)</f>
        <v>Warehouse A</v>
      </c>
    </row>
    <row r="473" spans="1:16" x14ac:dyDescent="0.3">
      <c r="A473">
        <v>1436</v>
      </c>
      <c r="B473">
        <v>472</v>
      </c>
      <c r="C473">
        <v>85</v>
      </c>
      <c r="D473">
        <v>4</v>
      </c>
      <c r="E473" s="4" t="s">
        <v>102</v>
      </c>
      <c r="F473" s="4">
        <f t="shared" si="14"/>
        <v>43119</v>
      </c>
      <c r="G473" s="4" t="str">
        <f t="shared" si="15"/>
        <v>Jan</v>
      </c>
      <c r="H473" s="6" t="s">
        <v>75</v>
      </c>
      <c r="I473">
        <f>VLOOKUP($A473,'Customer Data'!$A:$G,2,FALSE)</f>
        <v>36</v>
      </c>
      <c r="J473" t="str">
        <f>VLOOKUP($A473,'Customer Data'!$A:$G,3,FALSE)</f>
        <v>Female</v>
      </c>
      <c r="K473" s="18">
        <f>VLOOKUP($A473,'Customer Data'!$A:$G,4,FALSE)</f>
        <v>92002</v>
      </c>
      <c r="L473" t="str">
        <f>VLOOKUP($A473,'Customer Data'!$A:$G,5,FALSE)</f>
        <v>City B</v>
      </c>
      <c r="M473" t="str">
        <f>VLOOKUP($A473,'Customer Data'!$A:$G,6,FALSE)</f>
        <v>Adult</v>
      </c>
      <c r="N473" t="str">
        <f>VLOOKUP($A473,'Customer Data'!$A:$G,7,FALSE)</f>
        <v>High</v>
      </c>
      <c r="O473" t="str">
        <f>VLOOKUP($A473,'Customer Data'!$A$2:$H$1501,8,FALSE)</f>
        <v>Type 2</v>
      </c>
      <c r="P473" t="str">
        <f>VLOOKUP($C473,'Inventory Data'!$A:$I,7,FALSE)</f>
        <v>Warehouse B</v>
      </c>
    </row>
    <row r="474" spans="1:16" x14ac:dyDescent="0.3">
      <c r="A474">
        <v>43</v>
      </c>
      <c r="B474">
        <v>473</v>
      </c>
      <c r="C474">
        <v>77</v>
      </c>
      <c r="D474">
        <v>5</v>
      </c>
      <c r="E474" s="4" t="s">
        <v>102</v>
      </c>
      <c r="F474" s="4">
        <f t="shared" si="14"/>
        <v>43119</v>
      </c>
      <c r="G474" s="4" t="str">
        <f t="shared" si="15"/>
        <v>Jan</v>
      </c>
      <c r="H474" s="6" t="s">
        <v>76</v>
      </c>
      <c r="I474">
        <f>VLOOKUP($A474,'Customer Data'!$A:$G,2,FALSE)</f>
        <v>33</v>
      </c>
      <c r="J474" t="str">
        <f>VLOOKUP($A474,'Customer Data'!$A:$G,3,FALSE)</f>
        <v>Female</v>
      </c>
      <c r="K474" s="18">
        <f>VLOOKUP($A474,'Customer Data'!$A:$G,4,FALSE)</f>
        <v>26511</v>
      </c>
      <c r="L474" t="str">
        <f>VLOOKUP($A474,'Customer Data'!$A:$G,5,FALSE)</f>
        <v>City A</v>
      </c>
      <c r="M474" t="str">
        <f>VLOOKUP($A474,'Customer Data'!$A:$G,6,FALSE)</f>
        <v>Adult</v>
      </c>
      <c r="N474" t="str">
        <f>VLOOKUP($A474,'Customer Data'!$A:$G,7,FALSE)</f>
        <v>Low</v>
      </c>
      <c r="O474" t="str">
        <f>VLOOKUP($A474,'Customer Data'!$A$2:$H$1501,8,FALSE)</f>
        <v>Type 1</v>
      </c>
      <c r="P474" t="str">
        <f>VLOOKUP($C474,'Inventory Data'!$A:$I,7,FALSE)</f>
        <v>Warehouse C</v>
      </c>
    </row>
    <row r="475" spans="1:16" x14ac:dyDescent="0.3">
      <c r="A475">
        <v>886</v>
      </c>
      <c r="B475">
        <v>474</v>
      </c>
      <c r="C475">
        <v>34</v>
      </c>
      <c r="D475">
        <v>7</v>
      </c>
      <c r="E475" s="4" t="s">
        <v>102</v>
      </c>
      <c r="F475" s="4">
        <f t="shared" si="14"/>
        <v>43119</v>
      </c>
      <c r="G475" s="4" t="str">
        <f t="shared" si="15"/>
        <v>Jan</v>
      </c>
      <c r="H475" s="6" t="s">
        <v>77</v>
      </c>
      <c r="I475">
        <f>VLOOKUP($A475,'Customer Data'!$A:$G,2,FALSE)</f>
        <v>36</v>
      </c>
      <c r="J475" t="str">
        <f>VLOOKUP($A475,'Customer Data'!$A:$G,3,FALSE)</f>
        <v>Male</v>
      </c>
      <c r="K475" s="18">
        <f>VLOOKUP($A475,'Customer Data'!$A:$G,4,FALSE)</f>
        <v>65960</v>
      </c>
      <c r="L475" t="str">
        <f>VLOOKUP($A475,'Customer Data'!$A:$G,5,FALSE)</f>
        <v>City B</v>
      </c>
      <c r="M475" t="str">
        <f>VLOOKUP($A475,'Customer Data'!$A:$G,6,FALSE)</f>
        <v>Adult</v>
      </c>
      <c r="N475" t="str">
        <f>VLOOKUP($A475,'Customer Data'!$A:$G,7,FALSE)</f>
        <v>High</v>
      </c>
      <c r="O475" t="str">
        <f>VLOOKUP($A475,'Customer Data'!$A$2:$H$1501,8,FALSE)</f>
        <v>Type 2</v>
      </c>
      <c r="P475" t="str">
        <f>VLOOKUP($C475,'Inventory Data'!$A:$I,7,FALSE)</f>
        <v>Warehouse B</v>
      </c>
    </row>
    <row r="476" spans="1:16" x14ac:dyDescent="0.3">
      <c r="A476">
        <v>585</v>
      </c>
      <c r="B476">
        <v>475</v>
      </c>
      <c r="C476">
        <v>97</v>
      </c>
      <c r="D476">
        <v>5</v>
      </c>
      <c r="E476" s="4" t="s">
        <v>102</v>
      </c>
      <c r="F476" s="4">
        <f t="shared" si="14"/>
        <v>43119</v>
      </c>
      <c r="G476" s="4" t="str">
        <f t="shared" si="15"/>
        <v>Jan</v>
      </c>
      <c r="H476" s="6" t="s">
        <v>78</v>
      </c>
      <c r="I476">
        <f>VLOOKUP($A476,'Customer Data'!$A:$G,2,FALSE)</f>
        <v>66</v>
      </c>
      <c r="J476" t="str">
        <f>VLOOKUP($A476,'Customer Data'!$A:$G,3,FALSE)</f>
        <v>Male</v>
      </c>
      <c r="K476" s="18">
        <f>VLOOKUP($A476,'Customer Data'!$A:$G,4,FALSE)</f>
        <v>40834</v>
      </c>
      <c r="L476" t="str">
        <f>VLOOKUP($A476,'Customer Data'!$A:$G,5,FALSE)</f>
        <v>City C</v>
      </c>
      <c r="M476" t="str">
        <f>VLOOKUP($A476,'Customer Data'!$A:$G,6,FALSE)</f>
        <v>Seniors</v>
      </c>
      <c r="N476" t="str">
        <f>VLOOKUP($A476,'Customer Data'!$A:$G,7,FALSE)</f>
        <v>Low</v>
      </c>
      <c r="O476" t="str">
        <f>VLOOKUP($A476,'Customer Data'!$A$2:$H$1501,8,FALSE)</f>
        <v>Type 5</v>
      </c>
      <c r="P476" t="str">
        <f>VLOOKUP($C476,'Inventory Data'!$A:$I,7,FALSE)</f>
        <v>Warehouse B</v>
      </c>
    </row>
    <row r="477" spans="1:16" x14ac:dyDescent="0.3">
      <c r="A477">
        <v>300</v>
      </c>
      <c r="B477">
        <v>476</v>
      </c>
      <c r="C477">
        <v>17</v>
      </c>
      <c r="D477">
        <v>8</v>
      </c>
      <c r="E477" s="4" t="s">
        <v>102</v>
      </c>
      <c r="F477" s="4">
        <f t="shared" si="14"/>
        <v>43119</v>
      </c>
      <c r="G477" s="4" t="str">
        <f t="shared" si="15"/>
        <v>Jan</v>
      </c>
      <c r="H477" s="6" t="s">
        <v>79</v>
      </c>
      <c r="I477">
        <f>VLOOKUP($A477,'Customer Data'!$A:$G,2,FALSE)</f>
        <v>26</v>
      </c>
      <c r="J477" t="str">
        <f>VLOOKUP($A477,'Customer Data'!$A:$G,3,FALSE)</f>
        <v>Female</v>
      </c>
      <c r="K477" s="18">
        <f>VLOOKUP($A477,'Customer Data'!$A:$G,4,FALSE)</f>
        <v>64472</v>
      </c>
      <c r="L477" t="str">
        <f>VLOOKUP($A477,'Customer Data'!$A:$G,5,FALSE)</f>
        <v>City B</v>
      </c>
      <c r="M477" t="str">
        <f>VLOOKUP($A477,'Customer Data'!$A:$G,6,FALSE)</f>
        <v>Adult</v>
      </c>
      <c r="N477" t="str">
        <f>VLOOKUP($A477,'Customer Data'!$A:$G,7,FALSE)</f>
        <v>Low</v>
      </c>
      <c r="O477" t="str">
        <f>VLOOKUP($A477,'Customer Data'!$A$2:$H$1501,8,FALSE)</f>
        <v>Type 1</v>
      </c>
      <c r="P477" t="str">
        <f>VLOOKUP($C477,'Inventory Data'!$A:$I,7,FALSE)</f>
        <v>Warehouse A</v>
      </c>
    </row>
    <row r="478" spans="1:16" x14ac:dyDescent="0.3">
      <c r="A478">
        <v>652</v>
      </c>
      <c r="B478">
        <v>477</v>
      </c>
      <c r="C478">
        <v>47</v>
      </c>
      <c r="D478">
        <v>9</v>
      </c>
      <c r="E478" s="4" t="s">
        <v>102</v>
      </c>
      <c r="F478" s="4">
        <f t="shared" si="14"/>
        <v>43119</v>
      </c>
      <c r="G478" s="4" t="str">
        <f t="shared" si="15"/>
        <v>Jan</v>
      </c>
      <c r="H478" s="6" t="s">
        <v>80</v>
      </c>
      <c r="I478">
        <f>VLOOKUP($A478,'Customer Data'!$A:$G,2,FALSE)</f>
        <v>29</v>
      </c>
      <c r="J478" t="str">
        <f>VLOOKUP($A478,'Customer Data'!$A:$G,3,FALSE)</f>
        <v>Male</v>
      </c>
      <c r="K478" s="18">
        <f>VLOOKUP($A478,'Customer Data'!$A:$G,4,FALSE)</f>
        <v>137109</v>
      </c>
      <c r="L478" t="str">
        <f>VLOOKUP($A478,'Customer Data'!$A:$G,5,FALSE)</f>
        <v>City B</v>
      </c>
      <c r="M478" t="str">
        <f>VLOOKUP($A478,'Customer Data'!$A:$G,6,FALSE)</f>
        <v>Adult</v>
      </c>
      <c r="N478" t="str">
        <f>VLOOKUP($A478,'Customer Data'!$A:$G,7,FALSE)</f>
        <v>High</v>
      </c>
      <c r="O478" t="str">
        <f>VLOOKUP($A478,'Customer Data'!$A$2:$H$1501,8,FALSE)</f>
        <v>Type 2</v>
      </c>
      <c r="P478" t="str">
        <f>VLOOKUP($C478,'Inventory Data'!$A:$I,7,FALSE)</f>
        <v>Warehouse B</v>
      </c>
    </row>
    <row r="479" spans="1:16" x14ac:dyDescent="0.3">
      <c r="A479">
        <v>1064</v>
      </c>
      <c r="B479">
        <v>478</v>
      </c>
      <c r="C479">
        <v>32</v>
      </c>
      <c r="D479">
        <v>6</v>
      </c>
      <c r="E479" s="4" t="s">
        <v>102</v>
      </c>
      <c r="F479" s="4">
        <f t="shared" si="14"/>
        <v>43119</v>
      </c>
      <c r="G479" s="4" t="str">
        <f t="shared" si="15"/>
        <v>Jan</v>
      </c>
      <c r="H479" s="6" t="s">
        <v>81</v>
      </c>
      <c r="I479">
        <f>VLOOKUP($A479,'Customer Data'!$A:$G,2,FALSE)</f>
        <v>38</v>
      </c>
      <c r="J479" t="str">
        <f>VLOOKUP($A479,'Customer Data'!$A:$G,3,FALSE)</f>
        <v>Male</v>
      </c>
      <c r="K479" s="18">
        <f>VLOOKUP($A479,'Customer Data'!$A:$G,4,FALSE)</f>
        <v>82954</v>
      </c>
      <c r="L479" t="str">
        <f>VLOOKUP($A479,'Customer Data'!$A:$G,5,FALSE)</f>
        <v>City B</v>
      </c>
      <c r="M479" t="str">
        <f>VLOOKUP($A479,'Customer Data'!$A:$G,6,FALSE)</f>
        <v>Adult</v>
      </c>
      <c r="N479" t="str">
        <f>VLOOKUP($A479,'Customer Data'!$A:$G,7,FALSE)</f>
        <v>High</v>
      </c>
      <c r="O479" t="str">
        <f>VLOOKUP($A479,'Customer Data'!$A$2:$H$1501,8,FALSE)</f>
        <v>Type 2</v>
      </c>
      <c r="P479" t="str">
        <f>VLOOKUP($C479,'Inventory Data'!$A:$I,7,FALSE)</f>
        <v>Warehouse A</v>
      </c>
    </row>
    <row r="480" spans="1:16" x14ac:dyDescent="0.3">
      <c r="A480">
        <v>956</v>
      </c>
      <c r="B480">
        <v>479</v>
      </c>
      <c r="C480">
        <v>41</v>
      </c>
      <c r="D480">
        <v>5</v>
      </c>
      <c r="E480" s="4" t="s">
        <v>102</v>
      </c>
      <c r="F480" s="4">
        <f t="shared" si="14"/>
        <v>43119</v>
      </c>
      <c r="G480" s="4" t="str">
        <f t="shared" si="15"/>
        <v>Jan</v>
      </c>
      <c r="H480" s="6" t="s">
        <v>82</v>
      </c>
      <c r="I480">
        <f>VLOOKUP($A480,'Customer Data'!$A:$G,2,FALSE)</f>
        <v>38</v>
      </c>
      <c r="J480" t="str">
        <f>VLOOKUP($A480,'Customer Data'!$A:$G,3,FALSE)</f>
        <v>Male</v>
      </c>
      <c r="K480" s="18">
        <f>VLOOKUP($A480,'Customer Data'!$A:$G,4,FALSE)</f>
        <v>135288</v>
      </c>
      <c r="L480" t="str">
        <f>VLOOKUP($A480,'Customer Data'!$A:$G,5,FALSE)</f>
        <v>City C</v>
      </c>
      <c r="M480" t="str">
        <f>VLOOKUP($A480,'Customer Data'!$A:$G,6,FALSE)</f>
        <v>Adult</v>
      </c>
      <c r="N480" t="str">
        <f>VLOOKUP($A480,'Customer Data'!$A:$G,7,FALSE)</f>
        <v>High</v>
      </c>
      <c r="O480" t="str">
        <f>VLOOKUP($A480,'Customer Data'!$A$2:$H$1501,8,FALSE)</f>
        <v>Type 2</v>
      </c>
      <c r="P480" t="str">
        <f>VLOOKUP($C480,'Inventory Data'!$A:$I,7,FALSE)</f>
        <v>Warehouse A</v>
      </c>
    </row>
    <row r="481" spans="1:16" x14ac:dyDescent="0.3">
      <c r="A481">
        <v>798</v>
      </c>
      <c r="B481">
        <v>480</v>
      </c>
      <c r="C481">
        <v>69</v>
      </c>
      <c r="D481">
        <v>8</v>
      </c>
      <c r="E481" s="4" t="s">
        <v>102</v>
      </c>
      <c r="F481" s="4">
        <f t="shared" si="14"/>
        <v>43119</v>
      </c>
      <c r="G481" s="4" t="str">
        <f t="shared" si="15"/>
        <v>Jan</v>
      </c>
      <c r="H481" s="6" t="s">
        <v>83</v>
      </c>
      <c r="I481">
        <f>VLOOKUP($A481,'Customer Data'!$A:$G,2,FALSE)</f>
        <v>39</v>
      </c>
      <c r="J481" t="str">
        <f>VLOOKUP($A481,'Customer Data'!$A:$G,3,FALSE)</f>
        <v>Female</v>
      </c>
      <c r="K481" s="18">
        <f>VLOOKUP($A481,'Customer Data'!$A:$G,4,FALSE)</f>
        <v>36066</v>
      </c>
      <c r="L481" t="str">
        <f>VLOOKUP($A481,'Customer Data'!$A:$G,5,FALSE)</f>
        <v>City C</v>
      </c>
      <c r="M481" t="str">
        <f>VLOOKUP($A481,'Customer Data'!$A:$G,6,FALSE)</f>
        <v>Adult</v>
      </c>
      <c r="N481" t="str">
        <f>VLOOKUP($A481,'Customer Data'!$A:$G,7,FALSE)</f>
        <v>Low</v>
      </c>
      <c r="O481" t="str">
        <f>VLOOKUP($A481,'Customer Data'!$A$2:$H$1501,8,FALSE)</f>
        <v>Type 1</v>
      </c>
      <c r="P481" t="str">
        <f>VLOOKUP($C481,'Inventory Data'!$A:$I,7,FALSE)</f>
        <v>Warehouse B</v>
      </c>
    </row>
    <row r="482" spans="1:16" x14ac:dyDescent="0.3">
      <c r="A482">
        <v>618</v>
      </c>
      <c r="B482">
        <v>481</v>
      </c>
      <c r="C482">
        <v>56</v>
      </c>
      <c r="D482">
        <v>3</v>
      </c>
      <c r="E482" s="4" t="s">
        <v>103</v>
      </c>
      <c r="F482" s="4">
        <f t="shared" si="14"/>
        <v>43120</v>
      </c>
      <c r="G482" s="4" t="str">
        <f t="shared" si="15"/>
        <v>Jan</v>
      </c>
      <c r="H482" s="6" t="s">
        <v>60</v>
      </c>
      <c r="I482">
        <f>VLOOKUP($A482,'Customer Data'!$A:$G,2,FALSE)</f>
        <v>40</v>
      </c>
      <c r="J482" t="str">
        <f>VLOOKUP($A482,'Customer Data'!$A:$G,3,FALSE)</f>
        <v>Male</v>
      </c>
      <c r="K482" s="18">
        <f>VLOOKUP($A482,'Customer Data'!$A:$G,4,FALSE)</f>
        <v>85272</v>
      </c>
      <c r="L482" t="str">
        <f>VLOOKUP($A482,'Customer Data'!$A:$G,5,FALSE)</f>
        <v>City A</v>
      </c>
      <c r="M482" t="str">
        <f>VLOOKUP($A482,'Customer Data'!$A:$G,6,FALSE)</f>
        <v>Adult</v>
      </c>
      <c r="N482" t="str">
        <f>VLOOKUP($A482,'Customer Data'!$A:$G,7,FALSE)</f>
        <v>High</v>
      </c>
      <c r="O482" t="str">
        <f>VLOOKUP($A482,'Customer Data'!$A$2:$H$1501,8,FALSE)</f>
        <v>Type 2</v>
      </c>
      <c r="P482" t="str">
        <f>VLOOKUP($C482,'Inventory Data'!$A:$I,7,FALSE)</f>
        <v>Warehouse B</v>
      </c>
    </row>
    <row r="483" spans="1:16" x14ac:dyDescent="0.3">
      <c r="A483">
        <v>258</v>
      </c>
      <c r="B483">
        <v>482</v>
      </c>
      <c r="C483">
        <v>23</v>
      </c>
      <c r="D483">
        <v>7</v>
      </c>
      <c r="E483" s="4" t="s">
        <v>103</v>
      </c>
      <c r="F483" s="4">
        <f t="shared" si="14"/>
        <v>43120</v>
      </c>
      <c r="G483" s="4" t="str">
        <f t="shared" si="15"/>
        <v>Jan</v>
      </c>
      <c r="H483" s="6" t="s">
        <v>61</v>
      </c>
      <c r="I483">
        <f>VLOOKUP($A483,'Customer Data'!$A:$G,2,FALSE)</f>
        <v>42</v>
      </c>
      <c r="J483" t="str">
        <f>VLOOKUP($A483,'Customer Data'!$A:$G,3,FALSE)</f>
        <v>Male</v>
      </c>
      <c r="K483" s="18">
        <f>VLOOKUP($A483,'Customer Data'!$A:$G,4,FALSE)</f>
        <v>139222</v>
      </c>
      <c r="L483" t="str">
        <f>VLOOKUP($A483,'Customer Data'!$A:$G,5,FALSE)</f>
        <v>City B</v>
      </c>
      <c r="M483" t="str">
        <f>VLOOKUP($A483,'Customer Data'!$A:$G,6,FALSE)</f>
        <v>Middle-aged</v>
      </c>
      <c r="N483" t="str">
        <f>VLOOKUP($A483,'Customer Data'!$A:$G,7,FALSE)</f>
        <v>High</v>
      </c>
      <c r="O483" t="str">
        <f>VLOOKUP($A483,'Customer Data'!$A$2:$H$1501,8,FALSE)</f>
        <v>Type 4</v>
      </c>
      <c r="P483" t="str">
        <f>VLOOKUP($C483,'Inventory Data'!$A:$I,7,FALSE)</f>
        <v>Warehouse C</v>
      </c>
    </row>
    <row r="484" spans="1:16" x14ac:dyDescent="0.3">
      <c r="A484">
        <v>666</v>
      </c>
      <c r="B484">
        <v>483</v>
      </c>
      <c r="C484">
        <v>6</v>
      </c>
      <c r="D484">
        <v>3</v>
      </c>
      <c r="E484" s="4" t="s">
        <v>103</v>
      </c>
      <c r="F484" s="4">
        <f t="shared" si="14"/>
        <v>43120</v>
      </c>
      <c r="G484" s="4" t="str">
        <f t="shared" si="15"/>
        <v>Jan</v>
      </c>
      <c r="H484" s="6" t="s">
        <v>62</v>
      </c>
      <c r="I484">
        <f>VLOOKUP($A484,'Customer Data'!$A:$G,2,FALSE)</f>
        <v>32</v>
      </c>
      <c r="J484" t="str">
        <f>VLOOKUP($A484,'Customer Data'!$A:$G,3,FALSE)</f>
        <v>Male</v>
      </c>
      <c r="K484" s="18">
        <f>VLOOKUP($A484,'Customer Data'!$A:$G,4,FALSE)</f>
        <v>104718</v>
      </c>
      <c r="L484" t="str">
        <f>VLOOKUP($A484,'Customer Data'!$A:$G,5,FALSE)</f>
        <v>City B</v>
      </c>
      <c r="M484" t="str">
        <f>VLOOKUP($A484,'Customer Data'!$A:$G,6,FALSE)</f>
        <v>Adult</v>
      </c>
      <c r="N484" t="str">
        <f>VLOOKUP($A484,'Customer Data'!$A:$G,7,FALSE)</f>
        <v>High</v>
      </c>
      <c r="O484" t="str">
        <f>VLOOKUP($A484,'Customer Data'!$A$2:$H$1501,8,FALSE)</f>
        <v>Type 2</v>
      </c>
      <c r="P484" t="str">
        <f>VLOOKUP($C484,'Inventory Data'!$A:$I,7,FALSE)</f>
        <v>Warehouse C</v>
      </c>
    </row>
    <row r="485" spans="1:16" x14ac:dyDescent="0.3">
      <c r="A485">
        <v>384</v>
      </c>
      <c r="B485">
        <v>484</v>
      </c>
      <c r="C485">
        <v>46</v>
      </c>
      <c r="D485">
        <v>1</v>
      </c>
      <c r="E485" s="4" t="s">
        <v>103</v>
      </c>
      <c r="F485" s="4">
        <f t="shared" si="14"/>
        <v>43120</v>
      </c>
      <c r="G485" s="4" t="str">
        <f t="shared" si="15"/>
        <v>Jan</v>
      </c>
      <c r="H485" s="6" t="s">
        <v>63</v>
      </c>
      <c r="I485">
        <f>VLOOKUP($A485,'Customer Data'!$A:$G,2,FALSE)</f>
        <v>28</v>
      </c>
      <c r="J485" t="str">
        <f>VLOOKUP($A485,'Customer Data'!$A:$G,3,FALSE)</f>
        <v>Male</v>
      </c>
      <c r="K485" s="18">
        <f>VLOOKUP($A485,'Customer Data'!$A:$G,4,FALSE)</f>
        <v>86843</v>
      </c>
      <c r="L485" t="str">
        <f>VLOOKUP($A485,'Customer Data'!$A:$G,5,FALSE)</f>
        <v>City A</v>
      </c>
      <c r="M485" t="str">
        <f>VLOOKUP($A485,'Customer Data'!$A:$G,6,FALSE)</f>
        <v>Adult</v>
      </c>
      <c r="N485" t="str">
        <f>VLOOKUP($A485,'Customer Data'!$A:$G,7,FALSE)</f>
        <v>High</v>
      </c>
      <c r="O485" t="str">
        <f>VLOOKUP($A485,'Customer Data'!$A$2:$H$1501,8,FALSE)</f>
        <v>Type 2</v>
      </c>
      <c r="P485" t="str">
        <f>VLOOKUP($C485,'Inventory Data'!$A:$I,7,FALSE)</f>
        <v>Warehouse B</v>
      </c>
    </row>
    <row r="486" spans="1:16" x14ac:dyDescent="0.3">
      <c r="A486">
        <v>586</v>
      </c>
      <c r="B486">
        <v>485</v>
      </c>
      <c r="C486">
        <v>77</v>
      </c>
      <c r="D486">
        <v>4</v>
      </c>
      <c r="E486" s="4" t="s">
        <v>103</v>
      </c>
      <c r="F486" s="4">
        <f t="shared" si="14"/>
        <v>43120</v>
      </c>
      <c r="G486" s="4" t="str">
        <f t="shared" si="15"/>
        <v>Jan</v>
      </c>
      <c r="H486" s="6" t="s">
        <v>64</v>
      </c>
      <c r="I486">
        <f>VLOOKUP($A486,'Customer Data'!$A:$G,2,FALSE)</f>
        <v>52</v>
      </c>
      <c r="J486" t="str">
        <f>VLOOKUP($A486,'Customer Data'!$A:$G,3,FALSE)</f>
        <v>Male</v>
      </c>
      <c r="K486" s="18">
        <f>VLOOKUP($A486,'Customer Data'!$A:$G,4,FALSE)</f>
        <v>75953</v>
      </c>
      <c r="L486" t="str">
        <f>VLOOKUP($A486,'Customer Data'!$A:$G,5,FALSE)</f>
        <v>City C</v>
      </c>
      <c r="M486" t="str">
        <f>VLOOKUP($A486,'Customer Data'!$A:$G,6,FALSE)</f>
        <v>Middle-aged</v>
      </c>
      <c r="N486" t="str">
        <f>VLOOKUP($A486,'Customer Data'!$A:$G,7,FALSE)</f>
        <v>High</v>
      </c>
      <c r="O486" t="str">
        <f>VLOOKUP($A486,'Customer Data'!$A$2:$H$1501,8,FALSE)</f>
        <v>Type 4</v>
      </c>
      <c r="P486" t="str">
        <f>VLOOKUP($C486,'Inventory Data'!$A:$I,7,FALSE)</f>
        <v>Warehouse C</v>
      </c>
    </row>
    <row r="487" spans="1:16" x14ac:dyDescent="0.3">
      <c r="A487">
        <v>53</v>
      </c>
      <c r="B487">
        <v>486</v>
      </c>
      <c r="C487">
        <v>94</v>
      </c>
      <c r="D487">
        <v>9</v>
      </c>
      <c r="E487" s="4" t="s">
        <v>103</v>
      </c>
      <c r="F487" s="4">
        <f t="shared" si="14"/>
        <v>43120</v>
      </c>
      <c r="G487" s="4" t="str">
        <f t="shared" si="15"/>
        <v>Jan</v>
      </c>
      <c r="H487" s="6" t="s">
        <v>65</v>
      </c>
      <c r="I487">
        <f>VLOOKUP($A487,'Customer Data'!$A:$G,2,FALSE)</f>
        <v>65</v>
      </c>
      <c r="J487" t="str">
        <f>VLOOKUP($A487,'Customer Data'!$A:$G,3,FALSE)</f>
        <v>Female</v>
      </c>
      <c r="K487" s="18">
        <f>VLOOKUP($A487,'Customer Data'!$A:$G,4,FALSE)</f>
        <v>24122</v>
      </c>
      <c r="L487" t="str">
        <f>VLOOKUP($A487,'Customer Data'!$A:$G,5,FALSE)</f>
        <v>City B</v>
      </c>
      <c r="M487" t="str">
        <f>VLOOKUP($A487,'Customer Data'!$A:$G,6,FALSE)</f>
        <v>Seniors</v>
      </c>
      <c r="N487" t="str">
        <f>VLOOKUP($A487,'Customer Data'!$A:$G,7,FALSE)</f>
        <v>Low</v>
      </c>
      <c r="O487" t="str">
        <f>VLOOKUP($A487,'Customer Data'!$A$2:$H$1501,8,FALSE)</f>
        <v>Type 5</v>
      </c>
      <c r="P487" t="str">
        <f>VLOOKUP($C487,'Inventory Data'!$A:$I,7,FALSE)</f>
        <v>Warehouse A</v>
      </c>
    </row>
    <row r="488" spans="1:16" x14ac:dyDescent="0.3">
      <c r="A488">
        <v>18</v>
      </c>
      <c r="B488">
        <v>487</v>
      </c>
      <c r="C488">
        <v>57</v>
      </c>
      <c r="D488">
        <v>5</v>
      </c>
      <c r="E488" s="4" t="s">
        <v>103</v>
      </c>
      <c r="F488" s="4">
        <f t="shared" si="14"/>
        <v>43120</v>
      </c>
      <c r="G488" s="4" t="str">
        <f t="shared" si="15"/>
        <v>Jan</v>
      </c>
      <c r="H488" s="6" t="s">
        <v>66</v>
      </c>
      <c r="I488">
        <f>VLOOKUP($A488,'Customer Data'!$A:$G,2,FALSE)</f>
        <v>67</v>
      </c>
      <c r="J488" t="str">
        <f>VLOOKUP($A488,'Customer Data'!$A:$G,3,FALSE)</f>
        <v>Female</v>
      </c>
      <c r="K488" s="18">
        <f>VLOOKUP($A488,'Customer Data'!$A:$G,4,FALSE)</f>
        <v>128510</v>
      </c>
      <c r="L488" t="str">
        <f>VLOOKUP($A488,'Customer Data'!$A:$G,5,FALSE)</f>
        <v>City C</v>
      </c>
      <c r="M488" t="str">
        <f>VLOOKUP($A488,'Customer Data'!$A:$G,6,FALSE)</f>
        <v>Seniors</v>
      </c>
      <c r="N488" t="str">
        <f>VLOOKUP($A488,'Customer Data'!$A:$G,7,FALSE)</f>
        <v>High</v>
      </c>
      <c r="O488" t="str">
        <f>VLOOKUP($A488,'Customer Data'!$A$2:$H$1501,8,FALSE)</f>
        <v>Type 6</v>
      </c>
      <c r="P488" t="str">
        <f>VLOOKUP($C488,'Inventory Data'!$A:$I,7,FALSE)</f>
        <v>Warehouse A</v>
      </c>
    </row>
    <row r="489" spans="1:16" x14ac:dyDescent="0.3">
      <c r="A489">
        <v>507</v>
      </c>
      <c r="B489">
        <v>488</v>
      </c>
      <c r="C489">
        <v>68</v>
      </c>
      <c r="D489">
        <v>9</v>
      </c>
      <c r="E489" s="4" t="s">
        <v>103</v>
      </c>
      <c r="F489" s="4">
        <f t="shared" si="14"/>
        <v>43120</v>
      </c>
      <c r="G489" s="4" t="str">
        <f t="shared" si="15"/>
        <v>Jan</v>
      </c>
      <c r="H489" s="6" t="s">
        <v>67</v>
      </c>
      <c r="I489">
        <f>VLOOKUP($A489,'Customer Data'!$A:$G,2,FALSE)</f>
        <v>56</v>
      </c>
      <c r="J489" t="str">
        <f>VLOOKUP($A489,'Customer Data'!$A:$G,3,FALSE)</f>
        <v>Female</v>
      </c>
      <c r="K489" s="18">
        <f>VLOOKUP($A489,'Customer Data'!$A:$G,4,FALSE)</f>
        <v>22368</v>
      </c>
      <c r="L489" t="str">
        <f>VLOOKUP($A489,'Customer Data'!$A:$G,5,FALSE)</f>
        <v>City A</v>
      </c>
      <c r="M489" t="str">
        <f>VLOOKUP($A489,'Customer Data'!$A:$G,6,FALSE)</f>
        <v>Middle-aged</v>
      </c>
      <c r="N489" t="str">
        <f>VLOOKUP($A489,'Customer Data'!$A:$G,7,FALSE)</f>
        <v>Low</v>
      </c>
      <c r="O489" t="str">
        <f>VLOOKUP($A489,'Customer Data'!$A$2:$H$1501,8,FALSE)</f>
        <v>Type 3</v>
      </c>
      <c r="P489" t="str">
        <f>VLOOKUP($C489,'Inventory Data'!$A:$I,7,FALSE)</f>
        <v>Warehouse A</v>
      </c>
    </row>
    <row r="490" spans="1:16" x14ac:dyDescent="0.3">
      <c r="A490">
        <v>1467</v>
      </c>
      <c r="B490">
        <v>489</v>
      </c>
      <c r="C490">
        <v>6</v>
      </c>
      <c r="D490">
        <v>1</v>
      </c>
      <c r="E490" s="4" t="s">
        <v>103</v>
      </c>
      <c r="F490" s="4">
        <f t="shared" si="14"/>
        <v>43120</v>
      </c>
      <c r="G490" s="4" t="str">
        <f t="shared" si="15"/>
        <v>Jan</v>
      </c>
      <c r="H490" s="6" t="s">
        <v>68</v>
      </c>
      <c r="I490">
        <f>VLOOKUP($A490,'Customer Data'!$A:$G,2,FALSE)</f>
        <v>51</v>
      </c>
      <c r="J490" t="str">
        <f>VLOOKUP($A490,'Customer Data'!$A:$G,3,FALSE)</f>
        <v>Female</v>
      </c>
      <c r="K490" s="18">
        <f>VLOOKUP($A490,'Customer Data'!$A:$G,4,FALSE)</f>
        <v>116645</v>
      </c>
      <c r="L490" t="str">
        <f>VLOOKUP($A490,'Customer Data'!$A:$G,5,FALSE)</f>
        <v>City B</v>
      </c>
      <c r="M490" t="str">
        <f>VLOOKUP($A490,'Customer Data'!$A:$G,6,FALSE)</f>
        <v>Middle-aged</v>
      </c>
      <c r="N490" t="str">
        <f>VLOOKUP($A490,'Customer Data'!$A:$G,7,FALSE)</f>
        <v>High</v>
      </c>
      <c r="O490" t="str">
        <f>VLOOKUP($A490,'Customer Data'!$A$2:$H$1501,8,FALSE)</f>
        <v>Type 4</v>
      </c>
      <c r="P490" t="str">
        <f>VLOOKUP($C490,'Inventory Data'!$A:$I,7,FALSE)</f>
        <v>Warehouse C</v>
      </c>
    </row>
    <row r="491" spans="1:16" x14ac:dyDescent="0.3">
      <c r="A491">
        <v>744</v>
      </c>
      <c r="B491">
        <v>490</v>
      </c>
      <c r="C491">
        <v>10</v>
      </c>
      <c r="D491">
        <v>5</v>
      </c>
      <c r="E491" s="4" t="s">
        <v>103</v>
      </c>
      <c r="F491" s="4">
        <f t="shared" si="14"/>
        <v>43120</v>
      </c>
      <c r="G491" s="4" t="str">
        <f t="shared" si="15"/>
        <v>Jan</v>
      </c>
      <c r="H491" s="6" t="s">
        <v>69</v>
      </c>
      <c r="I491">
        <f>VLOOKUP($A491,'Customer Data'!$A:$G,2,FALSE)</f>
        <v>24</v>
      </c>
      <c r="J491" t="str">
        <f>VLOOKUP($A491,'Customer Data'!$A:$G,3,FALSE)</f>
        <v>Male</v>
      </c>
      <c r="K491" s="18">
        <f>VLOOKUP($A491,'Customer Data'!$A:$G,4,FALSE)</f>
        <v>72388</v>
      </c>
      <c r="L491" t="str">
        <f>VLOOKUP($A491,'Customer Data'!$A:$G,5,FALSE)</f>
        <v>City B</v>
      </c>
      <c r="M491" t="str">
        <f>VLOOKUP($A491,'Customer Data'!$A:$G,6,FALSE)</f>
        <v>Adult</v>
      </c>
      <c r="N491" t="str">
        <f>VLOOKUP($A491,'Customer Data'!$A:$G,7,FALSE)</f>
        <v>High</v>
      </c>
      <c r="O491" t="str">
        <f>VLOOKUP($A491,'Customer Data'!$A$2:$H$1501,8,FALSE)</f>
        <v>Type 2</v>
      </c>
      <c r="P491" t="str">
        <f>VLOOKUP($C491,'Inventory Data'!$A:$I,7,FALSE)</f>
        <v>Warehouse A</v>
      </c>
    </row>
    <row r="492" spans="1:16" x14ac:dyDescent="0.3">
      <c r="A492">
        <v>643</v>
      </c>
      <c r="B492">
        <v>491</v>
      </c>
      <c r="C492">
        <v>51</v>
      </c>
      <c r="D492">
        <v>4</v>
      </c>
      <c r="E492" s="4" t="s">
        <v>103</v>
      </c>
      <c r="F492" s="4">
        <f t="shared" si="14"/>
        <v>43120</v>
      </c>
      <c r="G492" s="4" t="str">
        <f t="shared" si="15"/>
        <v>Jan</v>
      </c>
      <c r="H492" s="6" t="s">
        <v>70</v>
      </c>
      <c r="I492">
        <f>VLOOKUP($A492,'Customer Data'!$A:$G,2,FALSE)</f>
        <v>68</v>
      </c>
      <c r="J492" t="str">
        <f>VLOOKUP($A492,'Customer Data'!$A:$G,3,FALSE)</f>
        <v>Male</v>
      </c>
      <c r="K492" s="18">
        <f>VLOOKUP($A492,'Customer Data'!$A:$G,4,FALSE)</f>
        <v>91784</v>
      </c>
      <c r="L492" t="str">
        <f>VLOOKUP($A492,'Customer Data'!$A:$G,5,FALSE)</f>
        <v>City A</v>
      </c>
      <c r="M492" t="str">
        <f>VLOOKUP($A492,'Customer Data'!$A:$G,6,FALSE)</f>
        <v>Seniors</v>
      </c>
      <c r="N492" t="str">
        <f>VLOOKUP($A492,'Customer Data'!$A:$G,7,FALSE)</f>
        <v>High</v>
      </c>
      <c r="O492" t="str">
        <f>VLOOKUP($A492,'Customer Data'!$A$2:$H$1501,8,FALSE)</f>
        <v>Type 6</v>
      </c>
      <c r="P492" t="str">
        <f>VLOOKUP($C492,'Inventory Data'!$A:$I,7,FALSE)</f>
        <v>Warehouse B</v>
      </c>
    </row>
    <row r="493" spans="1:16" x14ac:dyDescent="0.3">
      <c r="A493">
        <v>1265</v>
      </c>
      <c r="B493">
        <v>492</v>
      </c>
      <c r="C493">
        <v>15</v>
      </c>
      <c r="D493">
        <v>8</v>
      </c>
      <c r="E493" s="4" t="s">
        <v>103</v>
      </c>
      <c r="F493" s="4">
        <f t="shared" si="14"/>
        <v>43120</v>
      </c>
      <c r="G493" s="4" t="str">
        <f t="shared" si="15"/>
        <v>Jan</v>
      </c>
      <c r="H493" s="6" t="s">
        <v>71</v>
      </c>
      <c r="I493">
        <f>VLOOKUP($A493,'Customer Data'!$A:$G,2,FALSE)</f>
        <v>45</v>
      </c>
      <c r="J493" t="str">
        <f>VLOOKUP($A493,'Customer Data'!$A:$G,3,FALSE)</f>
        <v>Female</v>
      </c>
      <c r="K493" s="18">
        <f>VLOOKUP($A493,'Customer Data'!$A:$G,4,FALSE)</f>
        <v>84668</v>
      </c>
      <c r="L493" t="str">
        <f>VLOOKUP($A493,'Customer Data'!$A:$G,5,FALSE)</f>
        <v>City C</v>
      </c>
      <c r="M493" t="str">
        <f>VLOOKUP($A493,'Customer Data'!$A:$G,6,FALSE)</f>
        <v>Middle-aged</v>
      </c>
      <c r="N493" t="str">
        <f>VLOOKUP($A493,'Customer Data'!$A:$G,7,FALSE)</f>
        <v>High</v>
      </c>
      <c r="O493" t="str">
        <f>VLOOKUP($A493,'Customer Data'!$A$2:$H$1501,8,FALSE)</f>
        <v>Type 4</v>
      </c>
      <c r="P493" t="str">
        <f>VLOOKUP($C493,'Inventory Data'!$A:$I,7,FALSE)</f>
        <v>Warehouse A</v>
      </c>
    </row>
    <row r="494" spans="1:16" x14ac:dyDescent="0.3">
      <c r="A494">
        <v>235</v>
      </c>
      <c r="B494">
        <v>493</v>
      </c>
      <c r="C494">
        <v>11</v>
      </c>
      <c r="D494">
        <v>3</v>
      </c>
      <c r="E494" s="4" t="s">
        <v>103</v>
      </c>
      <c r="F494" s="4">
        <f t="shared" si="14"/>
        <v>43120</v>
      </c>
      <c r="G494" s="4" t="str">
        <f t="shared" si="15"/>
        <v>Jan</v>
      </c>
      <c r="H494" s="6" t="s">
        <v>72</v>
      </c>
      <c r="I494">
        <f>VLOOKUP($A494,'Customer Data'!$A:$G,2,FALSE)</f>
        <v>28</v>
      </c>
      <c r="J494" t="str">
        <f>VLOOKUP($A494,'Customer Data'!$A:$G,3,FALSE)</f>
        <v>Female</v>
      </c>
      <c r="K494" s="18">
        <f>VLOOKUP($A494,'Customer Data'!$A:$G,4,FALSE)</f>
        <v>50196</v>
      </c>
      <c r="L494" t="str">
        <f>VLOOKUP($A494,'Customer Data'!$A:$G,5,FALSE)</f>
        <v>City B</v>
      </c>
      <c r="M494" t="str">
        <f>VLOOKUP($A494,'Customer Data'!$A:$G,6,FALSE)</f>
        <v>Adult</v>
      </c>
      <c r="N494" t="str">
        <f>VLOOKUP($A494,'Customer Data'!$A:$G,7,FALSE)</f>
        <v>Low</v>
      </c>
      <c r="O494" t="str">
        <f>VLOOKUP($A494,'Customer Data'!$A$2:$H$1501,8,FALSE)</f>
        <v>Type 1</v>
      </c>
      <c r="P494" t="str">
        <f>VLOOKUP($C494,'Inventory Data'!$A:$I,7,FALSE)</f>
        <v>Warehouse B</v>
      </c>
    </row>
    <row r="495" spans="1:16" x14ac:dyDescent="0.3">
      <c r="A495">
        <v>368</v>
      </c>
      <c r="B495">
        <v>494</v>
      </c>
      <c r="C495">
        <v>53</v>
      </c>
      <c r="D495">
        <v>9</v>
      </c>
      <c r="E495" s="4" t="s">
        <v>103</v>
      </c>
      <c r="F495" s="4">
        <f t="shared" si="14"/>
        <v>43120</v>
      </c>
      <c r="G495" s="4" t="str">
        <f t="shared" si="15"/>
        <v>Jan</v>
      </c>
      <c r="H495" s="6" t="s">
        <v>73</v>
      </c>
      <c r="I495">
        <f>VLOOKUP($A495,'Customer Data'!$A:$G,2,FALSE)</f>
        <v>60</v>
      </c>
      <c r="J495" t="str">
        <f>VLOOKUP($A495,'Customer Data'!$A:$G,3,FALSE)</f>
        <v>Female</v>
      </c>
      <c r="K495" s="18">
        <f>VLOOKUP($A495,'Customer Data'!$A:$G,4,FALSE)</f>
        <v>52285</v>
      </c>
      <c r="L495" t="str">
        <f>VLOOKUP($A495,'Customer Data'!$A:$G,5,FALSE)</f>
        <v>City B</v>
      </c>
      <c r="M495" t="str">
        <f>VLOOKUP($A495,'Customer Data'!$A:$G,6,FALSE)</f>
        <v>Seniors</v>
      </c>
      <c r="N495" t="str">
        <f>VLOOKUP($A495,'Customer Data'!$A:$G,7,FALSE)</f>
        <v>Low</v>
      </c>
      <c r="O495" t="str">
        <f>VLOOKUP($A495,'Customer Data'!$A$2:$H$1501,8,FALSE)</f>
        <v>Type 5</v>
      </c>
      <c r="P495" t="str">
        <f>VLOOKUP($C495,'Inventory Data'!$A:$I,7,FALSE)</f>
        <v>Warehouse C</v>
      </c>
    </row>
    <row r="496" spans="1:16" x14ac:dyDescent="0.3">
      <c r="A496">
        <v>1316</v>
      </c>
      <c r="B496">
        <v>495</v>
      </c>
      <c r="C496">
        <v>61</v>
      </c>
      <c r="D496">
        <v>2</v>
      </c>
      <c r="E496" s="4" t="s">
        <v>103</v>
      </c>
      <c r="F496" s="4">
        <f t="shared" si="14"/>
        <v>43120</v>
      </c>
      <c r="G496" s="4" t="str">
        <f t="shared" si="15"/>
        <v>Jan</v>
      </c>
      <c r="H496" s="6" t="s">
        <v>74</v>
      </c>
      <c r="I496">
        <f>VLOOKUP($A496,'Customer Data'!$A:$G,2,FALSE)</f>
        <v>29</v>
      </c>
      <c r="J496" t="str">
        <f>VLOOKUP($A496,'Customer Data'!$A:$G,3,FALSE)</f>
        <v>Female</v>
      </c>
      <c r="K496" s="18">
        <f>VLOOKUP($A496,'Customer Data'!$A:$G,4,FALSE)</f>
        <v>144251</v>
      </c>
      <c r="L496" t="str">
        <f>VLOOKUP($A496,'Customer Data'!$A:$G,5,FALSE)</f>
        <v>City B</v>
      </c>
      <c r="M496" t="str">
        <f>VLOOKUP($A496,'Customer Data'!$A:$G,6,FALSE)</f>
        <v>Adult</v>
      </c>
      <c r="N496" t="str">
        <f>VLOOKUP($A496,'Customer Data'!$A:$G,7,FALSE)</f>
        <v>High</v>
      </c>
      <c r="O496" t="str">
        <f>VLOOKUP($A496,'Customer Data'!$A$2:$H$1501,8,FALSE)</f>
        <v>Type 2</v>
      </c>
      <c r="P496" t="str">
        <f>VLOOKUP($C496,'Inventory Data'!$A:$I,7,FALSE)</f>
        <v>Warehouse C</v>
      </c>
    </row>
    <row r="497" spans="1:16" x14ac:dyDescent="0.3">
      <c r="A497">
        <v>28</v>
      </c>
      <c r="B497">
        <v>496</v>
      </c>
      <c r="C497">
        <v>96</v>
      </c>
      <c r="D497">
        <v>7</v>
      </c>
      <c r="E497" s="4" t="s">
        <v>103</v>
      </c>
      <c r="F497" s="4">
        <f t="shared" si="14"/>
        <v>43120</v>
      </c>
      <c r="G497" s="4" t="str">
        <f t="shared" si="15"/>
        <v>Jan</v>
      </c>
      <c r="H497" s="6" t="s">
        <v>75</v>
      </c>
      <c r="I497">
        <f>VLOOKUP($A497,'Customer Data'!$A:$G,2,FALSE)</f>
        <v>18</v>
      </c>
      <c r="J497" t="str">
        <f>VLOOKUP($A497,'Customer Data'!$A:$G,3,FALSE)</f>
        <v>Female</v>
      </c>
      <c r="K497" s="18">
        <f>VLOOKUP($A497,'Customer Data'!$A:$G,4,FALSE)</f>
        <v>129986</v>
      </c>
      <c r="L497" t="str">
        <f>VLOOKUP($A497,'Customer Data'!$A:$G,5,FALSE)</f>
        <v>City B</v>
      </c>
      <c r="M497" t="str">
        <f>VLOOKUP($A497,'Customer Data'!$A:$G,6,FALSE)</f>
        <v>Adult</v>
      </c>
      <c r="N497" t="str">
        <f>VLOOKUP($A497,'Customer Data'!$A:$G,7,FALSE)</f>
        <v>High</v>
      </c>
      <c r="O497" t="str">
        <f>VLOOKUP($A497,'Customer Data'!$A$2:$H$1501,8,FALSE)</f>
        <v>Type 2</v>
      </c>
      <c r="P497" t="str">
        <f>VLOOKUP($C497,'Inventory Data'!$A:$I,7,FALSE)</f>
        <v>Warehouse A</v>
      </c>
    </row>
    <row r="498" spans="1:16" x14ac:dyDescent="0.3">
      <c r="A498">
        <v>740</v>
      </c>
      <c r="B498">
        <v>497</v>
      </c>
      <c r="C498">
        <v>90</v>
      </c>
      <c r="D498">
        <v>3</v>
      </c>
      <c r="E498" s="4" t="s">
        <v>103</v>
      </c>
      <c r="F498" s="4">
        <f t="shared" si="14"/>
        <v>43120</v>
      </c>
      <c r="G498" s="4" t="str">
        <f t="shared" si="15"/>
        <v>Jan</v>
      </c>
      <c r="H498" s="6" t="s">
        <v>76</v>
      </c>
      <c r="I498">
        <f>VLOOKUP($A498,'Customer Data'!$A:$G,2,FALSE)</f>
        <v>48</v>
      </c>
      <c r="J498" t="str">
        <f>VLOOKUP($A498,'Customer Data'!$A:$G,3,FALSE)</f>
        <v>Male</v>
      </c>
      <c r="K498" s="18">
        <f>VLOOKUP($A498,'Customer Data'!$A:$G,4,FALSE)</f>
        <v>36919</v>
      </c>
      <c r="L498" t="str">
        <f>VLOOKUP($A498,'Customer Data'!$A:$G,5,FALSE)</f>
        <v>City C</v>
      </c>
      <c r="M498" t="str">
        <f>VLOOKUP($A498,'Customer Data'!$A:$G,6,FALSE)</f>
        <v>Middle-aged</v>
      </c>
      <c r="N498" t="str">
        <f>VLOOKUP($A498,'Customer Data'!$A:$G,7,FALSE)</f>
        <v>Low</v>
      </c>
      <c r="O498" t="str">
        <f>VLOOKUP($A498,'Customer Data'!$A$2:$H$1501,8,FALSE)</f>
        <v>Type 3</v>
      </c>
      <c r="P498" t="str">
        <f>VLOOKUP($C498,'Inventory Data'!$A:$I,7,FALSE)</f>
        <v>Warehouse A</v>
      </c>
    </row>
    <row r="499" spans="1:16" x14ac:dyDescent="0.3">
      <c r="A499">
        <v>952</v>
      </c>
      <c r="B499">
        <v>498</v>
      </c>
      <c r="C499">
        <v>53</v>
      </c>
      <c r="D499">
        <v>5</v>
      </c>
      <c r="E499" s="4" t="s">
        <v>103</v>
      </c>
      <c r="F499" s="4">
        <f t="shared" si="14"/>
        <v>43120</v>
      </c>
      <c r="G499" s="4" t="str">
        <f t="shared" si="15"/>
        <v>Jan</v>
      </c>
      <c r="H499" s="6" t="s">
        <v>77</v>
      </c>
      <c r="I499">
        <f>VLOOKUP($A499,'Customer Data'!$A:$G,2,FALSE)</f>
        <v>66</v>
      </c>
      <c r="J499" t="str">
        <f>VLOOKUP($A499,'Customer Data'!$A:$G,3,FALSE)</f>
        <v>Male</v>
      </c>
      <c r="K499" s="18">
        <f>VLOOKUP($A499,'Customer Data'!$A:$G,4,FALSE)</f>
        <v>109925</v>
      </c>
      <c r="L499" t="str">
        <f>VLOOKUP($A499,'Customer Data'!$A:$G,5,FALSE)</f>
        <v>City B</v>
      </c>
      <c r="M499" t="str">
        <f>VLOOKUP($A499,'Customer Data'!$A:$G,6,FALSE)</f>
        <v>Seniors</v>
      </c>
      <c r="N499" t="str">
        <f>VLOOKUP($A499,'Customer Data'!$A:$G,7,FALSE)</f>
        <v>High</v>
      </c>
      <c r="O499" t="str">
        <f>VLOOKUP($A499,'Customer Data'!$A$2:$H$1501,8,FALSE)</f>
        <v>Type 6</v>
      </c>
      <c r="P499" t="str">
        <f>VLOOKUP($C499,'Inventory Data'!$A:$I,7,FALSE)</f>
        <v>Warehouse C</v>
      </c>
    </row>
    <row r="500" spans="1:16" x14ac:dyDescent="0.3">
      <c r="A500">
        <v>377</v>
      </c>
      <c r="B500">
        <v>499</v>
      </c>
      <c r="C500">
        <v>68</v>
      </c>
      <c r="D500">
        <v>7</v>
      </c>
      <c r="E500" s="4" t="s">
        <v>103</v>
      </c>
      <c r="F500" s="4">
        <f t="shared" si="14"/>
        <v>43120</v>
      </c>
      <c r="G500" s="4" t="str">
        <f t="shared" si="15"/>
        <v>Jan</v>
      </c>
      <c r="H500" s="6" t="s">
        <v>78</v>
      </c>
      <c r="I500">
        <f>VLOOKUP($A500,'Customer Data'!$A:$G,2,FALSE)</f>
        <v>21</v>
      </c>
      <c r="J500" t="str">
        <f>VLOOKUP($A500,'Customer Data'!$A:$G,3,FALSE)</f>
        <v>Male</v>
      </c>
      <c r="K500" s="18">
        <f>VLOOKUP($A500,'Customer Data'!$A:$G,4,FALSE)</f>
        <v>84914</v>
      </c>
      <c r="L500" t="str">
        <f>VLOOKUP($A500,'Customer Data'!$A:$G,5,FALSE)</f>
        <v>City A</v>
      </c>
      <c r="M500" t="str">
        <f>VLOOKUP($A500,'Customer Data'!$A:$G,6,FALSE)</f>
        <v>Adult</v>
      </c>
      <c r="N500" t="str">
        <f>VLOOKUP($A500,'Customer Data'!$A:$G,7,FALSE)</f>
        <v>High</v>
      </c>
      <c r="O500" t="str">
        <f>VLOOKUP($A500,'Customer Data'!$A$2:$H$1501,8,FALSE)</f>
        <v>Type 2</v>
      </c>
      <c r="P500" t="str">
        <f>VLOOKUP($C500,'Inventory Data'!$A:$I,7,FALSE)</f>
        <v>Warehouse A</v>
      </c>
    </row>
    <row r="501" spans="1:16" x14ac:dyDescent="0.3">
      <c r="A501">
        <v>955</v>
      </c>
      <c r="B501">
        <v>500</v>
      </c>
      <c r="C501">
        <v>38</v>
      </c>
      <c r="D501">
        <v>6</v>
      </c>
      <c r="E501" s="4" t="s">
        <v>103</v>
      </c>
      <c r="F501" s="4">
        <f t="shared" si="14"/>
        <v>43120</v>
      </c>
      <c r="G501" s="4" t="str">
        <f t="shared" si="15"/>
        <v>Jan</v>
      </c>
      <c r="H501" s="6" t="s">
        <v>79</v>
      </c>
      <c r="I501">
        <f>VLOOKUP($A501,'Customer Data'!$A:$G,2,FALSE)</f>
        <v>25</v>
      </c>
      <c r="J501" t="str">
        <f>VLOOKUP($A501,'Customer Data'!$A:$G,3,FALSE)</f>
        <v>Male</v>
      </c>
      <c r="K501" s="18">
        <f>VLOOKUP($A501,'Customer Data'!$A:$G,4,FALSE)</f>
        <v>120889</v>
      </c>
      <c r="L501" t="str">
        <f>VLOOKUP($A501,'Customer Data'!$A:$G,5,FALSE)</f>
        <v>City A</v>
      </c>
      <c r="M501" t="str">
        <f>VLOOKUP($A501,'Customer Data'!$A:$G,6,FALSE)</f>
        <v>Adult</v>
      </c>
      <c r="N501" t="str">
        <f>VLOOKUP($A501,'Customer Data'!$A:$G,7,FALSE)</f>
        <v>High</v>
      </c>
      <c r="O501" t="str">
        <f>VLOOKUP($A501,'Customer Data'!$A$2:$H$1501,8,FALSE)</f>
        <v>Type 2</v>
      </c>
      <c r="P501" t="str">
        <f>VLOOKUP($C501,'Inventory Data'!$A:$I,7,FALSE)</f>
        <v>Warehouse C</v>
      </c>
    </row>
    <row r="502" spans="1:16" x14ac:dyDescent="0.3">
      <c r="A502">
        <v>425</v>
      </c>
      <c r="B502">
        <v>501</v>
      </c>
      <c r="C502">
        <v>78</v>
      </c>
      <c r="D502">
        <v>4</v>
      </c>
      <c r="E502" s="4" t="s">
        <v>103</v>
      </c>
      <c r="F502" s="4">
        <f t="shared" si="14"/>
        <v>43120</v>
      </c>
      <c r="G502" s="4" t="str">
        <f t="shared" si="15"/>
        <v>Jan</v>
      </c>
      <c r="H502" s="6" t="s">
        <v>80</v>
      </c>
      <c r="I502">
        <f>VLOOKUP($A502,'Customer Data'!$A:$G,2,FALSE)</f>
        <v>46</v>
      </c>
      <c r="J502" t="str">
        <f>VLOOKUP($A502,'Customer Data'!$A:$G,3,FALSE)</f>
        <v>Female</v>
      </c>
      <c r="K502" s="18">
        <f>VLOOKUP($A502,'Customer Data'!$A:$G,4,FALSE)</f>
        <v>46333</v>
      </c>
      <c r="L502" t="str">
        <f>VLOOKUP($A502,'Customer Data'!$A:$G,5,FALSE)</f>
        <v>City B</v>
      </c>
      <c r="M502" t="str">
        <f>VLOOKUP($A502,'Customer Data'!$A:$G,6,FALSE)</f>
        <v>Middle-aged</v>
      </c>
      <c r="N502" t="str">
        <f>VLOOKUP($A502,'Customer Data'!$A:$G,7,FALSE)</f>
        <v>Low</v>
      </c>
      <c r="O502" t="str">
        <f>VLOOKUP($A502,'Customer Data'!$A$2:$H$1501,8,FALSE)</f>
        <v>Type 3</v>
      </c>
      <c r="P502" t="str">
        <f>VLOOKUP($C502,'Inventory Data'!$A:$I,7,FALSE)</f>
        <v>Warehouse A</v>
      </c>
    </row>
    <row r="503" spans="1:16" x14ac:dyDescent="0.3">
      <c r="A503">
        <v>1240</v>
      </c>
      <c r="B503">
        <v>502</v>
      </c>
      <c r="C503">
        <v>15</v>
      </c>
      <c r="D503">
        <v>7</v>
      </c>
      <c r="E503" s="4" t="s">
        <v>103</v>
      </c>
      <c r="F503" s="4">
        <f t="shared" si="14"/>
        <v>43120</v>
      </c>
      <c r="G503" s="4" t="str">
        <f t="shared" si="15"/>
        <v>Jan</v>
      </c>
      <c r="H503" s="6" t="s">
        <v>81</v>
      </c>
      <c r="I503">
        <f>VLOOKUP($A503,'Customer Data'!$A:$G,2,FALSE)</f>
        <v>51</v>
      </c>
      <c r="J503" t="str">
        <f>VLOOKUP($A503,'Customer Data'!$A:$G,3,FALSE)</f>
        <v>Female</v>
      </c>
      <c r="K503" s="18">
        <f>VLOOKUP($A503,'Customer Data'!$A:$G,4,FALSE)</f>
        <v>35802</v>
      </c>
      <c r="L503" t="str">
        <f>VLOOKUP($A503,'Customer Data'!$A:$G,5,FALSE)</f>
        <v>City B</v>
      </c>
      <c r="M503" t="str">
        <f>VLOOKUP($A503,'Customer Data'!$A:$G,6,FALSE)</f>
        <v>Middle-aged</v>
      </c>
      <c r="N503" t="str">
        <f>VLOOKUP($A503,'Customer Data'!$A:$G,7,FALSE)</f>
        <v>Low</v>
      </c>
      <c r="O503" t="str">
        <f>VLOOKUP($A503,'Customer Data'!$A$2:$H$1501,8,FALSE)</f>
        <v>Type 3</v>
      </c>
      <c r="P503" t="str">
        <f>VLOOKUP($C503,'Inventory Data'!$A:$I,7,FALSE)</f>
        <v>Warehouse A</v>
      </c>
    </row>
    <row r="504" spans="1:16" x14ac:dyDescent="0.3">
      <c r="A504">
        <v>86</v>
      </c>
      <c r="B504">
        <v>503</v>
      </c>
      <c r="C504">
        <v>97</v>
      </c>
      <c r="D504">
        <v>6</v>
      </c>
      <c r="E504" s="4" t="s">
        <v>103</v>
      </c>
      <c r="F504" s="4">
        <f t="shared" si="14"/>
        <v>43120</v>
      </c>
      <c r="G504" s="4" t="str">
        <f t="shared" si="15"/>
        <v>Jan</v>
      </c>
      <c r="H504" s="6" t="s">
        <v>82</v>
      </c>
      <c r="I504">
        <f>VLOOKUP($A504,'Customer Data'!$A:$G,2,FALSE)</f>
        <v>46</v>
      </c>
      <c r="J504" t="str">
        <f>VLOOKUP($A504,'Customer Data'!$A:$G,3,FALSE)</f>
        <v>Female</v>
      </c>
      <c r="K504" s="18">
        <f>VLOOKUP($A504,'Customer Data'!$A:$G,4,FALSE)</f>
        <v>117142</v>
      </c>
      <c r="L504" t="str">
        <f>VLOOKUP($A504,'Customer Data'!$A:$G,5,FALSE)</f>
        <v>City C</v>
      </c>
      <c r="M504" t="str">
        <f>VLOOKUP($A504,'Customer Data'!$A:$G,6,FALSE)</f>
        <v>Middle-aged</v>
      </c>
      <c r="N504" t="str">
        <f>VLOOKUP($A504,'Customer Data'!$A:$G,7,FALSE)</f>
        <v>High</v>
      </c>
      <c r="O504" t="str">
        <f>VLOOKUP($A504,'Customer Data'!$A$2:$H$1501,8,FALSE)</f>
        <v>Type 4</v>
      </c>
      <c r="P504" t="str">
        <f>VLOOKUP($C504,'Inventory Data'!$A:$I,7,FALSE)</f>
        <v>Warehouse B</v>
      </c>
    </row>
    <row r="505" spans="1:16" x14ac:dyDescent="0.3">
      <c r="A505">
        <v>731</v>
      </c>
      <c r="B505">
        <v>504</v>
      </c>
      <c r="C505">
        <v>47</v>
      </c>
      <c r="D505">
        <v>1</v>
      </c>
      <c r="E505" s="4" t="s">
        <v>103</v>
      </c>
      <c r="F505" s="4">
        <f t="shared" si="14"/>
        <v>43120</v>
      </c>
      <c r="G505" s="4" t="str">
        <f t="shared" si="15"/>
        <v>Jan</v>
      </c>
      <c r="H505" s="6" t="s">
        <v>83</v>
      </c>
      <c r="I505">
        <f>VLOOKUP($A505,'Customer Data'!$A:$G,2,FALSE)</f>
        <v>61</v>
      </c>
      <c r="J505" t="str">
        <f>VLOOKUP($A505,'Customer Data'!$A:$G,3,FALSE)</f>
        <v>Male</v>
      </c>
      <c r="K505" s="18">
        <f>VLOOKUP($A505,'Customer Data'!$A:$G,4,FALSE)</f>
        <v>30748</v>
      </c>
      <c r="L505" t="str">
        <f>VLOOKUP($A505,'Customer Data'!$A:$G,5,FALSE)</f>
        <v>City B</v>
      </c>
      <c r="M505" t="str">
        <f>VLOOKUP($A505,'Customer Data'!$A:$G,6,FALSE)</f>
        <v>Seniors</v>
      </c>
      <c r="N505" t="str">
        <f>VLOOKUP($A505,'Customer Data'!$A:$G,7,FALSE)</f>
        <v>Low</v>
      </c>
      <c r="O505" t="str">
        <f>VLOOKUP($A505,'Customer Data'!$A$2:$H$1501,8,FALSE)</f>
        <v>Type 5</v>
      </c>
      <c r="P505" t="str">
        <f>VLOOKUP($C505,'Inventory Data'!$A:$I,7,FALSE)</f>
        <v>Warehouse B</v>
      </c>
    </row>
    <row r="506" spans="1:16" x14ac:dyDescent="0.3">
      <c r="A506">
        <v>617</v>
      </c>
      <c r="B506">
        <v>505</v>
      </c>
      <c r="C506">
        <v>59</v>
      </c>
      <c r="D506">
        <v>3</v>
      </c>
      <c r="E506" s="4" t="s">
        <v>104</v>
      </c>
      <c r="F506" s="4">
        <f t="shared" si="14"/>
        <v>43121</v>
      </c>
      <c r="G506" s="4" t="str">
        <f t="shared" si="15"/>
        <v>Jan</v>
      </c>
      <c r="H506" s="6" t="s">
        <v>60</v>
      </c>
      <c r="I506">
        <f>VLOOKUP($A506,'Customer Data'!$A:$G,2,FALSE)</f>
        <v>46</v>
      </c>
      <c r="J506" t="str">
        <f>VLOOKUP($A506,'Customer Data'!$A:$G,3,FALSE)</f>
        <v>Male</v>
      </c>
      <c r="K506" s="18">
        <f>VLOOKUP($A506,'Customer Data'!$A:$G,4,FALSE)</f>
        <v>95128</v>
      </c>
      <c r="L506" t="str">
        <f>VLOOKUP($A506,'Customer Data'!$A:$G,5,FALSE)</f>
        <v>City A</v>
      </c>
      <c r="M506" t="str">
        <f>VLOOKUP($A506,'Customer Data'!$A:$G,6,FALSE)</f>
        <v>Middle-aged</v>
      </c>
      <c r="N506" t="str">
        <f>VLOOKUP($A506,'Customer Data'!$A:$G,7,FALSE)</f>
        <v>High</v>
      </c>
      <c r="O506" t="str">
        <f>VLOOKUP($A506,'Customer Data'!$A$2:$H$1501,8,FALSE)</f>
        <v>Type 4</v>
      </c>
      <c r="P506" t="str">
        <f>VLOOKUP($C506,'Inventory Data'!$A:$I,7,FALSE)</f>
        <v>Warehouse A</v>
      </c>
    </row>
    <row r="507" spans="1:16" x14ac:dyDescent="0.3">
      <c r="A507">
        <v>159</v>
      </c>
      <c r="B507">
        <v>506</v>
      </c>
      <c r="C507">
        <v>88</v>
      </c>
      <c r="D507">
        <v>3</v>
      </c>
      <c r="E507" s="4" t="s">
        <v>104</v>
      </c>
      <c r="F507" s="4">
        <f t="shared" si="14"/>
        <v>43121</v>
      </c>
      <c r="G507" s="4" t="str">
        <f t="shared" si="15"/>
        <v>Jan</v>
      </c>
      <c r="H507" s="6" t="s">
        <v>61</v>
      </c>
      <c r="I507">
        <f>VLOOKUP($A507,'Customer Data'!$A:$G,2,FALSE)</f>
        <v>18</v>
      </c>
      <c r="J507" t="str">
        <f>VLOOKUP($A507,'Customer Data'!$A:$G,3,FALSE)</f>
        <v>Male</v>
      </c>
      <c r="K507" s="18">
        <f>VLOOKUP($A507,'Customer Data'!$A:$G,4,FALSE)</f>
        <v>78908</v>
      </c>
      <c r="L507" t="str">
        <f>VLOOKUP($A507,'Customer Data'!$A:$G,5,FALSE)</f>
        <v>City B</v>
      </c>
      <c r="M507" t="str">
        <f>VLOOKUP($A507,'Customer Data'!$A:$G,6,FALSE)</f>
        <v>Adult</v>
      </c>
      <c r="N507" t="str">
        <f>VLOOKUP($A507,'Customer Data'!$A:$G,7,FALSE)</f>
        <v>High</v>
      </c>
      <c r="O507" t="str">
        <f>VLOOKUP($A507,'Customer Data'!$A$2:$H$1501,8,FALSE)</f>
        <v>Type 2</v>
      </c>
      <c r="P507" t="str">
        <f>VLOOKUP($C507,'Inventory Data'!$A:$I,7,FALSE)</f>
        <v>Warehouse C</v>
      </c>
    </row>
    <row r="508" spans="1:16" x14ac:dyDescent="0.3">
      <c r="A508">
        <v>663</v>
      </c>
      <c r="B508">
        <v>507</v>
      </c>
      <c r="C508">
        <v>19</v>
      </c>
      <c r="D508">
        <v>4</v>
      </c>
      <c r="E508" s="4" t="s">
        <v>104</v>
      </c>
      <c r="F508" s="4">
        <f t="shared" si="14"/>
        <v>43121</v>
      </c>
      <c r="G508" s="4" t="str">
        <f t="shared" si="15"/>
        <v>Jan</v>
      </c>
      <c r="H508" s="6" t="s">
        <v>62</v>
      </c>
      <c r="I508">
        <f>VLOOKUP($A508,'Customer Data'!$A:$G,2,FALSE)</f>
        <v>61</v>
      </c>
      <c r="J508" t="str">
        <f>VLOOKUP($A508,'Customer Data'!$A:$G,3,FALSE)</f>
        <v>Male</v>
      </c>
      <c r="K508" s="18">
        <f>VLOOKUP($A508,'Customer Data'!$A:$G,4,FALSE)</f>
        <v>30604</v>
      </c>
      <c r="L508" t="str">
        <f>VLOOKUP($A508,'Customer Data'!$A:$G,5,FALSE)</f>
        <v>City C</v>
      </c>
      <c r="M508" t="str">
        <f>VLOOKUP($A508,'Customer Data'!$A:$G,6,FALSE)</f>
        <v>Seniors</v>
      </c>
      <c r="N508" t="str">
        <f>VLOOKUP($A508,'Customer Data'!$A:$G,7,FALSE)</f>
        <v>Low</v>
      </c>
      <c r="O508" t="str">
        <f>VLOOKUP($A508,'Customer Data'!$A$2:$H$1501,8,FALSE)</f>
        <v>Type 5</v>
      </c>
      <c r="P508" t="str">
        <f>VLOOKUP($C508,'Inventory Data'!$A:$I,7,FALSE)</f>
        <v>Warehouse B</v>
      </c>
    </row>
    <row r="509" spans="1:16" x14ac:dyDescent="0.3">
      <c r="A509">
        <v>1446</v>
      </c>
      <c r="B509">
        <v>508</v>
      </c>
      <c r="C509">
        <v>93</v>
      </c>
      <c r="D509">
        <v>8</v>
      </c>
      <c r="E509" s="4" t="s">
        <v>104</v>
      </c>
      <c r="F509" s="4">
        <f t="shared" si="14"/>
        <v>43121</v>
      </c>
      <c r="G509" s="4" t="str">
        <f t="shared" si="15"/>
        <v>Jan</v>
      </c>
      <c r="H509" s="6" t="s">
        <v>63</v>
      </c>
      <c r="I509">
        <f>VLOOKUP($A509,'Customer Data'!$A:$G,2,FALSE)</f>
        <v>24</v>
      </c>
      <c r="J509" t="str">
        <f>VLOOKUP($A509,'Customer Data'!$A:$G,3,FALSE)</f>
        <v>Female</v>
      </c>
      <c r="K509" s="18">
        <f>VLOOKUP($A509,'Customer Data'!$A:$G,4,FALSE)</f>
        <v>93209</v>
      </c>
      <c r="L509" t="str">
        <f>VLOOKUP($A509,'Customer Data'!$A:$G,5,FALSE)</f>
        <v>City C</v>
      </c>
      <c r="M509" t="str">
        <f>VLOOKUP($A509,'Customer Data'!$A:$G,6,FALSE)</f>
        <v>Adult</v>
      </c>
      <c r="N509" t="str">
        <f>VLOOKUP($A509,'Customer Data'!$A:$G,7,FALSE)</f>
        <v>High</v>
      </c>
      <c r="O509" t="str">
        <f>VLOOKUP($A509,'Customer Data'!$A$2:$H$1501,8,FALSE)</f>
        <v>Type 2</v>
      </c>
      <c r="P509" t="str">
        <f>VLOOKUP($C509,'Inventory Data'!$A:$I,7,FALSE)</f>
        <v>Warehouse B</v>
      </c>
    </row>
    <row r="510" spans="1:16" x14ac:dyDescent="0.3">
      <c r="A510">
        <v>1184</v>
      </c>
      <c r="B510">
        <v>509</v>
      </c>
      <c r="C510">
        <v>68</v>
      </c>
      <c r="D510">
        <v>5</v>
      </c>
      <c r="E510" s="4" t="s">
        <v>104</v>
      </c>
      <c r="F510" s="4">
        <f t="shared" si="14"/>
        <v>43121</v>
      </c>
      <c r="G510" s="4" t="str">
        <f t="shared" si="15"/>
        <v>Jan</v>
      </c>
      <c r="H510" s="6" t="s">
        <v>64</v>
      </c>
      <c r="I510">
        <f>VLOOKUP($A510,'Customer Data'!$A:$G,2,FALSE)</f>
        <v>21</v>
      </c>
      <c r="J510" t="str">
        <f>VLOOKUP($A510,'Customer Data'!$A:$G,3,FALSE)</f>
        <v>Female</v>
      </c>
      <c r="K510" s="18">
        <f>VLOOKUP($A510,'Customer Data'!$A:$G,4,FALSE)</f>
        <v>63448</v>
      </c>
      <c r="L510" t="str">
        <f>VLOOKUP($A510,'Customer Data'!$A:$G,5,FALSE)</f>
        <v>City A</v>
      </c>
      <c r="M510" t="str">
        <f>VLOOKUP($A510,'Customer Data'!$A:$G,6,FALSE)</f>
        <v>Adult</v>
      </c>
      <c r="N510" t="str">
        <f>VLOOKUP($A510,'Customer Data'!$A:$G,7,FALSE)</f>
        <v>Low</v>
      </c>
      <c r="O510" t="str">
        <f>VLOOKUP($A510,'Customer Data'!$A$2:$H$1501,8,FALSE)</f>
        <v>Type 1</v>
      </c>
      <c r="P510" t="str">
        <f>VLOOKUP($C510,'Inventory Data'!$A:$I,7,FALSE)</f>
        <v>Warehouse A</v>
      </c>
    </row>
    <row r="511" spans="1:16" x14ac:dyDescent="0.3">
      <c r="A511">
        <v>1113</v>
      </c>
      <c r="B511">
        <v>510</v>
      </c>
      <c r="C511">
        <v>93</v>
      </c>
      <c r="D511">
        <v>3</v>
      </c>
      <c r="E511" s="4" t="s">
        <v>104</v>
      </c>
      <c r="F511" s="4">
        <f t="shared" si="14"/>
        <v>43121</v>
      </c>
      <c r="G511" s="4" t="str">
        <f t="shared" si="15"/>
        <v>Jan</v>
      </c>
      <c r="H511" s="6" t="s">
        <v>65</v>
      </c>
      <c r="I511">
        <f>VLOOKUP($A511,'Customer Data'!$A:$G,2,FALSE)</f>
        <v>28</v>
      </c>
      <c r="J511" t="str">
        <f>VLOOKUP($A511,'Customer Data'!$A:$G,3,FALSE)</f>
        <v>Female</v>
      </c>
      <c r="K511" s="18">
        <f>VLOOKUP($A511,'Customer Data'!$A:$G,4,FALSE)</f>
        <v>113358</v>
      </c>
      <c r="L511" t="str">
        <f>VLOOKUP($A511,'Customer Data'!$A:$G,5,FALSE)</f>
        <v>City A</v>
      </c>
      <c r="M511" t="str">
        <f>VLOOKUP($A511,'Customer Data'!$A:$G,6,FALSE)</f>
        <v>Adult</v>
      </c>
      <c r="N511" t="str">
        <f>VLOOKUP($A511,'Customer Data'!$A:$G,7,FALSE)</f>
        <v>High</v>
      </c>
      <c r="O511" t="str">
        <f>VLOOKUP($A511,'Customer Data'!$A$2:$H$1501,8,FALSE)</f>
        <v>Type 2</v>
      </c>
      <c r="P511" t="str">
        <f>VLOOKUP($C511,'Inventory Data'!$A:$I,7,FALSE)</f>
        <v>Warehouse B</v>
      </c>
    </row>
    <row r="512" spans="1:16" x14ac:dyDescent="0.3">
      <c r="A512">
        <v>972</v>
      </c>
      <c r="B512">
        <v>511</v>
      </c>
      <c r="C512">
        <v>43</v>
      </c>
      <c r="D512">
        <v>6</v>
      </c>
      <c r="E512" s="4" t="s">
        <v>104</v>
      </c>
      <c r="F512" s="4">
        <f t="shared" si="14"/>
        <v>43121</v>
      </c>
      <c r="G512" s="4" t="str">
        <f t="shared" si="15"/>
        <v>Jan</v>
      </c>
      <c r="H512" s="6" t="s">
        <v>66</v>
      </c>
      <c r="I512">
        <f>VLOOKUP($A512,'Customer Data'!$A:$G,2,FALSE)</f>
        <v>49</v>
      </c>
      <c r="J512" t="str">
        <f>VLOOKUP($A512,'Customer Data'!$A:$G,3,FALSE)</f>
        <v>Male</v>
      </c>
      <c r="K512" s="18">
        <f>VLOOKUP($A512,'Customer Data'!$A:$G,4,FALSE)</f>
        <v>82200</v>
      </c>
      <c r="L512" t="str">
        <f>VLOOKUP($A512,'Customer Data'!$A:$G,5,FALSE)</f>
        <v>City B</v>
      </c>
      <c r="M512" t="str">
        <f>VLOOKUP($A512,'Customer Data'!$A:$G,6,FALSE)</f>
        <v>Middle-aged</v>
      </c>
      <c r="N512" t="str">
        <f>VLOOKUP($A512,'Customer Data'!$A:$G,7,FALSE)</f>
        <v>High</v>
      </c>
      <c r="O512" t="str">
        <f>VLOOKUP($A512,'Customer Data'!$A$2:$H$1501,8,FALSE)</f>
        <v>Type 4</v>
      </c>
      <c r="P512" t="str">
        <f>VLOOKUP($C512,'Inventory Data'!$A:$I,7,FALSE)</f>
        <v>Warehouse B</v>
      </c>
    </row>
    <row r="513" spans="1:16" x14ac:dyDescent="0.3">
      <c r="A513">
        <v>1387</v>
      </c>
      <c r="B513">
        <v>512</v>
      </c>
      <c r="C513">
        <v>87</v>
      </c>
      <c r="D513">
        <v>2</v>
      </c>
      <c r="E513" s="4" t="s">
        <v>104</v>
      </c>
      <c r="F513" s="4">
        <f t="shared" si="14"/>
        <v>43121</v>
      </c>
      <c r="G513" s="4" t="str">
        <f t="shared" si="15"/>
        <v>Jan</v>
      </c>
      <c r="H513" s="6" t="s">
        <v>67</v>
      </c>
      <c r="I513">
        <f>VLOOKUP($A513,'Customer Data'!$A:$G,2,FALSE)</f>
        <v>38</v>
      </c>
      <c r="J513" t="str">
        <f>VLOOKUP($A513,'Customer Data'!$A:$G,3,FALSE)</f>
        <v>Female</v>
      </c>
      <c r="K513" s="18">
        <f>VLOOKUP($A513,'Customer Data'!$A:$G,4,FALSE)</f>
        <v>33550</v>
      </c>
      <c r="L513" t="str">
        <f>VLOOKUP($A513,'Customer Data'!$A:$G,5,FALSE)</f>
        <v>City A</v>
      </c>
      <c r="M513" t="str">
        <f>VLOOKUP($A513,'Customer Data'!$A:$G,6,FALSE)</f>
        <v>Adult</v>
      </c>
      <c r="N513" t="str">
        <f>VLOOKUP($A513,'Customer Data'!$A:$G,7,FALSE)</f>
        <v>Low</v>
      </c>
      <c r="O513" t="str">
        <f>VLOOKUP($A513,'Customer Data'!$A$2:$H$1501,8,FALSE)</f>
        <v>Type 1</v>
      </c>
      <c r="P513" t="str">
        <f>VLOOKUP($C513,'Inventory Data'!$A:$I,7,FALSE)</f>
        <v>Warehouse B</v>
      </c>
    </row>
    <row r="514" spans="1:16" x14ac:dyDescent="0.3">
      <c r="A514">
        <v>705</v>
      </c>
      <c r="B514">
        <v>513</v>
      </c>
      <c r="C514">
        <v>31</v>
      </c>
      <c r="D514">
        <v>2</v>
      </c>
      <c r="E514" s="4" t="s">
        <v>104</v>
      </c>
      <c r="F514" s="4">
        <f t="shared" si="14"/>
        <v>43121</v>
      </c>
      <c r="G514" s="4" t="str">
        <f t="shared" si="15"/>
        <v>Jan</v>
      </c>
      <c r="H514" s="6" t="s">
        <v>68</v>
      </c>
      <c r="I514">
        <f>VLOOKUP($A514,'Customer Data'!$A:$G,2,FALSE)</f>
        <v>27</v>
      </c>
      <c r="J514" t="str">
        <f>VLOOKUP($A514,'Customer Data'!$A:$G,3,FALSE)</f>
        <v>Female</v>
      </c>
      <c r="K514" s="18">
        <f>VLOOKUP($A514,'Customer Data'!$A:$G,4,FALSE)</f>
        <v>106125</v>
      </c>
      <c r="L514" t="str">
        <f>VLOOKUP($A514,'Customer Data'!$A:$G,5,FALSE)</f>
        <v>City B</v>
      </c>
      <c r="M514" t="str">
        <f>VLOOKUP($A514,'Customer Data'!$A:$G,6,FALSE)</f>
        <v>Adult</v>
      </c>
      <c r="N514" t="str">
        <f>VLOOKUP($A514,'Customer Data'!$A:$G,7,FALSE)</f>
        <v>High</v>
      </c>
      <c r="O514" t="str">
        <f>VLOOKUP($A514,'Customer Data'!$A$2:$H$1501,8,FALSE)</f>
        <v>Type 2</v>
      </c>
      <c r="P514" t="str">
        <f>VLOOKUP($C514,'Inventory Data'!$A:$I,7,FALSE)</f>
        <v>Warehouse B</v>
      </c>
    </row>
    <row r="515" spans="1:16" x14ac:dyDescent="0.3">
      <c r="A515">
        <v>1031</v>
      </c>
      <c r="B515">
        <v>514</v>
      </c>
      <c r="C515">
        <v>75</v>
      </c>
      <c r="D515">
        <v>7</v>
      </c>
      <c r="E515" s="4" t="s">
        <v>104</v>
      </c>
      <c r="F515" s="4">
        <f t="shared" ref="F515:F578" si="16">DATEVALUE(E515)</f>
        <v>43121</v>
      </c>
      <c r="G515" s="4" t="str">
        <f t="shared" ref="G515:G578" si="17">TEXT(F515,"MMM")</f>
        <v>Jan</v>
      </c>
      <c r="H515" s="6" t="s">
        <v>69</v>
      </c>
      <c r="I515">
        <f>VLOOKUP($A515,'Customer Data'!$A:$G,2,FALSE)</f>
        <v>43</v>
      </c>
      <c r="J515" t="str">
        <f>VLOOKUP($A515,'Customer Data'!$A:$G,3,FALSE)</f>
        <v>Male</v>
      </c>
      <c r="K515" s="18">
        <f>VLOOKUP($A515,'Customer Data'!$A:$G,4,FALSE)</f>
        <v>96016</v>
      </c>
      <c r="L515" t="str">
        <f>VLOOKUP($A515,'Customer Data'!$A:$G,5,FALSE)</f>
        <v>City A</v>
      </c>
      <c r="M515" t="str">
        <f>VLOOKUP($A515,'Customer Data'!$A:$G,6,FALSE)</f>
        <v>Middle-aged</v>
      </c>
      <c r="N515" t="str">
        <f>VLOOKUP($A515,'Customer Data'!$A:$G,7,FALSE)</f>
        <v>High</v>
      </c>
      <c r="O515" t="str">
        <f>VLOOKUP($A515,'Customer Data'!$A$2:$H$1501,8,FALSE)</f>
        <v>Type 4</v>
      </c>
      <c r="P515" t="str">
        <f>VLOOKUP($C515,'Inventory Data'!$A:$I,7,FALSE)</f>
        <v>Warehouse B</v>
      </c>
    </row>
    <row r="516" spans="1:16" x14ac:dyDescent="0.3">
      <c r="A516">
        <v>475</v>
      </c>
      <c r="B516">
        <v>515</v>
      </c>
      <c r="C516">
        <v>65</v>
      </c>
      <c r="D516">
        <v>1</v>
      </c>
      <c r="E516" s="4" t="s">
        <v>104</v>
      </c>
      <c r="F516" s="4">
        <f t="shared" si="16"/>
        <v>43121</v>
      </c>
      <c r="G516" s="4" t="str">
        <f t="shared" si="17"/>
        <v>Jan</v>
      </c>
      <c r="H516" s="6" t="s">
        <v>70</v>
      </c>
      <c r="I516">
        <f>VLOOKUP($A516,'Customer Data'!$A:$G,2,FALSE)</f>
        <v>56</v>
      </c>
      <c r="J516" t="str">
        <f>VLOOKUP($A516,'Customer Data'!$A:$G,3,FALSE)</f>
        <v>Male</v>
      </c>
      <c r="K516" s="18">
        <f>VLOOKUP($A516,'Customer Data'!$A:$G,4,FALSE)</f>
        <v>21681</v>
      </c>
      <c r="L516" t="str">
        <f>VLOOKUP($A516,'Customer Data'!$A:$G,5,FALSE)</f>
        <v>City B</v>
      </c>
      <c r="M516" t="str">
        <f>VLOOKUP($A516,'Customer Data'!$A:$G,6,FALSE)</f>
        <v>Middle-aged</v>
      </c>
      <c r="N516" t="str">
        <f>VLOOKUP($A516,'Customer Data'!$A:$G,7,FALSE)</f>
        <v>Low</v>
      </c>
      <c r="O516" t="str">
        <f>VLOOKUP($A516,'Customer Data'!$A$2:$H$1501,8,FALSE)</f>
        <v>Type 3</v>
      </c>
      <c r="P516" t="str">
        <f>VLOOKUP($C516,'Inventory Data'!$A:$I,7,FALSE)</f>
        <v>Warehouse C</v>
      </c>
    </row>
    <row r="517" spans="1:16" x14ac:dyDescent="0.3">
      <c r="A517">
        <v>777</v>
      </c>
      <c r="B517">
        <v>516</v>
      </c>
      <c r="C517">
        <v>61</v>
      </c>
      <c r="D517">
        <v>7</v>
      </c>
      <c r="E517" s="4" t="s">
        <v>104</v>
      </c>
      <c r="F517" s="4">
        <f t="shared" si="16"/>
        <v>43121</v>
      </c>
      <c r="G517" s="4" t="str">
        <f t="shared" si="17"/>
        <v>Jan</v>
      </c>
      <c r="H517" s="6" t="s">
        <v>71</v>
      </c>
      <c r="I517">
        <f>VLOOKUP($A517,'Customer Data'!$A:$G,2,FALSE)</f>
        <v>50</v>
      </c>
      <c r="J517" t="str">
        <f>VLOOKUP($A517,'Customer Data'!$A:$G,3,FALSE)</f>
        <v>Male</v>
      </c>
      <c r="K517" s="18">
        <f>VLOOKUP($A517,'Customer Data'!$A:$G,4,FALSE)</f>
        <v>149898</v>
      </c>
      <c r="L517" t="str">
        <f>VLOOKUP($A517,'Customer Data'!$A:$G,5,FALSE)</f>
        <v>City B</v>
      </c>
      <c r="M517" t="str">
        <f>VLOOKUP($A517,'Customer Data'!$A:$G,6,FALSE)</f>
        <v>Middle-aged</v>
      </c>
      <c r="N517" t="str">
        <f>VLOOKUP($A517,'Customer Data'!$A:$G,7,FALSE)</f>
        <v>High</v>
      </c>
      <c r="O517" t="str">
        <f>VLOOKUP($A517,'Customer Data'!$A$2:$H$1501,8,FALSE)</f>
        <v>Type 4</v>
      </c>
      <c r="P517" t="str">
        <f>VLOOKUP($C517,'Inventory Data'!$A:$I,7,FALSE)</f>
        <v>Warehouse C</v>
      </c>
    </row>
    <row r="518" spans="1:16" x14ac:dyDescent="0.3">
      <c r="A518">
        <v>791</v>
      </c>
      <c r="B518">
        <v>517</v>
      </c>
      <c r="C518">
        <v>51</v>
      </c>
      <c r="D518">
        <v>8</v>
      </c>
      <c r="E518" s="4" t="s">
        <v>104</v>
      </c>
      <c r="F518" s="4">
        <f t="shared" si="16"/>
        <v>43121</v>
      </c>
      <c r="G518" s="4" t="str">
        <f t="shared" si="17"/>
        <v>Jan</v>
      </c>
      <c r="H518" s="6" t="s">
        <v>72</v>
      </c>
      <c r="I518">
        <f>VLOOKUP($A518,'Customer Data'!$A:$G,2,FALSE)</f>
        <v>29</v>
      </c>
      <c r="J518" t="str">
        <f>VLOOKUP($A518,'Customer Data'!$A:$G,3,FALSE)</f>
        <v>Male</v>
      </c>
      <c r="K518" s="18">
        <f>VLOOKUP($A518,'Customer Data'!$A:$G,4,FALSE)</f>
        <v>110396</v>
      </c>
      <c r="L518" t="str">
        <f>VLOOKUP($A518,'Customer Data'!$A:$G,5,FALSE)</f>
        <v>City B</v>
      </c>
      <c r="M518" t="str">
        <f>VLOOKUP($A518,'Customer Data'!$A:$G,6,FALSE)</f>
        <v>Adult</v>
      </c>
      <c r="N518" t="str">
        <f>VLOOKUP($A518,'Customer Data'!$A:$G,7,FALSE)</f>
        <v>High</v>
      </c>
      <c r="O518" t="str">
        <f>VLOOKUP($A518,'Customer Data'!$A$2:$H$1501,8,FALSE)</f>
        <v>Type 2</v>
      </c>
      <c r="P518" t="str">
        <f>VLOOKUP($C518,'Inventory Data'!$A:$I,7,FALSE)</f>
        <v>Warehouse B</v>
      </c>
    </row>
    <row r="519" spans="1:16" x14ac:dyDescent="0.3">
      <c r="A519">
        <v>705</v>
      </c>
      <c r="B519">
        <v>518</v>
      </c>
      <c r="C519">
        <v>46</v>
      </c>
      <c r="D519">
        <v>3</v>
      </c>
      <c r="E519" s="4" t="s">
        <v>104</v>
      </c>
      <c r="F519" s="4">
        <f t="shared" si="16"/>
        <v>43121</v>
      </c>
      <c r="G519" s="4" t="str">
        <f t="shared" si="17"/>
        <v>Jan</v>
      </c>
      <c r="H519" s="6" t="s">
        <v>73</v>
      </c>
      <c r="I519">
        <f>VLOOKUP($A519,'Customer Data'!$A:$G,2,FALSE)</f>
        <v>27</v>
      </c>
      <c r="J519" t="str">
        <f>VLOOKUP($A519,'Customer Data'!$A:$G,3,FALSE)</f>
        <v>Female</v>
      </c>
      <c r="K519" s="18">
        <f>VLOOKUP($A519,'Customer Data'!$A:$G,4,FALSE)</f>
        <v>106125</v>
      </c>
      <c r="L519" t="str">
        <f>VLOOKUP($A519,'Customer Data'!$A:$G,5,FALSE)</f>
        <v>City B</v>
      </c>
      <c r="M519" t="str">
        <f>VLOOKUP($A519,'Customer Data'!$A:$G,6,FALSE)</f>
        <v>Adult</v>
      </c>
      <c r="N519" t="str">
        <f>VLOOKUP($A519,'Customer Data'!$A:$G,7,FALSE)</f>
        <v>High</v>
      </c>
      <c r="O519" t="str">
        <f>VLOOKUP($A519,'Customer Data'!$A$2:$H$1501,8,FALSE)</f>
        <v>Type 2</v>
      </c>
      <c r="P519" t="str">
        <f>VLOOKUP($C519,'Inventory Data'!$A:$I,7,FALSE)</f>
        <v>Warehouse B</v>
      </c>
    </row>
    <row r="520" spans="1:16" x14ac:dyDescent="0.3">
      <c r="A520">
        <v>1496</v>
      </c>
      <c r="B520">
        <v>519</v>
      </c>
      <c r="C520">
        <v>69</v>
      </c>
      <c r="D520">
        <v>5</v>
      </c>
      <c r="E520" s="4" t="s">
        <v>104</v>
      </c>
      <c r="F520" s="4">
        <f t="shared" si="16"/>
        <v>43121</v>
      </c>
      <c r="G520" s="4" t="str">
        <f t="shared" si="17"/>
        <v>Jan</v>
      </c>
      <c r="H520" s="6" t="s">
        <v>74</v>
      </c>
      <c r="I520">
        <f>VLOOKUP($A520,'Customer Data'!$A:$G,2,FALSE)</f>
        <v>55</v>
      </c>
      <c r="J520" t="str">
        <f>VLOOKUP($A520,'Customer Data'!$A:$G,3,FALSE)</f>
        <v>Female</v>
      </c>
      <c r="K520" s="18">
        <f>VLOOKUP($A520,'Customer Data'!$A:$G,4,FALSE)</f>
        <v>45965</v>
      </c>
      <c r="L520" t="str">
        <f>VLOOKUP($A520,'Customer Data'!$A:$G,5,FALSE)</f>
        <v>City A</v>
      </c>
      <c r="M520" t="str">
        <f>VLOOKUP($A520,'Customer Data'!$A:$G,6,FALSE)</f>
        <v>Middle-aged</v>
      </c>
      <c r="N520" t="str">
        <f>VLOOKUP($A520,'Customer Data'!$A:$G,7,FALSE)</f>
        <v>Low</v>
      </c>
      <c r="O520" t="str">
        <f>VLOOKUP($A520,'Customer Data'!$A$2:$H$1501,8,FALSE)</f>
        <v>Type 3</v>
      </c>
      <c r="P520" t="str">
        <f>VLOOKUP($C520,'Inventory Data'!$A:$I,7,FALSE)</f>
        <v>Warehouse B</v>
      </c>
    </row>
    <row r="521" spans="1:16" x14ac:dyDescent="0.3">
      <c r="A521">
        <v>781</v>
      </c>
      <c r="B521">
        <v>520</v>
      </c>
      <c r="C521">
        <v>14</v>
      </c>
      <c r="D521">
        <v>2</v>
      </c>
      <c r="E521" s="4" t="s">
        <v>104</v>
      </c>
      <c r="F521" s="4">
        <f t="shared" si="16"/>
        <v>43121</v>
      </c>
      <c r="G521" s="4" t="str">
        <f t="shared" si="17"/>
        <v>Jan</v>
      </c>
      <c r="H521" s="6" t="s">
        <v>75</v>
      </c>
      <c r="I521">
        <f>VLOOKUP($A521,'Customer Data'!$A:$G,2,FALSE)</f>
        <v>46</v>
      </c>
      <c r="J521" t="str">
        <f>VLOOKUP($A521,'Customer Data'!$A:$G,3,FALSE)</f>
        <v>Male</v>
      </c>
      <c r="K521" s="18">
        <f>VLOOKUP($A521,'Customer Data'!$A:$G,4,FALSE)</f>
        <v>48827</v>
      </c>
      <c r="L521" t="str">
        <f>VLOOKUP($A521,'Customer Data'!$A:$G,5,FALSE)</f>
        <v>City C</v>
      </c>
      <c r="M521" t="str">
        <f>VLOOKUP($A521,'Customer Data'!$A:$G,6,FALSE)</f>
        <v>Middle-aged</v>
      </c>
      <c r="N521" t="str">
        <f>VLOOKUP($A521,'Customer Data'!$A:$G,7,FALSE)</f>
        <v>Low</v>
      </c>
      <c r="O521" t="str">
        <f>VLOOKUP($A521,'Customer Data'!$A$2:$H$1501,8,FALSE)</f>
        <v>Type 3</v>
      </c>
      <c r="P521" t="str">
        <f>VLOOKUP($C521,'Inventory Data'!$A:$I,7,FALSE)</f>
        <v>Warehouse B</v>
      </c>
    </row>
    <row r="522" spans="1:16" x14ac:dyDescent="0.3">
      <c r="A522">
        <v>1150</v>
      </c>
      <c r="B522">
        <v>521</v>
      </c>
      <c r="C522">
        <v>47</v>
      </c>
      <c r="D522">
        <v>5</v>
      </c>
      <c r="E522" s="4" t="s">
        <v>104</v>
      </c>
      <c r="F522" s="4">
        <f t="shared" si="16"/>
        <v>43121</v>
      </c>
      <c r="G522" s="4" t="str">
        <f t="shared" si="17"/>
        <v>Jan</v>
      </c>
      <c r="H522" s="6" t="s">
        <v>76</v>
      </c>
      <c r="I522">
        <f>VLOOKUP($A522,'Customer Data'!$A:$G,2,FALSE)</f>
        <v>32</v>
      </c>
      <c r="J522" t="str">
        <f>VLOOKUP($A522,'Customer Data'!$A:$G,3,FALSE)</f>
        <v>Female</v>
      </c>
      <c r="K522" s="18">
        <f>VLOOKUP($A522,'Customer Data'!$A:$G,4,FALSE)</f>
        <v>144022</v>
      </c>
      <c r="L522" t="str">
        <f>VLOOKUP($A522,'Customer Data'!$A:$G,5,FALSE)</f>
        <v>City C</v>
      </c>
      <c r="M522" t="str">
        <f>VLOOKUP($A522,'Customer Data'!$A:$G,6,FALSE)</f>
        <v>Adult</v>
      </c>
      <c r="N522" t="str">
        <f>VLOOKUP($A522,'Customer Data'!$A:$G,7,FALSE)</f>
        <v>High</v>
      </c>
      <c r="O522" t="str">
        <f>VLOOKUP($A522,'Customer Data'!$A$2:$H$1501,8,FALSE)</f>
        <v>Type 2</v>
      </c>
      <c r="P522" t="str">
        <f>VLOOKUP($C522,'Inventory Data'!$A:$I,7,FALSE)</f>
        <v>Warehouse B</v>
      </c>
    </row>
    <row r="523" spans="1:16" x14ac:dyDescent="0.3">
      <c r="A523">
        <v>43</v>
      </c>
      <c r="B523">
        <v>522</v>
      </c>
      <c r="C523">
        <v>8</v>
      </c>
      <c r="D523">
        <v>3</v>
      </c>
      <c r="E523" s="4" t="s">
        <v>104</v>
      </c>
      <c r="F523" s="4">
        <f t="shared" si="16"/>
        <v>43121</v>
      </c>
      <c r="G523" s="4" t="str">
        <f t="shared" si="17"/>
        <v>Jan</v>
      </c>
      <c r="H523" s="6" t="s">
        <v>77</v>
      </c>
      <c r="I523">
        <f>VLOOKUP($A523,'Customer Data'!$A:$G,2,FALSE)</f>
        <v>33</v>
      </c>
      <c r="J523" t="str">
        <f>VLOOKUP($A523,'Customer Data'!$A:$G,3,FALSE)</f>
        <v>Female</v>
      </c>
      <c r="K523" s="18">
        <f>VLOOKUP($A523,'Customer Data'!$A:$G,4,FALSE)</f>
        <v>26511</v>
      </c>
      <c r="L523" t="str">
        <f>VLOOKUP($A523,'Customer Data'!$A:$G,5,FALSE)</f>
        <v>City A</v>
      </c>
      <c r="M523" t="str">
        <f>VLOOKUP($A523,'Customer Data'!$A:$G,6,FALSE)</f>
        <v>Adult</v>
      </c>
      <c r="N523" t="str">
        <f>VLOOKUP($A523,'Customer Data'!$A:$G,7,FALSE)</f>
        <v>Low</v>
      </c>
      <c r="O523" t="str">
        <f>VLOOKUP($A523,'Customer Data'!$A$2:$H$1501,8,FALSE)</f>
        <v>Type 1</v>
      </c>
      <c r="P523" t="str">
        <f>VLOOKUP($C523,'Inventory Data'!$A:$I,7,FALSE)</f>
        <v>Warehouse B</v>
      </c>
    </row>
    <row r="524" spans="1:16" x14ac:dyDescent="0.3">
      <c r="A524">
        <v>1494</v>
      </c>
      <c r="B524">
        <v>523</v>
      </c>
      <c r="C524">
        <v>51</v>
      </c>
      <c r="D524">
        <v>4</v>
      </c>
      <c r="E524" s="4" t="s">
        <v>104</v>
      </c>
      <c r="F524" s="4">
        <f t="shared" si="16"/>
        <v>43121</v>
      </c>
      <c r="G524" s="4" t="str">
        <f t="shared" si="17"/>
        <v>Jan</v>
      </c>
      <c r="H524" s="6" t="s">
        <v>78</v>
      </c>
      <c r="I524">
        <f>VLOOKUP($A524,'Customer Data'!$A:$G,2,FALSE)</f>
        <v>19</v>
      </c>
      <c r="J524" t="str">
        <f>VLOOKUP($A524,'Customer Data'!$A:$G,3,FALSE)</f>
        <v>Female</v>
      </c>
      <c r="K524" s="18">
        <f>VLOOKUP($A524,'Customer Data'!$A:$G,4,FALSE)</f>
        <v>53648</v>
      </c>
      <c r="L524" t="str">
        <f>VLOOKUP($A524,'Customer Data'!$A:$G,5,FALSE)</f>
        <v>City A</v>
      </c>
      <c r="M524" t="str">
        <f>VLOOKUP($A524,'Customer Data'!$A:$G,6,FALSE)</f>
        <v>Adult</v>
      </c>
      <c r="N524" t="str">
        <f>VLOOKUP($A524,'Customer Data'!$A:$G,7,FALSE)</f>
        <v>Low</v>
      </c>
      <c r="O524" t="str">
        <f>VLOOKUP($A524,'Customer Data'!$A$2:$H$1501,8,FALSE)</f>
        <v>Type 1</v>
      </c>
      <c r="P524" t="str">
        <f>VLOOKUP($C524,'Inventory Data'!$A:$I,7,FALSE)</f>
        <v>Warehouse B</v>
      </c>
    </row>
    <row r="525" spans="1:16" x14ac:dyDescent="0.3">
      <c r="A525">
        <v>83</v>
      </c>
      <c r="B525">
        <v>524</v>
      </c>
      <c r="C525">
        <v>26</v>
      </c>
      <c r="D525">
        <v>2</v>
      </c>
      <c r="E525" s="4" t="s">
        <v>104</v>
      </c>
      <c r="F525" s="4">
        <f t="shared" si="16"/>
        <v>43121</v>
      </c>
      <c r="G525" s="4" t="str">
        <f t="shared" si="17"/>
        <v>Jan</v>
      </c>
      <c r="H525" s="6" t="s">
        <v>79</v>
      </c>
      <c r="I525">
        <f>VLOOKUP($A525,'Customer Data'!$A:$G,2,FALSE)</f>
        <v>33</v>
      </c>
      <c r="J525" t="str">
        <f>VLOOKUP($A525,'Customer Data'!$A:$G,3,FALSE)</f>
        <v>Female</v>
      </c>
      <c r="K525" s="18">
        <f>VLOOKUP($A525,'Customer Data'!$A:$G,4,FALSE)</f>
        <v>98217</v>
      </c>
      <c r="L525" t="str">
        <f>VLOOKUP($A525,'Customer Data'!$A:$G,5,FALSE)</f>
        <v>City B</v>
      </c>
      <c r="M525" t="str">
        <f>VLOOKUP($A525,'Customer Data'!$A:$G,6,FALSE)</f>
        <v>Adult</v>
      </c>
      <c r="N525" t="str">
        <f>VLOOKUP($A525,'Customer Data'!$A:$G,7,FALSE)</f>
        <v>High</v>
      </c>
      <c r="O525" t="str">
        <f>VLOOKUP($A525,'Customer Data'!$A$2:$H$1501,8,FALSE)</f>
        <v>Type 2</v>
      </c>
      <c r="P525" t="str">
        <f>VLOOKUP($C525,'Inventory Data'!$A:$I,7,FALSE)</f>
        <v>Warehouse C</v>
      </c>
    </row>
    <row r="526" spans="1:16" x14ac:dyDescent="0.3">
      <c r="A526">
        <v>1156</v>
      </c>
      <c r="B526">
        <v>525</v>
      </c>
      <c r="C526">
        <v>58</v>
      </c>
      <c r="D526">
        <v>8</v>
      </c>
      <c r="E526" s="4" t="s">
        <v>104</v>
      </c>
      <c r="F526" s="4">
        <f t="shared" si="16"/>
        <v>43121</v>
      </c>
      <c r="G526" s="4" t="str">
        <f t="shared" si="17"/>
        <v>Jan</v>
      </c>
      <c r="H526" s="6" t="s">
        <v>80</v>
      </c>
      <c r="I526">
        <f>VLOOKUP($A526,'Customer Data'!$A:$G,2,FALSE)</f>
        <v>18</v>
      </c>
      <c r="J526" t="str">
        <f>VLOOKUP($A526,'Customer Data'!$A:$G,3,FALSE)</f>
        <v>Female</v>
      </c>
      <c r="K526" s="18">
        <f>VLOOKUP($A526,'Customer Data'!$A:$G,4,FALSE)</f>
        <v>27996</v>
      </c>
      <c r="L526" t="str">
        <f>VLOOKUP($A526,'Customer Data'!$A:$G,5,FALSE)</f>
        <v>City B</v>
      </c>
      <c r="M526" t="str">
        <f>VLOOKUP($A526,'Customer Data'!$A:$G,6,FALSE)</f>
        <v>Adult</v>
      </c>
      <c r="N526" t="str">
        <f>VLOOKUP($A526,'Customer Data'!$A:$G,7,FALSE)</f>
        <v>Low</v>
      </c>
      <c r="O526" t="str">
        <f>VLOOKUP($A526,'Customer Data'!$A$2:$H$1501,8,FALSE)</f>
        <v>Type 1</v>
      </c>
      <c r="P526" t="str">
        <f>VLOOKUP($C526,'Inventory Data'!$A:$I,7,FALSE)</f>
        <v>Warehouse C</v>
      </c>
    </row>
    <row r="527" spans="1:16" x14ac:dyDescent="0.3">
      <c r="A527">
        <v>1327</v>
      </c>
      <c r="B527">
        <v>526</v>
      </c>
      <c r="C527">
        <v>82</v>
      </c>
      <c r="D527">
        <v>5</v>
      </c>
      <c r="E527" s="4" t="s">
        <v>104</v>
      </c>
      <c r="F527" s="4">
        <f t="shared" si="16"/>
        <v>43121</v>
      </c>
      <c r="G527" s="4" t="str">
        <f t="shared" si="17"/>
        <v>Jan</v>
      </c>
      <c r="H527" s="6" t="s">
        <v>81</v>
      </c>
      <c r="I527">
        <f>VLOOKUP($A527,'Customer Data'!$A:$G,2,FALSE)</f>
        <v>59</v>
      </c>
      <c r="J527" t="str">
        <f>VLOOKUP($A527,'Customer Data'!$A:$G,3,FALSE)</f>
        <v>Female</v>
      </c>
      <c r="K527" s="18">
        <f>VLOOKUP($A527,'Customer Data'!$A:$G,4,FALSE)</f>
        <v>71625</v>
      </c>
      <c r="L527" t="str">
        <f>VLOOKUP($A527,'Customer Data'!$A:$G,5,FALSE)</f>
        <v>City B</v>
      </c>
      <c r="M527" t="str">
        <f>VLOOKUP($A527,'Customer Data'!$A:$G,6,FALSE)</f>
        <v>Middle-aged</v>
      </c>
      <c r="N527" t="str">
        <f>VLOOKUP($A527,'Customer Data'!$A:$G,7,FALSE)</f>
        <v>High</v>
      </c>
      <c r="O527" t="str">
        <f>VLOOKUP($A527,'Customer Data'!$A$2:$H$1501,8,FALSE)</f>
        <v>Type 4</v>
      </c>
      <c r="P527" t="str">
        <f>VLOOKUP($C527,'Inventory Data'!$A:$I,7,FALSE)</f>
        <v>Warehouse A</v>
      </c>
    </row>
    <row r="528" spans="1:16" x14ac:dyDescent="0.3">
      <c r="A528">
        <v>1395</v>
      </c>
      <c r="B528">
        <v>527</v>
      </c>
      <c r="C528">
        <v>83</v>
      </c>
      <c r="D528">
        <v>8</v>
      </c>
      <c r="E528" s="4" t="s">
        <v>104</v>
      </c>
      <c r="F528" s="4">
        <f t="shared" si="16"/>
        <v>43121</v>
      </c>
      <c r="G528" s="4" t="str">
        <f t="shared" si="17"/>
        <v>Jan</v>
      </c>
      <c r="H528" s="6" t="s">
        <v>82</v>
      </c>
      <c r="I528">
        <f>VLOOKUP($A528,'Customer Data'!$A:$G,2,FALSE)</f>
        <v>57</v>
      </c>
      <c r="J528" t="str">
        <f>VLOOKUP($A528,'Customer Data'!$A:$G,3,FALSE)</f>
        <v>Female</v>
      </c>
      <c r="K528" s="18">
        <f>VLOOKUP($A528,'Customer Data'!$A:$G,4,FALSE)</f>
        <v>46208</v>
      </c>
      <c r="L528" t="str">
        <f>VLOOKUP($A528,'Customer Data'!$A:$G,5,FALSE)</f>
        <v>City C</v>
      </c>
      <c r="M528" t="str">
        <f>VLOOKUP($A528,'Customer Data'!$A:$G,6,FALSE)</f>
        <v>Middle-aged</v>
      </c>
      <c r="N528" t="str">
        <f>VLOOKUP($A528,'Customer Data'!$A:$G,7,FALSE)</f>
        <v>Low</v>
      </c>
      <c r="O528" t="str">
        <f>VLOOKUP($A528,'Customer Data'!$A$2:$H$1501,8,FALSE)</f>
        <v>Type 3</v>
      </c>
      <c r="P528" t="str">
        <f>VLOOKUP($C528,'Inventory Data'!$A:$I,7,FALSE)</f>
        <v>Warehouse A</v>
      </c>
    </row>
    <row r="529" spans="1:16" x14ac:dyDescent="0.3">
      <c r="A529">
        <v>991</v>
      </c>
      <c r="B529">
        <v>528</v>
      </c>
      <c r="C529">
        <v>63</v>
      </c>
      <c r="D529">
        <v>1</v>
      </c>
      <c r="E529" s="4" t="s">
        <v>104</v>
      </c>
      <c r="F529" s="4">
        <f t="shared" si="16"/>
        <v>43121</v>
      </c>
      <c r="G529" s="4" t="str">
        <f t="shared" si="17"/>
        <v>Jan</v>
      </c>
      <c r="H529" s="6" t="s">
        <v>83</v>
      </c>
      <c r="I529">
        <f>VLOOKUP($A529,'Customer Data'!$A:$G,2,FALSE)</f>
        <v>60</v>
      </c>
      <c r="J529" t="str">
        <f>VLOOKUP($A529,'Customer Data'!$A:$G,3,FALSE)</f>
        <v>Male</v>
      </c>
      <c r="K529" s="18">
        <f>VLOOKUP($A529,'Customer Data'!$A:$G,4,FALSE)</f>
        <v>110541</v>
      </c>
      <c r="L529" t="str">
        <f>VLOOKUP($A529,'Customer Data'!$A:$G,5,FALSE)</f>
        <v>City C</v>
      </c>
      <c r="M529" t="str">
        <f>VLOOKUP($A529,'Customer Data'!$A:$G,6,FALSE)</f>
        <v>Seniors</v>
      </c>
      <c r="N529" t="str">
        <f>VLOOKUP($A529,'Customer Data'!$A:$G,7,FALSE)</f>
        <v>High</v>
      </c>
      <c r="O529" t="str">
        <f>VLOOKUP($A529,'Customer Data'!$A$2:$H$1501,8,FALSE)</f>
        <v>Type 6</v>
      </c>
      <c r="P529" t="str">
        <f>VLOOKUP($C529,'Inventory Data'!$A:$I,7,FALSE)</f>
        <v>Warehouse A</v>
      </c>
    </row>
    <row r="530" spans="1:16" x14ac:dyDescent="0.3">
      <c r="A530">
        <v>1084</v>
      </c>
      <c r="B530">
        <v>529</v>
      </c>
      <c r="C530">
        <v>40</v>
      </c>
      <c r="D530">
        <v>6</v>
      </c>
      <c r="E530" s="4" t="s">
        <v>105</v>
      </c>
      <c r="F530" s="4">
        <f t="shared" si="16"/>
        <v>43122</v>
      </c>
      <c r="G530" s="4" t="str">
        <f t="shared" si="17"/>
        <v>Jan</v>
      </c>
      <c r="H530" s="6" t="s">
        <v>60</v>
      </c>
      <c r="I530">
        <f>VLOOKUP($A530,'Customer Data'!$A:$G,2,FALSE)</f>
        <v>21</v>
      </c>
      <c r="J530" t="str">
        <f>VLOOKUP($A530,'Customer Data'!$A:$G,3,FALSE)</f>
        <v>Male</v>
      </c>
      <c r="K530" s="18">
        <f>VLOOKUP($A530,'Customer Data'!$A:$G,4,FALSE)</f>
        <v>125683</v>
      </c>
      <c r="L530" t="str">
        <f>VLOOKUP($A530,'Customer Data'!$A:$G,5,FALSE)</f>
        <v>City C</v>
      </c>
      <c r="M530" t="str">
        <f>VLOOKUP($A530,'Customer Data'!$A:$G,6,FALSE)</f>
        <v>Adult</v>
      </c>
      <c r="N530" t="str">
        <f>VLOOKUP($A530,'Customer Data'!$A:$G,7,FALSE)</f>
        <v>High</v>
      </c>
      <c r="O530" t="str">
        <f>VLOOKUP($A530,'Customer Data'!$A$2:$H$1501,8,FALSE)</f>
        <v>Type 2</v>
      </c>
      <c r="P530" t="str">
        <f>VLOOKUP($C530,'Inventory Data'!$A:$I,7,FALSE)</f>
        <v>Warehouse A</v>
      </c>
    </row>
    <row r="531" spans="1:16" x14ac:dyDescent="0.3">
      <c r="A531">
        <v>358</v>
      </c>
      <c r="B531">
        <v>530</v>
      </c>
      <c r="C531">
        <v>11</v>
      </c>
      <c r="D531">
        <v>8</v>
      </c>
      <c r="E531" s="4" t="s">
        <v>105</v>
      </c>
      <c r="F531" s="4">
        <f t="shared" si="16"/>
        <v>43122</v>
      </c>
      <c r="G531" s="4" t="str">
        <f t="shared" si="17"/>
        <v>Jan</v>
      </c>
      <c r="H531" s="6" t="s">
        <v>61</v>
      </c>
      <c r="I531">
        <f>VLOOKUP($A531,'Customer Data'!$A:$G,2,FALSE)</f>
        <v>59</v>
      </c>
      <c r="J531" t="str">
        <f>VLOOKUP($A531,'Customer Data'!$A:$G,3,FALSE)</f>
        <v>Male</v>
      </c>
      <c r="K531" s="18">
        <f>VLOOKUP($A531,'Customer Data'!$A:$G,4,FALSE)</f>
        <v>88429</v>
      </c>
      <c r="L531" t="str">
        <f>VLOOKUP($A531,'Customer Data'!$A:$G,5,FALSE)</f>
        <v>City A</v>
      </c>
      <c r="M531" t="str">
        <f>VLOOKUP($A531,'Customer Data'!$A:$G,6,FALSE)</f>
        <v>Middle-aged</v>
      </c>
      <c r="N531" t="str">
        <f>VLOOKUP($A531,'Customer Data'!$A:$G,7,FALSE)</f>
        <v>High</v>
      </c>
      <c r="O531" t="str">
        <f>VLOOKUP($A531,'Customer Data'!$A$2:$H$1501,8,FALSE)</f>
        <v>Type 4</v>
      </c>
      <c r="P531" t="str">
        <f>VLOOKUP($C531,'Inventory Data'!$A:$I,7,FALSE)</f>
        <v>Warehouse B</v>
      </c>
    </row>
    <row r="532" spans="1:16" x14ac:dyDescent="0.3">
      <c r="A532">
        <v>301</v>
      </c>
      <c r="B532">
        <v>531</v>
      </c>
      <c r="C532">
        <v>11</v>
      </c>
      <c r="D532">
        <v>4</v>
      </c>
      <c r="E532" s="4" t="s">
        <v>105</v>
      </c>
      <c r="F532" s="4">
        <f t="shared" si="16"/>
        <v>43122</v>
      </c>
      <c r="G532" s="4" t="str">
        <f t="shared" si="17"/>
        <v>Jan</v>
      </c>
      <c r="H532" s="6" t="s">
        <v>62</v>
      </c>
      <c r="I532">
        <f>VLOOKUP($A532,'Customer Data'!$A:$G,2,FALSE)</f>
        <v>64</v>
      </c>
      <c r="J532" t="str">
        <f>VLOOKUP($A532,'Customer Data'!$A:$G,3,FALSE)</f>
        <v>Female</v>
      </c>
      <c r="K532" s="18">
        <f>VLOOKUP($A532,'Customer Data'!$A:$G,4,FALSE)</f>
        <v>25825</v>
      </c>
      <c r="L532" t="str">
        <f>VLOOKUP($A532,'Customer Data'!$A:$G,5,FALSE)</f>
        <v>City B</v>
      </c>
      <c r="M532" t="str">
        <f>VLOOKUP($A532,'Customer Data'!$A:$G,6,FALSE)</f>
        <v>Seniors</v>
      </c>
      <c r="N532" t="str">
        <f>VLOOKUP($A532,'Customer Data'!$A:$G,7,FALSE)</f>
        <v>Low</v>
      </c>
      <c r="O532" t="str">
        <f>VLOOKUP($A532,'Customer Data'!$A$2:$H$1501,8,FALSE)</f>
        <v>Type 5</v>
      </c>
      <c r="P532" t="str">
        <f>VLOOKUP($C532,'Inventory Data'!$A:$I,7,FALSE)</f>
        <v>Warehouse B</v>
      </c>
    </row>
    <row r="533" spans="1:16" x14ac:dyDescent="0.3">
      <c r="A533">
        <v>345</v>
      </c>
      <c r="B533">
        <v>532</v>
      </c>
      <c r="C533">
        <v>98</v>
      </c>
      <c r="D533">
        <v>7</v>
      </c>
      <c r="E533" s="4" t="s">
        <v>105</v>
      </c>
      <c r="F533" s="4">
        <f t="shared" si="16"/>
        <v>43122</v>
      </c>
      <c r="G533" s="4" t="str">
        <f t="shared" si="17"/>
        <v>Jan</v>
      </c>
      <c r="H533" s="6" t="s">
        <v>63</v>
      </c>
      <c r="I533">
        <f>VLOOKUP($A533,'Customer Data'!$A:$G,2,FALSE)</f>
        <v>42</v>
      </c>
      <c r="J533" t="str">
        <f>VLOOKUP($A533,'Customer Data'!$A:$G,3,FALSE)</f>
        <v>Male</v>
      </c>
      <c r="K533" s="18">
        <f>VLOOKUP($A533,'Customer Data'!$A:$G,4,FALSE)</f>
        <v>21979</v>
      </c>
      <c r="L533" t="str">
        <f>VLOOKUP($A533,'Customer Data'!$A:$G,5,FALSE)</f>
        <v>City B</v>
      </c>
      <c r="M533" t="str">
        <f>VLOOKUP($A533,'Customer Data'!$A:$G,6,FALSE)</f>
        <v>Middle-aged</v>
      </c>
      <c r="N533" t="str">
        <f>VLOOKUP($A533,'Customer Data'!$A:$G,7,FALSE)</f>
        <v>Low</v>
      </c>
      <c r="O533" t="str">
        <f>VLOOKUP($A533,'Customer Data'!$A$2:$H$1501,8,FALSE)</f>
        <v>Type 3</v>
      </c>
      <c r="P533" t="str">
        <f>VLOOKUP($C533,'Inventory Data'!$A:$I,7,FALSE)</f>
        <v>Warehouse A</v>
      </c>
    </row>
    <row r="534" spans="1:16" x14ac:dyDescent="0.3">
      <c r="A534">
        <v>1023</v>
      </c>
      <c r="B534">
        <v>533</v>
      </c>
      <c r="C534">
        <v>15</v>
      </c>
      <c r="D534">
        <v>5</v>
      </c>
      <c r="E534" s="4" t="s">
        <v>105</v>
      </c>
      <c r="F534" s="4">
        <f t="shared" si="16"/>
        <v>43122</v>
      </c>
      <c r="G534" s="4" t="str">
        <f t="shared" si="17"/>
        <v>Jan</v>
      </c>
      <c r="H534" s="6" t="s">
        <v>64</v>
      </c>
      <c r="I534">
        <f>VLOOKUP($A534,'Customer Data'!$A:$G,2,FALSE)</f>
        <v>69</v>
      </c>
      <c r="J534" t="str">
        <f>VLOOKUP($A534,'Customer Data'!$A:$G,3,FALSE)</f>
        <v>Female</v>
      </c>
      <c r="K534" s="18">
        <f>VLOOKUP($A534,'Customer Data'!$A:$G,4,FALSE)</f>
        <v>107597</v>
      </c>
      <c r="L534" t="str">
        <f>VLOOKUP($A534,'Customer Data'!$A:$G,5,FALSE)</f>
        <v>City B</v>
      </c>
      <c r="M534" t="str">
        <f>VLOOKUP($A534,'Customer Data'!$A:$G,6,FALSE)</f>
        <v>Seniors</v>
      </c>
      <c r="N534" t="str">
        <f>VLOOKUP($A534,'Customer Data'!$A:$G,7,FALSE)</f>
        <v>High</v>
      </c>
      <c r="O534" t="str">
        <f>VLOOKUP($A534,'Customer Data'!$A$2:$H$1501,8,FALSE)</f>
        <v>Type 6</v>
      </c>
      <c r="P534" t="str">
        <f>VLOOKUP($C534,'Inventory Data'!$A:$I,7,FALSE)</f>
        <v>Warehouse A</v>
      </c>
    </row>
    <row r="535" spans="1:16" x14ac:dyDescent="0.3">
      <c r="A535">
        <v>576</v>
      </c>
      <c r="B535">
        <v>534</v>
      </c>
      <c r="C535">
        <v>42</v>
      </c>
      <c r="D535">
        <v>5</v>
      </c>
      <c r="E535" s="4" t="s">
        <v>105</v>
      </c>
      <c r="F535" s="4">
        <f t="shared" si="16"/>
        <v>43122</v>
      </c>
      <c r="G535" s="4" t="str">
        <f t="shared" si="17"/>
        <v>Jan</v>
      </c>
      <c r="H535" s="6" t="s">
        <v>65</v>
      </c>
      <c r="I535">
        <f>VLOOKUP($A535,'Customer Data'!$A:$G,2,FALSE)</f>
        <v>37</v>
      </c>
      <c r="J535" t="str">
        <f>VLOOKUP($A535,'Customer Data'!$A:$G,3,FALSE)</f>
        <v>Female</v>
      </c>
      <c r="K535" s="18">
        <f>VLOOKUP($A535,'Customer Data'!$A:$G,4,FALSE)</f>
        <v>111921</v>
      </c>
      <c r="L535" t="str">
        <f>VLOOKUP($A535,'Customer Data'!$A:$G,5,FALSE)</f>
        <v>City C</v>
      </c>
      <c r="M535" t="str">
        <f>VLOOKUP($A535,'Customer Data'!$A:$G,6,FALSE)</f>
        <v>Adult</v>
      </c>
      <c r="N535" t="str">
        <f>VLOOKUP($A535,'Customer Data'!$A:$G,7,FALSE)</f>
        <v>High</v>
      </c>
      <c r="O535" t="str">
        <f>VLOOKUP($A535,'Customer Data'!$A$2:$H$1501,8,FALSE)</f>
        <v>Type 2</v>
      </c>
      <c r="P535" t="str">
        <f>VLOOKUP($C535,'Inventory Data'!$A:$I,7,FALSE)</f>
        <v>Warehouse B</v>
      </c>
    </row>
    <row r="536" spans="1:16" x14ac:dyDescent="0.3">
      <c r="A536">
        <v>784</v>
      </c>
      <c r="B536">
        <v>535</v>
      </c>
      <c r="C536">
        <v>88</v>
      </c>
      <c r="D536">
        <v>1</v>
      </c>
      <c r="E536" s="4" t="s">
        <v>105</v>
      </c>
      <c r="F536" s="4">
        <f t="shared" si="16"/>
        <v>43122</v>
      </c>
      <c r="G536" s="4" t="str">
        <f t="shared" si="17"/>
        <v>Jan</v>
      </c>
      <c r="H536" s="6" t="s">
        <v>66</v>
      </c>
      <c r="I536">
        <f>VLOOKUP($A536,'Customer Data'!$A:$G,2,FALSE)</f>
        <v>53</v>
      </c>
      <c r="J536" t="str">
        <f>VLOOKUP($A536,'Customer Data'!$A:$G,3,FALSE)</f>
        <v>Female</v>
      </c>
      <c r="K536" s="18">
        <f>VLOOKUP($A536,'Customer Data'!$A:$G,4,FALSE)</f>
        <v>86069</v>
      </c>
      <c r="L536" t="str">
        <f>VLOOKUP($A536,'Customer Data'!$A:$G,5,FALSE)</f>
        <v>City C</v>
      </c>
      <c r="M536" t="str">
        <f>VLOOKUP($A536,'Customer Data'!$A:$G,6,FALSE)</f>
        <v>Middle-aged</v>
      </c>
      <c r="N536" t="str">
        <f>VLOOKUP($A536,'Customer Data'!$A:$G,7,FALSE)</f>
        <v>High</v>
      </c>
      <c r="O536" t="str">
        <f>VLOOKUP($A536,'Customer Data'!$A$2:$H$1501,8,FALSE)</f>
        <v>Type 4</v>
      </c>
      <c r="P536" t="str">
        <f>VLOOKUP($C536,'Inventory Data'!$A:$I,7,FALSE)</f>
        <v>Warehouse C</v>
      </c>
    </row>
    <row r="537" spans="1:16" x14ac:dyDescent="0.3">
      <c r="A537">
        <v>1296</v>
      </c>
      <c r="B537">
        <v>536</v>
      </c>
      <c r="C537">
        <v>83</v>
      </c>
      <c r="D537">
        <v>1</v>
      </c>
      <c r="E537" s="4" t="s">
        <v>105</v>
      </c>
      <c r="F537" s="4">
        <f t="shared" si="16"/>
        <v>43122</v>
      </c>
      <c r="G537" s="4" t="str">
        <f t="shared" si="17"/>
        <v>Jan</v>
      </c>
      <c r="H537" s="6" t="s">
        <v>67</v>
      </c>
      <c r="I537">
        <f>VLOOKUP($A537,'Customer Data'!$A:$G,2,FALSE)</f>
        <v>67</v>
      </c>
      <c r="J537" t="str">
        <f>VLOOKUP($A537,'Customer Data'!$A:$G,3,FALSE)</f>
        <v>Female</v>
      </c>
      <c r="K537" s="18">
        <f>VLOOKUP($A537,'Customer Data'!$A:$G,4,FALSE)</f>
        <v>148516</v>
      </c>
      <c r="L537" t="str">
        <f>VLOOKUP($A537,'Customer Data'!$A:$G,5,FALSE)</f>
        <v>City C</v>
      </c>
      <c r="M537" t="str">
        <f>VLOOKUP($A537,'Customer Data'!$A:$G,6,FALSE)</f>
        <v>Seniors</v>
      </c>
      <c r="N537" t="str">
        <f>VLOOKUP($A537,'Customer Data'!$A:$G,7,FALSE)</f>
        <v>High</v>
      </c>
      <c r="O537" t="str">
        <f>VLOOKUP($A537,'Customer Data'!$A$2:$H$1501,8,FALSE)</f>
        <v>Type 6</v>
      </c>
      <c r="P537" t="str">
        <f>VLOOKUP($C537,'Inventory Data'!$A:$I,7,FALSE)</f>
        <v>Warehouse A</v>
      </c>
    </row>
    <row r="538" spans="1:16" x14ac:dyDescent="0.3">
      <c r="A538">
        <v>742</v>
      </c>
      <c r="B538">
        <v>537</v>
      </c>
      <c r="C538">
        <v>79</v>
      </c>
      <c r="D538">
        <v>7</v>
      </c>
      <c r="E538" s="4" t="s">
        <v>105</v>
      </c>
      <c r="F538" s="4">
        <f t="shared" si="16"/>
        <v>43122</v>
      </c>
      <c r="G538" s="4" t="str">
        <f t="shared" si="17"/>
        <v>Jan</v>
      </c>
      <c r="H538" s="6" t="s">
        <v>68</v>
      </c>
      <c r="I538">
        <f>VLOOKUP($A538,'Customer Data'!$A:$G,2,FALSE)</f>
        <v>49</v>
      </c>
      <c r="J538" t="str">
        <f>VLOOKUP($A538,'Customer Data'!$A:$G,3,FALSE)</f>
        <v>Male</v>
      </c>
      <c r="K538" s="18">
        <f>VLOOKUP($A538,'Customer Data'!$A:$G,4,FALSE)</f>
        <v>68754</v>
      </c>
      <c r="L538" t="str">
        <f>VLOOKUP($A538,'Customer Data'!$A:$G,5,FALSE)</f>
        <v>City C</v>
      </c>
      <c r="M538" t="str">
        <f>VLOOKUP($A538,'Customer Data'!$A:$G,6,FALSE)</f>
        <v>Middle-aged</v>
      </c>
      <c r="N538" t="str">
        <f>VLOOKUP($A538,'Customer Data'!$A:$G,7,FALSE)</f>
        <v>High</v>
      </c>
      <c r="O538" t="str">
        <f>VLOOKUP($A538,'Customer Data'!$A$2:$H$1501,8,FALSE)</f>
        <v>Type 4</v>
      </c>
      <c r="P538" t="str">
        <f>VLOOKUP($C538,'Inventory Data'!$A:$I,7,FALSE)</f>
        <v>Warehouse B</v>
      </c>
    </row>
    <row r="539" spans="1:16" x14ac:dyDescent="0.3">
      <c r="A539">
        <v>946</v>
      </c>
      <c r="B539">
        <v>538</v>
      </c>
      <c r="C539">
        <v>40</v>
      </c>
      <c r="D539">
        <v>4</v>
      </c>
      <c r="E539" s="4" t="s">
        <v>105</v>
      </c>
      <c r="F539" s="4">
        <f t="shared" si="16"/>
        <v>43122</v>
      </c>
      <c r="G539" s="4" t="str">
        <f t="shared" si="17"/>
        <v>Jan</v>
      </c>
      <c r="H539" s="6" t="s">
        <v>69</v>
      </c>
      <c r="I539">
        <f>VLOOKUP($A539,'Customer Data'!$A:$G,2,FALSE)</f>
        <v>38</v>
      </c>
      <c r="J539" t="str">
        <f>VLOOKUP($A539,'Customer Data'!$A:$G,3,FALSE)</f>
        <v>Female</v>
      </c>
      <c r="K539" s="18">
        <f>VLOOKUP($A539,'Customer Data'!$A:$G,4,FALSE)</f>
        <v>51485</v>
      </c>
      <c r="L539" t="str">
        <f>VLOOKUP($A539,'Customer Data'!$A:$G,5,FALSE)</f>
        <v>City C</v>
      </c>
      <c r="M539" t="str">
        <f>VLOOKUP($A539,'Customer Data'!$A:$G,6,FALSE)</f>
        <v>Adult</v>
      </c>
      <c r="N539" t="str">
        <f>VLOOKUP($A539,'Customer Data'!$A:$G,7,FALSE)</f>
        <v>Low</v>
      </c>
      <c r="O539" t="str">
        <f>VLOOKUP($A539,'Customer Data'!$A$2:$H$1501,8,FALSE)</f>
        <v>Type 1</v>
      </c>
      <c r="P539" t="str">
        <f>VLOOKUP($C539,'Inventory Data'!$A:$I,7,FALSE)</f>
        <v>Warehouse A</v>
      </c>
    </row>
    <row r="540" spans="1:16" x14ac:dyDescent="0.3">
      <c r="A540">
        <v>101</v>
      </c>
      <c r="B540">
        <v>539</v>
      </c>
      <c r="C540">
        <v>90</v>
      </c>
      <c r="D540">
        <v>1</v>
      </c>
      <c r="E540" s="4" t="s">
        <v>105</v>
      </c>
      <c r="F540" s="4">
        <f t="shared" si="16"/>
        <v>43122</v>
      </c>
      <c r="G540" s="4" t="str">
        <f t="shared" si="17"/>
        <v>Jan</v>
      </c>
      <c r="H540" s="6" t="s">
        <v>70</v>
      </c>
      <c r="I540">
        <f>VLOOKUP($A540,'Customer Data'!$A:$G,2,FALSE)</f>
        <v>67</v>
      </c>
      <c r="J540" t="str">
        <f>VLOOKUP($A540,'Customer Data'!$A:$G,3,FALSE)</f>
        <v>Female</v>
      </c>
      <c r="K540" s="18">
        <f>VLOOKUP($A540,'Customer Data'!$A:$G,4,FALSE)</f>
        <v>92051</v>
      </c>
      <c r="L540" t="str">
        <f>VLOOKUP($A540,'Customer Data'!$A:$G,5,FALSE)</f>
        <v>City A</v>
      </c>
      <c r="M540" t="str">
        <f>VLOOKUP($A540,'Customer Data'!$A:$G,6,FALSE)</f>
        <v>Seniors</v>
      </c>
      <c r="N540" t="str">
        <f>VLOOKUP($A540,'Customer Data'!$A:$G,7,FALSE)</f>
        <v>High</v>
      </c>
      <c r="O540" t="str">
        <f>VLOOKUP($A540,'Customer Data'!$A$2:$H$1501,8,FALSE)</f>
        <v>Type 6</v>
      </c>
      <c r="P540" t="str">
        <f>VLOOKUP($C540,'Inventory Data'!$A:$I,7,FALSE)</f>
        <v>Warehouse A</v>
      </c>
    </row>
    <row r="541" spans="1:16" x14ac:dyDescent="0.3">
      <c r="A541">
        <v>834</v>
      </c>
      <c r="B541">
        <v>540</v>
      </c>
      <c r="C541">
        <v>93</v>
      </c>
      <c r="D541">
        <v>5</v>
      </c>
      <c r="E541" s="4" t="s">
        <v>105</v>
      </c>
      <c r="F541" s="4">
        <f t="shared" si="16"/>
        <v>43122</v>
      </c>
      <c r="G541" s="4" t="str">
        <f t="shared" si="17"/>
        <v>Jan</v>
      </c>
      <c r="H541" s="6" t="s">
        <v>71</v>
      </c>
      <c r="I541">
        <f>VLOOKUP($A541,'Customer Data'!$A:$G,2,FALSE)</f>
        <v>65</v>
      </c>
      <c r="J541" t="str">
        <f>VLOOKUP($A541,'Customer Data'!$A:$G,3,FALSE)</f>
        <v>Female</v>
      </c>
      <c r="K541" s="18">
        <f>VLOOKUP($A541,'Customer Data'!$A:$G,4,FALSE)</f>
        <v>31762</v>
      </c>
      <c r="L541" t="str">
        <f>VLOOKUP($A541,'Customer Data'!$A:$G,5,FALSE)</f>
        <v>City A</v>
      </c>
      <c r="M541" t="str">
        <f>VLOOKUP($A541,'Customer Data'!$A:$G,6,FALSE)</f>
        <v>Seniors</v>
      </c>
      <c r="N541" t="str">
        <f>VLOOKUP($A541,'Customer Data'!$A:$G,7,FALSE)</f>
        <v>Low</v>
      </c>
      <c r="O541" t="str">
        <f>VLOOKUP($A541,'Customer Data'!$A$2:$H$1501,8,FALSE)</f>
        <v>Type 5</v>
      </c>
      <c r="P541" t="str">
        <f>VLOOKUP($C541,'Inventory Data'!$A:$I,7,FALSE)</f>
        <v>Warehouse B</v>
      </c>
    </row>
    <row r="542" spans="1:16" x14ac:dyDescent="0.3">
      <c r="A542">
        <v>944</v>
      </c>
      <c r="B542">
        <v>541</v>
      </c>
      <c r="C542">
        <v>58</v>
      </c>
      <c r="D542">
        <v>7</v>
      </c>
      <c r="E542" s="4" t="s">
        <v>105</v>
      </c>
      <c r="F542" s="4">
        <f t="shared" si="16"/>
        <v>43122</v>
      </c>
      <c r="G542" s="4" t="str">
        <f t="shared" si="17"/>
        <v>Jan</v>
      </c>
      <c r="H542" s="6" t="s">
        <v>72</v>
      </c>
      <c r="I542">
        <f>VLOOKUP($A542,'Customer Data'!$A:$G,2,FALSE)</f>
        <v>23</v>
      </c>
      <c r="J542" t="str">
        <f>VLOOKUP($A542,'Customer Data'!$A:$G,3,FALSE)</f>
        <v>Male</v>
      </c>
      <c r="K542" s="18">
        <f>VLOOKUP($A542,'Customer Data'!$A:$G,4,FALSE)</f>
        <v>114194</v>
      </c>
      <c r="L542" t="str">
        <f>VLOOKUP($A542,'Customer Data'!$A:$G,5,FALSE)</f>
        <v>City C</v>
      </c>
      <c r="M542" t="str">
        <f>VLOOKUP($A542,'Customer Data'!$A:$G,6,FALSE)</f>
        <v>Adult</v>
      </c>
      <c r="N542" t="str">
        <f>VLOOKUP($A542,'Customer Data'!$A:$G,7,FALSE)</f>
        <v>High</v>
      </c>
      <c r="O542" t="str">
        <f>VLOOKUP($A542,'Customer Data'!$A$2:$H$1501,8,FALSE)</f>
        <v>Type 2</v>
      </c>
      <c r="P542" t="str">
        <f>VLOOKUP($C542,'Inventory Data'!$A:$I,7,FALSE)</f>
        <v>Warehouse C</v>
      </c>
    </row>
    <row r="543" spans="1:16" x14ac:dyDescent="0.3">
      <c r="A543">
        <v>333</v>
      </c>
      <c r="B543">
        <v>542</v>
      </c>
      <c r="C543">
        <v>81</v>
      </c>
      <c r="D543">
        <v>8</v>
      </c>
      <c r="E543" s="4" t="s">
        <v>105</v>
      </c>
      <c r="F543" s="4">
        <f t="shared" si="16"/>
        <v>43122</v>
      </c>
      <c r="G543" s="4" t="str">
        <f t="shared" si="17"/>
        <v>Jan</v>
      </c>
      <c r="H543" s="6" t="s">
        <v>73</v>
      </c>
      <c r="I543">
        <f>VLOOKUP($A543,'Customer Data'!$A:$G,2,FALSE)</f>
        <v>29</v>
      </c>
      <c r="J543" t="str">
        <f>VLOOKUP($A543,'Customer Data'!$A:$G,3,FALSE)</f>
        <v>Male</v>
      </c>
      <c r="K543" s="18">
        <f>VLOOKUP($A543,'Customer Data'!$A:$G,4,FALSE)</f>
        <v>148058</v>
      </c>
      <c r="L543" t="str">
        <f>VLOOKUP($A543,'Customer Data'!$A:$G,5,FALSE)</f>
        <v>City C</v>
      </c>
      <c r="M543" t="str">
        <f>VLOOKUP($A543,'Customer Data'!$A:$G,6,FALSE)</f>
        <v>Adult</v>
      </c>
      <c r="N543" t="str">
        <f>VLOOKUP($A543,'Customer Data'!$A:$G,7,FALSE)</f>
        <v>High</v>
      </c>
      <c r="O543" t="str">
        <f>VLOOKUP($A543,'Customer Data'!$A$2:$H$1501,8,FALSE)</f>
        <v>Type 2</v>
      </c>
      <c r="P543" t="str">
        <f>VLOOKUP($C543,'Inventory Data'!$A:$I,7,FALSE)</f>
        <v>Warehouse A</v>
      </c>
    </row>
    <row r="544" spans="1:16" x14ac:dyDescent="0.3">
      <c r="A544">
        <v>281</v>
      </c>
      <c r="B544">
        <v>543</v>
      </c>
      <c r="C544">
        <v>49</v>
      </c>
      <c r="D544">
        <v>1</v>
      </c>
      <c r="E544" s="4" t="s">
        <v>105</v>
      </c>
      <c r="F544" s="4">
        <f t="shared" si="16"/>
        <v>43122</v>
      </c>
      <c r="G544" s="4" t="str">
        <f t="shared" si="17"/>
        <v>Jan</v>
      </c>
      <c r="H544" s="6" t="s">
        <v>74</v>
      </c>
      <c r="I544">
        <f>VLOOKUP($A544,'Customer Data'!$A:$G,2,FALSE)</f>
        <v>53</v>
      </c>
      <c r="J544" t="str">
        <f>VLOOKUP($A544,'Customer Data'!$A:$G,3,FALSE)</f>
        <v>Male</v>
      </c>
      <c r="K544" s="18">
        <f>VLOOKUP($A544,'Customer Data'!$A:$G,4,FALSE)</f>
        <v>134265</v>
      </c>
      <c r="L544" t="str">
        <f>VLOOKUP($A544,'Customer Data'!$A:$G,5,FALSE)</f>
        <v>City C</v>
      </c>
      <c r="M544" t="str">
        <f>VLOOKUP($A544,'Customer Data'!$A:$G,6,FALSE)</f>
        <v>Middle-aged</v>
      </c>
      <c r="N544" t="str">
        <f>VLOOKUP($A544,'Customer Data'!$A:$G,7,FALSE)</f>
        <v>High</v>
      </c>
      <c r="O544" t="str">
        <f>VLOOKUP($A544,'Customer Data'!$A$2:$H$1501,8,FALSE)</f>
        <v>Type 4</v>
      </c>
      <c r="P544" t="str">
        <f>VLOOKUP($C544,'Inventory Data'!$A:$I,7,FALSE)</f>
        <v>Warehouse C</v>
      </c>
    </row>
    <row r="545" spans="1:16" x14ac:dyDescent="0.3">
      <c r="A545">
        <v>1028</v>
      </c>
      <c r="B545">
        <v>544</v>
      </c>
      <c r="C545">
        <v>74</v>
      </c>
      <c r="D545">
        <v>9</v>
      </c>
      <c r="E545" s="4" t="s">
        <v>105</v>
      </c>
      <c r="F545" s="4">
        <f t="shared" si="16"/>
        <v>43122</v>
      </c>
      <c r="G545" s="4" t="str">
        <f t="shared" si="17"/>
        <v>Jan</v>
      </c>
      <c r="H545" s="6" t="s">
        <v>75</v>
      </c>
      <c r="I545">
        <f>VLOOKUP($A545,'Customer Data'!$A:$G,2,FALSE)</f>
        <v>49</v>
      </c>
      <c r="J545" t="str">
        <f>VLOOKUP($A545,'Customer Data'!$A:$G,3,FALSE)</f>
        <v>Male</v>
      </c>
      <c r="K545" s="18">
        <f>VLOOKUP($A545,'Customer Data'!$A:$G,4,FALSE)</f>
        <v>25038</v>
      </c>
      <c r="L545" t="str">
        <f>VLOOKUP($A545,'Customer Data'!$A:$G,5,FALSE)</f>
        <v>City A</v>
      </c>
      <c r="M545" t="str">
        <f>VLOOKUP($A545,'Customer Data'!$A:$G,6,FALSE)</f>
        <v>Middle-aged</v>
      </c>
      <c r="N545" t="str">
        <f>VLOOKUP($A545,'Customer Data'!$A:$G,7,FALSE)</f>
        <v>Low</v>
      </c>
      <c r="O545" t="str">
        <f>VLOOKUP($A545,'Customer Data'!$A$2:$H$1501,8,FALSE)</f>
        <v>Type 3</v>
      </c>
      <c r="P545" t="str">
        <f>VLOOKUP($C545,'Inventory Data'!$A:$I,7,FALSE)</f>
        <v>Warehouse B</v>
      </c>
    </row>
    <row r="546" spans="1:16" x14ac:dyDescent="0.3">
      <c r="A546">
        <v>1187</v>
      </c>
      <c r="B546">
        <v>545</v>
      </c>
      <c r="C546">
        <v>48</v>
      </c>
      <c r="D546">
        <v>6</v>
      </c>
      <c r="E546" s="4" t="s">
        <v>105</v>
      </c>
      <c r="F546" s="4">
        <f t="shared" si="16"/>
        <v>43122</v>
      </c>
      <c r="G546" s="4" t="str">
        <f t="shared" si="17"/>
        <v>Jan</v>
      </c>
      <c r="H546" s="6" t="s">
        <v>76</v>
      </c>
      <c r="I546">
        <f>VLOOKUP($A546,'Customer Data'!$A:$G,2,FALSE)</f>
        <v>67</v>
      </c>
      <c r="J546" t="str">
        <f>VLOOKUP($A546,'Customer Data'!$A:$G,3,FALSE)</f>
        <v>Female</v>
      </c>
      <c r="K546" s="18">
        <f>VLOOKUP($A546,'Customer Data'!$A:$G,4,FALSE)</f>
        <v>67449</v>
      </c>
      <c r="L546" t="str">
        <f>VLOOKUP($A546,'Customer Data'!$A:$G,5,FALSE)</f>
        <v>City A</v>
      </c>
      <c r="M546" t="str">
        <f>VLOOKUP($A546,'Customer Data'!$A:$G,6,FALSE)</f>
        <v>Seniors</v>
      </c>
      <c r="N546" t="str">
        <f>VLOOKUP($A546,'Customer Data'!$A:$G,7,FALSE)</f>
        <v>High</v>
      </c>
      <c r="O546" t="str">
        <f>VLOOKUP($A546,'Customer Data'!$A$2:$H$1501,8,FALSE)</f>
        <v>Type 6</v>
      </c>
      <c r="P546" t="str">
        <f>VLOOKUP($C546,'Inventory Data'!$A:$I,7,FALSE)</f>
        <v>Warehouse B</v>
      </c>
    </row>
    <row r="547" spans="1:16" x14ac:dyDescent="0.3">
      <c r="A547">
        <v>934</v>
      </c>
      <c r="B547">
        <v>546</v>
      </c>
      <c r="C547">
        <v>41</v>
      </c>
      <c r="D547">
        <v>7</v>
      </c>
      <c r="E547" s="4" t="s">
        <v>105</v>
      </c>
      <c r="F547" s="4">
        <f t="shared" si="16"/>
        <v>43122</v>
      </c>
      <c r="G547" s="4" t="str">
        <f t="shared" si="17"/>
        <v>Jan</v>
      </c>
      <c r="H547" s="6" t="s">
        <v>77</v>
      </c>
      <c r="I547">
        <f>VLOOKUP($A547,'Customer Data'!$A:$G,2,FALSE)</f>
        <v>28</v>
      </c>
      <c r="J547" t="str">
        <f>VLOOKUP($A547,'Customer Data'!$A:$G,3,FALSE)</f>
        <v>Male</v>
      </c>
      <c r="K547" s="18">
        <f>VLOOKUP($A547,'Customer Data'!$A:$G,4,FALSE)</f>
        <v>100367</v>
      </c>
      <c r="L547" t="str">
        <f>VLOOKUP($A547,'Customer Data'!$A:$G,5,FALSE)</f>
        <v>City B</v>
      </c>
      <c r="M547" t="str">
        <f>VLOOKUP($A547,'Customer Data'!$A:$G,6,FALSE)</f>
        <v>Adult</v>
      </c>
      <c r="N547" t="str">
        <f>VLOOKUP($A547,'Customer Data'!$A:$G,7,FALSE)</f>
        <v>High</v>
      </c>
      <c r="O547" t="str">
        <f>VLOOKUP($A547,'Customer Data'!$A$2:$H$1501,8,FALSE)</f>
        <v>Type 2</v>
      </c>
      <c r="P547" t="str">
        <f>VLOOKUP($C547,'Inventory Data'!$A:$I,7,FALSE)</f>
        <v>Warehouse A</v>
      </c>
    </row>
    <row r="548" spans="1:16" x14ac:dyDescent="0.3">
      <c r="A548">
        <v>105</v>
      </c>
      <c r="B548">
        <v>547</v>
      </c>
      <c r="C548">
        <v>86</v>
      </c>
      <c r="D548">
        <v>7</v>
      </c>
      <c r="E548" s="4" t="s">
        <v>105</v>
      </c>
      <c r="F548" s="4">
        <f t="shared" si="16"/>
        <v>43122</v>
      </c>
      <c r="G548" s="4" t="str">
        <f t="shared" si="17"/>
        <v>Jan</v>
      </c>
      <c r="H548" s="6" t="s">
        <v>78</v>
      </c>
      <c r="I548">
        <f>VLOOKUP($A548,'Customer Data'!$A:$G,2,FALSE)</f>
        <v>50</v>
      </c>
      <c r="J548" t="str">
        <f>VLOOKUP($A548,'Customer Data'!$A:$G,3,FALSE)</f>
        <v>Male</v>
      </c>
      <c r="K548" s="18">
        <f>VLOOKUP($A548,'Customer Data'!$A:$G,4,FALSE)</f>
        <v>66996</v>
      </c>
      <c r="L548" t="str">
        <f>VLOOKUP($A548,'Customer Data'!$A:$G,5,FALSE)</f>
        <v>City C</v>
      </c>
      <c r="M548" t="str">
        <f>VLOOKUP($A548,'Customer Data'!$A:$G,6,FALSE)</f>
        <v>Middle-aged</v>
      </c>
      <c r="N548" t="str">
        <f>VLOOKUP($A548,'Customer Data'!$A:$G,7,FALSE)</f>
        <v>High</v>
      </c>
      <c r="O548" t="str">
        <f>VLOOKUP($A548,'Customer Data'!$A$2:$H$1501,8,FALSE)</f>
        <v>Type 4</v>
      </c>
      <c r="P548" t="str">
        <f>VLOOKUP($C548,'Inventory Data'!$A:$I,7,FALSE)</f>
        <v>Warehouse A</v>
      </c>
    </row>
    <row r="549" spans="1:16" x14ac:dyDescent="0.3">
      <c r="A549">
        <v>1071</v>
      </c>
      <c r="B549">
        <v>548</v>
      </c>
      <c r="C549">
        <v>59</v>
      </c>
      <c r="D549">
        <v>8</v>
      </c>
      <c r="E549" s="4" t="s">
        <v>105</v>
      </c>
      <c r="F549" s="4">
        <f t="shared" si="16"/>
        <v>43122</v>
      </c>
      <c r="G549" s="4" t="str">
        <f t="shared" si="17"/>
        <v>Jan</v>
      </c>
      <c r="H549" s="6" t="s">
        <v>79</v>
      </c>
      <c r="I549">
        <f>VLOOKUP($A549,'Customer Data'!$A:$G,2,FALSE)</f>
        <v>40</v>
      </c>
      <c r="J549" t="str">
        <f>VLOOKUP($A549,'Customer Data'!$A:$G,3,FALSE)</f>
        <v>Female</v>
      </c>
      <c r="K549" s="18">
        <f>VLOOKUP($A549,'Customer Data'!$A:$G,4,FALSE)</f>
        <v>65811</v>
      </c>
      <c r="L549" t="str">
        <f>VLOOKUP($A549,'Customer Data'!$A:$G,5,FALSE)</f>
        <v>City A</v>
      </c>
      <c r="M549" t="str">
        <f>VLOOKUP($A549,'Customer Data'!$A:$G,6,FALSE)</f>
        <v>Adult</v>
      </c>
      <c r="N549" t="str">
        <f>VLOOKUP($A549,'Customer Data'!$A:$G,7,FALSE)</f>
        <v>High</v>
      </c>
      <c r="O549" t="str">
        <f>VLOOKUP($A549,'Customer Data'!$A$2:$H$1501,8,FALSE)</f>
        <v>Type 2</v>
      </c>
      <c r="P549" t="str">
        <f>VLOOKUP($C549,'Inventory Data'!$A:$I,7,FALSE)</f>
        <v>Warehouse A</v>
      </c>
    </row>
    <row r="550" spans="1:16" x14ac:dyDescent="0.3">
      <c r="A550">
        <v>560</v>
      </c>
      <c r="B550">
        <v>549</v>
      </c>
      <c r="C550">
        <v>7</v>
      </c>
      <c r="D550">
        <v>3</v>
      </c>
      <c r="E550" s="4" t="s">
        <v>105</v>
      </c>
      <c r="F550" s="4">
        <f t="shared" si="16"/>
        <v>43122</v>
      </c>
      <c r="G550" s="4" t="str">
        <f t="shared" si="17"/>
        <v>Jan</v>
      </c>
      <c r="H550" s="6" t="s">
        <v>80</v>
      </c>
      <c r="I550">
        <f>VLOOKUP($A550,'Customer Data'!$A:$G,2,FALSE)</f>
        <v>23</v>
      </c>
      <c r="J550" t="str">
        <f>VLOOKUP($A550,'Customer Data'!$A:$G,3,FALSE)</f>
        <v>Female</v>
      </c>
      <c r="K550" s="18">
        <f>VLOOKUP($A550,'Customer Data'!$A:$G,4,FALSE)</f>
        <v>22176</v>
      </c>
      <c r="L550" t="str">
        <f>VLOOKUP($A550,'Customer Data'!$A:$G,5,FALSE)</f>
        <v>City C</v>
      </c>
      <c r="M550" t="str">
        <f>VLOOKUP($A550,'Customer Data'!$A:$G,6,FALSE)</f>
        <v>Adult</v>
      </c>
      <c r="N550" t="str">
        <f>VLOOKUP($A550,'Customer Data'!$A:$G,7,FALSE)</f>
        <v>Low</v>
      </c>
      <c r="O550" t="str">
        <f>VLOOKUP($A550,'Customer Data'!$A$2:$H$1501,8,FALSE)</f>
        <v>Type 1</v>
      </c>
      <c r="P550" t="str">
        <f>VLOOKUP($C550,'Inventory Data'!$A:$I,7,FALSE)</f>
        <v>Warehouse C</v>
      </c>
    </row>
    <row r="551" spans="1:16" x14ac:dyDescent="0.3">
      <c r="A551">
        <v>1418</v>
      </c>
      <c r="B551">
        <v>550</v>
      </c>
      <c r="C551">
        <v>34</v>
      </c>
      <c r="D551">
        <v>9</v>
      </c>
      <c r="E551" s="4" t="s">
        <v>105</v>
      </c>
      <c r="F551" s="4">
        <f t="shared" si="16"/>
        <v>43122</v>
      </c>
      <c r="G551" s="4" t="str">
        <f t="shared" si="17"/>
        <v>Jan</v>
      </c>
      <c r="H551" s="6" t="s">
        <v>81</v>
      </c>
      <c r="I551">
        <f>VLOOKUP($A551,'Customer Data'!$A:$G,2,FALSE)</f>
        <v>53</v>
      </c>
      <c r="J551" t="str">
        <f>VLOOKUP($A551,'Customer Data'!$A:$G,3,FALSE)</f>
        <v>Female</v>
      </c>
      <c r="K551" s="18">
        <f>VLOOKUP($A551,'Customer Data'!$A:$G,4,FALSE)</f>
        <v>34082</v>
      </c>
      <c r="L551" t="str">
        <f>VLOOKUP($A551,'Customer Data'!$A:$G,5,FALSE)</f>
        <v>City A</v>
      </c>
      <c r="M551" t="str">
        <f>VLOOKUP($A551,'Customer Data'!$A:$G,6,FALSE)</f>
        <v>Middle-aged</v>
      </c>
      <c r="N551" t="str">
        <f>VLOOKUP($A551,'Customer Data'!$A:$G,7,FALSE)</f>
        <v>Low</v>
      </c>
      <c r="O551" t="str">
        <f>VLOOKUP($A551,'Customer Data'!$A$2:$H$1501,8,FALSE)</f>
        <v>Type 3</v>
      </c>
      <c r="P551" t="str">
        <f>VLOOKUP($C551,'Inventory Data'!$A:$I,7,FALSE)</f>
        <v>Warehouse B</v>
      </c>
    </row>
    <row r="552" spans="1:16" x14ac:dyDescent="0.3">
      <c r="A552">
        <v>1088</v>
      </c>
      <c r="B552">
        <v>551</v>
      </c>
      <c r="C552">
        <v>62</v>
      </c>
      <c r="D552">
        <v>4</v>
      </c>
      <c r="E552" s="4" t="s">
        <v>105</v>
      </c>
      <c r="F552" s="4">
        <f t="shared" si="16"/>
        <v>43122</v>
      </c>
      <c r="G552" s="4" t="str">
        <f t="shared" si="17"/>
        <v>Jan</v>
      </c>
      <c r="H552" s="6" t="s">
        <v>82</v>
      </c>
      <c r="I552">
        <f>VLOOKUP($A552,'Customer Data'!$A:$G,2,FALSE)</f>
        <v>36</v>
      </c>
      <c r="J552" t="str">
        <f>VLOOKUP($A552,'Customer Data'!$A:$G,3,FALSE)</f>
        <v>Male</v>
      </c>
      <c r="K552" s="18">
        <f>VLOOKUP($A552,'Customer Data'!$A:$G,4,FALSE)</f>
        <v>84619</v>
      </c>
      <c r="L552" t="str">
        <f>VLOOKUP($A552,'Customer Data'!$A:$G,5,FALSE)</f>
        <v>City A</v>
      </c>
      <c r="M552" t="str">
        <f>VLOOKUP($A552,'Customer Data'!$A:$G,6,FALSE)</f>
        <v>Adult</v>
      </c>
      <c r="N552" t="str">
        <f>VLOOKUP($A552,'Customer Data'!$A:$G,7,FALSE)</f>
        <v>High</v>
      </c>
      <c r="O552" t="str">
        <f>VLOOKUP($A552,'Customer Data'!$A$2:$H$1501,8,FALSE)</f>
        <v>Type 2</v>
      </c>
      <c r="P552" t="str">
        <f>VLOOKUP($C552,'Inventory Data'!$A:$I,7,FALSE)</f>
        <v>Warehouse A</v>
      </c>
    </row>
    <row r="553" spans="1:16" x14ac:dyDescent="0.3">
      <c r="A553">
        <v>1394</v>
      </c>
      <c r="B553">
        <v>552</v>
      </c>
      <c r="C553">
        <v>9</v>
      </c>
      <c r="D553">
        <v>4</v>
      </c>
      <c r="E553" s="4" t="s">
        <v>105</v>
      </c>
      <c r="F553" s="4">
        <f t="shared" si="16"/>
        <v>43122</v>
      </c>
      <c r="G553" s="4" t="str">
        <f t="shared" si="17"/>
        <v>Jan</v>
      </c>
      <c r="H553" s="6" t="s">
        <v>83</v>
      </c>
      <c r="I553">
        <f>VLOOKUP($A553,'Customer Data'!$A:$G,2,FALSE)</f>
        <v>53</v>
      </c>
      <c r="J553" t="str">
        <f>VLOOKUP($A553,'Customer Data'!$A:$G,3,FALSE)</f>
        <v>Female</v>
      </c>
      <c r="K553" s="18">
        <f>VLOOKUP($A553,'Customer Data'!$A:$G,4,FALSE)</f>
        <v>33220</v>
      </c>
      <c r="L553" t="str">
        <f>VLOOKUP($A553,'Customer Data'!$A:$G,5,FALSE)</f>
        <v>City B</v>
      </c>
      <c r="M553" t="str">
        <f>VLOOKUP($A553,'Customer Data'!$A:$G,6,FALSE)</f>
        <v>Middle-aged</v>
      </c>
      <c r="N553" t="str">
        <f>VLOOKUP($A553,'Customer Data'!$A:$G,7,FALSE)</f>
        <v>Low</v>
      </c>
      <c r="O553" t="str">
        <f>VLOOKUP($A553,'Customer Data'!$A$2:$H$1501,8,FALSE)</f>
        <v>Type 3</v>
      </c>
      <c r="P553" t="str">
        <f>VLOOKUP($C553,'Inventory Data'!$A:$I,7,FALSE)</f>
        <v>Warehouse C</v>
      </c>
    </row>
    <row r="554" spans="1:16" x14ac:dyDescent="0.3">
      <c r="A554">
        <v>1332</v>
      </c>
      <c r="B554">
        <v>553</v>
      </c>
      <c r="C554">
        <v>95</v>
      </c>
      <c r="D554">
        <v>4</v>
      </c>
      <c r="E554" s="4" t="s">
        <v>106</v>
      </c>
      <c r="F554" s="4">
        <f t="shared" si="16"/>
        <v>43123</v>
      </c>
      <c r="G554" s="4" t="str">
        <f t="shared" si="17"/>
        <v>Jan</v>
      </c>
      <c r="H554" s="6" t="s">
        <v>60</v>
      </c>
      <c r="I554">
        <f>VLOOKUP($A554,'Customer Data'!$A:$G,2,FALSE)</f>
        <v>18</v>
      </c>
      <c r="J554" t="str">
        <f>VLOOKUP($A554,'Customer Data'!$A:$G,3,FALSE)</f>
        <v>Female</v>
      </c>
      <c r="K554" s="18">
        <f>VLOOKUP($A554,'Customer Data'!$A:$G,4,FALSE)</f>
        <v>47094</v>
      </c>
      <c r="L554" t="str">
        <f>VLOOKUP($A554,'Customer Data'!$A:$G,5,FALSE)</f>
        <v>City B</v>
      </c>
      <c r="M554" t="str">
        <f>VLOOKUP($A554,'Customer Data'!$A:$G,6,FALSE)</f>
        <v>Adult</v>
      </c>
      <c r="N554" t="str">
        <f>VLOOKUP($A554,'Customer Data'!$A:$G,7,FALSE)</f>
        <v>Low</v>
      </c>
      <c r="O554" t="str">
        <f>VLOOKUP($A554,'Customer Data'!$A$2:$H$1501,8,FALSE)</f>
        <v>Type 1</v>
      </c>
      <c r="P554" t="str">
        <f>VLOOKUP($C554,'Inventory Data'!$A:$I,7,FALSE)</f>
        <v>Warehouse B</v>
      </c>
    </row>
    <row r="555" spans="1:16" x14ac:dyDescent="0.3">
      <c r="A555">
        <v>277</v>
      </c>
      <c r="B555">
        <v>554</v>
      </c>
      <c r="C555">
        <v>44</v>
      </c>
      <c r="D555">
        <v>3</v>
      </c>
      <c r="E555" s="4" t="s">
        <v>106</v>
      </c>
      <c r="F555" s="4">
        <f t="shared" si="16"/>
        <v>43123</v>
      </c>
      <c r="G555" s="4" t="str">
        <f t="shared" si="17"/>
        <v>Jan</v>
      </c>
      <c r="H555" s="6" t="s">
        <v>61</v>
      </c>
      <c r="I555">
        <f>VLOOKUP($A555,'Customer Data'!$A:$G,2,FALSE)</f>
        <v>37</v>
      </c>
      <c r="J555" t="str">
        <f>VLOOKUP($A555,'Customer Data'!$A:$G,3,FALSE)</f>
        <v>Male</v>
      </c>
      <c r="K555" s="18">
        <f>VLOOKUP($A555,'Customer Data'!$A:$G,4,FALSE)</f>
        <v>63040</v>
      </c>
      <c r="L555" t="str">
        <f>VLOOKUP($A555,'Customer Data'!$A:$G,5,FALSE)</f>
        <v>City C</v>
      </c>
      <c r="M555" t="str">
        <f>VLOOKUP($A555,'Customer Data'!$A:$G,6,FALSE)</f>
        <v>Adult</v>
      </c>
      <c r="N555" t="str">
        <f>VLOOKUP($A555,'Customer Data'!$A:$G,7,FALSE)</f>
        <v>Low</v>
      </c>
      <c r="O555" t="str">
        <f>VLOOKUP($A555,'Customer Data'!$A$2:$H$1501,8,FALSE)</f>
        <v>Type 1</v>
      </c>
      <c r="P555" t="str">
        <f>VLOOKUP($C555,'Inventory Data'!$A:$I,7,FALSE)</f>
        <v>Warehouse A</v>
      </c>
    </row>
    <row r="556" spans="1:16" x14ac:dyDescent="0.3">
      <c r="A556">
        <v>1093</v>
      </c>
      <c r="B556">
        <v>555</v>
      </c>
      <c r="C556">
        <v>54</v>
      </c>
      <c r="D556">
        <v>8</v>
      </c>
      <c r="E556" s="4" t="s">
        <v>106</v>
      </c>
      <c r="F556" s="4">
        <f t="shared" si="16"/>
        <v>43123</v>
      </c>
      <c r="G556" s="4" t="str">
        <f t="shared" si="17"/>
        <v>Jan</v>
      </c>
      <c r="H556" s="6" t="s">
        <v>62</v>
      </c>
      <c r="I556">
        <f>VLOOKUP($A556,'Customer Data'!$A:$G,2,FALSE)</f>
        <v>43</v>
      </c>
      <c r="J556" t="str">
        <f>VLOOKUP($A556,'Customer Data'!$A:$G,3,FALSE)</f>
        <v>Male</v>
      </c>
      <c r="K556" s="18">
        <f>VLOOKUP($A556,'Customer Data'!$A:$G,4,FALSE)</f>
        <v>139666</v>
      </c>
      <c r="L556" t="str">
        <f>VLOOKUP($A556,'Customer Data'!$A:$G,5,FALSE)</f>
        <v>City A</v>
      </c>
      <c r="M556" t="str">
        <f>VLOOKUP($A556,'Customer Data'!$A:$G,6,FALSE)</f>
        <v>Middle-aged</v>
      </c>
      <c r="N556" t="str">
        <f>VLOOKUP($A556,'Customer Data'!$A:$G,7,FALSE)</f>
        <v>High</v>
      </c>
      <c r="O556" t="str">
        <f>VLOOKUP($A556,'Customer Data'!$A$2:$H$1501,8,FALSE)</f>
        <v>Type 4</v>
      </c>
      <c r="P556" t="str">
        <f>VLOOKUP($C556,'Inventory Data'!$A:$I,7,FALSE)</f>
        <v>Warehouse B</v>
      </c>
    </row>
    <row r="557" spans="1:16" x14ac:dyDescent="0.3">
      <c r="A557">
        <v>472</v>
      </c>
      <c r="B557">
        <v>556</v>
      </c>
      <c r="C557">
        <v>4</v>
      </c>
      <c r="D557">
        <v>3</v>
      </c>
      <c r="E557" s="4" t="s">
        <v>106</v>
      </c>
      <c r="F557" s="4">
        <f t="shared" si="16"/>
        <v>43123</v>
      </c>
      <c r="G557" s="4" t="str">
        <f t="shared" si="17"/>
        <v>Jan</v>
      </c>
      <c r="H557" s="6" t="s">
        <v>63</v>
      </c>
      <c r="I557">
        <f>VLOOKUP($A557,'Customer Data'!$A:$G,2,FALSE)</f>
        <v>38</v>
      </c>
      <c r="J557" t="str">
        <f>VLOOKUP($A557,'Customer Data'!$A:$G,3,FALSE)</f>
        <v>Male</v>
      </c>
      <c r="K557" s="18">
        <f>VLOOKUP($A557,'Customer Data'!$A:$G,4,FALSE)</f>
        <v>141138</v>
      </c>
      <c r="L557" t="str">
        <f>VLOOKUP($A557,'Customer Data'!$A:$G,5,FALSE)</f>
        <v>City B</v>
      </c>
      <c r="M557" t="str">
        <f>VLOOKUP($A557,'Customer Data'!$A:$G,6,FALSE)</f>
        <v>Adult</v>
      </c>
      <c r="N557" t="str">
        <f>VLOOKUP($A557,'Customer Data'!$A:$G,7,FALSE)</f>
        <v>High</v>
      </c>
      <c r="O557" t="str">
        <f>VLOOKUP($A557,'Customer Data'!$A$2:$H$1501,8,FALSE)</f>
        <v>Type 2</v>
      </c>
      <c r="P557" t="str">
        <f>VLOOKUP($C557,'Inventory Data'!$A:$I,7,FALSE)</f>
        <v>Warehouse C</v>
      </c>
    </row>
    <row r="558" spans="1:16" x14ac:dyDescent="0.3">
      <c r="A558">
        <v>494</v>
      </c>
      <c r="B558">
        <v>557</v>
      </c>
      <c r="C558">
        <v>15</v>
      </c>
      <c r="D558">
        <v>8</v>
      </c>
      <c r="E558" s="4" t="s">
        <v>106</v>
      </c>
      <c r="F558" s="4">
        <f t="shared" si="16"/>
        <v>43123</v>
      </c>
      <c r="G558" s="4" t="str">
        <f t="shared" si="17"/>
        <v>Jan</v>
      </c>
      <c r="H558" s="6" t="s">
        <v>64</v>
      </c>
      <c r="I558">
        <f>VLOOKUP($A558,'Customer Data'!$A:$G,2,FALSE)</f>
        <v>27</v>
      </c>
      <c r="J558" t="str">
        <f>VLOOKUP($A558,'Customer Data'!$A:$G,3,FALSE)</f>
        <v>Male</v>
      </c>
      <c r="K558" s="18">
        <f>VLOOKUP($A558,'Customer Data'!$A:$G,4,FALSE)</f>
        <v>137202</v>
      </c>
      <c r="L558" t="str">
        <f>VLOOKUP($A558,'Customer Data'!$A:$G,5,FALSE)</f>
        <v>City A</v>
      </c>
      <c r="M558" t="str">
        <f>VLOOKUP($A558,'Customer Data'!$A:$G,6,FALSE)</f>
        <v>Adult</v>
      </c>
      <c r="N558" t="str">
        <f>VLOOKUP($A558,'Customer Data'!$A:$G,7,FALSE)</f>
        <v>High</v>
      </c>
      <c r="O558" t="str">
        <f>VLOOKUP($A558,'Customer Data'!$A$2:$H$1501,8,FALSE)</f>
        <v>Type 2</v>
      </c>
      <c r="P558" t="str">
        <f>VLOOKUP($C558,'Inventory Data'!$A:$I,7,FALSE)</f>
        <v>Warehouse A</v>
      </c>
    </row>
    <row r="559" spans="1:16" x14ac:dyDescent="0.3">
      <c r="A559">
        <v>690</v>
      </c>
      <c r="B559">
        <v>558</v>
      </c>
      <c r="C559">
        <v>79</v>
      </c>
      <c r="D559">
        <v>9</v>
      </c>
      <c r="E559" s="4" t="s">
        <v>106</v>
      </c>
      <c r="F559" s="4">
        <f t="shared" si="16"/>
        <v>43123</v>
      </c>
      <c r="G559" s="4" t="str">
        <f t="shared" si="17"/>
        <v>Jan</v>
      </c>
      <c r="H559" s="6" t="s">
        <v>65</v>
      </c>
      <c r="I559">
        <f>VLOOKUP($A559,'Customer Data'!$A:$G,2,FALSE)</f>
        <v>58</v>
      </c>
      <c r="J559" t="str">
        <f>VLOOKUP($A559,'Customer Data'!$A:$G,3,FALSE)</f>
        <v>Male</v>
      </c>
      <c r="K559" s="18">
        <f>VLOOKUP($A559,'Customer Data'!$A:$G,4,FALSE)</f>
        <v>131090</v>
      </c>
      <c r="L559" t="str">
        <f>VLOOKUP($A559,'Customer Data'!$A:$G,5,FALSE)</f>
        <v>City A</v>
      </c>
      <c r="M559" t="str">
        <f>VLOOKUP($A559,'Customer Data'!$A:$G,6,FALSE)</f>
        <v>Middle-aged</v>
      </c>
      <c r="N559" t="str">
        <f>VLOOKUP($A559,'Customer Data'!$A:$G,7,FALSE)</f>
        <v>High</v>
      </c>
      <c r="O559" t="str">
        <f>VLOOKUP($A559,'Customer Data'!$A$2:$H$1501,8,FALSE)</f>
        <v>Type 4</v>
      </c>
      <c r="P559" t="str">
        <f>VLOOKUP($C559,'Inventory Data'!$A:$I,7,FALSE)</f>
        <v>Warehouse B</v>
      </c>
    </row>
    <row r="560" spans="1:16" x14ac:dyDescent="0.3">
      <c r="A560">
        <v>1030</v>
      </c>
      <c r="B560">
        <v>559</v>
      </c>
      <c r="C560">
        <v>78</v>
      </c>
      <c r="D560">
        <v>9</v>
      </c>
      <c r="E560" s="4" t="s">
        <v>106</v>
      </c>
      <c r="F560" s="4">
        <f t="shared" si="16"/>
        <v>43123</v>
      </c>
      <c r="G560" s="4" t="str">
        <f t="shared" si="17"/>
        <v>Jan</v>
      </c>
      <c r="H560" s="6" t="s">
        <v>66</v>
      </c>
      <c r="I560">
        <f>VLOOKUP($A560,'Customer Data'!$A:$G,2,FALSE)</f>
        <v>49</v>
      </c>
      <c r="J560" t="str">
        <f>VLOOKUP($A560,'Customer Data'!$A:$G,3,FALSE)</f>
        <v>Female</v>
      </c>
      <c r="K560" s="18">
        <f>VLOOKUP($A560,'Customer Data'!$A:$G,4,FALSE)</f>
        <v>73843</v>
      </c>
      <c r="L560" t="str">
        <f>VLOOKUP($A560,'Customer Data'!$A:$G,5,FALSE)</f>
        <v>City B</v>
      </c>
      <c r="M560" t="str">
        <f>VLOOKUP($A560,'Customer Data'!$A:$G,6,FALSE)</f>
        <v>Middle-aged</v>
      </c>
      <c r="N560" t="str">
        <f>VLOOKUP($A560,'Customer Data'!$A:$G,7,FALSE)</f>
        <v>High</v>
      </c>
      <c r="O560" t="str">
        <f>VLOOKUP($A560,'Customer Data'!$A$2:$H$1501,8,FALSE)</f>
        <v>Type 4</v>
      </c>
      <c r="P560" t="str">
        <f>VLOOKUP($C560,'Inventory Data'!$A:$I,7,FALSE)</f>
        <v>Warehouse A</v>
      </c>
    </row>
    <row r="561" spans="1:16" x14ac:dyDescent="0.3">
      <c r="A561">
        <v>573</v>
      </c>
      <c r="B561">
        <v>560</v>
      </c>
      <c r="C561">
        <v>88</v>
      </c>
      <c r="D561">
        <v>8</v>
      </c>
      <c r="E561" s="4" t="s">
        <v>106</v>
      </c>
      <c r="F561" s="4">
        <f t="shared" si="16"/>
        <v>43123</v>
      </c>
      <c r="G561" s="4" t="str">
        <f t="shared" si="17"/>
        <v>Jan</v>
      </c>
      <c r="H561" s="6" t="s">
        <v>67</v>
      </c>
      <c r="I561">
        <f>VLOOKUP($A561,'Customer Data'!$A:$G,2,FALSE)</f>
        <v>51</v>
      </c>
      <c r="J561" t="str">
        <f>VLOOKUP($A561,'Customer Data'!$A:$G,3,FALSE)</f>
        <v>Male</v>
      </c>
      <c r="K561" s="18">
        <f>VLOOKUP($A561,'Customer Data'!$A:$G,4,FALSE)</f>
        <v>91301</v>
      </c>
      <c r="L561" t="str">
        <f>VLOOKUP($A561,'Customer Data'!$A:$G,5,FALSE)</f>
        <v>City C</v>
      </c>
      <c r="M561" t="str">
        <f>VLOOKUP($A561,'Customer Data'!$A:$G,6,FALSE)</f>
        <v>Middle-aged</v>
      </c>
      <c r="N561" t="str">
        <f>VLOOKUP($A561,'Customer Data'!$A:$G,7,FALSE)</f>
        <v>High</v>
      </c>
      <c r="O561" t="str">
        <f>VLOOKUP($A561,'Customer Data'!$A$2:$H$1501,8,FALSE)</f>
        <v>Type 4</v>
      </c>
      <c r="P561" t="str">
        <f>VLOOKUP($C561,'Inventory Data'!$A:$I,7,FALSE)</f>
        <v>Warehouse C</v>
      </c>
    </row>
    <row r="562" spans="1:16" x14ac:dyDescent="0.3">
      <c r="A562">
        <v>180</v>
      </c>
      <c r="B562">
        <v>561</v>
      </c>
      <c r="C562">
        <v>95</v>
      </c>
      <c r="D562">
        <v>4</v>
      </c>
      <c r="E562" s="4" t="s">
        <v>106</v>
      </c>
      <c r="F562" s="4">
        <f t="shared" si="16"/>
        <v>43123</v>
      </c>
      <c r="G562" s="4" t="str">
        <f t="shared" si="17"/>
        <v>Jan</v>
      </c>
      <c r="H562" s="6" t="s">
        <v>68</v>
      </c>
      <c r="I562">
        <f>VLOOKUP($A562,'Customer Data'!$A:$G,2,FALSE)</f>
        <v>66</v>
      </c>
      <c r="J562" t="str">
        <f>VLOOKUP($A562,'Customer Data'!$A:$G,3,FALSE)</f>
        <v>Female</v>
      </c>
      <c r="K562" s="18">
        <f>VLOOKUP($A562,'Customer Data'!$A:$G,4,FALSE)</f>
        <v>139401</v>
      </c>
      <c r="L562" t="str">
        <f>VLOOKUP($A562,'Customer Data'!$A:$G,5,FALSE)</f>
        <v>City C</v>
      </c>
      <c r="M562" t="str">
        <f>VLOOKUP($A562,'Customer Data'!$A:$G,6,FALSE)</f>
        <v>Seniors</v>
      </c>
      <c r="N562" t="str">
        <f>VLOOKUP($A562,'Customer Data'!$A:$G,7,FALSE)</f>
        <v>High</v>
      </c>
      <c r="O562" t="str">
        <f>VLOOKUP($A562,'Customer Data'!$A$2:$H$1501,8,FALSE)</f>
        <v>Type 6</v>
      </c>
      <c r="P562" t="str">
        <f>VLOOKUP($C562,'Inventory Data'!$A:$I,7,FALSE)</f>
        <v>Warehouse B</v>
      </c>
    </row>
    <row r="563" spans="1:16" x14ac:dyDescent="0.3">
      <c r="A563">
        <v>782</v>
      </c>
      <c r="B563">
        <v>562</v>
      </c>
      <c r="C563">
        <v>45</v>
      </c>
      <c r="D563">
        <v>4</v>
      </c>
      <c r="E563" s="4" t="s">
        <v>106</v>
      </c>
      <c r="F563" s="4">
        <f t="shared" si="16"/>
        <v>43123</v>
      </c>
      <c r="G563" s="4" t="str">
        <f t="shared" si="17"/>
        <v>Jan</v>
      </c>
      <c r="H563" s="6" t="s">
        <v>69</v>
      </c>
      <c r="I563">
        <f>VLOOKUP($A563,'Customer Data'!$A:$G,2,FALSE)</f>
        <v>60</v>
      </c>
      <c r="J563" t="str">
        <f>VLOOKUP($A563,'Customer Data'!$A:$G,3,FALSE)</f>
        <v>Male</v>
      </c>
      <c r="K563" s="18">
        <f>VLOOKUP($A563,'Customer Data'!$A:$G,4,FALSE)</f>
        <v>24047</v>
      </c>
      <c r="L563" t="str">
        <f>VLOOKUP($A563,'Customer Data'!$A:$G,5,FALSE)</f>
        <v>City A</v>
      </c>
      <c r="M563" t="str">
        <f>VLOOKUP($A563,'Customer Data'!$A:$G,6,FALSE)</f>
        <v>Seniors</v>
      </c>
      <c r="N563" t="str">
        <f>VLOOKUP($A563,'Customer Data'!$A:$G,7,FALSE)</f>
        <v>Low</v>
      </c>
      <c r="O563" t="str">
        <f>VLOOKUP($A563,'Customer Data'!$A$2:$H$1501,8,FALSE)</f>
        <v>Type 5</v>
      </c>
      <c r="P563" t="str">
        <f>VLOOKUP($C563,'Inventory Data'!$A:$I,7,FALSE)</f>
        <v>Warehouse C</v>
      </c>
    </row>
    <row r="564" spans="1:16" x14ac:dyDescent="0.3">
      <c r="A564">
        <v>779</v>
      </c>
      <c r="B564">
        <v>563</v>
      </c>
      <c r="C564">
        <v>20</v>
      </c>
      <c r="D564">
        <v>5</v>
      </c>
      <c r="E564" s="4" t="s">
        <v>106</v>
      </c>
      <c r="F564" s="4">
        <f t="shared" si="16"/>
        <v>43123</v>
      </c>
      <c r="G564" s="4" t="str">
        <f t="shared" si="17"/>
        <v>Jan</v>
      </c>
      <c r="H564" s="6" t="s">
        <v>70</v>
      </c>
      <c r="I564">
        <f>VLOOKUP($A564,'Customer Data'!$A:$G,2,FALSE)</f>
        <v>66</v>
      </c>
      <c r="J564" t="str">
        <f>VLOOKUP($A564,'Customer Data'!$A:$G,3,FALSE)</f>
        <v>Male</v>
      </c>
      <c r="K564" s="18">
        <f>VLOOKUP($A564,'Customer Data'!$A:$G,4,FALSE)</f>
        <v>56345</v>
      </c>
      <c r="L564" t="str">
        <f>VLOOKUP($A564,'Customer Data'!$A:$G,5,FALSE)</f>
        <v>City A</v>
      </c>
      <c r="M564" t="str">
        <f>VLOOKUP($A564,'Customer Data'!$A:$G,6,FALSE)</f>
        <v>Seniors</v>
      </c>
      <c r="N564" t="str">
        <f>VLOOKUP($A564,'Customer Data'!$A:$G,7,FALSE)</f>
        <v>Low</v>
      </c>
      <c r="O564" t="str">
        <f>VLOOKUP($A564,'Customer Data'!$A$2:$H$1501,8,FALSE)</f>
        <v>Type 5</v>
      </c>
      <c r="P564" t="str">
        <f>VLOOKUP($C564,'Inventory Data'!$A:$I,7,FALSE)</f>
        <v>Warehouse A</v>
      </c>
    </row>
    <row r="565" spans="1:16" x14ac:dyDescent="0.3">
      <c r="A565">
        <v>739</v>
      </c>
      <c r="B565">
        <v>564</v>
      </c>
      <c r="C565">
        <v>16</v>
      </c>
      <c r="D565">
        <v>3</v>
      </c>
      <c r="E565" s="4" t="s">
        <v>106</v>
      </c>
      <c r="F565" s="4">
        <f t="shared" si="16"/>
        <v>43123</v>
      </c>
      <c r="G565" s="4" t="str">
        <f t="shared" si="17"/>
        <v>Jan</v>
      </c>
      <c r="H565" s="6" t="s">
        <v>71</v>
      </c>
      <c r="I565">
        <f>VLOOKUP($A565,'Customer Data'!$A:$G,2,FALSE)</f>
        <v>59</v>
      </c>
      <c r="J565" t="str">
        <f>VLOOKUP($A565,'Customer Data'!$A:$G,3,FALSE)</f>
        <v>Female</v>
      </c>
      <c r="K565" s="18">
        <f>VLOOKUP($A565,'Customer Data'!$A:$G,4,FALSE)</f>
        <v>138496</v>
      </c>
      <c r="L565" t="str">
        <f>VLOOKUP($A565,'Customer Data'!$A:$G,5,FALSE)</f>
        <v>City A</v>
      </c>
      <c r="M565" t="str">
        <f>VLOOKUP($A565,'Customer Data'!$A:$G,6,FALSE)</f>
        <v>Middle-aged</v>
      </c>
      <c r="N565" t="str">
        <f>VLOOKUP($A565,'Customer Data'!$A:$G,7,FALSE)</f>
        <v>High</v>
      </c>
      <c r="O565" t="str">
        <f>VLOOKUP($A565,'Customer Data'!$A$2:$H$1501,8,FALSE)</f>
        <v>Type 4</v>
      </c>
      <c r="P565" t="str">
        <f>VLOOKUP($C565,'Inventory Data'!$A:$I,7,FALSE)</f>
        <v>Warehouse A</v>
      </c>
    </row>
    <row r="566" spans="1:16" x14ac:dyDescent="0.3">
      <c r="A566">
        <v>12</v>
      </c>
      <c r="B566">
        <v>565</v>
      </c>
      <c r="C566">
        <v>59</v>
      </c>
      <c r="D566">
        <v>5</v>
      </c>
      <c r="E566" s="4" t="s">
        <v>106</v>
      </c>
      <c r="F566" s="4">
        <f t="shared" si="16"/>
        <v>43123</v>
      </c>
      <c r="G566" s="4" t="str">
        <f t="shared" si="17"/>
        <v>Jan</v>
      </c>
      <c r="H566" s="6" t="s">
        <v>72</v>
      </c>
      <c r="I566">
        <f>VLOOKUP($A566,'Customer Data'!$A:$G,2,FALSE)</f>
        <v>43</v>
      </c>
      <c r="J566" t="str">
        <f>VLOOKUP($A566,'Customer Data'!$A:$G,3,FALSE)</f>
        <v>Female</v>
      </c>
      <c r="K566" s="18">
        <f>VLOOKUP($A566,'Customer Data'!$A:$G,4,FALSE)</f>
        <v>91868</v>
      </c>
      <c r="L566" t="str">
        <f>VLOOKUP($A566,'Customer Data'!$A:$G,5,FALSE)</f>
        <v>City A</v>
      </c>
      <c r="M566" t="str">
        <f>VLOOKUP($A566,'Customer Data'!$A:$G,6,FALSE)</f>
        <v>Middle-aged</v>
      </c>
      <c r="N566" t="str">
        <f>VLOOKUP($A566,'Customer Data'!$A:$G,7,FALSE)</f>
        <v>High</v>
      </c>
      <c r="O566" t="str">
        <f>VLOOKUP($A566,'Customer Data'!$A$2:$H$1501,8,FALSE)</f>
        <v>Type 4</v>
      </c>
      <c r="P566" t="str">
        <f>VLOOKUP($C566,'Inventory Data'!$A:$I,7,FALSE)</f>
        <v>Warehouse A</v>
      </c>
    </row>
    <row r="567" spans="1:16" x14ac:dyDescent="0.3">
      <c r="A567">
        <v>48</v>
      </c>
      <c r="B567">
        <v>566</v>
      </c>
      <c r="C567">
        <v>30</v>
      </c>
      <c r="D567">
        <v>7</v>
      </c>
      <c r="E567" s="4" t="s">
        <v>106</v>
      </c>
      <c r="F567" s="4">
        <f t="shared" si="16"/>
        <v>43123</v>
      </c>
      <c r="G567" s="4" t="str">
        <f t="shared" si="17"/>
        <v>Jan</v>
      </c>
      <c r="H567" s="6" t="s">
        <v>73</v>
      </c>
      <c r="I567">
        <f>VLOOKUP($A567,'Customer Data'!$A:$G,2,FALSE)</f>
        <v>64</v>
      </c>
      <c r="J567" t="str">
        <f>VLOOKUP($A567,'Customer Data'!$A:$G,3,FALSE)</f>
        <v>Male</v>
      </c>
      <c r="K567" s="18">
        <f>VLOOKUP($A567,'Customer Data'!$A:$G,4,FALSE)</f>
        <v>30331</v>
      </c>
      <c r="L567" t="str">
        <f>VLOOKUP($A567,'Customer Data'!$A:$G,5,FALSE)</f>
        <v>City C</v>
      </c>
      <c r="M567" t="str">
        <f>VLOOKUP($A567,'Customer Data'!$A:$G,6,FALSE)</f>
        <v>Seniors</v>
      </c>
      <c r="N567" t="str">
        <f>VLOOKUP($A567,'Customer Data'!$A:$G,7,FALSE)</f>
        <v>Low</v>
      </c>
      <c r="O567" t="str">
        <f>VLOOKUP($A567,'Customer Data'!$A$2:$H$1501,8,FALSE)</f>
        <v>Type 5</v>
      </c>
      <c r="P567" t="str">
        <f>VLOOKUP($C567,'Inventory Data'!$A:$I,7,FALSE)</f>
        <v>Warehouse B</v>
      </c>
    </row>
    <row r="568" spans="1:16" x14ac:dyDescent="0.3">
      <c r="A568">
        <v>1049</v>
      </c>
      <c r="B568">
        <v>567</v>
      </c>
      <c r="C568">
        <v>63</v>
      </c>
      <c r="D568">
        <v>9</v>
      </c>
      <c r="E568" s="4" t="s">
        <v>106</v>
      </c>
      <c r="F568" s="4">
        <f t="shared" si="16"/>
        <v>43123</v>
      </c>
      <c r="G568" s="4" t="str">
        <f t="shared" si="17"/>
        <v>Jan</v>
      </c>
      <c r="H568" s="6" t="s">
        <v>74</v>
      </c>
      <c r="I568">
        <f>VLOOKUP($A568,'Customer Data'!$A:$G,2,FALSE)</f>
        <v>58</v>
      </c>
      <c r="J568" t="str">
        <f>VLOOKUP($A568,'Customer Data'!$A:$G,3,FALSE)</f>
        <v>Female</v>
      </c>
      <c r="K568" s="18">
        <f>VLOOKUP($A568,'Customer Data'!$A:$G,4,FALSE)</f>
        <v>137673</v>
      </c>
      <c r="L568" t="str">
        <f>VLOOKUP($A568,'Customer Data'!$A:$G,5,FALSE)</f>
        <v>City B</v>
      </c>
      <c r="M568" t="str">
        <f>VLOOKUP($A568,'Customer Data'!$A:$G,6,FALSE)</f>
        <v>Middle-aged</v>
      </c>
      <c r="N568" t="str">
        <f>VLOOKUP($A568,'Customer Data'!$A:$G,7,FALSE)</f>
        <v>High</v>
      </c>
      <c r="O568" t="str">
        <f>VLOOKUP($A568,'Customer Data'!$A$2:$H$1501,8,FALSE)</f>
        <v>Type 4</v>
      </c>
      <c r="P568" t="str">
        <f>VLOOKUP($C568,'Inventory Data'!$A:$I,7,FALSE)</f>
        <v>Warehouse A</v>
      </c>
    </row>
    <row r="569" spans="1:16" x14ac:dyDescent="0.3">
      <c r="A569">
        <v>60</v>
      </c>
      <c r="B569">
        <v>568</v>
      </c>
      <c r="C569">
        <v>63</v>
      </c>
      <c r="D569">
        <v>5</v>
      </c>
      <c r="E569" s="4" t="s">
        <v>106</v>
      </c>
      <c r="F569" s="4">
        <f t="shared" si="16"/>
        <v>43123</v>
      </c>
      <c r="G569" s="4" t="str">
        <f t="shared" si="17"/>
        <v>Jan</v>
      </c>
      <c r="H569" s="6" t="s">
        <v>75</v>
      </c>
      <c r="I569">
        <f>VLOOKUP($A569,'Customer Data'!$A:$G,2,FALSE)</f>
        <v>41</v>
      </c>
      <c r="J569" t="str">
        <f>VLOOKUP($A569,'Customer Data'!$A:$G,3,FALSE)</f>
        <v>Female</v>
      </c>
      <c r="K569" s="18">
        <f>VLOOKUP($A569,'Customer Data'!$A:$G,4,FALSE)</f>
        <v>145894</v>
      </c>
      <c r="L569" t="str">
        <f>VLOOKUP($A569,'Customer Data'!$A:$G,5,FALSE)</f>
        <v>City C</v>
      </c>
      <c r="M569" t="str">
        <f>VLOOKUP($A569,'Customer Data'!$A:$G,6,FALSE)</f>
        <v>Middle-aged</v>
      </c>
      <c r="N569" t="str">
        <f>VLOOKUP($A569,'Customer Data'!$A:$G,7,FALSE)</f>
        <v>High</v>
      </c>
      <c r="O569" t="str">
        <f>VLOOKUP($A569,'Customer Data'!$A$2:$H$1501,8,FALSE)</f>
        <v>Type 4</v>
      </c>
      <c r="P569" t="str">
        <f>VLOOKUP($C569,'Inventory Data'!$A:$I,7,FALSE)</f>
        <v>Warehouse A</v>
      </c>
    </row>
    <row r="570" spans="1:16" x14ac:dyDescent="0.3">
      <c r="A570">
        <v>1379</v>
      </c>
      <c r="B570">
        <v>569</v>
      </c>
      <c r="C570">
        <v>40</v>
      </c>
      <c r="D570">
        <v>1</v>
      </c>
      <c r="E570" s="4" t="s">
        <v>106</v>
      </c>
      <c r="F570" s="4">
        <f t="shared" si="16"/>
        <v>43123</v>
      </c>
      <c r="G570" s="4" t="str">
        <f t="shared" si="17"/>
        <v>Jan</v>
      </c>
      <c r="H570" s="6" t="s">
        <v>76</v>
      </c>
      <c r="I570">
        <f>VLOOKUP($A570,'Customer Data'!$A:$G,2,FALSE)</f>
        <v>56</v>
      </c>
      <c r="J570" t="str">
        <f>VLOOKUP($A570,'Customer Data'!$A:$G,3,FALSE)</f>
        <v>Female</v>
      </c>
      <c r="K570" s="18">
        <f>VLOOKUP($A570,'Customer Data'!$A:$G,4,FALSE)</f>
        <v>79877</v>
      </c>
      <c r="L570" t="str">
        <f>VLOOKUP($A570,'Customer Data'!$A:$G,5,FALSE)</f>
        <v>City C</v>
      </c>
      <c r="M570" t="str">
        <f>VLOOKUP($A570,'Customer Data'!$A:$G,6,FALSE)</f>
        <v>Middle-aged</v>
      </c>
      <c r="N570" t="str">
        <f>VLOOKUP($A570,'Customer Data'!$A:$G,7,FALSE)</f>
        <v>High</v>
      </c>
      <c r="O570" t="str">
        <f>VLOOKUP($A570,'Customer Data'!$A$2:$H$1501,8,FALSE)</f>
        <v>Type 4</v>
      </c>
      <c r="P570" t="str">
        <f>VLOOKUP($C570,'Inventory Data'!$A:$I,7,FALSE)</f>
        <v>Warehouse A</v>
      </c>
    </row>
    <row r="571" spans="1:16" x14ac:dyDescent="0.3">
      <c r="A571">
        <v>362</v>
      </c>
      <c r="B571">
        <v>570</v>
      </c>
      <c r="C571">
        <v>21</v>
      </c>
      <c r="D571">
        <v>3</v>
      </c>
      <c r="E571" s="4" t="s">
        <v>106</v>
      </c>
      <c r="F571" s="4">
        <f t="shared" si="16"/>
        <v>43123</v>
      </c>
      <c r="G571" s="4" t="str">
        <f t="shared" si="17"/>
        <v>Jan</v>
      </c>
      <c r="H571" s="6" t="s">
        <v>77</v>
      </c>
      <c r="I571">
        <f>VLOOKUP($A571,'Customer Data'!$A:$G,2,FALSE)</f>
        <v>35</v>
      </c>
      <c r="J571" t="str">
        <f>VLOOKUP($A571,'Customer Data'!$A:$G,3,FALSE)</f>
        <v>Male</v>
      </c>
      <c r="K571" s="18">
        <f>VLOOKUP($A571,'Customer Data'!$A:$G,4,FALSE)</f>
        <v>81819</v>
      </c>
      <c r="L571" t="str">
        <f>VLOOKUP($A571,'Customer Data'!$A:$G,5,FALSE)</f>
        <v>City A</v>
      </c>
      <c r="M571" t="str">
        <f>VLOOKUP($A571,'Customer Data'!$A:$G,6,FALSE)</f>
        <v>Adult</v>
      </c>
      <c r="N571" t="str">
        <f>VLOOKUP($A571,'Customer Data'!$A:$G,7,FALSE)</f>
        <v>High</v>
      </c>
      <c r="O571" t="str">
        <f>VLOOKUP($A571,'Customer Data'!$A$2:$H$1501,8,FALSE)</f>
        <v>Type 2</v>
      </c>
      <c r="P571" t="str">
        <f>VLOOKUP($C571,'Inventory Data'!$A:$I,7,FALSE)</f>
        <v>Warehouse B</v>
      </c>
    </row>
    <row r="572" spans="1:16" x14ac:dyDescent="0.3">
      <c r="A572">
        <v>927</v>
      </c>
      <c r="B572">
        <v>571</v>
      </c>
      <c r="C572">
        <v>90</v>
      </c>
      <c r="D572">
        <v>2</v>
      </c>
      <c r="E572" s="4" t="s">
        <v>106</v>
      </c>
      <c r="F572" s="4">
        <f t="shared" si="16"/>
        <v>43123</v>
      </c>
      <c r="G572" s="4" t="str">
        <f t="shared" si="17"/>
        <v>Jan</v>
      </c>
      <c r="H572" s="6" t="s">
        <v>78</v>
      </c>
      <c r="I572">
        <f>VLOOKUP($A572,'Customer Data'!$A:$G,2,FALSE)</f>
        <v>30</v>
      </c>
      <c r="J572" t="str">
        <f>VLOOKUP($A572,'Customer Data'!$A:$G,3,FALSE)</f>
        <v>Male</v>
      </c>
      <c r="K572" s="18">
        <f>VLOOKUP($A572,'Customer Data'!$A:$G,4,FALSE)</f>
        <v>147551</v>
      </c>
      <c r="L572" t="str">
        <f>VLOOKUP($A572,'Customer Data'!$A:$G,5,FALSE)</f>
        <v>City A</v>
      </c>
      <c r="M572" t="str">
        <f>VLOOKUP($A572,'Customer Data'!$A:$G,6,FALSE)</f>
        <v>Adult</v>
      </c>
      <c r="N572" t="str">
        <f>VLOOKUP($A572,'Customer Data'!$A:$G,7,FALSE)</f>
        <v>High</v>
      </c>
      <c r="O572" t="str">
        <f>VLOOKUP($A572,'Customer Data'!$A$2:$H$1501,8,FALSE)</f>
        <v>Type 2</v>
      </c>
      <c r="P572" t="str">
        <f>VLOOKUP($C572,'Inventory Data'!$A:$I,7,FALSE)</f>
        <v>Warehouse A</v>
      </c>
    </row>
    <row r="573" spans="1:16" x14ac:dyDescent="0.3">
      <c r="A573">
        <v>597</v>
      </c>
      <c r="B573">
        <v>572</v>
      </c>
      <c r="C573">
        <v>92</v>
      </c>
      <c r="D573">
        <v>2</v>
      </c>
      <c r="E573" s="4" t="s">
        <v>106</v>
      </c>
      <c r="F573" s="4">
        <f t="shared" si="16"/>
        <v>43123</v>
      </c>
      <c r="G573" s="4" t="str">
        <f t="shared" si="17"/>
        <v>Jan</v>
      </c>
      <c r="H573" s="6" t="s">
        <v>79</v>
      </c>
      <c r="I573">
        <f>VLOOKUP($A573,'Customer Data'!$A:$G,2,FALSE)</f>
        <v>42</v>
      </c>
      <c r="J573" t="str">
        <f>VLOOKUP($A573,'Customer Data'!$A:$G,3,FALSE)</f>
        <v>Male</v>
      </c>
      <c r="K573" s="18">
        <f>VLOOKUP($A573,'Customer Data'!$A:$G,4,FALSE)</f>
        <v>27296</v>
      </c>
      <c r="L573" t="str">
        <f>VLOOKUP($A573,'Customer Data'!$A:$G,5,FALSE)</f>
        <v>City C</v>
      </c>
      <c r="M573" t="str">
        <f>VLOOKUP($A573,'Customer Data'!$A:$G,6,FALSE)</f>
        <v>Middle-aged</v>
      </c>
      <c r="N573" t="str">
        <f>VLOOKUP($A573,'Customer Data'!$A:$G,7,FALSE)</f>
        <v>Low</v>
      </c>
      <c r="O573" t="str">
        <f>VLOOKUP($A573,'Customer Data'!$A$2:$H$1501,8,FALSE)</f>
        <v>Type 3</v>
      </c>
      <c r="P573" t="str">
        <f>VLOOKUP($C573,'Inventory Data'!$A:$I,7,FALSE)</f>
        <v>Warehouse A</v>
      </c>
    </row>
    <row r="574" spans="1:16" x14ac:dyDescent="0.3">
      <c r="A574">
        <v>282</v>
      </c>
      <c r="B574">
        <v>573</v>
      </c>
      <c r="C574">
        <v>7</v>
      </c>
      <c r="D574">
        <v>2</v>
      </c>
      <c r="E574" s="4" t="s">
        <v>106</v>
      </c>
      <c r="F574" s="4">
        <f t="shared" si="16"/>
        <v>43123</v>
      </c>
      <c r="G574" s="4" t="str">
        <f t="shared" si="17"/>
        <v>Jan</v>
      </c>
      <c r="H574" s="6" t="s">
        <v>80</v>
      </c>
      <c r="I574">
        <f>VLOOKUP($A574,'Customer Data'!$A:$G,2,FALSE)</f>
        <v>31</v>
      </c>
      <c r="J574" t="str">
        <f>VLOOKUP($A574,'Customer Data'!$A:$G,3,FALSE)</f>
        <v>Male</v>
      </c>
      <c r="K574" s="18">
        <f>VLOOKUP($A574,'Customer Data'!$A:$G,4,FALSE)</f>
        <v>147827</v>
      </c>
      <c r="L574" t="str">
        <f>VLOOKUP($A574,'Customer Data'!$A:$G,5,FALSE)</f>
        <v>City C</v>
      </c>
      <c r="M574" t="str">
        <f>VLOOKUP($A574,'Customer Data'!$A:$G,6,FALSE)</f>
        <v>Adult</v>
      </c>
      <c r="N574" t="str">
        <f>VLOOKUP($A574,'Customer Data'!$A:$G,7,FALSE)</f>
        <v>High</v>
      </c>
      <c r="O574" t="str">
        <f>VLOOKUP($A574,'Customer Data'!$A$2:$H$1501,8,FALSE)</f>
        <v>Type 2</v>
      </c>
      <c r="P574" t="str">
        <f>VLOOKUP($C574,'Inventory Data'!$A:$I,7,FALSE)</f>
        <v>Warehouse C</v>
      </c>
    </row>
    <row r="575" spans="1:16" x14ac:dyDescent="0.3">
      <c r="A575">
        <v>1094</v>
      </c>
      <c r="B575">
        <v>574</v>
      </c>
      <c r="C575">
        <v>12</v>
      </c>
      <c r="D575">
        <v>6</v>
      </c>
      <c r="E575" s="4" t="s">
        <v>106</v>
      </c>
      <c r="F575" s="4">
        <f t="shared" si="16"/>
        <v>43123</v>
      </c>
      <c r="G575" s="4" t="str">
        <f t="shared" si="17"/>
        <v>Jan</v>
      </c>
      <c r="H575" s="6" t="s">
        <v>81</v>
      </c>
      <c r="I575">
        <f>VLOOKUP($A575,'Customer Data'!$A:$G,2,FALSE)</f>
        <v>59</v>
      </c>
      <c r="J575" t="str">
        <f>VLOOKUP($A575,'Customer Data'!$A:$G,3,FALSE)</f>
        <v>Female</v>
      </c>
      <c r="K575" s="18">
        <f>VLOOKUP($A575,'Customer Data'!$A:$G,4,FALSE)</f>
        <v>57785</v>
      </c>
      <c r="L575" t="str">
        <f>VLOOKUP($A575,'Customer Data'!$A:$G,5,FALSE)</f>
        <v>City B</v>
      </c>
      <c r="M575" t="str">
        <f>VLOOKUP($A575,'Customer Data'!$A:$G,6,FALSE)</f>
        <v>Middle-aged</v>
      </c>
      <c r="N575" t="str">
        <f>VLOOKUP($A575,'Customer Data'!$A:$G,7,FALSE)</f>
        <v>Low</v>
      </c>
      <c r="O575" t="str">
        <f>VLOOKUP($A575,'Customer Data'!$A$2:$H$1501,8,FALSE)</f>
        <v>Type 3</v>
      </c>
      <c r="P575" t="str">
        <f>VLOOKUP($C575,'Inventory Data'!$A:$I,7,FALSE)</f>
        <v>Warehouse B</v>
      </c>
    </row>
    <row r="576" spans="1:16" x14ac:dyDescent="0.3">
      <c r="A576">
        <v>249</v>
      </c>
      <c r="B576">
        <v>575</v>
      </c>
      <c r="C576">
        <v>40</v>
      </c>
      <c r="D576">
        <v>3</v>
      </c>
      <c r="E576" s="4" t="s">
        <v>106</v>
      </c>
      <c r="F576" s="4">
        <f t="shared" si="16"/>
        <v>43123</v>
      </c>
      <c r="G576" s="4" t="str">
        <f t="shared" si="17"/>
        <v>Jan</v>
      </c>
      <c r="H576" s="6" t="s">
        <v>82</v>
      </c>
      <c r="I576">
        <f>VLOOKUP($A576,'Customer Data'!$A:$G,2,FALSE)</f>
        <v>36</v>
      </c>
      <c r="J576" t="str">
        <f>VLOOKUP($A576,'Customer Data'!$A:$G,3,FALSE)</f>
        <v>Male</v>
      </c>
      <c r="K576" s="18">
        <f>VLOOKUP($A576,'Customer Data'!$A:$G,4,FALSE)</f>
        <v>92990</v>
      </c>
      <c r="L576" t="str">
        <f>VLOOKUP($A576,'Customer Data'!$A:$G,5,FALSE)</f>
        <v>City C</v>
      </c>
      <c r="M576" t="str">
        <f>VLOOKUP($A576,'Customer Data'!$A:$G,6,FALSE)</f>
        <v>Adult</v>
      </c>
      <c r="N576" t="str">
        <f>VLOOKUP($A576,'Customer Data'!$A:$G,7,FALSE)</f>
        <v>High</v>
      </c>
      <c r="O576" t="str">
        <f>VLOOKUP($A576,'Customer Data'!$A$2:$H$1501,8,FALSE)</f>
        <v>Type 2</v>
      </c>
      <c r="P576" t="str">
        <f>VLOOKUP($C576,'Inventory Data'!$A:$I,7,FALSE)</f>
        <v>Warehouse A</v>
      </c>
    </row>
    <row r="577" spans="1:16" x14ac:dyDescent="0.3">
      <c r="A577">
        <v>266</v>
      </c>
      <c r="B577">
        <v>576</v>
      </c>
      <c r="C577">
        <v>47</v>
      </c>
      <c r="D577">
        <v>5</v>
      </c>
      <c r="E577" s="4" t="s">
        <v>106</v>
      </c>
      <c r="F577" s="4">
        <f t="shared" si="16"/>
        <v>43123</v>
      </c>
      <c r="G577" s="4" t="str">
        <f t="shared" si="17"/>
        <v>Jan</v>
      </c>
      <c r="H577" s="6" t="s">
        <v>83</v>
      </c>
      <c r="I577">
        <f>VLOOKUP($A577,'Customer Data'!$A:$G,2,FALSE)</f>
        <v>42</v>
      </c>
      <c r="J577" t="str">
        <f>VLOOKUP($A577,'Customer Data'!$A:$G,3,FALSE)</f>
        <v>Male</v>
      </c>
      <c r="K577" s="18">
        <f>VLOOKUP($A577,'Customer Data'!$A:$G,4,FALSE)</f>
        <v>147230</v>
      </c>
      <c r="L577" t="str">
        <f>VLOOKUP($A577,'Customer Data'!$A:$G,5,FALSE)</f>
        <v>City B</v>
      </c>
      <c r="M577" t="str">
        <f>VLOOKUP($A577,'Customer Data'!$A:$G,6,FALSE)</f>
        <v>Middle-aged</v>
      </c>
      <c r="N577" t="str">
        <f>VLOOKUP($A577,'Customer Data'!$A:$G,7,FALSE)</f>
        <v>High</v>
      </c>
      <c r="O577" t="str">
        <f>VLOOKUP($A577,'Customer Data'!$A$2:$H$1501,8,FALSE)</f>
        <v>Type 4</v>
      </c>
      <c r="P577" t="str">
        <f>VLOOKUP($C577,'Inventory Data'!$A:$I,7,FALSE)</f>
        <v>Warehouse B</v>
      </c>
    </row>
    <row r="578" spans="1:16" x14ac:dyDescent="0.3">
      <c r="A578">
        <v>1276</v>
      </c>
      <c r="B578">
        <v>577</v>
      </c>
      <c r="C578">
        <v>56</v>
      </c>
      <c r="D578">
        <v>8</v>
      </c>
      <c r="E578" s="4" t="s">
        <v>107</v>
      </c>
      <c r="F578" s="4">
        <f t="shared" si="16"/>
        <v>43124</v>
      </c>
      <c r="G578" s="4" t="str">
        <f t="shared" si="17"/>
        <v>Jan</v>
      </c>
      <c r="H578" s="6" t="s">
        <v>60</v>
      </c>
      <c r="I578">
        <f>VLOOKUP($A578,'Customer Data'!$A:$G,2,FALSE)</f>
        <v>27</v>
      </c>
      <c r="J578" t="str">
        <f>VLOOKUP($A578,'Customer Data'!$A:$G,3,FALSE)</f>
        <v>Female</v>
      </c>
      <c r="K578" s="18">
        <f>VLOOKUP($A578,'Customer Data'!$A:$G,4,FALSE)</f>
        <v>77154</v>
      </c>
      <c r="L578" t="str">
        <f>VLOOKUP($A578,'Customer Data'!$A:$G,5,FALSE)</f>
        <v>City A</v>
      </c>
      <c r="M578" t="str">
        <f>VLOOKUP($A578,'Customer Data'!$A:$G,6,FALSE)</f>
        <v>Adult</v>
      </c>
      <c r="N578" t="str">
        <f>VLOOKUP($A578,'Customer Data'!$A:$G,7,FALSE)</f>
        <v>High</v>
      </c>
      <c r="O578" t="str">
        <f>VLOOKUP($A578,'Customer Data'!$A$2:$H$1501,8,FALSE)</f>
        <v>Type 2</v>
      </c>
      <c r="P578" t="str">
        <f>VLOOKUP($C578,'Inventory Data'!$A:$I,7,FALSE)</f>
        <v>Warehouse B</v>
      </c>
    </row>
    <row r="579" spans="1:16" x14ac:dyDescent="0.3">
      <c r="A579">
        <v>149</v>
      </c>
      <c r="B579">
        <v>578</v>
      </c>
      <c r="C579">
        <v>8</v>
      </c>
      <c r="D579">
        <v>9</v>
      </c>
      <c r="E579" s="4" t="s">
        <v>107</v>
      </c>
      <c r="F579" s="4">
        <f t="shared" ref="F579:F642" si="18">DATEVALUE(E579)</f>
        <v>43124</v>
      </c>
      <c r="G579" s="4" t="str">
        <f t="shared" ref="G579:G642" si="19">TEXT(F579,"MMM")</f>
        <v>Jan</v>
      </c>
      <c r="H579" s="6" t="s">
        <v>61</v>
      </c>
      <c r="I579">
        <f>VLOOKUP($A579,'Customer Data'!$A:$G,2,FALSE)</f>
        <v>28</v>
      </c>
      <c r="J579" t="str">
        <f>VLOOKUP($A579,'Customer Data'!$A:$G,3,FALSE)</f>
        <v>Female</v>
      </c>
      <c r="K579" s="18">
        <f>VLOOKUP($A579,'Customer Data'!$A:$G,4,FALSE)</f>
        <v>57380</v>
      </c>
      <c r="L579" t="str">
        <f>VLOOKUP($A579,'Customer Data'!$A:$G,5,FALSE)</f>
        <v>City C</v>
      </c>
      <c r="M579" t="str">
        <f>VLOOKUP($A579,'Customer Data'!$A:$G,6,FALSE)</f>
        <v>Adult</v>
      </c>
      <c r="N579" t="str">
        <f>VLOOKUP($A579,'Customer Data'!$A:$G,7,FALSE)</f>
        <v>Low</v>
      </c>
      <c r="O579" t="str">
        <f>VLOOKUP($A579,'Customer Data'!$A$2:$H$1501,8,FALSE)</f>
        <v>Type 1</v>
      </c>
      <c r="P579" t="str">
        <f>VLOOKUP($C579,'Inventory Data'!$A:$I,7,FALSE)</f>
        <v>Warehouse B</v>
      </c>
    </row>
    <row r="580" spans="1:16" x14ac:dyDescent="0.3">
      <c r="A580">
        <v>735</v>
      </c>
      <c r="B580">
        <v>579</v>
      </c>
      <c r="C580">
        <v>88</v>
      </c>
      <c r="D580">
        <v>2</v>
      </c>
      <c r="E580" s="4" t="s">
        <v>107</v>
      </c>
      <c r="F580" s="4">
        <f t="shared" si="18"/>
        <v>43124</v>
      </c>
      <c r="G580" s="4" t="str">
        <f t="shared" si="19"/>
        <v>Jan</v>
      </c>
      <c r="H580" s="6" t="s">
        <v>62</v>
      </c>
      <c r="I580">
        <f>VLOOKUP($A580,'Customer Data'!$A:$G,2,FALSE)</f>
        <v>34</v>
      </c>
      <c r="J580" t="str">
        <f>VLOOKUP($A580,'Customer Data'!$A:$G,3,FALSE)</f>
        <v>Male</v>
      </c>
      <c r="K580" s="18">
        <f>VLOOKUP($A580,'Customer Data'!$A:$G,4,FALSE)</f>
        <v>34949</v>
      </c>
      <c r="L580" t="str">
        <f>VLOOKUP($A580,'Customer Data'!$A:$G,5,FALSE)</f>
        <v>City A</v>
      </c>
      <c r="M580" t="str">
        <f>VLOOKUP($A580,'Customer Data'!$A:$G,6,FALSE)</f>
        <v>Adult</v>
      </c>
      <c r="N580" t="str">
        <f>VLOOKUP($A580,'Customer Data'!$A:$G,7,FALSE)</f>
        <v>Low</v>
      </c>
      <c r="O580" t="str">
        <f>VLOOKUP($A580,'Customer Data'!$A$2:$H$1501,8,FALSE)</f>
        <v>Type 1</v>
      </c>
      <c r="P580" t="str">
        <f>VLOOKUP($C580,'Inventory Data'!$A:$I,7,FALSE)</f>
        <v>Warehouse C</v>
      </c>
    </row>
    <row r="581" spans="1:16" x14ac:dyDescent="0.3">
      <c r="A581">
        <v>374</v>
      </c>
      <c r="B581">
        <v>580</v>
      </c>
      <c r="C581">
        <v>58</v>
      </c>
      <c r="D581">
        <v>2</v>
      </c>
      <c r="E581" s="4" t="s">
        <v>107</v>
      </c>
      <c r="F581" s="4">
        <f t="shared" si="18"/>
        <v>43124</v>
      </c>
      <c r="G581" s="4" t="str">
        <f t="shared" si="19"/>
        <v>Jan</v>
      </c>
      <c r="H581" s="6" t="s">
        <v>63</v>
      </c>
      <c r="I581">
        <f>VLOOKUP($A581,'Customer Data'!$A:$G,2,FALSE)</f>
        <v>44</v>
      </c>
      <c r="J581" t="str">
        <f>VLOOKUP($A581,'Customer Data'!$A:$G,3,FALSE)</f>
        <v>Male</v>
      </c>
      <c r="K581" s="18">
        <f>VLOOKUP($A581,'Customer Data'!$A:$G,4,FALSE)</f>
        <v>117766</v>
      </c>
      <c r="L581" t="str">
        <f>VLOOKUP($A581,'Customer Data'!$A:$G,5,FALSE)</f>
        <v>City B</v>
      </c>
      <c r="M581" t="str">
        <f>VLOOKUP($A581,'Customer Data'!$A:$G,6,FALSE)</f>
        <v>Middle-aged</v>
      </c>
      <c r="N581" t="str">
        <f>VLOOKUP($A581,'Customer Data'!$A:$G,7,FALSE)</f>
        <v>High</v>
      </c>
      <c r="O581" t="str">
        <f>VLOOKUP($A581,'Customer Data'!$A$2:$H$1501,8,FALSE)</f>
        <v>Type 4</v>
      </c>
      <c r="P581" t="str">
        <f>VLOOKUP($C581,'Inventory Data'!$A:$I,7,FALSE)</f>
        <v>Warehouse C</v>
      </c>
    </row>
    <row r="582" spans="1:16" x14ac:dyDescent="0.3">
      <c r="A582">
        <v>1449</v>
      </c>
      <c r="B582">
        <v>581</v>
      </c>
      <c r="C582">
        <v>98</v>
      </c>
      <c r="D582">
        <v>4</v>
      </c>
      <c r="E582" s="4" t="s">
        <v>107</v>
      </c>
      <c r="F582" s="4">
        <f t="shared" si="18"/>
        <v>43124</v>
      </c>
      <c r="G582" s="4" t="str">
        <f t="shared" si="19"/>
        <v>Jan</v>
      </c>
      <c r="H582" s="6" t="s">
        <v>64</v>
      </c>
      <c r="I582">
        <f>VLOOKUP($A582,'Customer Data'!$A:$G,2,FALSE)</f>
        <v>50</v>
      </c>
      <c r="J582" t="str">
        <f>VLOOKUP($A582,'Customer Data'!$A:$G,3,FALSE)</f>
        <v>Female</v>
      </c>
      <c r="K582" s="18">
        <f>VLOOKUP($A582,'Customer Data'!$A:$G,4,FALSE)</f>
        <v>96195</v>
      </c>
      <c r="L582" t="str">
        <f>VLOOKUP($A582,'Customer Data'!$A:$G,5,FALSE)</f>
        <v>City B</v>
      </c>
      <c r="M582" t="str">
        <f>VLOOKUP($A582,'Customer Data'!$A:$G,6,FALSE)</f>
        <v>Middle-aged</v>
      </c>
      <c r="N582" t="str">
        <f>VLOOKUP($A582,'Customer Data'!$A:$G,7,FALSE)</f>
        <v>High</v>
      </c>
      <c r="O582" t="str">
        <f>VLOOKUP($A582,'Customer Data'!$A$2:$H$1501,8,FALSE)</f>
        <v>Type 4</v>
      </c>
      <c r="P582" t="str">
        <f>VLOOKUP($C582,'Inventory Data'!$A:$I,7,FALSE)</f>
        <v>Warehouse A</v>
      </c>
    </row>
    <row r="583" spans="1:16" x14ac:dyDescent="0.3">
      <c r="A583">
        <v>351</v>
      </c>
      <c r="B583">
        <v>582</v>
      </c>
      <c r="C583">
        <v>45</v>
      </c>
      <c r="D583">
        <v>7</v>
      </c>
      <c r="E583" s="4" t="s">
        <v>107</v>
      </c>
      <c r="F583" s="4">
        <f t="shared" si="18"/>
        <v>43124</v>
      </c>
      <c r="G583" s="4" t="str">
        <f t="shared" si="19"/>
        <v>Jan</v>
      </c>
      <c r="H583" s="6" t="s">
        <v>65</v>
      </c>
      <c r="I583">
        <f>VLOOKUP($A583,'Customer Data'!$A:$G,2,FALSE)</f>
        <v>69</v>
      </c>
      <c r="J583" t="str">
        <f>VLOOKUP($A583,'Customer Data'!$A:$G,3,FALSE)</f>
        <v>Male</v>
      </c>
      <c r="K583" s="18">
        <f>VLOOKUP($A583,'Customer Data'!$A:$G,4,FALSE)</f>
        <v>24937</v>
      </c>
      <c r="L583" t="str">
        <f>VLOOKUP($A583,'Customer Data'!$A:$G,5,FALSE)</f>
        <v>City C</v>
      </c>
      <c r="M583" t="str">
        <f>VLOOKUP($A583,'Customer Data'!$A:$G,6,FALSE)</f>
        <v>Seniors</v>
      </c>
      <c r="N583" t="str">
        <f>VLOOKUP($A583,'Customer Data'!$A:$G,7,FALSE)</f>
        <v>Low</v>
      </c>
      <c r="O583" t="str">
        <f>VLOOKUP($A583,'Customer Data'!$A$2:$H$1501,8,FALSE)</f>
        <v>Type 5</v>
      </c>
      <c r="P583" t="str">
        <f>VLOOKUP($C583,'Inventory Data'!$A:$I,7,FALSE)</f>
        <v>Warehouse C</v>
      </c>
    </row>
    <row r="584" spans="1:16" x14ac:dyDescent="0.3">
      <c r="A584">
        <v>1299</v>
      </c>
      <c r="B584">
        <v>583</v>
      </c>
      <c r="C584">
        <v>43</v>
      </c>
      <c r="D584">
        <v>4</v>
      </c>
      <c r="E584" s="4" t="s">
        <v>107</v>
      </c>
      <c r="F584" s="4">
        <f t="shared" si="18"/>
        <v>43124</v>
      </c>
      <c r="G584" s="4" t="str">
        <f t="shared" si="19"/>
        <v>Jan</v>
      </c>
      <c r="H584" s="6" t="s">
        <v>66</v>
      </c>
      <c r="I584">
        <f>VLOOKUP($A584,'Customer Data'!$A:$G,2,FALSE)</f>
        <v>48</v>
      </c>
      <c r="J584" t="str">
        <f>VLOOKUP($A584,'Customer Data'!$A:$G,3,FALSE)</f>
        <v>Female</v>
      </c>
      <c r="K584" s="18">
        <f>VLOOKUP($A584,'Customer Data'!$A:$G,4,FALSE)</f>
        <v>127561</v>
      </c>
      <c r="L584" t="str">
        <f>VLOOKUP($A584,'Customer Data'!$A:$G,5,FALSE)</f>
        <v>City A</v>
      </c>
      <c r="M584" t="str">
        <f>VLOOKUP($A584,'Customer Data'!$A:$G,6,FALSE)</f>
        <v>Middle-aged</v>
      </c>
      <c r="N584" t="str">
        <f>VLOOKUP($A584,'Customer Data'!$A:$G,7,FALSE)</f>
        <v>High</v>
      </c>
      <c r="O584" t="str">
        <f>VLOOKUP($A584,'Customer Data'!$A$2:$H$1501,8,FALSE)</f>
        <v>Type 4</v>
      </c>
      <c r="P584" t="str">
        <f>VLOOKUP($C584,'Inventory Data'!$A:$I,7,FALSE)</f>
        <v>Warehouse B</v>
      </c>
    </row>
    <row r="585" spans="1:16" x14ac:dyDescent="0.3">
      <c r="A585">
        <v>1360</v>
      </c>
      <c r="B585">
        <v>584</v>
      </c>
      <c r="C585">
        <v>97</v>
      </c>
      <c r="D585">
        <v>3</v>
      </c>
      <c r="E585" s="4" t="s">
        <v>107</v>
      </c>
      <c r="F585" s="4">
        <f t="shared" si="18"/>
        <v>43124</v>
      </c>
      <c r="G585" s="4" t="str">
        <f t="shared" si="19"/>
        <v>Jan</v>
      </c>
      <c r="H585" s="6" t="s">
        <v>67</v>
      </c>
      <c r="I585">
        <f>VLOOKUP($A585,'Customer Data'!$A:$G,2,FALSE)</f>
        <v>60</v>
      </c>
      <c r="J585" t="str">
        <f>VLOOKUP($A585,'Customer Data'!$A:$G,3,FALSE)</f>
        <v>Female</v>
      </c>
      <c r="K585" s="18">
        <f>VLOOKUP($A585,'Customer Data'!$A:$G,4,FALSE)</f>
        <v>34497</v>
      </c>
      <c r="L585" t="str">
        <f>VLOOKUP($A585,'Customer Data'!$A:$G,5,FALSE)</f>
        <v>City C</v>
      </c>
      <c r="M585" t="str">
        <f>VLOOKUP($A585,'Customer Data'!$A:$G,6,FALSE)</f>
        <v>Seniors</v>
      </c>
      <c r="N585" t="str">
        <f>VLOOKUP($A585,'Customer Data'!$A:$G,7,FALSE)</f>
        <v>Low</v>
      </c>
      <c r="O585" t="str">
        <f>VLOOKUP($A585,'Customer Data'!$A$2:$H$1501,8,FALSE)</f>
        <v>Type 5</v>
      </c>
      <c r="P585" t="str">
        <f>VLOOKUP($C585,'Inventory Data'!$A:$I,7,FALSE)</f>
        <v>Warehouse B</v>
      </c>
    </row>
    <row r="586" spans="1:16" x14ac:dyDescent="0.3">
      <c r="A586">
        <v>1478</v>
      </c>
      <c r="B586">
        <v>585</v>
      </c>
      <c r="C586">
        <v>69</v>
      </c>
      <c r="D586">
        <v>6</v>
      </c>
      <c r="E586" s="4" t="s">
        <v>107</v>
      </c>
      <c r="F586" s="4">
        <f t="shared" si="18"/>
        <v>43124</v>
      </c>
      <c r="G586" s="4" t="str">
        <f t="shared" si="19"/>
        <v>Jan</v>
      </c>
      <c r="H586" s="6" t="s">
        <v>68</v>
      </c>
      <c r="I586">
        <f>VLOOKUP($A586,'Customer Data'!$A:$G,2,FALSE)</f>
        <v>23</v>
      </c>
      <c r="J586" t="str">
        <f>VLOOKUP($A586,'Customer Data'!$A:$G,3,FALSE)</f>
        <v>Female</v>
      </c>
      <c r="K586" s="18">
        <f>VLOOKUP($A586,'Customer Data'!$A:$G,4,FALSE)</f>
        <v>21524</v>
      </c>
      <c r="L586" t="str">
        <f>VLOOKUP($A586,'Customer Data'!$A:$G,5,FALSE)</f>
        <v>City B</v>
      </c>
      <c r="M586" t="str">
        <f>VLOOKUP($A586,'Customer Data'!$A:$G,6,FALSE)</f>
        <v>Adult</v>
      </c>
      <c r="N586" t="str">
        <f>VLOOKUP($A586,'Customer Data'!$A:$G,7,FALSE)</f>
        <v>Low</v>
      </c>
      <c r="O586" t="str">
        <f>VLOOKUP($A586,'Customer Data'!$A$2:$H$1501,8,FALSE)</f>
        <v>Type 1</v>
      </c>
      <c r="P586" t="str">
        <f>VLOOKUP($C586,'Inventory Data'!$A:$I,7,FALSE)</f>
        <v>Warehouse B</v>
      </c>
    </row>
    <row r="587" spans="1:16" x14ac:dyDescent="0.3">
      <c r="A587">
        <v>773</v>
      </c>
      <c r="B587">
        <v>586</v>
      </c>
      <c r="C587">
        <v>67</v>
      </c>
      <c r="D587">
        <v>3</v>
      </c>
      <c r="E587" s="4" t="s">
        <v>107</v>
      </c>
      <c r="F587" s="4">
        <f t="shared" si="18"/>
        <v>43124</v>
      </c>
      <c r="G587" s="4" t="str">
        <f t="shared" si="19"/>
        <v>Jan</v>
      </c>
      <c r="H587" s="6" t="s">
        <v>69</v>
      </c>
      <c r="I587">
        <f>VLOOKUP($A587,'Customer Data'!$A:$G,2,FALSE)</f>
        <v>55</v>
      </c>
      <c r="J587" t="str">
        <f>VLOOKUP($A587,'Customer Data'!$A:$G,3,FALSE)</f>
        <v>Male</v>
      </c>
      <c r="K587" s="18">
        <f>VLOOKUP($A587,'Customer Data'!$A:$G,4,FALSE)</f>
        <v>68655</v>
      </c>
      <c r="L587" t="str">
        <f>VLOOKUP($A587,'Customer Data'!$A:$G,5,FALSE)</f>
        <v>City B</v>
      </c>
      <c r="M587" t="str">
        <f>VLOOKUP($A587,'Customer Data'!$A:$G,6,FALSE)</f>
        <v>Middle-aged</v>
      </c>
      <c r="N587" t="str">
        <f>VLOOKUP($A587,'Customer Data'!$A:$G,7,FALSE)</f>
        <v>High</v>
      </c>
      <c r="O587" t="str">
        <f>VLOOKUP($A587,'Customer Data'!$A$2:$H$1501,8,FALSE)</f>
        <v>Type 4</v>
      </c>
      <c r="P587" t="str">
        <f>VLOOKUP($C587,'Inventory Data'!$A:$I,7,FALSE)</f>
        <v>Warehouse C</v>
      </c>
    </row>
    <row r="588" spans="1:16" x14ac:dyDescent="0.3">
      <c r="A588">
        <v>75</v>
      </c>
      <c r="B588">
        <v>587</v>
      </c>
      <c r="C588">
        <v>88</v>
      </c>
      <c r="D588">
        <v>4</v>
      </c>
      <c r="E588" s="4" t="s">
        <v>107</v>
      </c>
      <c r="F588" s="4">
        <f t="shared" si="18"/>
        <v>43124</v>
      </c>
      <c r="G588" s="4" t="str">
        <f t="shared" si="19"/>
        <v>Jan</v>
      </c>
      <c r="H588" s="6" t="s">
        <v>70</v>
      </c>
      <c r="I588">
        <f>VLOOKUP($A588,'Customer Data'!$A:$G,2,FALSE)</f>
        <v>51</v>
      </c>
      <c r="J588" t="str">
        <f>VLOOKUP($A588,'Customer Data'!$A:$G,3,FALSE)</f>
        <v>Male</v>
      </c>
      <c r="K588" s="18">
        <f>VLOOKUP($A588,'Customer Data'!$A:$G,4,FALSE)</f>
        <v>138437</v>
      </c>
      <c r="L588" t="str">
        <f>VLOOKUP($A588,'Customer Data'!$A:$G,5,FALSE)</f>
        <v>City B</v>
      </c>
      <c r="M588" t="str">
        <f>VLOOKUP($A588,'Customer Data'!$A:$G,6,FALSE)</f>
        <v>Middle-aged</v>
      </c>
      <c r="N588" t="str">
        <f>VLOOKUP($A588,'Customer Data'!$A:$G,7,FALSE)</f>
        <v>High</v>
      </c>
      <c r="O588" t="str">
        <f>VLOOKUP($A588,'Customer Data'!$A$2:$H$1501,8,FALSE)</f>
        <v>Type 4</v>
      </c>
      <c r="P588" t="str">
        <f>VLOOKUP($C588,'Inventory Data'!$A:$I,7,FALSE)</f>
        <v>Warehouse C</v>
      </c>
    </row>
    <row r="589" spans="1:16" x14ac:dyDescent="0.3">
      <c r="A589">
        <v>1307</v>
      </c>
      <c r="B589">
        <v>588</v>
      </c>
      <c r="C589">
        <v>43</v>
      </c>
      <c r="D589">
        <v>7</v>
      </c>
      <c r="E589" s="4" t="s">
        <v>107</v>
      </c>
      <c r="F589" s="4">
        <f t="shared" si="18"/>
        <v>43124</v>
      </c>
      <c r="G589" s="4" t="str">
        <f t="shared" si="19"/>
        <v>Jan</v>
      </c>
      <c r="H589" s="6" t="s">
        <v>71</v>
      </c>
      <c r="I589">
        <f>VLOOKUP($A589,'Customer Data'!$A:$G,2,FALSE)</f>
        <v>38</v>
      </c>
      <c r="J589" t="str">
        <f>VLOOKUP($A589,'Customer Data'!$A:$G,3,FALSE)</f>
        <v>Female</v>
      </c>
      <c r="K589" s="18">
        <f>VLOOKUP($A589,'Customer Data'!$A:$G,4,FALSE)</f>
        <v>34150</v>
      </c>
      <c r="L589" t="str">
        <f>VLOOKUP($A589,'Customer Data'!$A:$G,5,FALSE)</f>
        <v>City C</v>
      </c>
      <c r="M589" t="str">
        <f>VLOOKUP($A589,'Customer Data'!$A:$G,6,FALSE)</f>
        <v>Adult</v>
      </c>
      <c r="N589" t="str">
        <f>VLOOKUP($A589,'Customer Data'!$A:$G,7,FALSE)</f>
        <v>Low</v>
      </c>
      <c r="O589" t="str">
        <f>VLOOKUP($A589,'Customer Data'!$A$2:$H$1501,8,FALSE)</f>
        <v>Type 1</v>
      </c>
      <c r="P589" t="str">
        <f>VLOOKUP($C589,'Inventory Data'!$A:$I,7,FALSE)</f>
        <v>Warehouse B</v>
      </c>
    </row>
    <row r="590" spans="1:16" x14ac:dyDescent="0.3">
      <c r="A590">
        <v>107</v>
      </c>
      <c r="B590">
        <v>589</v>
      </c>
      <c r="C590">
        <v>81</v>
      </c>
      <c r="D590">
        <v>3</v>
      </c>
      <c r="E590" s="4" t="s">
        <v>107</v>
      </c>
      <c r="F590" s="4">
        <f t="shared" si="18"/>
        <v>43124</v>
      </c>
      <c r="G590" s="4" t="str">
        <f t="shared" si="19"/>
        <v>Jan</v>
      </c>
      <c r="H590" s="6" t="s">
        <v>72</v>
      </c>
      <c r="I590">
        <f>VLOOKUP($A590,'Customer Data'!$A:$G,2,FALSE)</f>
        <v>62</v>
      </c>
      <c r="J590" t="str">
        <f>VLOOKUP($A590,'Customer Data'!$A:$G,3,FALSE)</f>
        <v>Female</v>
      </c>
      <c r="K590" s="18">
        <f>VLOOKUP($A590,'Customer Data'!$A:$G,4,FALSE)</f>
        <v>115063</v>
      </c>
      <c r="L590" t="str">
        <f>VLOOKUP($A590,'Customer Data'!$A:$G,5,FALSE)</f>
        <v>City A</v>
      </c>
      <c r="M590" t="str">
        <f>VLOOKUP($A590,'Customer Data'!$A:$G,6,FALSE)</f>
        <v>Seniors</v>
      </c>
      <c r="N590" t="str">
        <f>VLOOKUP($A590,'Customer Data'!$A:$G,7,FALSE)</f>
        <v>High</v>
      </c>
      <c r="O590" t="str">
        <f>VLOOKUP($A590,'Customer Data'!$A$2:$H$1501,8,FALSE)</f>
        <v>Type 6</v>
      </c>
      <c r="P590" t="str">
        <f>VLOOKUP($C590,'Inventory Data'!$A:$I,7,FALSE)</f>
        <v>Warehouse A</v>
      </c>
    </row>
    <row r="591" spans="1:16" x14ac:dyDescent="0.3">
      <c r="A591">
        <v>276</v>
      </c>
      <c r="B591">
        <v>590</v>
      </c>
      <c r="C591">
        <v>79</v>
      </c>
      <c r="D591">
        <v>1</v>
      </c>
      <c r="E591" s="4" t="s">
        <v>107</v>
      </c>
      <c r="F591" s="4">
        <f t="shared" si="18"/>
        <v>43124</v>
      </c>
      <c r="G591" s="4" t="str">
        <f t="shared" si="19"/>
        <v>Jan</v>
      </c>
      <c r="H591" s="6" t="s">
        <v>73</v>
      </c>
      <c r="I591">
        <f>VLOOKUP($A591,'Customer Data'!$A:$G,2,FALSE)</f>
        <v>39</v>
      </c>
      <c r="J591" t="str">
        <f>VLOOKUP($A591,'Customer Data'!$A:$G,3,FALSE)</f>
        <v>Female</v>
      </c>
      <c r="K591" s="18">
        <f>VLOOKUP($A591,'Customer Data'!$A:$G,4,FALSE)</f>
        <v>90422</v>
      </c>
      <c r="L591" t="str">
        <f>VLOOKUP($A591,'Customer Data'!$A:$G,5,FALSE)</f>
        <v>City B</v>
      </c>
      <c r="M591" t="str">
        <f>VLOOKUP($A591,'Customer Data'!$A:$G,6,FALSE)</f>
        <v>Adult</v>
      </c>
      <c r="N591" t="str">
        <f>VLOOKUP($A591,'Customer Data'!$A:$G,7,FALSE)</f>
        <v>High</v>
      </c>
      <c r="O591" t="str">
        <f>VLOOKUP($A591,'Customer Data'!$A$2:$H$1501,8,FALSE)</f>
        <v>Type 2</v>
      </c>
      <c r="P591" t="str">
        <f>VLOOKUP($C591,'Inventory Data'!$A:$I,7,FALSE)</f>
        <v>Warehouse B</v>
      </c>
    </row>
    <row r="592" spans="1:16" x14ac:dyDescent="0.3">
      <c r="A592">
        <v>1179</v>
      </c>
      <c r="B592">
        <v>591</v>
      </c>
      <c r="C592">
        <v>74</v>
      </c>
      <c r="D592">
        <v>9</v>
      </c>
      <c r="E592" s="4" t="s">
        <v>107</v>
      </c>
      <c r="F592" s="4">
        <f t="shared" si="18"/>
        <v>43124</v>
      </c>
      <c r="G592" s="4" t="str">
        <f t="shared" si="19"/>
        <v>Jan</v>
      </c>
      <c r="H592" s="6" t="s">
        <v>74</v>
      </c>
      <c r="I592">
        <f>VLOOKUP($A592,'Customer Data'!$A:$G,2,FALSE)</f>
        <v>40</v>
      </c>
      <c r="J592" t="str">
        <f>VLOOKUP($A592,'Customer Data'!$A:$G,3,FALSE)</f>
        <v>Male</v>
      </c>
      <c r="K592" s="18">
        <f>VLOOKUP($A592,'Customer Data'!$A:$G,4,FALSE)</f>
        <v>49372</v>
      </c>
      <c r="L592" t="str">
        <f>VLOOKUP($A592,'Customer Data'!$A:$G,5,FALSE)</f>
        <v>City B</v>
      </c>
      <c r="M592" t="str">
        <f>VLOOKUP($A592,'Customer Data'!$A:$G,6,FALSE)</f>
        <v>Adult</v>
      </c>
      <c r="N592" t="str">
        <f>VLOOKUP($A592,'Customer Data'!$A:$G,7,FALSE)</f>
        <v>Low</v>
      </c>
      <c r="O592" t="str">
        <f>VLOOKUP($A592,'Customer Data'!$A$2:$H$1501,8,FALSE)</f>
        <v>Type 1</v>
      </c>
      <c r="P592" t="str">
        <f>VLOOKUP($C592,'Inventory Data'!$A:$I,7,FALSE)</f>
        <v>Warehouse B</v>
      </c>
    </row>
    <row r="593" spans="1:16" x14ac:dyDescent="0.3">
      <c r="A593">
        <v>926</v>
      </c>
      <c r="B593">
        <v>592</v>
      </c>
      <c r="C593">
        <v>82</v>
      </c>
      <c r="D593">
        <v>8</v>
      </c>
      <c r="E593" s="4" t="s">
        <v>107</v>
      </c>
      <c r="F593" s="4">
        <f t="shared" si="18"/>
        <v>43124</v>
      </c>
      <c r="G593" s="4" t="str">
        <f t="shared" si="19"/>
        <v>Jan</v>
      </c>
      <c r="H593" s="6" t="s">
        <v>75</v>
      </c>
      <c r="I593">
        <f>VLOOKUP($A593,'Customer Data'!$A:$G,2,FALSE)</f>
        <v>39</v>
      </c>
      <c r="J593" t="str">
        <f>VLOOKUP($A593,'Customer Data'!$A:$G,3,FALSE)</f>
        <v>Male</v>
      </c>
      <c r="K593" s="18">
        <f>VLOOKUP($A593,'Customer Data'!$A:$G,4,FALSE)</f>
        <v>52740</v>
      </c>
      <c r="L593" t="str">
        <f>VLOOKUP($A593,'Customer Data'!$A:$G,5,FALSE)</f>
        <v>City A</v>
      </c>
      <c r="M593" t="str">
        <f>VLOOKUP($A593,'Customer Data'!$A:$G,6,FALSE)</f>
        <v>Adult</v>
      </c>
      <c r="N593" t="str">
        <f>VLOOKUP($A593,'Customer Data'!$A:$G,7,FALSE)</f>
        <v>Low</v>
      </c>
      <c r="O593" t="str">
        <f>VLOOKUP($A593,'Customer Data'!$A$2:$H$1501,8,FALSE)</f>
        <v>Type 1</v>
      </c>
      <c r="P593" t="str">
        <f>VLOOKUP($C593,'Inventory Data'!$A:$I,7,FALSE)</f>
        <v>Warehouse A</v>
      </c>
    </row>
    <row r="594" spans="1:16" x14ac:dyDescent="0.3">
      <c r="A594">
        <v>1170</v>
      </c>
      <c r="B594">
        <v>593</v>
      </c>
      <c r="C594">
        <v>3</v>
      </c>
      <c r="D594">
        <v>1</v>
      </c>
      <c r="E594" s="4" t="s">
        <v>107</v>
      </c>
      <c r="F594" s="4">
        <f t="shared" si="18"/>
        <v>43124</v>
      </c>
      <c r="G594" s="4" t="str">
        <f t="shared" si="19"/>
        <v>Jan</v>
      </c>
      <c r="H594" s="6" t="s">
        <v>76</v>
      </c>
      <c r="I594">
        <f>VLOOKUP($A594,'Customer Data'!$A:$G,2,FALSE)</f>
        <v>32</v>
      </c>
      <c r="J594" t="str">
        <f>VLOOKUP($A594,'Customer Data'!$A:$G,3,FALSE)</f>
        <v>Male</v>
      </c>
      <c r="K594" s="18">
        <f>VLOOKUP($A594,'Customer Data'!$A:$G,4,FALSE)</f>
        <v>123715</v>
      </c>
      <c r="L594" t="str">
        <f>VLOOKUP($A594,'Customer Data'!$A:$G,5,FALSE)</f>
        <v>City C</v>
      </c>
      <c r="M594" t="str">
        <f>VLOOKUP($A594,'Customer Data'!$A:$G,6,FALSE)</f>
        <v>Adult</v>
      </c>
      <c r="N594" t="str">
        <f>VLOOKUP($A594,'Customer Data'!$A:$G,7,FALSE)</f>
        <v>High</v>
      </c>
      <c r="O594" t="str">
        <f>VLOOKUP($A594,'Customer Data'!$A$2:$H$1501,8,FALSE)</f>
        <v>Type 2</v>
      </c>
      <c r="P594" t="str">
        <f>VLOOKUP($C594,'Inventory Data'!$A:$I,7,FALSE)</f>
        <v>Warehouse C</v>
      </c>
    </row>
    <row r="595" spans="1:16" x14ac:dyDescent="0.3">
      <c r="A595">
        <v>1070</v>
      </c>
      <c r="B595">
        <v>594</v>
      </c>
      <c r="C595">
        <v>4</v>
      </c>
      <c r="D595">
        <v>3</v>
      </c>
      <c r="E595" s="4" t="s">
        <v>107</v>
      </c>
      <c r="F595" s="4">
        <f t="shared" si="18"/>
        <v>43124</v>
      </c>
      <c r="G595" s="4" t="str">
        <f t="shared" si="19"/>
        <v>Jan</v>
      </c>
      <c r="H595" s="6" t="s">
        <v>77</v>
      </c>
      <c r="I595">
        <f>VLOOKUP($A595,'Customer Data'!$A:$G,2,FALSE)</f>
        <v>26</v>
      </c>
      <c r="J595" t="str">
        <f>VLOOKUP($A595,'Customer Data'!$A:$G,3,FALSE)</f>
        <v>Female</v>
      </c>
      <c r="K595" s="18">
        <f>VLOOKUP($A595,'Customer Data'!$A:$G,4,FALSE)</f>
        <v>133710</v>
      </c>
      <c r="L595" t="str">
        <f>VLOOKUP($A595,'Customer Data'!$A:$G,5,FALSE)</f>
        <v>City B</v>
      </c>
      <c r="M595" t="str">
        <f>VLOOKUP($A595,'Customer Data'!$A:$G,6,FALSE)</f>
        <v>Adult</v>
      </c>
      <c r="N595" t="str">
        <f>VLOOKUP($A595,'Customer Data'!$A:$G,7,FALSE)</f>
        <v>High</v>
      </c>
      <c r="O595" t="str">
        <f>VLOOKUP($A595,'Customer Data'!$A$2:$H$1501,8,FALSE)</f>
        <v>Type 2</v>
      </c>
      <c r="P595" t="str">
        <f>VLOOKUP($C595,'Inventory Data'!$A:$I,7,FALSE)</f>
        <v>Warehouse C</v>
      </c>
    </row>
    <row r="596" spans="1:16" x14ac:dyDescent="0.3">
      <c r="A596">
        <v>1002</v>
      </c>
      <c r="B596">
        <v>595</v>
      </c>
      <c r="C596">
        <v>56</v>
      </c>
      <c r="D596">
        <v>2</v>
      </c>
      <c r="E596" s="4" t="s">
        <v>107</v>
      </c>
      <c r="F596" s="4">
        <f t="shared" si="18"/>
        <v>43124</v>
      </c>
      <c r="G596" s="4" t="str">
        <f t="shared" si="19"/>
        <v>Jan</v>
      </c>
      <c r="H596" s="6" t="s">
        <v>78</v>
      </c>
      <c r="I596">
        <f>VLOOKUP($A596,'Customer Data'!$A:$G,2,FALSE)</f>
        <v>37</v>
      </c>
      <c r="J596" t="str">
        <f>VLOOKUP($A596,'Customer Data'!$A:$G,3,FALSE)</f>
        <v>Female</v>
      </c>
      <c r="K596" s="18">
        <f>VLOOKUP($A596,'Customer Data'!$A:$G,4,FALSE)</f>
        <v>141169</v>
      </c>
      <c r="L596" t="str">
        <f>VLOOKUP($A596,'Customer Data'!$A:$G,5,FALSE)</f>
        <v>City B</v>
      </c>
      <c r="M596" t="str">
        <f>VLOOKUP($A596,'Customer Data'!$A:$G,6,FALSE)</f>
        <v>Adult</v>
      </c>
      <c r="N596" t="str">
        <f>VLOOKUP($A596,'Customer Data'!$A:$G,7,FALSE)</f>
        <v>High</v>
      </c>
      <c r="O596" t="str">
        <f>VLOOKUP($A596,'Customer Data'!$A$2:$H$1501,8,FALSE)</f>
        <v>Type 2</v>
      </c>
      <c r="P596" t="str">
        <f>VLOOKUP($C596,'Inventory Data'!$A:$I,7,FALSE)</f>
        <v>Warehouse B</v>
      </c>
    </row>
    <row r="597" spans="1:16" x14ac:dyDescent="0.3">
      <c r="A597">
        <v>486</v>
      </c>
      <c r="B597">
        <v>596</v>
      </c>
      <c r="C597">
        <v>1</v>
      </c>
      <c r="D597">
        <v>3</v>
      </c>
      <c r="E597" s="4" t="s">
        <v>107</v>
      </c>
      <c r="F597" s="4">
        <f t="shared" si="18"/>
        <v>43124</v>
      </c>
      <c r="G597" s="4" t="str">
        <f t="shared" si="19"/>
        <v>Jan</v>
      </c>
      <c r="H597" s="6" t="s">
        <v>79</v>
      </c>
      <c r="I597">
        <f>VLOOKUP($A597,'Customer Data'!$A:$G,2,FALSE)</f>
        <v>37</v>
      </c>
      <c r="J597" t="str">
        <f>VLOOKUP($A597,'Customer Data'!$A:$G,3,FALSE)</f>
        <v>Male</v>
      </c>
      <c r="K597" s="18">
        <f>VLOOKUP($A597,'Customer Data'!$A:$G,4,FALSE)</f>
        <v>35980</v>
      </c>
      <c r="L597" t="str">
        <f>VLOOKUP($A597,'Customer Data'!$A:$G,5,FALSE)</f>
        <v>City A</v>
      </c>
      <c r="M597" t="str">
        <f>VLOOKUP($A597,'Customer Data'!$A:$G,6,FALSE)</f>
        <v>Adult</v>
      </c>
      <c r="N597" t="str">
        <f>VLOOKUP($A597,'Customer Data'!$A:$G,7,FALSE)</f>
        <v>Low</v>
      </c>
      <c r="O597" t="str">
        <f>VLOOKUP($A597,'Customer Data'!$A$2:$H$1501,8,FALSE)</f>
        <v>Type 1</v>
      </c>
      <c r="P597" t="str">
        <f>VLOOKUP($C597,'Inventory Data'!$A:$I,7,FALSE)</f>
        <v>Warehouse B</v>
      </c>
    </row>
    <row r="598" spans="1:16" x14ac:dyDescent="0.3">
      <c r="A598">
        <v>309</v>
      </c>
      <c r="B598">
        <v>597</v>
      </c>
      <c r="C598">
        <v>86</v>
      </c>
      <c r="D598">
        <v>8</v>
      </c>
      <c r="E598" s="4" t="s">
        <v>107</v>
      </c>
      <c r="F598" s="4">
        <f t="shared" si="18"/>
        <v>43124</v>
      </c>
      <c r="G598" s="4" t="str">
        <f t="shared" si="19"/>
        <v>Jan</v>
      </c>
      <c r="H598" s="6" t="s">
        <v>80</v>
      </c>
      <c r="I598">
        <f>VLOOKUP($A598,'Customer Data'!$A:$G,2,FALSE)</f>
        <v>62</v>
      </c>
      <c r="J598" t="str">
        <f>VLOOKUP($A598,'Customer Data'!$A:$G,3,FALSE)</f>
        <v>Female</v>
      </c>
      <c r="K598" s="18">
        <f>VLOOKUP($A598,'Customer Data'!$A:$G,4,FALSE)</f>
        <v>65705</v>
      </c>
      <c r="L598" t="str">
        <f>VLOOKUP($A598,'Customer Data'!$A:$G,5,FALSE)</f>
        <v>City A</v>
      </c>
      <c r="M598" t="str">
        <f>VLOOKUP($A598,'Customer Data'!$A:$G,6,FALSE)</f>
        <v>Seniors</v>
      </c>
      <c r="N598" t="str">
        <f>VLOOKUP($A598,'Customer Data'!$A:$G,7,FALSE)</f>
        <v>High</v>
      </c>
      <c r="O598" t="str">
        <f>VLOOKUP($A598,'Customer Data'!$A$2:$H$1501,8,FALSE)</f>
        <v>Type 6</v>
      </c>
      <c r="P598" t="str">
        <f>VLOOKUP($C598,'Inventory Data'!$A:$I,7,FALSE)</f>
        <v>Warehouse A</v>
      </c>
    </row>
    <row r="599" spans="1:16" x14ac:dyDescent="0.3">
      <c r="A599">
        <v>604</v>
      </c>
      <c r="B599">
        <v>598</v>
      </c>
      <c r="C599">
        <v>24</v>
      </c>
      <c r="D599">
        <v>4</v>
      </c>
      <c r="E599" s="4" t="s">
        <v>107</v>
      </c>
      <c r="F599" s="4">
        <f t="shared" si="18"/>
        <v>43124</v>
      </c>
      <c r="G599" s="4" t="str">
        <f t="shared" si="19"/>
        <v>Jan</v>
      </c>
      <c r="H599" s="6" t="s">
        <v>81</v>
      </c>
      <c r="I599">
        <f>VLOOKUP($A599,'Customer Data'!$A:$G,2,FALSE)</f>
        <v>58</v>
      </c>
      <c r="J599" t="str">
        <f>VLOOKUP($A599,'Customer Data'!$A:$G,3,FALSE)</f>
        <v>Male</v>
      </c>
      <c r="K599" s="18">
        <f>VLOOKUP($A599,'Customer Data'!$A:$G,4,FALSE)</f>
        <v>51808</v>
      </c>
      <c r="L599" t="str">
        <f>VLOOKUP($A599,'Customer Data'!$A:$G,5,FALSE)</f>
        <v>City C</v>
      </c>
      <c r="M599" t="str">
        <f>VLOOKUP($A599,'Customer Data'!$A:$G,6,FALSE)</f>
        <v>Middle-aged</v>
      </c>
      <c r="N599" t="str">
        <f>VLOOKUP($A599,'Customer Data'!$A:$G,7,FALSE)</f>
        <v>Low</v>
      </c>
      <c r="O599" t="str">
        <f>VLOOKUP($A599,'Customer Data'!$A$2:$H$1501,8,FALSE)</f>
        <v>Type 3</v>
      </c>
      <c r="P599" t="str">
        <f>VLOOKUP($C599,'Inventory Data'!$A:$I,7,FALSE)</f>
        <v>Warehouse A</v>
      </c>
    </row>
    <row r="600" spans="1:16" x14ac:dyDescent="0.3">
      <c r="A600">
        <v>466</v>
      </c>
      <c r="B600">
        <v>599</v>
      </c>
      <c r="C600">
        <v>61</v>
      </c>
      <c r="D600">
        <v>3</v>
      </c>
      <c r="E600" s="4" t="s">
        <v>107</v>
      </c>
      <c r="F600" s="4">
        <f t="shared" si="18"/>
        <v>43124</v>
      </c>
      <c r="G600" s="4" t="str">
        <f t="shared" si="19"/>
        <v>Jan</v>
      </c>
      <c r="H600" s="6" t="s">
        <v>82</v>
      </c>
      <c r="I600">
        <f>VLOOKUP($A600,'Customer Data'!$A:$G,2,FALSE)</f>
        <v>22</v>
      </c>
      <c r="J600" t="str">
        <f>VLOOKUP($A600,'Customer Data'!$A:$G,3,FALSE)</f>
        <v>Male</v>
      </c>
      <c r="K600" s="18">
        <f>VLOOKUP($A600,'Customer Data'!$A:$G,4,FALSE)</f>
        <v>46089</v>
      </c>
      <c r="L600" t="str">
        <f>VLOOKUP($A600,'Customer Data'!$A:$G,5,FALSE)</f>
        <v>City A</v>
      </c>
      <c r="M600" t="str">
        <f>VLOOKUP($A600,'Customer Data'!$A:$G,6,FALSE)</f>
        <v>Adult</v>
      </c>
      <c r="N600" t="str">
        <f>VLOOKUP($A600,'Customer Data'!$A:$G,7,FALSE)</f>
        <v>Low</v>
      </c>
      <c r="O600" t="str">
        <f>VLOOKUP($A600,'Customer Data'!$A$2:$H$1501,8,FALSE)</f>
        <v>Type 1</v>
      </c>
      <c r="P600" t="str">
        <f>VLOOKUP($C600,'Inventory Data'!$A:$I,7,FALSE)</f>
        <v>Warehouse C</v>
      </c>
    </row>
    <row r="601" spans="1:16" x14ac:dyDescent="0.3">
      <c r="A601">
        <v>904</v>
      </c>
      <c r="B601">
        <v>600</v>
      </c>
      <c r="C601">
        <v>20</v>
      </c>
      <c r="D601">
        <v>4</v>
      </c>
      <c r="E601" s="4" t="s">
        <v>107</v>
      </c>
      <c r="F601" s="4">
        <f t="shared" si="18"/>
        <v>43124</v>
      </c>
      <c r="G601" s="4" t="str">
        <f t="shared" si="19"/>
        <v>Jan</v>
      </c>
      <c r="H601" s="6" t="s">
        <v>83</v>
      </c>
      <c r="I601">
        <f>VLOOKUP($A601,'Customer Data'!$A:$G,2,FALSE)</f>
        <v>24</v>
      </c>
      <c r="J601" t="str">
        <f>VLOOKUP($A601,'Customer Data'!$A:$G,3,FALSE)</f>
        <v>Male</v>
      </c>
      <c r="K601" s="18">
        <f>VLOOKUP($A601,'Customer Data'!$A:$G,4,FALSE)</f>
        <v>81604</v>
      </c>
      <c r="L601" t="str">
        <f>VLOOKUP($A601,'Customer Data'!$A:$G,5,FALSE)</f>
        <v>City C</v>
      </c>
      <c r="M601" t="str">
        <f>VLOOKUP($A601,'Customer Data'!$A:$G,6,FALSE)</f>
        <v>Adult</v>
      </c>
      <c r="N601" t="str">
        <f>VLOOKUP($A601,'Customer Data'!$A:$G,7,FALSE)</f>
        <v>High</v>
      </c>
      <c r="O601" t="str">
        <f>VLOOKUP($A601,'Customer Data'!$A$2:$H$1501,8,FALSE)</f>
        <v>Type 2</v>
      </c>
      <c r="P601" t="str">
        <f>VLOOKUP($C601,'Inventory Data'!$A:$I,7,FALSE)</f>
        <v>Warehouse A</v>
      </c>
    </row>
    <row r="602" spans="1:16" x14ac:dyDescent="0.3">
      <c r="A602">
        <v>670</v>
      </c>
      <c r="B602">
        <v>601</v>
      </c>
      <c r="C602">
        <v>62</v>
      </c>
      <c r="D602">
        <v>8</v>
      </c>
      <c r="E602" s="4" t="s">
        <v>108</v>
      </c>
      <c r="F602" s="4">
        <f t="shared" si="18"/>
        <v>43125</v>
      </c>
      <c r="G602" s="4" t="str">
        <f t="shared" si="19"/>
        <v>Jan</v>
      </c>
      <c r="H602" s="6" t="s">
        <v>60</v>
      </c>
      <c r="I602">
        <f>VLOOKUP($A602,'Customer Data'!$A:$G,2,FALSE)</f>
        <v>44</v>
      </c>
      <c r="J602" t="str">
        <f>VLOOKUP($A602,'Customer Data'!$A:$G,3,FALSE)</f>
        <v>Female</v>
      </c>
      <c r="K602" s="18">
        <f>VLOOKUP($A602,'Customer Data'!$A:$G,4,FALSE)</f>
        <v>48401</v>
      </c>
      <c r="L602" t="str">
        <f>VLOOKUP($A602,'Customer Data'!$A:$G,5,FALSE)</f>
        <v>City B</v>
      </c>
      <c r="M602" t="str">
        <f>VLOOKUP($A602,'Customer Data'!$A:$G,6,FALSE)</f>
        <v>Middle-aged</v>
      </c>
      <c r="N602" t="str">
        <f>VLOOKUP($A602,'Customer Data'!$A:$G,7,FALSE)</f>
        <v>Low</v>
      </c>
      <c r="O602" t="str">
        <f>VLOOKUP($A602,'Customer Data'!$A$2:$H$1501,8,FALSE)</f>
        <v>Type 3</v>
      </c>
      <c r="P602" t="str">
        <f>VLOOKUP($C602,'Inventory Data'!$A:$I,7,FALSE)</f>
        <v>Warehouse A</v>
      </c>
    </row>
    <row r="603" spans="1:16" x14ac:dyDescent="0.3">
      <c r="A603">
        <v>64</v>
      </c>
      <c r="B603">
        <v>602</v>
      </c>
      <c r="C603">
        <v>97</v>
      </c>
      <c r="D603">
        <v>1</v>
      </c>
      <c r="E603" s="4" t="s">
        <v>108</v>
      </c>
      <c r="F603" s="4">
        <f t="shared" si="18"/>
        <v>43125</v>
      </c>
      <c r="G603" s="4" t="str">
        <f t="shared" si="19"/>
        <v>Jan</v>
      </c>
      <c r="H603" s="6" t="s">
        <v>61</v>
      </c>
      <c r="I603">
        <f>VLOOKUP($A603,'Customer Data'!$A:$G,2,FALSE)</f>
        <v>51</v>
      </c>
      <c r="J603" t="str">
        <f>VLOOKUP($A603,'Customer Data'!$A:$G,3,FALSE)</f>
        <v>Female</v>
      </c>
      <c r="K603" s="18">
        <f>VLOOKUP($A603,'Customer Data'!$A:$G,4,FALSE)</f>
        <v>44074</v>
      </c>
      <c r="L603" t="str">
        <f>VLOOKUP($A603,'Customer Data'!$A:$G,5,FALSE)</f>
        <v>City A</v>
      </c>
      <c r="M603" t="str">
        <f>VLOOKUP($A603,'Customer Data'!$A:$G,6,FALSE)</f>
        <v>Middle-aged</v>
      </c>
      <c r="N603" t="str">
        <f>VLOOKUP($A603,'Customer Data'!$A:$G,7,FALSE)</f>
        <v>Low</v>
      </c>
      <c r="O603" t="str">
        <f>VLOOKUP($A603,'Customer Data'!$A$2:$H$1501,8,FALSE)</f>
        <v>Type 3</v>
      </c>
      <c r="P603" t="str">
        <f>VLOOKUP($C603,'Inventory Data'!$A:$I,7,FALSE)</f>
        <v>Warehouse B</v>
      </c>
    </row>
    <row r="604" spans="1:16" x14ac:dyDescent="0.3">
      <c r="A604">
        <v>864</v>
      </c>
      <c r="B604">
        <v>603</v>
      </c>
      <c r="C604">
        <v>98</v>
      </c>
      <c r="D604">
        <v>9</v>
      </c>
      <c r="E604" s="4" t="s">
        <v>108</v>
      </c>
      <c r="F604" s="4">
        <f t="shared" si="18"/>
        <v>43125</v>
      </c>
      <c r="G604" s="4" t="str">
        <f t="shared" si="19"/>
        <v>Jan</v>
      </c>
      <c r="H604" s="6" t="s">
        <v>62</v>
      </c>
      <c r="I604">
        <f>VLOOKUP($A604,'Customer Data'!$A:$G,2,FALSE)</f>
        <v>62</v>
      </c>
      <c r="J604" t="str">
        <f>VLOOKUP($A604,'Customer Data'!$A:$G,3,FALSE)</f>
        <v>Female</v>
      </c>
      <c r="K604" s="18">
        <f>VLOOKUP($A604,'Customer Data'!$A:$G,4,FALSE)</f>
        <v>104942</v>
      </c>
      <c r="L604" t="str">
        <f>VLOOKUP($A604,'Customer Data'!$A:$G,5,FALSE)</f>
        <v>City A</v>
      </c>
      <c r="M604" t="str">
        <f>VLOOKUP($A604,'Customer Data'!$A:$G,6,FALSE)</f>
        <v>Seniors</v>
      </c>
      <c r="N604" t="str">
        <f>VLOOKUP($A604,'Customer Data'!$A:$G,7,FALSE)</f>
        <v>High</v>
      </c>
      <c r="O604" t="str">
        <f>VLOOKUP($A604,'Customer Data'!$A$2:$H$1501,8,FALSE)</f>
        <v>Type 6</v>
      </c>
      <c r="P604" t="str">
        <f>VLOOKUP($C604,'Inventory Data'!$A:$I,7,FALSE)</f>
        <v>Warehouse A</v>
      </c>
    </row>
    <row r="605" spans="1:16" x14ac:dyDescent="0.3">
      <c r="A605">
        <v>695</v>
      </c>
      <c r="B605">
        <v>604</v>
      </c>
      <c r="C605">
        <v>9</v>
      </c>
      <c r="D605">
        <v>4</v>
      </c>
      <c r="E605" s="4" t="s">
        <v>108</v>
      </c>
      <c r="F605" s="4">
        <f t="shared" si="18"/>
        <v>43125</v>
      </c>
      <c r="G605" s="4" t="str">
        <f t="shared" si="19"/>
        <v>Jan</v>
      </c>
      <c r="H605" s="6" t="s">
        <v>63</v>
      </c>
      <c r="I605">
        <f>VLOOKUP($A605,'Customer Data'!$A:$G,2,FALSE)</f>
        <v>54</v>
      </c>
      <c r="J605" t="str">
        <f>VLOOKUP($A605,'Customer Data'!$A:$G,3,FALSE)</f>
        <v>Female</v>
      </c>
      <c r="K605" s="18">
        <f>VLOOKUP($A605,'Customer Data'!$A:$G,4,FALSE)</f>
        <v>112662</v>
      </c>
      <c r="L605" t="str">
        <f>VLOOKUP($A605,'Customer Data'!$A:$G,5,FALSE)</f>
        <v>City C</v>
      </c>
      <c r="M605" t="str">
        <f>VLOOKUP($A605,'Customer Data'!$A:$G,6,FALSE)</f>
        <v>Middle-aged</v>
      </c>
      <c r="N605" t="str">
        <f>VLOOKUP($A605,'Customer Data'!$A:$G,7,FALSE)</f>
        <v>High</v>
      </c>
      <c r="O605" t="str">
        <f>VLOOKUP($A605,'Customer Data'!$A$2:$H$1501,8,FALSE)</f>
        <v>Type 4</v>
      </c>
      <c r="P605" t="str">
        <f>VLOOKUP($C605,'Inventory Data'!$A:$I,7,FALSE)</f>
        <v>Warehouse C</v>
      </c>
    </row>
    <row r="606" spans="1:16" x14ac:dyDescent="0.3">
      <c r="A606">
        <v>850</v>
      </c>
      <c r="B606">
        <v>605</v>
      </c>
      <c r="C606">
        <v>98</v>
      </c>
      <c r="D606">
        <v>8</v>
      </c>
      <c r="E606" s="4" t="s">
        <v>108</v>
      </c>
      <c r="F606" s="4">
        <f t="shared" si="18"/>
        <v>43125</v>
      </c>
      <c r="G606" s="4" t="str">
        <f t="shared" si="19"/>
        <v>Jan</v>
      </c>
      <c r="H606" s="6" t="s">
        <v>64</v>
      </c>
      <c r="I606">
        <f>VLOOKUP($A606,'Customer Data'!$A:$G,2,FALSE)</f>
        <v>43</v>
      </c>
      <c r="J606" t="str">
        <f>VLOOKUP($A606,'Customer Data'!$A:$G,3,FALSE)</f>
        <v>Male</v>
      </c>
      <c r="K606" s="18">
        <f>VLOOKUP($A606,'Customer Data'!$A:$G,4,FALSE)</f>
        <v>84605</v>
      </c>
      <c r="L606" t="str">
        <f>VLOOKUP($A606,'Customer Data'!$A:$G,5,FALSE)</f>
        <v>City A</v>
      </c>
      <c r="M606" t="str">
        <f>VLOOKUP($A606,'Customer Data'!$A:$G,6,FALSE)</f>
        <v>Middle-aged</v>
      </c>
      <c r="N606" t="str">
        <f>VLOOKUP($A606,'Customer Data'!$A:$G,7,FALSE)</f>
        <v>High</v>
      </c>
      <c r="O606" t="str">
        <f>VLOOKUP($A606,'Customer Data'!$A$2:$H$1501,8,FALSE)</f>
        <v>Type 4</v>
      </c>
      <c r="P606" t="str">
        <f>VLOOKUP($C606,'Inventory Data'!$A:$I,7,FALSE)</f>
        <v>Warehouse A</v>
      </c>
    </row>
    <row r="607" spans="1:16" x14ac:dyDescent="0.3">
      <c r="A607">
        <v>1315</v>
      </c>
      <c r="B607">
        <v>606</v>
      </c>
      <c r="C607">
        <v>99</v>
      </c>
      <c r="D607">
        <v>2</v>
      </c>
      <c r="E607" s="4" t="s">
        <v>108</v>
      </c>
      <c r="F607" s="4">
        <f t="shared" si="18"/>
        <v>43125</v>
      </c>
      <c r="G607" s="4" t="str">
        <f t="shared" si="19"/>
        <v>Jan</v>
      </c>
      <c r="H607" s="6" t="s">
        <v>65</v>
      </c>
      <c r="I607">
        <f>VLOOKUP($A607,'Customer Data'!$A:$G,2,FALSE)</f>
        <v>18</v>
      </c>
      <c r="J607" t="str">
        <f>VLOOKUP($A607,'Customer Data'!$A:$G,3,FALSE)</f>
        <v>Female</v>
      </c>
      <c r="K607" s="18">
        <f>VLOOKUP($A607,'Customer Data'!$A:$G,4,FALSE)</f>
        <v>34275</v>
      </c>
      <c r="L607" t="str">
        <f>VLOOKUP($A607,'Customer Data'!$A:$G,5,FALSE)</f>
        <v>City A</v>
      </c>
      <c r="M607" t="str">
        <f>VLOOKUP($A607,'Customer Data'!$A:$G,6,FALSE)</f>
        <v>Adult</v>
      </c>
      <c r="N607" t="str">
        <f>VLOOKUP($A607,'Customer Data'!$A:$G,7,FALSE)</f>
        <v>Low</v>
      </c>
      <c r="O607" t="str">
        <f>VLOOKUP($A607,'Customer Data'!$A$2:$H$1501,8,FALSE)</f>
        <v>Type 1</v>
      </c>
      <c r="P607" t="str">
        <f>VLOOKUP($C607,'Inventory Data'!$A:$I,7,FALSE)</f>
        <v>Warehouse A</v>
      </c>
    </row>
    <row r="608" spans="1:16" x14ac:dyDescent="0.3">
      <c r="A608">
        <v>1287</v>
      </c>
      <c r="B608">
        <v>607</v>
      </c>
      <c r="C608">
        <v>78</v>
      </c>
      <c r="D608">
        <v>4</v>
      </c>
      <c r="E608" s="4" t="s">
        <v>108</v>
      </c>
      <c r="F608" s="4">
        <f t="shared" si="18"/>
        <v>43125</v>
      </c>
      <c r="G608" s="4" t="str">
        <f t="shared" si="19"/>
        <v>Jan</v>
      </c>
      <c r="H608" s="6" t="s">
        <v>66</v>
      </c>
      <c r="I608">
        <f>VLOOKUP($A608,'Customer Data'!$A:$G,2,FALSE)</f>
        <v>49</v>
      </c>
      <c r="J608" t="str">
        <f>VLOOKUP($A608,'Customer Data'!$A:$G,3,FALSE)</f>
        <v>Female</v>
      </c>
      <c r="K608" s="18">
        <f>VLOOKUP($A608,'Customer Data'!$A:$G,4,FALSE)</f>
        <v>64721</v>
      </c>
      <c r="L608" t="str">
        <f>VLOOKUP($A608,'Customer Data'!$A:$G,5,FALSE)</f>
        <v>City C</v>
      </c>
      <c r="M608" t="str">
        <f>VLOOKUP($A608,'Customer Data'!$A:$G,6,FALSE)</f>
        <v>Middle-aged</v>
      </c>
      <c r="N608" t="str">
        <f>VLOOKUP($A608,'Customer Data'!$A:$G,7,FALSE)</f>
        <v>Low</v>
      </c>
      <c r="O608" t="str">
        <f>VLOOKUP($A608,'Customer Data'!$A$2:$H$1501,8,FALSE)</f>
        <v>Type 3</v>
      </c>
      <c r="P608" t="str">
        <f>VLOOKUP($C608,'Inventory Data'!$A:$I,7,FALSE)</f>
        <v>Warehouse A</v>
      </c>
    </row>
    <row r="609" spans="1:16" x14ac:dyDescent="0.3">
      <c r="A609">
        <v>952</v>
      </c>
      <c r="B609">
        <v>608</v>
      </c>
      <c r="C609">
        <v>29</v>
      </c>
      <c r="D609">
        <v>1</v>
      </c>
      <c r="E609" s="4" t="s">
        <v>108</v>
      </c>
      <c r="F609" s="4">
        <f t="shared" si="18"/>
        <v>43125</v>
      </c>
      <c r="G609" s="4" t="str">
        <f t="shared" si="19"/>
        <v>Jan</v>
      </c>
      <c r="H609" s="6" t="s">
        <v>67</v>
      </c>
      <c r="I609">
        <f>VLOOKUP($A609,'Customer Data'!$A:$G,2,FALSE)</f>
        <v>66</v>
      </c>
      <c r="J609" t="str">
        <f>VLOOKUP($A609,'Customer Data'!$A:$G,3,FALSE)</f>
        <v>Male</v>
      </c>
      <c r="K609" s="18">
        <f>VLOOKUP($A609,'Customer Data'!$A:$G,4,FALSE)</f>
        <v>109925</v>
      </c>
      <c r="L609" t="str">
        <f>VLOOKUP($A609,'Customer Data'!$A:$G,5,FALSE)</f>
        <v>City B</v>
      </c>
      <c r="M609" t="str">
        <f>VLOOKUP($A609,'Customer Data'!$A:$G,6,FALSE)</f>
        <v>Seniors</v>
      </c>
      <c r="N609" t="str">
        <f>VLOOKUP($A609,'Customer Data'!$A:$G,7,FALSE)</f>
        <v>High</v>
      </c>
      <c r="O609" t="str">
        <f>VLOOKUP($A609,'Customer Data'!$A$2:$H$1501,8,FALSE)</f>
        <v>Type 6</v>
      </c>
      <c r="P609" t="str">
        <f>VLOOKUP($C609,'Inventory Data'!$A:$I,7,FALSE)</f>
        <v>Warehouse A</v>
      </c>
    </row>
    <row r="610" spans="1:16" x14ac:dyDescent="0.3">
      <c r="A610">
        <v>725</v>
      </c>
      <c r="B610">
        <v>609</v>
      </c>
      <c r="C610">
        <v>20</v>
      </c>
      <c r="D610">
        <v>1</v>
      </c>
      <c r="E610" s="4" t="s">
        <v>108</v>
      </c>
      <c r="F610" s="4">
        <f t="shared" si="18"/>
        <v>43125</v>
      </c>
      <c r="G610" s="4" t="str">
        <f t="shared" si="19"/>
        <v>Jan</v>
      </c>
      <c r="H610" s="6" t="s">
        <v>68</v>
      </c>
      <c r="I610">
        <f>VLOOKUP($A610,'Customer Data'!$A:$G,2,FALSE)</f>
        <v>42</v>
      </c>
      <c r="J610" t="str">
        <f>VLOOKUP($A610,'Customer Data'!$A:$G,3,FALSE)</f>
        <v>Female</v>
      </c>
      <c r="K610" s="18">
        <f>VLOOKUP($A610,'Customer Data'!$A:$G,4,FALSE)</f>
        <v>144170</v>
      </c>
      <c r="L610" t="str">
        <f>VLOOKUP($A610,'Customer Data'!$A:$G,5,FALSE)</f>
        <v>City C</v>
      </c>
      <c r="M610" t="str">
        <f>VLOOKUP($A610,'Customer Data'!$A:$G,6,FALSE)</f>
        <v>Middle-aged</v>
      </c>
      <c r="N610" t="str">
        <f>VLOOKUP($A610,'Customer Data'!$A:$G,7,FALSE)</f>
        <v>High</v>
      </c>
      <c r="O610" t="str">
        <f>VLOOKUP($A610,'Customer Data'!$A$2:$H$1501,8,FALSE)</f>
        <v>Type 4</v>
      </c>
      <c r="P610" t="str">
        <f>VLOOKUP($C610,'Inventory Data'!$A:$I,7,FALSE)</f>
        <v>Warehouse A</v>
      </c>
    </row>
    <row r="611" spans="1:16" x14ac:dyDescent="0.3">
      <c r="A611">
        <v>979</v>
      </c>
      <c r="B611">
        <v>610</v>
      </c>
      <c r="C611">
        <v>85</v>
      </c>
      <c r="D611">
        <v>1</v>
      </c>
      <c r="E611" s="4" t="s">
        <v>108</v>
      </c>
      <c r="F611" s="4">
        <f t="shared" si="18"/>
        <v>43125</v>
      </c>
      <c r="G611" s="4" t="str">
        <f t="shared" si="19"/>
        <v>Jan</v>
      </c>
      <c r="H611" s="6" t="s">
        <v>69</v>
      </c>
      <c r="I611">
        <f>VLOOKUP($A611,'Customer Data'!$A:$G,2,FALSE)</f>
        <v>68</v>
      </c>
      <c r="J611" t="str">
        <f>VLOOKUP($A611,'Customer Data'!$A:$G,3,FALSE)</f>
        <v>Male</v>
      </c>
      <c r="K611" s="18">
        <f>VLOOKUP($A611,'Customer Data'!$A:$G,4,FALSE)</f>
        <v>51888</v>
      </c>
      <c r="L611" t="str">
        <f>VLOOKUP($A611,'Customer Data'!$A:$G,5,FALSE)</f>
        <v>City B</v>
      </c>
      <c r="M611" t="str">
        <f>VLOOKUP($A611,'Customer Data'!$A:$G,6,FALSE)</f>
        <v>Seniors</v>
      </c>
      <c r="N611" t="str">
        <f>VLOOKUP($A611,'Customer Data'!$A:$G,7,FALSE)</f>
        <v>Low</v>
      </c>
      <c r="O611" t="str">
        <f>VLOOKUP($A611,'Customer Data'!$A$2:$H$1501,8,FALSE)</f>
        <v>Type 5</v>
      </c>
      <c r="P611" t="str">
        <f>VLOOKUP($C611,'Inventory Data'!$A:$I,7,FALSE)</f>
        <v>Warehouse B</v>
      </c>
    </row>
    <row r="612" spans="1:16" x14ac:dyDescent="0.3">
      <c r="A612">
        <v>1473</v>
      </c>
      <c r="B612">
        <v>611</v>
      </c>
      <c r="C612">
        <v>6</v>
      </c>
      <c r="D612">
        <v>6</v>
      </c>
      <c r="E612" s="4" t="s">
        <v>108</v>
      </c>
      <c r="F612" s="4">
        <f t="shared" si="18"/>
        <v>43125</v>
      </c>
      <c r="G612" s="4" t="str">
        <f t="shared" si="19"/>
        <v>Jan</v>
      </c>
      <c r="H612" s="6" t="s">
        <v>70</v>
      </c>
      <c r="I612">
        <f>VLOOKUP($A612,'Customer Data'!$A:$G,2,FALSE)</f>
        <v>36</v>
      </c>
      <c r="J612" t="str">
        <f>VLOOKUP($A612,'Customer Data'!$A:$G,3,FALSE)</f>
        <v>Female</v>
      </c>
      <c r="K612" s="18">
        <f>VLOOKUP($A612,'Customer Data'!$A:$G,4,FALSE)</f>
        <v>101312</v>
      </c>
      <c r="L612" t="str">
        <f>VLOOKUP($A612,'Customer Data'!$A:$G,5,FALSE)</f>
        <v>City C</v>
      </c>
      <c r="M612" t="str">
        <f>VLOOKUP($A612,'Customer Data'!$A:$G,6,FALSE)</f>
        <v>Adult</v>
      </c>
      <c r="N612" t="str">
        <f>VLOOKUP($A612,'Customer Data'!$A:$G,7,FALSE)</f>
        <v>High</v>
      </c>
      <c r="O612" t="str">
        <f>VLOOKUP($A612,'Customer Data'!$A$2:$H$1501,8,FALSE)</f>
        <v>Type 2</v>
      </c>
      <c r="P612" t="str">
        <f>VLOOKUP($C612,'Inventory Data'!$A:$I,7,FALSE)</f>
        <v>Warehouse C</v>
      </c>
    </row>
    <row r="613" spans="1:16" x14ac:dyDescent="0.3">
      <c r="A613">
        <v>1493</v>
      </c>
      <c r="B613">
        <v>612</v>
      </c>
      <c r="C613">
        <v>2</v>
      </c>
      <c r="D613">
        <v>6</v>
      </c>
      <c r="E613" s="4" t="s">
        <v>108</v>
      </c>
      <c r="F613" s="4">
        <f t="shared" si="18"/>
        <v>43125</v>
      </c>
      <c r="G613" s="4" t="str">
        <f t="shared" si="19"/>
        <v>Jan</v>
      </c>
      <c r="H613" s="6" t="s">
        <v>71</v>
      </c>
      <c r="I613">
        <f>VLOOKUP($A613,'Customer Data'!$A:$G,2,FALSE)</f>
        <v>32</v>
      </c>
      <c r="J613" t="str">
        <f>VLOOKUP($A613,'Customer Data'!$A:$G,3,FALSE)</f>
        <v>Female</v>
      </c>
      <c r="K613" s="18">
        <f>VLOOKUP($A613,'Customer Data'!$A:$G,4,FALSE)</f>
        <v>47608</v>
      </c>
      <c r="L613" t="str">
        <f>VLOOKUP($A613,'Customer Data'!$A:$G,5,FALSE)</f>
        <v>City A</v>
      </c>
      <c r="M613" t="str">
        <f>VLOOKUP($A613,'Customer Data'!$A:$G,6,FALSE)</f>
        <v>Adult</v>
      </c>
      <c r="N613" t="str">
        <f>VLOOKUP($A613,'Customer Data'!$A:$G,7,FALSE)</f>
        <v>Low</v>
      </c>
      <c r="O613" t="str">
        <f>VLOOKUP($A613,'Customer Data'!$A$2:$H$1501,8,FALSE)</f>
        <v>Type 1</v>
      </c>
      <c r="P613" t="str">
        <f>VLOOKUP($C613,'Inventory Data'!$A:$I,7,FALSE)</f>
        <v>Warehouse C</v>
      </c>
    </row>
    <row r="614" spans="1:16" x14ac:dyDescent="0.3">
      <c r="A614">
        <v>1118</v>
      </c>
      <c r="B614">
        <v>613</v>
      </c>
      <c r="C614">
        <v>65</v>
      </c>
      <c r="D614">
        <v>2</v>
      </c>
      <c r="E614" s="4" t="s">
        <v>108</v>
      </c>
      <c r="F614" s="4">
        <f t="shared" si="18"/>
        <v>43125</v>
      </c>
      <c r="G614" s="4" t="str">
        <f t="shared" si="19"/>
        <v>Jan</v>
      </c>
      <c r="H614" s="6" t="s">
        <v>72</v>
      </c>
      <c r="I614">
        <f>VLOOKUP($A614,'Customer Data'!$A:$G,2,FALSE)</f>
        <v>31</v>
      </c>
      <c r="J614" t="str">
        <f>VLOOKUP($A614,'Customer Data'!$A:$G,3,FALSE)</f>
        <v>Female</v>
      </c>
      <c r="K614" s="18">
        <f>VLOOKUP($A614,'Customer Data'!$A:$G,4,FALSE)</f>
        <v>37762</v>
      </c>
      <c r="L614" t="str">
        <f>VLOOKUP($A614,'Customer Data'!$A:$G,5,FALSE)</f>
        <v>City C</v>
      </c>
      <c r="M614" t="str">
        <f>VLOOKUP($A614,'Customer Data'!$A:$G,6,FALSE)</f>
        <v>Adult</v>
      </c>
      <c r="N614" t="str">
        <f>VLOOKUP($A614,'Customer Data'!$A:$G,7,FALSE)</f>
        <v>Low</v>
      </c>
      <c r="O614" t="str">
        <f>VLOOKUP($A614,'Customer Data'!$A$2:$H$1501,8,FALSE)</f>
        <v>Type 1</v>
      </c>
      <c r="P614" t="str">
        <f>VLOOKUP($C614,'Inventory Data'!$A:$I,7,FALSE)</f>
        <v>Warehouse C</v>
      </c>
    </row>
    <row r="615" spans="1:16" x14ac:dyDescent="0.3">
      <c r="A615">
        <v>675</v>
      </c>
      <c r="B615">
        <v>614</v>
      </c>
      <c r="C615">
        <v>16</v>
      </c>
      <c r="D615">
        <v>6</v>
      </c>
      <c r="E615" s="4" t="s">
        <v>108</v>
      </c>
      <c r="F615" s="4">
        <f t="shared" si="18"/>
        <v>43125</v>
      </c>
      <c r="G615" s="4" t="str">
        <f t="shared" si="19"/>
        <v>Jan</v>
      </c>
      <c r="H615" s="6" t="s">
        <v>73</v>
      </c>
      <c r="I615">
        <f>VLOOKUP($A615,'Customer Data'!$A:$G,2,FALSE)</f>
        <v>31</v>
      </c>
      <c r="J615" t="str">
        <f>VLOOKUP($A615,'Customer Data'!$A:$G,3,FALSE)</f>
        <v>Male</v>
      </c>
      <c r="K615" s="18">
        <f>VLOOKUP($A615,'Customer Data'!$A:$G,4,FALSE)</f>
        <v>74015</v>
      </c>
      <c r="L615" t="str">
        <f>VLOOKUP($A615,'Customer Data'!$A:$G,5,FALSE)</f>
        <v>City C</v>
      </c>
      <c r="M615" t="str">
        <f>VLOOKUP($A615,'Customer Data'!$A:$G,6,FALSE)</f>
        <v>Adult</v>
      </c>
      <c r="N615" t="str">
        <f>VLOOKUP($A615,'Customer Data'!$A:$G,7,FALSE)</f>
        <v>High</v>
      </c>
      <c r="O615" t="str">
        <f>VLOOKUP($A615,'Customer Data'!$A$2:$H$1501,8,FALSE)</f>
        <v>Type 2</v>
      </c>
      <c r="P615" t="str">
        <f>VLOOKUP($C615,'Inventory Data'!$A:$I,7,FALSE)</f>
        <v>Warehouse A</v>
      </c>
    </row>
    <row r="616" spans="1:16" x14ac:dyDescent="0.3">
      <c r="A616">
        <v>1066</v>
      </c>
      <c r="B616">
        <v>615</v>
      </c>
      <c r="C616">
        <v>14</v>
      </c>
      <c r="D616">
        <v>9</v>
      </c>
      <c r="E616" s="4" t="s">
        <v>108</v>
      </c>
      <c r="F616" s="4">
        <f t="shared" si="18"/>
        <v>43125</v>
      </c>
      <c r="G616" s="4" t="str">
        <f t="shared" si="19"/>
        <v>Jan</v>
      </c>
      <c r="H616" s="6" t="s">
        <v>74</v>
      </c>
      <c r="I616">
        <f>VLOOKUP($A616,'Customer Data'!$A:$G,2,FALSE)</f>
        <v>44</v>
      </c>
      <c r="J616" t="str">
        <f>VLOOKUP($A616,'Customer Data'!$A:$G,3,FALSE)</f>
        <v>Female</v>
      </c>
      <c r="K616" s="18">
        <f>VLOOKUP($A616,'Customer Data'!$A:$G,4,FALSE)</f>
        <v>29422</v>
      </c>
      <c r="L616" t="str">
        <f>VLOOKUP($A616,'Customer Data'!$A:$G,5,FALSE)</f>
        <v>City A</v>
      </c>
      <c r="M616" t="str">
        <f>VLOOKUP($A616,'Customer Data'!$A:$G,6,FALSE)</f>
        <v>Middle-aged</v>
      </c>
      <c r="N616" t="str">
        <f>VLOOKUP($A616,'Customer Data'!$A:$G,7,FALSE)</f>
        <v>Low</v>
      </c>
      <c r="O616" t="str">
        <f>VLOOKUP($A616,'Customer Data'!$A$2:$H$1501,8,FALSE)</f>
        <v>Type 3</v>
      </c>
      <c r="P616" t="str">
        <f>VLOOKUP($C616,'Inventory Data'!$A:$I,7,FALSE)</f>
        <v>Warehouse B</v>
      </c>
    </row>
    <row r="617" spans="1:16" x14ac:dyDescent="0.3">
      <c r="A617">
        <v>103</v>
      </c>
      <c r="B617">
        <v>616</v>
      </c>
      <c r="C617">
        <v>68</v>
      </c>
      <c r="D617">
        <v>7</v>
      </c>
      <c r="E617" s="4" t="s">
        <v>108</v>
      </c>
      <c r="F617" s="4">
        <f t="shared" si="18"/>
        <v>43125</v>
      </c>
      <c r="G617" s="4" t="str">
        <f t="shared" si="19"/>
        <v>Jan</v>
      </c>
      <c r="H617" s="6" t="s">
        <v>75</v>
      </c>
      <c r="I617">
        <f>VLOOKUP($A617,'Customer Data'!$A:$G,2,FALSE)</f>
        <v>40</v>
      </c>
      <c r="J617" t="str">
        <f>VLOOKUP($A617,'Customer Data'!$A:$G,3,FALSE)</f>
        <v>Male</v>
      </c>
      <c r="K617" s="18">
        <f>VLOOKUP($A617,'Customer Data'!$A:$G,4,FALSE)</f>
        <v>32771</v>
      </c>
      <c r="L617" t="str">
        <f>VLOOKUP($A617,'Customer Data'!$A:$G,5,FALSE)</f>
        <v>City A</v>
      </c>
      <c r="M617" t="str">
        <f>VLOOKUP($A617,'Customer Data'!$A:$G,6,FALSE)</f>
        <v>Adult</v>
      </c>
      <c r="N617" t="str">
        <f>VLOOKUP($A617,'Customer Data'!$A:$G,7,FALSE)</f>
        <v>Low</v>
      </c>
      <c r="O617" t="str">
        <f>VLOOKUP($A617,'Customer Data'!$A$2:$H$1501,8,FALSE)</f>
        <v>Type 1</v>
      </c>
      <c r="P617" t="str">
        <f>VLOOKUP($C617,'Inventory Data'!$A:$I,7,FALSE)</f>
        <v>Warehouse A</v>
      </c>
    </row>
    <row r="618" spans="1:16" x14ac:dyDescent="0.3">
      <c r="A618">
        <v>1028</v>
      </c>
      <c r="B618">
        <v>617</v>
      </c>
      <c r="C618">
        <v>71</v>
      </c>
      <c r="D618">
        <v>7</v>
      </c>
      <c r="E618" s="4" t="s">
        <v>108</v>
      </c>
      <c r="F618" s="4">
        <f t="shared" si="18"/>
        <v>43125</v>
      </c>
      <c r="G618" s="4" t="str">
        <f t="shared" si="19"/>
        <v>Jan</v>
      </c>
      <c r="H618" s="6" t="s">
        <v>76</v>
      </c>
      <c r="I618">
        <f>VLOOKUP($A618,'Customer Data'!$A:$G,2,FALSE)</f>
        <v>49</v>
      </c>
      <c r="J618" t="str">
        <f>VLOOKUP($A618,'Customer Data'!$A:$G,3,FALSE)</f>
        <v>Male</v>
      </c>
      <c r="K618" s="18">
        <f>VLOOKUP($A618,'Customer Data'!$A:$G,4,FALSE)</f>
        <v>25038</v>
      </c>
      <c r="L618" t="str">
        <f>VLOOKUP($A618,'Customer Data'!$A:$G,5,FALSE)</f>
        <v>City A</v>
      </c>
      <c r="M618" t="str">
        <f>VLOOKUP($A618,'Customer Data'!$A:$G,6,FALSE)</f>
        <v>Middle-aged</v>
      </c>
      <c r="N618" t="str">
        <f>VLOOKUP($A618,'Customer Data'!$A:$G,7,FALSE)</f>
        <v>Low</v>
      </c>
      <c r="O618" t="str">
        <f>VLOOKUP($A618,'Customer Data'!$A$2:$H$1501,8,FALSE)</f>
        <v>Type 3</v>
      </c>
      <c r="P618" t="str">
        <f>VLOOKUP($C618,'Inventory Data'!$A:$I,7,FALSE)</f>
        <v>Warehouse C</v>
      </c>
    </row>
    <row r="619" spans="1:16" x14ac:dyDescent="0.3">
      <c r="A619">
        <v>434</v>
      </c>
      <c r="B619">
        <v>618</v>
      </c>
      <c r="C619">
        <v>11</v>
      </c>
      <c r="D619">
        <v>7</v>
      </c>
      <c r="E619" s="4" t="s">
        <v>108</v>
      </c>
      <c r="F619" s="4">
        <f t="shared" si="18"/>
        <v>43125</v>
      </c>
      <c r="G619" s="4" t="str">
        <f t="shared" si="19"/>
        <v>Jan</v>
      </c>
      <c r="H619" s="6" t="s">
        <v>77</v>
      </c>
      <c r="I619">
        <f>VLOOKUP($A619,'Customer Data'!$A:$G,2,FALSE)</f>
        <v>22</v>
      </c>
      <c r="J619" t="str">
        <f>VLOOKUP($A619,'Customer Data'!$A:$G,3,FALSE)</f>
        <v>Male</v>
      </c>
      <c r="K619" s="18">
        <f>VLOOKUP($A619,'Customer Data'!$A:$G,4,FALSE)</f>
        <v>93330</v>
      </c>
      <c r="L619" t="str">
        <f>VLOOKUP($A619,'Customer Data'!$A:$G,5,FALSE)</f>
        <v>City A</v>
      </c>
      <c r="M619" t="str">
        <f>VLOOKUP($A619,'Customer Data'!$A:$G,6,FALSE)</f>
        <v>Adult</v>
      </c>
      <c r="N619" t="str">
        <f>VLOOKUP($A619,'Customer Data'!$A:$G,7,FALSE)</f>
        <v>High</v>
      </c>
      <c r="O619" t="str">
        <f>VLOOKUP($A619,'Customer Data'!$A$2:$H$1501,8,FALSE)</f>
        <v>Type 2</v>
      </c>
      <c r="P619" t="str">
        <f>VLOOKUP($C619,'Inventory Data'!$A:$I,7,FALSE)</f>
        <v>Warehouse B</v>
      </c>
    </row>
    <row r="620" spans="1:16" x14ac:dyDescent="0.3">
      <c r="A620">
        <v>251</v>
      </c>
      <c r="B620">
        <v>619</v>
      </c>
      <c r="C620">
        <v>6</v>
      </c>
      <c r="D620">
        <v>2</v>
      </c>
      <c r="E620" s="4" t="s">
        <v>108</v>
      </c>
      <c r="F620" s="4">
        <f t="shared" si="18"/>
        <v>43125</v>
      </c>
      <c r="G620" s="4" t="str">
        <f t="shared" si="19"/>
        <v>Jan</v>
      </c>
      <c r="H620" s="6" t="s">
        <v>78</v>
      </c>
      <c r="I620">
        <f>VLOOKUP($A620,'Customer Data'!$A:$G,2,FALSE)</f>
        <v>64</v>
      </c>
      <c r="J620" t="str">
        <f>VLOOKUP($A620,'Customer Data'!$A:$G,3,FALSE)</f>
        <v>Male</v>
      </c>
      <c r="K620" s="18">
        <f>VLOOKUP($A620,'Customer Data'!$A:$G,4,FALSE)</f>
        <v>142167</v>
      </c>
      <c r="L620" t="str">
        <f>VLOOKUP($A620,'Customer Data'!$A:$G,5,FALSE)</f>
        <v>City A</v>
      </c>
      <c r="M620" t="str">
        <f>VLOOKUP($A620,'Customer Data'!$A:$G,6,FALSE)</f>
        <v>Seniors</v>
      </c>
      <c r="N620" t="str">
        <f>VLOOKUP($A620,'Customer Data'!$A:$G,7,FALSE)</f>
        <v>High</v>
      </c>
      <c r="O620" t="str">
        <f>VLOOKUP($A620,'Customer Data'!$A$2:$H$1501,8,FALSE)</f>
        <v>Type 6</v>
      </c>
      <c r="P620" t="str">
        <f>VLOOKUP($C620,'Inventory Data'!$A:$I,7,FALSE)</f>
        <v>Warehouse C</v>
      </c>
    </row>
    <row r="621" spans="1:16" x14ac:dyDescent="0.3">
      <c r="A621">
        <v>1399</v>
      </c>
      <c r="B621">
        <v>620</v>
      </c>
      <c r="C621">
        <v>94</v>
      </c>
      <c r="D621">
        <v>8</v>
      </c>
      <c r="E621" s="4" t="s">
        <v>108</v>
      </c>
      <c r="F621" s="4">
        <f t="shared" si="18"/>
        <v>43125</v>
      </c>
      <c r="G621" s="4" t="str">
        <f t="shared" si="19"/>
        <v>Jan</v>
      </c>
      <c r="H621" s="6" t="s">
        <v>79</v>
      </c>
      <c r="I621">
        <f>VLOOKUP($A621,'Customer Data'!$A:$G,2,FALSE)</f>
        <v>65</v>
      </c>
      <c r="J621" t="str">
        <f>VLOOKUP($A621,'Customer Data'!$A:$G,3,FALSE)</f>
        <v>Female</v>
      </c>
      <c r="K621" s="18">
        <f>VLOOKUP($A621,'Customer Data'!$A:$G,4,FALSE)</f>
        <v>45579</v>
      </c>
      <c r="L621" t="str">
        <f>VLOOKUP($A621,'Customer Data'!$A:$G,5,FALSE)</f>
        <v>City A</v>
      </c>
      <c r="M621" t="str">
        <f>VLOOKUP($A621,'Customer Data'!$A:$G,6,FALSE)</f>
        <v>Seniors</v>
      </c>
      <c r="N621" t="str">
        <f>VLOOKUP($A621,'Customer Data'!$A:$G,7,FALSE)</f>
        <v>Low</v>
      </c>
      <c r="O621" t="str">
        <f>VLOOKUP($A621,'Customer Data'!$A$2:$H$1501,8,FALSE)</f>
        <v>Type 5</v>
      </c>
      <c r="P621" t="str">
        <f>VLOOKUP($C621,'Inventory Data'!$A:$I,7,FALSE)</f>
        <v>Warehouse A</v>
      </c>
    </row>
    <row r="622" spans="1:16" x14ac:dyDescent="0.3">
      <c r="A622">
        <v>331</v>
      </c>
      <c r="B622">
        <v>621</v>
      </c>
      <c r="C622">
        <v>63</v>
      </c>
      <c r="D622">
        <v>5</v>
      </c>
      <c r="E622" s="4" t="s">
        <v>108</v>
      </c>
      <c r="F622" s="4">
        <f t="shared" si="18"/>
        <v>43125</v>
      </c>
      <c r="G622" s="4" t="str">
        <f t="shared" si="19"/>
        <v>Jan</v>
      </c>
      <c r="H622" s="6" t="s">
        <v>80</v>
      </c>
      <c r="I622">
        <f>VLOOKUP($A622,'Customer Data'!$A:$G,2,FALSE)</f>
        <v>32</v>
      </c>
      <c r="J622" t="str">
        <f>VLOOKUP($A622,'Customer Data'!$A:$G,3,FALSE)</f>
        <v>Male</v>
      </c>
      <c r="K622" s="18">
        <f>VLOOKUP($A622,'Customer Data'!$A:$G,4,FALSE)</f>
        <v>96256</v>
      </c>
      <c r="L622" t="str">
        <f>VLOOKUP($A622,'Customer Data'!$A:$G,5,FALSE)</f>
        <v>City A</v>
      </c>
      <c r="M622" t="str">
        <f>VLOOKUP($A622,'Customer Data'!$A:$G,6,FALSE)</f>
        <v>Adult</v>
      </c>
      <c r="N622" t="str">
        <f>VLOOKUP($A622,'Customer Data'!$A:$G,7,FALSE)</f>
        <v>High</v>
      </c>
      <c r="O622" t="str">
        <f>VLOOKUP($A622,'Customer Data'!$A$2:$H$1501,8,FALSE)</f>
        <v>Type 2</v>
      </c>
      <c r="P622" t="str">
        <f>VLOOKUP($C622,'Inventory Data'!$A:$I,7,FALSE)</f>
        <v>Warehouse A</v>
      </c>
    </row>
    <row r="623" spans="1:16" x14ac:dyDescent="0.3">
      <c r="A623">
        <v>403</v>
      </c>
      <c r="B623">
        <v>622</v>
      </c>
      <c r="C623">
        <v>45</v>
      </c>
      <c r="D623">
        <v>2</v>
      </c>
      <c r="E623" s="4" t="s">
        <v>108</v>
      </c>
      <c r="F623" s="4">
        <f t="shared" si="18"/>
        <v>43125</v>
      </c>
      <c r="G623" s="4" t="str">
        <f t="shared" si="19"/>
        <v>Jan</v>
      </c>
      <c r="H623" s="6" t="s">
        <v>81</v>
      </c>
      <c r="I623">
        <f>VLOOKUP($A623,'Customer Data'!$A:$G,2,FALSE)</f>
        <v>55</v>
      </c>
      <c r="J623" t="str">
        <f>VLOOKUP($A623,'Customer Data'!$A:$G,3,FALSE)</f>
        <v>Male</v>
      </c>
      <c r="K623" s="18">
        <f>VLOOKUP($A623,'Customer Data'!$A:$G,4,FALSE)</f>
        <v>120445</v>
      </c>
      <c r="L623" t="str">
        <f>VLOOKUP($A623,'Customer Data'!$A:$G,5,FALSE)</f>
        <v>City C</v>
      </c>
      <c r="M623" t="str">
        <f>VLOOKUP($A623,'Customer Data'!$A:$G,6,FALSE)</f>
        <v>Middle-aged</v>
      </c>
      <c r="N623" t="str">
        <f>VLOOKUP($A623,'Customer Data'!$A:$G,7,FALSE)</f>
        <v>High</v>
      </c>
      <c r="O623" t="str">
        <f>VLOOKUP($A623,'Customer Data'!$A$2:$H$1501,8,FALSE)</f>
        <v>Type 4</v>
      </c>
      <c r="P623" t="str">
        <f>VLOOKUP($C623,'Inventory Data'!$A:$I,7,FALSE)</f>
        <v>Warehouse C</v>
      </c>
    </row>
    <row r="624" spans="1:16" x14ac:dyDescent="0.3">
      <c r="A624">
        <v>1263</v>
      </c>
      <c r="B624">
        <v>623</v>
      </c>
      <c r="C624">
        <v>22</v>
      </c>
      <c r="D624">
        <v>5</v>
      </c>
      <c r="E624" s="4" t="s">
        <v>108</v>
      </c>
      <c r="F624" s="4">
        <f t="shared" si="18"/>
        <v>43125</v>
      </c>
      <c r="G624" s="4" t="str">
        <f t="shared" si="19"/>
        <v>Jan</v>
      </c>
      <c r="H624" s="6" t="s">
        <v>82</v>
      </c>
      <c r="I624">
        <f>VLOOKUP($A624,'Customer Data'!$A:$G,2,FALSE)</f>
        <v>49</v>
      </c>
      <c r="J624" t="str">
        <f>VLOOKUP($A624,'Customer Data'!$A:$G,3,FALSE)</f>
        <v>Female</v>
      </c>
      <c r="K624" s="18">
        <f>VLOOKUP($A624,'Customer Data'!$A:$G,4,FALSE)</f>
        <v>63517</v>
      </c>
      <c r="L624" t="str">
        <f>VLOOKUP($A624,'Customer Data'!$A:$G,5,FALSE)</f>
        <v>City A</v>
      </c>
      <c r="M624" t="str">
        <f>VLOOKUP($A624,'Customer Data'!$A:$G,6,FALSE)</f>
        <v>Middle-aged</v>
      </c>
      <c r="N624" t="str">
        <f>VLOOKUP($A624,'Customer Data'!$A:$G,7,FALSE)</f>
        <v>Low</v>
      </c>
      <c r="O624" t="str">
        <f>VLOOKUP($A624,'Customer Data'!$A$2:$H$1501,8,FALSE)</f>
        <v>Type 3</v>
      </c>
      <c r="P624" t="str">
        <f>VLOOKUP($C624,'Inventory Data'!$A:$I,7,FALSE)</f>
        <v>Warehouse B</v>
      </c>
    </row>
    <row r="625" spans="1:16" x14ac:dyDescent="0.3">
      <c r="A625">
        <v>881</v>
      </c>
      <c r="B625">
        <v>624</v>
      </c>
      <c r="C625">
        <v>56</v>
      </c>
      <c r="D625">
        <v>7</v>
      </c>
      <c r="E625" s="4" t="s">
        <v>108</v>
      </c>
      <c r="F625" s="4">
        <f t="shared" si="18"/>
        <v>43125</v>
      </c>
      <c r="G625" s="4" t="str">
        <f t="shared" si="19"/>
        <v>Jan</v>
      </c>
      <c r="H625" s="6" t="s">
        <v>83</v>
      </c>
      <c r="I625">
        <f>VLOOKUP($A625,'Customer Data'!$A:$G,2,FALSE)</f>
        <v>21</v>
      </c>
      <c r="J625" t="str">
        <f>VLOOKUP($A625,'Customer Data'!$A:$G,3,FALSE)</f>
        <v>Male</v>
      </c>
      <c r="K625" s="18">
        <f>VLOOKUP($A625,'Customer Data'!$A:$G,4,FALSE)</f>
        <v>75593</v>
      </c>
      <c r="L625" t="str">
        <f>VLOOKUP($A625,'Customer Data'!$A:$G,5,FALSE)</f>
        <v>City A</v>
      </c>
      <c r="M625" t="str">
        <f>VLOOKUP($A625,'Customer Data'!$A:$G,6,FALSE)</f>
        <v>Adult</v>
      </c>
      <c r="N625" t="str">
        <f>VLOOKUP($A625,'Customer Data'!$A:$G,7,FALSE)</f>
        <v>High</v>
      </c>
      <c r="O625" t="str">
        <f>VLOOKUP($A625,'Customer Data'!$A$2:$H$1501,8,FALSE)</f>
        <v>Type 2</v>
      </c>
      <c r="P625" t="str">
        <f>VLOOKUP($C625,'Inventory Data'!$A:$I,7,FALSE)</f>
        <v>Warehouse B</v>
      </c>
    </row>
    <row r="626" spans="1:16" x14ac:dyDescent="0.3">
      <c r="A626">
        <v>1279</v>
      </c>
      <c r="B626">
        <v>625</v>
      </c>
      <c r="C626">
        <v>37</v>
      </c>
      <c r="D626">
        <v>6</v>
      </c>
      <c r="E626" s="4" t="s">
        <v>109</v>
      </c>
      <c r="F626" s="4">
        <f t="shared" si="18"/>
        <v>43126</v>
      </c>
      <c r="G626" s="4" t="str">
        <f t="shared" si="19"/>
        <v>Jan</v>
      </c>
      <c r="H626" s="6" t="s">
        <v>60</v>
      </c>
      <c r="I626">
        <f>VLOOKUP($A626,'Customer Data'!$A:$G,2,FALSE)</f>
        <v>48</v>
      </c>
      <c r="J626" t="str">
        <f>VLOOKUP($A626,'Customer Data'!$A:$G,3,FALSE)</f>
        <v>Female</v>
      </c>
      <c r="K626" s="18">
        <f>VLOOKUP($A626,'Customer Data'!$A:$G,4,FALSE)</f>
        <v>80115</v>
      </c>
      <c r="L626" t="str">
        <f>VLOOKUP($A626,'Customer Data'!$A:$G,5,FALSE)</f>
        <v>City C</v>
      </c>
      <c r="M626" t="str">
        <f>VLOOKUP($A626,'Customer Data'!$A:$G,6,FALSE)</f>
        <v>Middle-aged</v>
      </c>
      <c r="N626" t="str">
        <f>VLOOKUP($A626,'Customer Data'!$A:$G,7,FALSE)</f>
        <v>High</v>
      </c>
      <c r="O626" t="str">
        <f>VLOOKUP($A626,'Customer Data'!$A$2:$H$1501,8,FALSE)</f>
        <v>Type 4</v>
      </c>
      <c r="P626" t="str">
        <f>VLOOKUP($C626,'Inventory Data'!$A:$I,7,FALSE)</f>
        <v>Warehouse B</v>
      </c>
    </row>
    <row r="627" spans="1:16" x14ac:dyDescent="0.3">
      <c r="A627">
        <v>1466</v>
      </c>
      <c r="B627">
        <v>626</v>
      </c>
      <c r="C627">
        <v>40</v>
      </c>
      <c r="D627">
        <v>1</v>
      </c>
      <c r="E627" s="4" t="s">
        <v>109</v>
      </c>
      <c r="F627" s="4">
        <f t="shared" si="18"/>
        <v>43126</v>
      </c>
      <c r="G627" s="4" t="str">
        <f t="shared" si="19"/>
        <v>Jan</v>
      </c>
      <c r="H627" s="6" t="s">
        <v>61</v>
      </c>
      <c r="I627">
        <f>VLOOKUP($A627,'Customer Data'!$A:$G,2,FALSE)</f>
        <v>31</v>
      </c>
      <c r="J627" t="str">
        <f>VLOOKUP($A627,'Customer Data'!$A:$G,3,FALSE)</f>
        <v>Female</v>
      </c>
      <c r="K627" s="18">
        <f>VLOOKUP($A627,'Customer Data'!$A:$G,4,FALSE)</f>
        <v>110313</v>
      </c>
      <c r="L627" t="str">
        <f>VLOOKUP($A627,'Customer Data'!$A:$G,5,FALSE)</f>
        <v>City B</v>
      </c>
      <c r="M627" t="str">
        <f>VLOOKUP($A627,'Customer Data'!$A:$G,6,FALSE)</f>
        <v>Adult</v>
      </c>
      <c r="N627" t="str">
        <f>VLOOKUP($A627,'Customer Data'!$A:$G,7,FALSE)</f>
        <v>High</v>
      </c>
      <c r="O627" t="str">
        <f>VLOOKUP($A627,'Customer Data'!$A$2:$H$1501,8,FALSE)</f>
        <v>Type 2</v>
      </c>
      <c r="P627" t="str">
        <f>VLOOKUP($C627,'Inventory Data'!$A:$I,7,FALSE)</f>
        <v>Warehouse A</v>
      </c>
    </row>
    <row r="628" spans="1:16" x14ac:dyDescent="0.3">
      <c r="A628">
        <v>1043</v>
      </c>
      <c r="B628">
        <v>627</v>
      </c>
      <c r="C628">
        <v>79</v>
      </c>
      <c r="D628">
        <v>4</v>
      </c>
      <c r="E628" s="4" t="s">
        <v>109</v>
      </c>
      <c r="F628" s="4">
        <f t="shared" si="18"/>
        <v>43126</v>
      </c>
      <c r="G628" s="4" t="str">
        <f t="shared" si="19"/>
        <v>Jan</v>
      </c>
      <c r="H628" s="6" t="s">
        <v>62</v>
      </c>
      <c r="I628">
        <f>VLOOKUP($A628,'Customer Data'!$A:$G,2,FALSE)</f>
        <v>56</v>
      </c>
      <c r="J628" t="str">
        <f>VLOOKUP($A628,'Customer Data'!$A:$G,3,FALSE)</f>
        <v>Male</v>
      </c>
      <c r="K628" s="18">
        <f>VLOOKUP($A628,'Customer Data'!$A:$G,4,FALSE)</f>
        <v>103168</v>
      </c>
      <c r="L628" t="str">
        <f>VLOOKUP($A628,'Customer Data'!$A:$G,5,FALSE)</f>
        <v>City B</v>
      </c>
      <c r="M628" t="str">
        <f>VLOOKUP($A628,'Customer Data'!$A:$G,6,FALSE)</f>
        <v>Middle-aged</v>
      </c>
      <c r="N628" t="str">
        <f>VLOOKUP($A628,'Customer Data'!$A:$G,7,FALSE)</f>
        <v>High</v>
      </c>
      <c r="O628" t="str">
        <f>VLOOKUP($A628,'Customer Data'!$A$2:$H$1501,8,FALSE)</f>
        <v>Type 4</v>
      </c>
      <c r="P628" t="str">
        <f>VLOOKUP($C628,'Inventory Data'!$A:$I,7,FALSE)</f>
        <v>Warehouse B</v>
      </c>
    </row>
    <row r="629" spans="1:16" x14ac:dyDescent="0.3">
      <c r="A629">
        <v>826</v>
      </c>
      <c r="B629">
        <v>628</v>
      </c>
      <c r="C629">
        <v>68</v>
      </c>
      <c r="D629">
        <v>9</v>
      </c>
      <c r="E629" s="4" t="s">
        <v>109</v>
      </c>
      <c r="F629" s="4">
        <f t="shared" si="18"/>
        <v>43126</v>
      </c>
      <c r="G629" s="4" t="str">
        <f t="shared" si="19"/>
        <v>Jan</v>
      </c>
      <c r="H629" s="6" t="s">
        <v>63</v>
      </c>
      <c r="I629">
        <f>VLOOKUP($A629,'Customer Data'!$A:$G,2,FALSE)</f>
        <v>36</v>
      </c>
      <c r="J629" t="str">
        <f>VLOOKUP($A629,'Customer Data'!$A:$G,3,FALSE)</f>
        <v>Male</v>
      </c>
      <c r="K629" s="18">
        <f>VLOOKUP($A629,'Customer Data'!$A:$G,4,FALSE)</f>
        <v>21986</v>
      </c>
      <c r="L629" t="str">
        <f>VLOOKUP($A629,'Customer Data'!$A:$G,5,FALSE)</f>
        <v>City C</v>
      </c>
      <c r="M629" t="str">
        <f>VLOOKUP($A629,'Customer Data'!$A:$G,6,FALSE)</f>
        <v>Adult</v>
      </c>
      <c r="N629" t="str">
        <f>VLOOKUP($A629,'Customer Data'!$A:$G,7,FALSE)</f>
        <v>Low</v>
      </c>
      <c r="O629" t="str">
        <f>VLOOKUP($A629,'Customer Data'!$A$2:$H$1501,8,FALSE)</f>
        <v>Type 1</v>
      </c>
      <c r="P629" t="str">
        <f>VLOOKUP($C629,'Inventory Data'!$A:$I,7,FALSE)</f>
        <v>Warehouse A</v>
      </c>
    </row>
    <row r="630" spans="1:16" x14ac:dyDescent="0.3">
      <c r="A630">
        <v>1299</v>
      </c>
      <c r="B630">
        <v>629</v>
      </c>
      <c r="C630">
        <v>91</v>
      </c>
      <c r="D630">
        <v>2</v>
      </c>
      <c r="E630" s="4" t="s">
        <v>109</v>
      </c>
      <c r="F630" s="4">
        <f t="shared" si="18"/>
        <v>43126</v>
      </c>
      <c r="G630" s="4" t="str">
        <f t="shared" si="19"/>
        <v>Jan</v>
      </c>
      <c r="H630" s="6" t="s">
        <v>64</v>
      </c>
      <c r="I630">
        <f>VLOOKUP($A630,'Customer Data'!$A:$G,2,FALSE)</f>
        <v>48</v>
      </c>
      <c r="J630" t="str">
        <f>VLOOKUP($A630,'Customer Data'!$A:$G,3,FALSE)</f>
        <v>Female</v>
      </c>
      <c r="K630" s="18">
        <f>VLOOKUP($A630,'Customer Data'!$A:$G,4,FALSE)</f>
        <v>127561</v>
      </c>
      <c r="L630" t="str">
        <f>VLOOKUP($A630,'Customer Data'!$A:$G,5,FALSE)</f>
        <v>City A</v>
      </c>
      <c r="M630" t="str">
        <f>VLOOKUP($A630,'Customer Data'!$A:$G,6,FALSE)</f>
        <v>Middle-aged</v>
      </c>
      <c r="N630" t="str">
        <f>VLOOKUP($A630,'Customer Data'!$A:$G,7,FALSE)</f>
        <v>High</v>
      </c>
      <c r="O630" t="str">
        <f>VLOOKUP($A630,'Customer Data'!$A$2:$H$1501,8,FALSE)</f>
        <v>Type 4</v>
      </c>
      <c r="P630" t="str">
        <f>VLOOKUP($C630,'Inventory Data'!$A:$I,7,FALSE)</f>
        <v>Warehouse C</v>
      </c>
    </row>
    <row r="631" spans="1:16" x14ac:dyDescent="0.3">
      <c r="A631">
        <v>1014</v>
      </c>
      <c r="B631">
        <v>630</v>
      </c>
      <c r="C631">
        <v>22</v>
      </c>
      <c r="D631">
        <v>4</v>
      </c>
      <c r="E631" s="4" t="s">
        <v>109</v>
      </c>
      <c r="F631" s="4">
        <f t="shared" si="18"/>
        <v>43126</v>
      </c>
      <c r="G631" s="4" t="str">
        <f t="shared" si="19"/>
        <v>Jan</v>
      </c>
      <c r="H631" s="6" t="s">
        <v>65</v>
      </c>
      <c r="I631">
        <f>VLOOKUP($A631,'Customer Data'!$A:$G,2,FALSE)</f>
        <v>20</v>
      </c>
      <c r="J631" t="str">
        <f>VLOOKUP($A631,'Customer Data'!$A:$G,3,FALSE)</f>
        <v>Male</v>
      </c>
      <c r="K631" s="18">
        <f>VLOOKUP($A631,'Customer Data'!$A:$G,4,FALSE)</f>
        <v>33796</v>
      </c>
      <c r="L631" t="str">
        <f>VLOOKUP($A631,'Customer Data'!$A:$G,5,FALSE)</f>
        <v>City C</v>
      </c>
      <c r="M631" t="str">
        <f>VLOOKUP($A631,'Customer Data'!$A:$G,6,FALSE)</f>
        <v>Adult</v>
      </c>
      <c r="N631" t="str">
        <f>VLOOKUP($A631,'Customer Data'!$A:$G,7,FALSE)</f>
        <v>Low</v>
      </c>
      <c r="O631" t="str">
        <f>VLOOKUP($A631,'Customer Data'!$A$2:$H$1501,8,FALSE)</f>
        <v>Type 1</v>
      </c>
      <c r="P631" t="str">
        <f>VLOOKUP($C631,'Inventory Data'!$A:$I,7,FALSE)</f>
        <v>Warehouse B</v>
      </c>
    </row>
    <row r="632" spans="1:16" x14ac:dyDescent="0.3">
      <c r="A632">
        <v>1077</v>
      </c>
      <c r="B632">
        <v>631</v>
      </c>
      <c r="C632">
        <v>9</v>
      </c>
      <c r="D632">
        <v>7</v>
      </c>
      <c r="E632" s="4" t="s">
        <v>109</v>
      </c>
      <c r="F632" s="4">
        <f t="shared" si="18"/>
        <v>43126</v>
      </c>
      <c r="G632" s="4" t="str">
        <f t="shared" si="19"/>
        <v>Jan</v>
      </c>
      <c r="H632" s="6" t="s">
        <v>66</v>
      </c>
      <c r="I632">
        <f>VLOOKUP($A632,'Customer Data'!$A:$G,2,FALSE)</f>
        <v>56</v>
      </c>
      <c r="J632" t="str">
        <f>VLOOKUP($A632,'Customer Data'!$A:$G,3,FALSE)</f>
        <v>Male</v>
      </c>
      <c r="K632" s="18">
        <f>VLOOKUP($A632,'Customer Data'!$A:$G,4,FALSE)</f>
        <v>121892</v>
      </c>
      <c r="L632" t="str">
        <f>VLOOKUP($A632,'Customer Data'!$A:$G,5,FALSE)</f>
        <v>City A</v>
      </c>
      <c r="M632" t="str">
        <f>VLOOKUP($A632,'Customer Data'!$A:$G,6,FALSE)</f>
        <v>Middle-aged</v>
      </c>
      <c r="N632" t="str">
        <f>VLOOKUP($A632,'Customer Data'!$A:$G,7,FALSE)</f>
        <v>High</v>
      </c>
      <c r="O632" t="str">
        <f>VLOOKUP($A632,'Customer Data'!$A$2:$H$1501,8,FALSE)</f>
        <v>Type 4</v>
      </c>
      <c r="P632" t="str">
        <f>VLOOKUP($C632,'Inventory Data'!$A:$I,7,FALSE)</f>
        <v>Warehouse C</v>
      </c>
    </row>
    <row r="633" spans="1:16" x14ac:dyDescent="0.3">
      <c r="A633">
        <v>559</v>
      </c>
      <c r="B633">
        <v>632</v>
      </c>
      <c r="C633">
        <v>2</v>
      </c>
      <c r="D633">
        <v>9</v>
      </c>
      <c r="E633" s="4" t="s">
        <v>109</v>
      </c>
      <c r="F633" s="4">
        <f t="shared" si="18"/>
        <v>43126</v>
      </c>
      <c r="G633" s="4" t="str">
        <f t="shared" si="19"/>
        <v>Jan</v>
      </c>
      <c r="H633" s="6" t="s">
        <v>67</v>
      </c>
      <c r="I633">
        <f>VLOOKUP($A633,'Customer Data'!$A:$G,2,FALSE)</f>
        <v>62</v>
      </c>
      <c r="J633" t="str">
        <f>VLOOKUP($A633,'Customer Data'!$A:$G,3,FALSE)</f>
        <v>Female</v>
      </c>
      <c r="K633" s="18">
        <f>VLOOKUP($A633,'Customer Data'!$A:$G,4,FALSE)</f>
        <v>25530</v>
      </c>
      <c r="L633" t="str">
        <f>VLOOKUP($A633,'Customer Data'!$A:$G,5,FALSE)</f>
        <v>City A</v>
      </c>
      <c r="M633" t="str">
        <f>VLOOKUP($A633,'Customer Data'!$A:$G,6,FALSE)</f>
        <v>Seniors</v>
      </c>
      <c r="N633" t="str">
        <f>VLOOKUP($A633,'Customer Data'!$A:$G,7,FALSE)</f>
        <v>Low</v>
      </c>
      <c r="O633" t="str">
        <f>VLOOKUP($A633,'Customer Data'!$A$2:$H$1501,8,FALSE)</f>
        <v>Type 5</v>
      </c>
      <c r="P633" t="str">
        <f>VLOOKUP($C633,'Inventory Data'!$A:$I,7,FALSE)</f>
        <v>Warehouse C</v>
      </c>
    </row>
    <row r="634" spans="1:16" x14ac:dyDescent="0.3">
      <c r="A634">
        <v>1485</v>
      </c>
      <c r="B634">
        <v>633</v>
      </c>
      <c r="C634">
        <v>83</v>
      </c>
      <c r="D634">
        <v>7</v>
      </c>
      <c r="E634" s="4" t="s">
        <v>109</v>
      </c>
      <c r="F634" s="4">
        <f t="shared" si="18"/>
        <v>43126</v>
      </c>
      <c r="G634" s="4" t="str">
        <f t="shared" si="19"/>
        <v>Jan</v>
      </c>
      <c r="H634" s="6" t="s">
        <v>68</v>
      </c>
      <c r="I634">
        <f>VLOOKUP($A634,'Customer Data'!$A:$G,2,FALSE)</f>
        <v>53</v>
      </c>
      <c r="J634" t="str">
        <f>VLOOKUP($A634,'Customer Data'!$A:$G,3,FALSE)</f>
        <v>Female</v>
      </c>
      <c r="K634" s="18">
        <f>VLOOKUP($A634,'Customer Data'!$A:$G,4,FALSE)</f>
        <v>78983</v>
      </c>
      <c r="L634" t="str">
        <f>VLOOKUP($A634,'Customer Data'!$A:$G,5,FALSE)</f>
        <v>City B</v>
      </c>
      <c r="M634" t="str">
        <f>VLOOKUP($A634,'Customer Data'!$A:$G,6,FALSE)</f>
        <v>Middle-aged</v>
      </c>
      <c r="N634" t="str">
        <f>VLOOKUP($A634,'Customer Data'!$A:$G,7,FALSE)</f>
        <v>High</v>
      </c>
      <c r="O634" t="str">
        <f>VLOOKUP($A634,'Customer Data'!$A$2:$H$1501,8,FALSE)</f>
        <v>Type 4</v>
      </c>
      <c r="P634" t="str">
        <f>VLOOKUP($C634,'Inventory Data'!$A:$I,7,FALSE)</f>
        <v>Warehouse A</v>
      </c>
    </row>
    <row r="635" spans="1:16" x14ac:dyDescent="0.3">
      <c r="A635">
        <v>521</v>
      </c>
      <c r="B635">
        <v>634</v>
      </c>
      <c r="C635">
        <v>81</v>
      </c>
      <c r="D635">
        <v>9</v>
      </c>
      <c r="E635" s="4" t="s">
        <v>109</v>
      </c>
      <c r="F635" s="4">
        <f t="shared" si="18"/>
        <v>43126</v>
      </c>
      <c r="G635" s="4" t="str">
        <f t="shared" si="19"/>
        <v>Jan</v>
      </c>
      <c r="H635" s="6" t="s">
        <v>69</v>
      </c>
      <c r="I635">
        <f>VLOOKUP($A635,'Customer Data'!$A:$G,2,FALSE)</f>
        <v>36</v>
      </c>
      <c r="J635" t="str">
        <f>VLOOKUP($A635,'Customer Data'!$A:$G,3,FALSE)</f>
        <v>Female</v>
      </c>
      <c r="K635" s="18">
        <f>VLOOKUP($A635,'Customer Data'!$A:$G,4,FALSE)</f>
        <v>112828</v>
      </c>
      <c r="L635" t="str">
        <f>VLOOKUP($A635,'Customer Data'!$A:$G,5,FALSE)</f>
        <v>City B</v>
      </c>
      <c r="M635" t="str">
        <f>VLOOKUP($A635,'Customer Data'!$A:$G,6,FALSE)</f>
        <v>Adult</v>
      </c>
      <c r="N635" t="str">
        <f>VLOOKUP($A635,'Customer Data'!$A:$G,7,FALSE)</f>
        <v>High</v>
      </c>
      <c r="O635" t="str">
        <f>VLOOKUP($A635,'Customer Data'!$A$2:$H$1501,8,FALSE)</f>
        <v>Type 2</v>
      </c>
      <c r="P635" t="str">
        <f>VLOOKUP($C635,'Inventory Data'!$A:$I,7,FALSE)</f>
        <v>Warehouse A</v>
      </c>
    </row>
    <row r="636" spans="1:16" x14ac:dyDescent="0.3">
      <c r="A636">
        <v>70</v>
      </c>
      <c r="B636">
        <v>635</v>
      </c>
      <c r="C636">
        <v>10</v>
      </c>
      <c r="D636">
        <v>1</v>
      </c>
      <c r="E636" s="4" t="s">
        <v>109</v>
      </c>
      <c r="F636" s="4">
        <f t="shared" si="18"/>
        <v>43126</v>
      </c>
      <c r="G636" s="4" t="str">
        <f t="shared" si="19"/>
        <v>Jan</v>
      </c>
      <c r="H636" s="6" t="s">
        <v>70</v>
      </c>
      <c r="I636">
        <f>VLOOKUP($A636,'Customer Data'!$A:$G,2,FALSE)</f>
        <v>38</v>
      </c>
      <c r="J636" t="str">
        <f>VLOOKUP($A636,'Customer Data'!$A:$G,3,FALSE)</f>
        <v>Female</v>
      </c>
      <c r="K636" s="18">
        <f>VLOOKUP($A636,'Customer Data'!$A:$G,4,FALSE)</f>
        <v>93158</v>
      </c>
      <c r="L636" t="str">
        <f>VLOOKUP($A636,'Customer Data'!$A:$G,5,FALSE)</f>
        <v>City B</v>
      </c>
      <c r="M636" t="str">
        <f>VLOOKUP($A636,'Customer Data'!$A:$G,6,FALSE)</f>
        <v>Adult</v>
      </c>
      <c r="N636" t="str">
        <f>VLOOKUP($A636,'Customer Data'!$A:$G,7,FALSE)</f>
        <v>High</v>
      </c>
      <c r="O636" t="str">
        <f>VLOOKUP($A636,'Customer Data'!$A$2:$H$1501,8,FALSE)</f>
        <v>Type 2</v>
      </c>
      <c r="P636" t="str">
        <f>VLOOKUP($C636,'Inventory Data'!$A:$I,7,FALSE)</f>
        <v>Warehouse A</v>
      </c>
    </row>
    <row r="637" spans="1:16" x14ac:dyDescent="0.3">
      <c r="A637">
        <v>397</v>
      </c>
      <c r="B637">
        <v>636</v>
      </c>
      <c r="C637">
        <v>73</v>
      </c>
      <c r="D637">
        <v>7</v>
      </c>
      <c r="E637" s="4" t="s">
        <v>109</v>
      </c>
      <c r="F637" s="4">
        <f t="shared" si="18"/>
        <v>43126</v>
      </c>
      <c r="G637" s="4" t="str">
        <f t="shared" si="19"/>
        <v>Jan</v>
      </c>
      <c r="H637" s="6" t="s">
        <v>71</v>
      </c>
      <c r="I637">
        <f>VLOOKUP($A637,'Customer Data'!$A:$G,2,FALSE)</f>
        <v>41</v>
      </c>
      <c r="J637" t="str">
        <f>VLOOKUP($A637,'Customer Data'!$A:$G,3,FALSE)</f>
        <v>Male</v>
      </c>
      <c r="K637" s="18">
        <f>VLOOKUP($A637,'Customer Data'!$A:$G,4,FALSE)</f>
        <v>29457</v>
      </c>
      <c r="L637" t="str">
        <f>VLOOKUP($A637,'Customer Data'!$A:$G,5,FALSE)</f>
        <v>City B</v>
      </c>
      <c r="M637" t="str">
        <f>VLOOKUP($A637,'Customer Data'!$A:$G,6,FALSE)</f>
        <v>Middle-aged</v>
      </c>
      <c r="N637" t="str">
        <f>VLOOKUP($A637,'Customer Data'!$A:$G,7,FALSE)</f>
        <v>Low</v>
      </c>
      <c r="O637" t="str">
        <f>VLOOKUP($A637,'Customer Data'!$A$2:$H$1501,8,FALSE)</f>
        <v>Type 3</v>
      </c>
      <c r="P637" t="str">
        <f>VLOOKUP($C637,'Inventory Data'!$A:$I,7,FALSE)</f>
        <v>Warehouse A</v>
      </c>
    </row>
    <row r="638" spans="1:16" x14ac:dyDescent="0.3">
      <c r="A638">
        <v>1293</v>
      </c>
      <c r="B638">
        <v>637</v>
      </c>
      <c r="C638">
        <v>43</v>
      </c>
      <c r="D638">
        <v>9</v>
      </c>
      <c r="E638" s="4" t="s">
        <v>109</v>
      </c>
      <c r="F638" s="4">
        <f t="shared" si="18"/>
        <v>43126</v>
      </c>
      <c r="G638" s="4" t="str">
        <f t="shared" si="19"/>
        <v>Jan</v>
      </c>
      <c r="H638" s="6" t="s">
        <v>72</v>
      </c>
      <c r="I638">
        <f>VLOOKUP($A638,'Customer Data'!$A:$G,2,FALSE)</f>
        <v>58</v>
      </c>
      <c r="J638" t="str">
        <f>VLOOKUP($A638,'Customer Data'!$A:$G,3,FALSE)</f>
        <v>Female</v>
      </c>
      <c r="K638" s="18">
        <f>VLOOKUP($A638,'Customer Data'!$A:$G,4,FALSE)</f>
        <v>29821</v>
      </c>
      <c r="L638" t="str">
        <f>VLOOKUP($A638,'Customer Data'!$A:$G,5,FALSE)</f>
        <v>City A</v>
      </c>
      <c r="M638" t="str">
        <f>VLOOKUP($A638,'Customer Data'!$A:$G,6,FALSE)</f>
        <v>Middle-aged</v>
      </c>
      <c r="N638" t="str">
        <f>VLOOKUP($A638,'Customer Data'!$A:$G,7,FALSE)</f>
        <v>Low</v>
      </c>
      <c r="O638" t="str">
        <f>VLOOKUP($A638,'Customer Data'!$A$2:$H$1501,8,FALSE)</f>
        <v>Type 3</v>
      </c>
      <c r="P638" t="str">
        <f>VLOOKUP($C638,'Inventory Data'!$A:$I,7,FALSE)</f>
        <v>Warehouse B</v>
      </c>
    </row>
    <row r="639" spans="1:16" x14ac:dyDescent="0.3">
      <c r="A639">
        <v>1304</v>
      </c>
      <c r="B639">
        <v>638</v>
      </c>
      <c r="C639">
        <v>44</v>
      </c>
      <c r="D639">
        <v>5</v>
      </c>
      <c r="E639" s="4" t="s">
        <v>109</v>
      </c>
      <c r="F639" s="4">
        <f t="shared" si="18"/>
        <v>43126</v>
      </c>
      <c r="G639" s="4" t="str">
        <f t="shared" si="19"/>
        <v>Jan</v>
      </c>
      <c r="H639" s="6" t="s">
        <v>73</v>
      </c>
      <c r="I639">
        <f>VLOOKUP($A639,'Customer Data'!$A:$G,2,FALSE)</f>
        <v>61</v>
      </c>
      <c r="J639" t="str">
        <f>VLOOKUP($A639,'Customer Data'!$A:$G,3,FALSE)</f>
        <v>Female</v>
      </c>
      <c r="K639" s="18">
        <f>VLOOKUP($A639,'Customer Data'!$A:$G,4,FALSE)</f>
        <v>51411</v>
      </c>
      <c r="L639" t="str">
        <f>VLOOKUP($A639,'Customer Data'!$A:$G,5,FALSE)</f>
        <v>City B</v>
      </c>
      <c r="M639" t="str">
        <f>VLOOKUP($A639,'Customer Data'!$A:$G,6,FALSE)</f>
        <v>Seniors</v>
      </c>
      <c r="N639" t="str">
        <f>VLOOKUP($A639,'Customer Data'!$A:$G,7,FALSE)</f>
        <v>Low</v>
      </c>
      <c r="O639" t="str">
        <f>VLOOKUP($A639,'Customer Data'!$A$2:$H$1501,8,FALSE)</f>
        <v>Type 5</v>
      </c>
      <c r="P639" t="str">
        <f>VLOOKUP($C639,'Inventory Data'!$A:$I,7,FALSE)</f>
        <v>Warehouse A</v>
      </c>
    </row>
    <row r="640" spans="1:16" x14ac:dyDescent="0.3">
      <c r="A640">
        <v>331</v>
      </c>
      <c r="B640">
        <v>639</v>
      </c>
      <c r="C640">
        <v>87</v>
      </c>
      <c r="D640">
        <v>3</v>
      </c>
      <c r="E640" s="4" t="s">
        <v>109</v>
      </c>
      <c r="F640" s="4">
        <f t="shared" si="18"/>
        <v>43126</v>
      </c>
      <c r="G640" s="4" t="str">
        <f t="shared" si="19"/>
        <v>Jan</v>
      </c>
      <c r="H640" s="6" t="s">
        <v>74</v>
      </c>
      <c r="I640">
        <f>VLOOKUP($A640,'Customer Data'!$A:$G,2,FALSE)</f>
        <v>32</v>
      </c>
      <c r="J640" t="str">
        <f>VLOOKUP($A640,'Customer Data'!$A:$G,3,FALSE)</f>
        <v>Male</v>
      </c>
      <c r="K640" s="18">
        <f>VLOOKUP($A640,'Customer Data'!$A:$G,4,FALSE)</f>
        <v>96256</v>
      </c>
      <c r="L640" t="str">
        <f>VLOOKUP($A640,'Customer Data'!$A:$G,5,FALSE)</f>
        <v>City A</v>
      </c>
      <c r="M640" t="str">
        <f>VLOOKUP($A640,'Customer Data'!$A:$G,6,FALSE)</f>
        <v>Adult</v>
      </c>
      <c r="N640" t="str">
        <f>VLOOKUP($A640,'Customer Data'!$A:$G,7,FALSE)</f>
        <v>High</v>
      </c>
      <c r="O640" t="str">
        <f>VLOOKUP($A640,'Customer Data'!$A$2:$H$1501,8,FALSE)</f>
        <v>Type 2</v>
      </c>
      <c r="P640" t="str">
        <f>VLOOKUP($C640,'Inventory Data'!$A:$I,7,FALSE)</f>
        <v>Warehouse B</v>
      </c>
    </row>
    <row r="641" spans="1:16" x14ac:dyDescent="0.3">
      <c r="A641">
        <v>768</v>
      </c>
      <c r="B641">
        <v>640</v>
      </c>
      <c r="C641">
        <v>32</v>
      </c>
      <c r="D641">
        <v>7</v>
      </c>
      <c r="E641" s="4" t="s">
        <v>109</v>
      </c>
      <c r="F641" s="4">
        <f t="shared" si="18"/>
        <v>43126</v>
      </c>
      <c r="G641" s="4" t="str">
        <f t="shared" si="19"/>
        <v>Jan</v>
      </c>
      <c r="H641" s="6" t="s">
        <v>75</v>
      </c>
      <c r="I641">
        <f>VLOOKUP($A641,'Customer Data'!$A:$G,2,FALSE)</f>
        <v>26</v>
      </c>
      <c r="J641" t="str">
        <f>VLOOKUP($A641,'Customer Data'!$A:$G,3,FALSE)</f>
        <v>Male</v>
      </c>
      <c r="K641" s="18">
        <f>VLOOKUP($A641,'Customer Data'!$A:$G,4,FALSE)</f>
        <v>132485</v>
      </c>
      <c r="L641" t="str">
        <f>VLOOKUP($A641,'Customer Data'!$A:$G,5,FALSE)</f>
        <v>City A</v>
      </c>
      <c r="M641" t="str">
        <f>VLOOKUP($A641,'Customer Data'!$A:$G,6,FALSE)</f>
        <v>Adult</v>
      </c>
      <c r="N641" t="str">
        <f>VLOOKUP($A641,'Customer Data'!$A:$G,7,FALSE)</f>
        <v>High</v>
      </c>
      <c r="O641" t="str">
        <f>VLOOKUP($A641,'Customer Data'!$A$2:$H$1501,8,FALSE)</f>
        <v>Type 2</v>
      </c>
      <c r="P641" t="str">
        <f>VLOOKUP($C641,'Inventory Data'!$A:$I,7,FALSE)</f>
        <v>Warehouse A</v>
      </c>
    </row>
    <row r="642" spans="1:16" x14ac:dyDescent="0.3">
      <c r="A642">
        <v>81</v>
      </c>
      <c r="B642">
        <v>641</v>
      </c>
      <c r="C642">
        <v>2</v>
      </c>
      <c r="D642">
        <v>8</v>
      </c>
      <c r="E642" s="4" t="s">
        <v>109</v>
      </c>
      <c r="F642" s="4">
        <f t="shared" si="18"/>
        <v>43126</v>
      </c>
      <c r="G642" s="4" t="str">
        <f t="shared" si="19"/>
        <v>Jan</v>
      </c>
      <c r="H642" s="6" t="s">
        <v>76</v>
      </c>
      <c r="I642">
        <f>VLOOKUP($A642,'Customer Data'!$A:$G,2,FALSE)</f>
        <v>64</v>
      </c>
      <c r="J642" t="str">
        <f>VLOOKUP($A642,'Customer Data'!$A:$G,3,FALSE)</f>
        <v>Male</v>
      </c>
      <c r="K642" s="18">
        <f>VLOOKUP($A642,'Customer Data'!$A:$G,4,FALSE)</f>
        <v>113879</v>
      </c>
      <c r="L642" t="str">
        <f>VLOOKUP($A642,'Customer Data'!$A:$G,5,FALSE)</f>
        <v>City A</v>
      </c>
      <c r="M642" t="str">
        <f>VLOOKUP($A642,'Customer Data'!$A:$G,6,FALSE)</f>
        <v>Seniors</v>
      </c>
      <c r="N642" t="str">
        <f>VLOOKUP($A642,'Customer Data'!$A:$G,7,FALSE)</f>
        <v>High</v>
      </c>
      <c r="O642" t="str">
        <f>VLOOKUP($A642,'Customer Data'!$A$2:$H$1501,8,FALSE)</f>
        <v>Type 6</v>
      </c>
      <c r="P642" t="str">
        <f>VLOOKUP($C642,'Inventory Data'!$A:$I,7,FALSE)</f>
        <v>Warehouse C</v>
      </c>
    </row>
    <row r="643" spans="1:16" x14ac:dyDescent="0.3">
      <c r="A643">
        <v>675</v>
      </c>
      <c r="B643">
        <v>642</v>
      </c>
      <c r="C643">
        <v>2</v>
      </c>
      <c r="D643">
        <v>1</v>
      </c>
      <c r="E643" s="4" t="s">
        <v>109</v>
      </c>
      <c r="F643" s="4">
        <f t="shared" ref="F643:F706" si="20">DATEVALUE(E643)</f>
        <v>43126</v>
      </c>
      <c r="G643" s="4" t="str">
        <f t="shared" ref="G643:G706" si="21">TEXT(F643,"MMM")</f>
        <v>Jan</v>
      </c>
      <c r="H643" s="6" t="s">
        <v>77</v>
      </c>
      <c r="I643">
        <f>VLOOKUP($A643,'Customer Data'!$A:$G,2,FALSE)</f>
        <v>31</v>
      </c>
      <c r="J643" t="str">
        <f>VLOOKUP($A643,'Customer Data'!$A:$G,3,FALSE)</f>
        <v>Male</v>
      </c>
      <c r="K643" s="18">
        <f>VLOOKUP($A643,'Customer Data'!$A:$G,4,FALSE)</f>
        <v>74015</v>
      </c>
      <c r="L643" t="str">
        <f>VLOOKUP($A643,'Customer Data'!$A:$G,5,FALSE)</f>
        <v>City C</v>
      </c>
      <c r="M643" t="str">
        <f>VLOOKUP($A643,'Customer Data'!$A:$G,6,FALSE)</f>
        <v>Adult</v>
      </c>
      <c r="N643" t="str">
        <f>VLOOKUP($A643,'Customer Data'!$A:$G,7,FALSE)</f>
        <v>High</v>
      </c>
      <c r="O643" t="str">
        <f>VLOOKUP($A643,'Customer Data'!$A$2:$H$1501,8,FALSE)</f>
        <v>Type 2</v>
      </c>
      <c r="P643" t="str">
        <f>VLOOKUP($C643,'Inventory Data'!$A:$I,7,FALSE)</f>
        <v>Warehouse C</v>
      </c>
    </row>
    <row r="644" spans="1:16" x14ac:dyDescent="0.3">
      <c r="A644">
        <v>308</v>
      </c>
      <c r="B644">
        <v>643</v>
      </c>
      <c r="C644">
        <v>78</v>
      </c>
      <c r="D644">
        <v>3</v>
      </c>
      <c r="E644" s="4" t="s">
        <v>109</v>
      </c>
      <c r="F644" s="4">
        <f t="shared" si="20"/>
        <v>43126</v>
      </c>
      <c r="G644" s="4" t="str">
        <f t="shared" si="21"/>
        <v>Jan</v>
      </c>
      <c r="H644" s="6" t="s">
        <v>78</v>
      </c>
      <c r="I644">
        <f>VLOOKUP($A644,'Customer Data'!$A:$G,2,FALSE)</f>
        <v>61</v>
      </c>
      <c r="J644" t="str">
        <f>VLOOKUP($A644,'Customer Data'!$A:$G,3,FALSE)</f>
        <v>Male</v>
      </c>
      <c r="K644" s="18">
        <f>VLOOKUP($A644,'Customer Data'!$A:$G,4,FALSE)</f>
        <v>147367</v>
      </c>
      <c r="L644" t="str">
        <f>VLOOKUP($A644,'Customer Data'!$A:$G,5,FALSE)</f>
        <v>City C</v>
      </c>
      <c r="M644" t="str">
        <f>VLOOKUP($A644,'Customer Data'!$A:$G,6,FALSE)</f>
        <v>Seniors</v>
      </c>
      <c r="N644" t="str">
        <f>VLOOKUP($A644,'Customer Data'!$A:$G,7,FALSE)</f>
        <v>High</v>
      </c>
      <c r="O644" t="str">
        <f>VLOOKUP($A644,'Customer Data'!$A$2:$H$1501,8,FALSE)</f>
        <v>Type 6</v>
      </c>
      <c r="P644" t="str">
        <f>VLOOKUP($C644,'Inventory Data'!$A:$I,7,FALSE)</f>
        <v>Warehouse A</v>
      </c>
    </row>
    <row r="645" spans="1:16" x14ac:dyDescent="0.3">
      <c r="A645">
        <v>959</v>
      </c>
      <c r="B645">
        <v>644</v>
      </c>
      <c r="C645">
        <v>77</v>
      </c>
      <c r="D645">
        <v>1</v>
      </c>
      <c r="E645" s="4" t="s">
        <v>109</v>
      </c>
      <c r="F645" s="4">
        <f t="shared" si="20"/>
        <v>43126</v>
      </c>
      <c r="G645" s="4" t="str">
        <f t="shared" si="21"/>
        <v>Jan</v>
      </c>
      <c r="H645" s="6" t="s">
        <v>79</v>
      </c>
      <c r="I645">
        <f>VLOOKUP($A645,'Customer Data'!$A:$G,2,FALSE)</f>
        <v>30</v>
      </c>
      <c r="J645" t="str">
        <f>VLOOKUP($A645,'Customer Data'!$A:$G,3,FALSE)</f>
        <v>Male</v>
      </c>
      <c r="K645" s="18">
        <f>VLOOKUP($A645,'Customer Data'!$A:$G,4,FALSE)</f>
        <v>121778</v>
      </c>
      <c r="L645" t="str">
        <f>VLOOKUP($A645,'Customer Data'!$A:$G,5,FALSE)</f>
        <v>City B</v>
      </c>
      <c r="M645" t="str">
        <f>VLOOKUP($A645,'Customer Data'!$A:$G,6,FALSE)</f>
        <v>Adult</v>
      </c>
      <c r="N645" t="str">
        <f>VLOOKUP($A645,'Customer Data'!$A:$G,7,FALSE)</f>
        <v>High</v>
      </c>
      <c r="O645" t="str">
        <f>VLOOKUP($A645,'Customer Data'!$A$2:$H$1501,8,FALSE)</f>
        <v>Type 2</v>
      </c>
      <c r="P645" t="str">
        <f>VLOOKUP($C645,'Inventory Data'!$A:$I,7,FALSE)</f>
        <v>Warehouse C</v>
      </c>
    </row>
    <row r="646" spans="1:16" x14ac:dyDescent="0.3">
      <c r="A646">
        <v>431</v>
      </c>
      <c r="B646">
        <v>645</v>
      </c>
      <c r="C646">
        <v>81</v>
      </c>
      <c r="D646">
        <v>4</v>
      </c>
      <c r="E646" s="4" t="s">
        <v>109</v>
      </c>
      <c r="F646" s="4">
        <f t="shared" si="20"/>
        <v>43126</v>
      </c>
      <c r="G646" s="4" t="str">
        <f t="shared" si="21"/>
        <v>Jan</v>
      </c>
      <c r="H646" s="6" t="s">
        <v>80</v>
      </c>
      <c r="I646">
        <f>VLOOKUP($A646,'Customer Data'!$A:$G,2,FALSE)</f>
        <v>41</v>
      </c>
      <c r="J646" t="str">
        <f>VLOOKUP($A646,'Customer Data'!$A:$G,3,FALSE)</f>
        <v>Female</v>
      </c>
      <c r="K646" s="18">
        <f>VLOOKUP($A646,'Customer Data'!$A:$G,4,FALSE)</f>
        <v>109832</v>
      </c>
      <c r="L646" t="str">
        <f>VLOOKUP($A646,'Customer Data'!$A:$G,5,FALSE)</f>
        <v>City B</v>
      </c>
      <c r="M646" t="str">
        <f>VLOOKUP($A646,'Customer Data'!$A:$G,6,FALSE)</f>
        <v>Middle-aged</v>
      </c>
      <c r="N646" t="str">
        <f>VLOOKUP($A646,'Customer Data'!$A:$G,7,FALSE)</f>
        <v>High</v>
      </c>
      <c r="O646" t="str">
        <f>VLOOKUP($A646,'Customer Data'!$A$2:$H$1501,8,FALSE)</f>
        <v>Type 4</v>
      </c>
      <c r="P646" t="str">
        <f>VLOOKUP($C646,'Inventory Data'!$A:$I,7,FALSE)</f>
        <v>Warehouse A</v>
      </c>
    </row>
    <row r="647" spans="1:16" x14ac:dyDescent="0.3">
      <c r="A647">
        <v>771</v>
      </c>
      <c r="B647">
        <v>646</v>
      </c>
      <c r="C647">
        <v>39</v>
      </c>
      <c r="D647">
        <v>3</v>
      </c>
      <c r="E647" s="4" t="s">
        <v>109</v>
      </c>
      <c r="F647" s="4">
        <f t="shared" si="20"/>
        <v>43126</v>
      </c>
      <c r="G647" s="4" t="str">
        <f t="shared" si="21"/>
        <v>Jan</v>
      </c>
      <c r="H647" s="6" t="s">
        <v>81</v>
      </c>
      <c r="I647">
        <f>VLOOKUP($A647,'Customer Data'!$A:$G,2,FALSE)</f>
        <v>46</v>
      </c>
      <c r="J647" t="str">
        <f>VLOOKUP($A647,'Customer Data'!$A:$G,3,FALSE)</f>
        <v>Male</v>
      </c>
      <c r="K647" s="18">
        <f>VLOOKUP($A647,'Customer Data'!$A:$G,4,FALSE)</f>
        <v>105847</v>
      </c>
      <c r="L647" t="str">
        <f>VLOOKUP($A647,'Customer Data'!$A:$G,5,FALSE)</f>
        <v>City A</v>
      </c>
      <c r="M647" t="str">
        <f>VLOOKUP($A647,'Customer Data'!$A:$G,6,FALSE)</f>
        <v>Middle-aged</v>
      </c>
      <c r="N647" t="str">
        <f>VLOOKUP($A647,'Customer Data'!$A:$G,7,FALSE)</f>
        <v>High</v>
      </c>
      <c r="O647" t="str">
        <f>VLOOKUP($A647,'Customer Data'!$A$2:$H$1501,8,FALSE)</f>
        <v>Type 4</v>
      </c>
      <c r="P647" t="str">
        <f>VLOOKUP($C647,'Inventory Data'!$A:$I,7,FALSE)</f>
        <v>Warehouse A</v>
      </c>
    </row>
    <row r="648" spans="1:16" x14ac:dyDescent="0.3">
      <c r="A648">
        <v>521</v>
      </c>
      <c r="B648">
        <v>647</v>
      </c>
      <c r="C648">
        <v>33</v>
      </c>
      <c r="D648">
        <v>4</v>
      </c>
      <c r="E648" s="4" t="s">
        <v>109</v>
      </c>
      <c r="F648" s="4">
        <f t="shared" si="20"/>
        <v>43126</v>
      </c>
      <c r="G648" s="4" t="str">
        <f t="shared" si="21"/>
        <v>Jan</v>
      </c>
      <c r="H648" s="6" t="s">
        <v>82</v>
      </c>
      <c r="I648">
        <f>VLOOKUP($A648,'Customer Data'!$A:$G,2,FALSE)</f>
        <v>36</v>
      </c>
      <c r="J648" t="str">
        <f>VLOOKUP($A648,'Customer Data'!$A:$G,3,FALSE)</f>
        <v>Female</v>
      </c>
      <c r="K648" s="18">
        <f>VLOOKUP($A648,'Customer Data'!$A:$G,4,FALSE)</f>
        <v>112828</v>
      </c>
      <c r="L648" t="str">
        <f>VLOOKUP($A648,'Customer Data'!$A:$G,5,FALSE)</f>
        <v>City B</v>
      </c>
      <c r="M648" t="str">
        <f>VLOOKUP($A648,'Customer Data'!$A:$G,6,FALSE)</f>
        <v>Adult</v>
      </c>
      <c r="N648" t="str">
        <f>VLOOKUP($A648,'Customer Data'!$A:$G,7,FALSE)</f>
        <v>High</v>
      </c>
      <c r="O648" t="str">
        <f>VLOOKUP($A648,'Customer Data'!$A$2:$H$1501,8,FALSE)</f>
        <v>Type 2</v>
      </c>
      <c r="P648" t="str">
        <f>VLOOKUP($C648,'Inventory Data'!$A:$I,7,FALSE)</f>
        <v>Warehouse C</v>
      </c>
    </row>
    <row r="649" spans="1:16" x14ac:dyDescent="0.3">
      <c r="A649">
        <v>828</v>
      </c>
      <c r="B649">
        <v>648</v>
      </c>
      <c r="C649">
        <v>85</v>
      </c>
      <c r="D649">
        <v>2</v>
      </c>
      <c r="E649" s="4" t="s">
        <v>109</v>
      </c>
      <c r="F649" s="4">
        <f t="shared" si="20"/>
        <v>43126</v>
      </c>
      <c r="G649" s="4" t="str">
        <f t="shared" si="21"/>
        <v>Jan</v>
      </c>
      <c r="H649" s="6" t="s">
        <v>83</v>
      </c>
      <c r="I649">
        <f>VLOOKUP($A649,'Customer Data'!$A:$G,2,FALSE)</f>
        <v>45</v>
      </c>
      <c r="J649" t="str">
        <f>VLOOKUP($A649,'Customer Data'!$A:$G,3,FALSE)</f>
        <v>Female</v>
      </c>
      <c r="K649" s="18">
        <f>VLOOKUP($A649,'Customer Data'!$A:$G,4,FALSE)</f>
        <v>99790</v>
      </c>
      <c r="L649" t="str">
        <f>VLOOKUP($A649,'Customer Data'!$A:$G,5,FALSE)</f>
        <v>City A</v>
      </c>
      <c r="M649" t="str">
        <f>VLOOKUP($A649,'Customer Data'!$A:$G,6,FALSE)</f>
        <v>Middle-aged</v>
      </c>
      <c r="N649" t="str">
        <f>VLOOKUP($A649,'Customer Data'!$A:$G,7,FALSE)</f>
        <v>High</v>
      </c>
      <c r="O649" t="str">
        <f>VLOOKUP($A649,'Customer Data'!$A$2:$H$1501,8,FALSE)</f>
        <v>Type 4</v>
      </c>
      <c r="P649" t="str">
        <f>VLOOKUP($C649,'Inventory Data'!$A:$I,7,FALSE)</f>
        <v>Warehouse B</v>
      </c>
    </row>
    <row r="650" spans="1:16" x14ac:dyDescent="0.3">
      <c r="A650">
        <v>952</v>
      </c>
      <c r="B650">
        <v>649</v>
      </c>
      <c r="C650">
        <v>9</v>
      </c>
      <c r="D650">
        <v>3</v>
      </c>
      <c r="E650" s="4" t="s">
        <v>110</v>
      </c>
      <c r="F650" s="4">
        <f t="shared" si="20"/>
        <v>43127</v>
      </c>
      <c r="G650" s="4" t="str">
        <f t="shared" si="21"/>
        <v>Jan</v>
      </c>
      <c r="H650" s="6" t="s">
        <v>60</v>
      </c>
      <c r="I650">
        <f>VLOOKUP($A650,'Customer Data'!$A:$G,2,FALSE)</f>
        <v>66</v>
      </c>
      <c r="J650" t="str">
        <f>VLOOKUP($A650,'Customer Data'!$A:$G,3,FALSE)</f>
        <v>Male</v>
      </c>
      <c r="K650" s="18">
        <f>VLOOKUP($A650,'Customer Data'!$A:$G,4,FALSE)</f>
        <v>109925</v>
      </c>
      <c r="L650" t="str">
        <f>VLOOKUP($A650,'Customer Data'!$A:$G,5,FALSE)</f>
        <v>City B</v>
      </c>
      <c r="M650" t="str">
        <f>VLOOKUP($A650,'Customer Data'!$A:$G,6,FALSE)</f>
        <v>Seniors</v>
      </c>
      <c r="N650" t="str">
        <f>VLOOKUP($A650,'Customer Data'!$A:$G,7,FALSE)</f>
        <v>High</v>
      </c>
      <c r="O650" t="str">
        <f>VLOOKUP($A650,'Customer Data'!$A$2:$H$1501,8,FALSE)</f>
        <v>Type 6</v>
      </c>
      <c r="P650" t="str">
        <f>VLOOKUP($C650,'Inventory Data'!$A:$I,7,FALSE)</f>
        <v>Warehouse C</v>
      </c>
    </row>
    <row r="651" spans="1:16" x14ac:dyDescent="0.3">
      <c r="A651">
        <v>426</v>
      </c>
      <c r="B651">
        <v>650</v>
      </c>
      <c r="C651">
        <v>44</v>
      </c>
      <c r="D651">
        <v>3</v>
      </c>
      <c r="E651" s="4" t="s">
        <v>110</v>
      </c>
      <c r="F651" s="4">
        <f t="shared" si="20"/>
        <v>43127</v>
      </c>
      <c r="G651" s="4" t="str">
        <f t="shared" si="21"/>
        <v>Jan</v>
      </c>
      <c r="H651" s="6" t="s">
        <v>61</v>
      </c>
      <c r="I651">
        <f>VLOOKUP($A651,'Customer Data'!$A:$G,2,FALSE)</f>
        <v>41</v>
      </c>
      <c r="J651" t="str">
        <f>VLOOKUP($A651,'Customer Data'!$A:$G,3,FALSE)</f>
        <v>Male</v>
      </c>
      <c r="K651" s="18">
        <f>VLOOKUP($A651,'Customer Data'!$A:$G,4,FALSE)</f>
        <v>20401</v>
      </c>
      <c r="L651" t="str">
        <f>VLOOKUP($A651,'Customer Data'!$A:$G,5,FALSE)</f>
        <v>City C</v>
      </c>
      <c r="M651" t="str">
        <f>VLOOKUP($A651,'Customer Data'!$A:$G,6,FALSE)</f>
        <v>Middle-aged</v>
      </c>
      <c r="N651" t="str">
        <f>VLOOKUP($A651,'Customer Data'!$A:$G,7,FALSE)</f>
        <v>Low</v>
      </c>
      <c r="O651" t="str">
        <f>VLOOKUP($A651,'Customer Data'!$A$2:$H$1501,8,FALSE)</f>
        <v>Type 3</v>
      </c>
      <c r="P651" t="str">
        <f>VLOOKUP($C651,'Inventory Data'!$A:$I,7,FALSE)</f>
        <v>Warehouse A</v>
      </c>
    </row>
    <row r="652" spans="1:16" x14ac:dyDescent="0.3">
      <c r="A652">
        <v>1048</v>
      </c>
      <c r="B652">
        <v>651</v>
      </c>
      <c r="C652">
        <v>33</v>
      </c>
      <c r="D652">
        <v>4</v>
      </c>
      <c r="E652" s="4" t="s">
        <v>110</v>
      </c>
      <c r="F652" s="4">
        <f t="shared" si="20"/>
        <v>43127</v>
      </c>
      <c r="G652" s="4" t="str">
        <f t="shared" si="21"/>
        <v>Jan</v>
      </c>
      <c r="H652" s="6" t="s">
        <v>62</v>
      </c>
      <c r="I652">
        <f>VLOOKUP($A652,'Customer Data'!$A:$G,2,FALSE)</f>
        <v>49</v>
      </c>
      <c r="J652" t="str">
        <f>VLOOKUP($A652,'Customer Data'!$A:$G,3,FALSE)</f>
        <v>Female</v>
      </c>
      <c r="K652" s="18">
        <f>VLOOKUP($A652,'Customer Data'!$A:$G,4,FALSE)</f>
        <v>88897</v>
      </c>
      <c r="L652" t="str">
        <f>VLOOKUP($A652,'Customer Data'!$A:$G,5,FALSE)</f>
        <v>City A</v>
      </c>
      <c r="M652" t="str">
        <f>VLOOKUP($A652,'Customer Data'!$A:$G,6,FALSE)</f>
        <v>Middle-aged</v>
      </c>
      <c r="N652" t="str">
        <f>VLOOKUP($A652,'Customer Data'!$A:$G,7,FALSE)</f>
        <v>High</v>
      </c>
      <c r="O652" t="str">
        <f>VLOOKUP($A652,'Customer Data'!$A$2:$H$1501,8,FALSE)</f>
        <v>Type 4</v>
      </c>
      <c r="P652" t="str">
        <f>VLOOKUP($C652,'Inventory Data'!$A:$I,7,FALSE)</f>
        <v>Warehouse C</v>
      </c>
    </row>
    <row r="653" spans="1:16" x14ac:dyDescent="0.3">
      <c r="A653">
        <v>1227</v>
      </c>
      <c r="B653">
        <v>652</v>
      </c>
      <c r="C653">
        <v>53</v>
      </c>
      <c r="D653">
        <v>7</v>
      </c>
      <c r="E653" s="4" t="s">
        <v>110</v>
      </c>
      <c r="F653" s="4">
        <f t="shared" si="20"/>
        <v>43127</v>
      </c>
      <c r="G653" s="4" t="str">
        <f t="shared" si="21"/>
        <v>Jan</v>
      </c>
      <c r="H653" s="6" t="s">
        <v>63</v>
      </c>
      <c r="I653">
        <f>VLOOKUP($A653,'Customer Data'!$A:$G,2,FALSE)</f>
        <v>65</v>
      </c>
      <c r="J653" t="str">
        <f>VLOOKUP($A653,'Customer Data'!$A:$G,3,FALSE)</f>
        <v>Female</v>
      </c>
      <c r="K653" s="18">
        <f>VLOOKUP($A653,'Customer Data'!$A:$G,4,FALSE)</f>
        <v>61707</v>
      </c>
      <c r="L653" t="str">
        <f>VLOOKUP($A653,'Customer Data'!$A:$G,5,FALSE)</f>
        <v>City B</v>
      </c>
      <c r="M653" t="str">
        <f>VLOOKUP($A653,'Customer Data'!$A:$G,6,FALSE)</f>
        <v>Seniors</v>
      </c>
      <c r="N653" t="str">
        <f>VLOOKUP($A653,'Customer Data'!$A:$G,7,FALSE)</f>
        <v>Low</v>
      </c>
      <c r="O653" t="str">
        <f>VLOOKUP($A653,'Customer Data'!$A$2:$H$1501,8,FALSE)</f>
        <v>Type 5</v>
      </c>
      <c r="P653" t="str">
        <f>VLOOKUP($C653,'Inventory Data'!$A:$I,7,FALSE)</f>
        <v>Warehouse C</v>
      </c>
    </row>
    <row r="654" spans="1:16" x14ac:dyDescent="0.3">
      <c r="A654">
        <v>1097</v>
      </c>
      <c r="B654">
        <v>653</v>
      </c>
      <c r="C654">
        <v>92</v>
      </c>
      <c r="D654">
        <v>8</v>
      </c>
      <c r="E654" s="4" t="s">
        <v>110</v>
      </c>
      <c r="F654" s="4">
        <f t="shared" si="20"/>
        <v>43127</v>
      </c>
      <c r="G654" s="4" t="str">
        <f t="shared" si="21"/>
        <v>Jan</v>
      </c>
      <c r="H654" s="6" t="s">
        <v>64</v>
      </c>
      <c r="I654">
        <f>VLOOKUP($A654,'Customer Data'!$A:$G,2,FALSE)</f>
        <v>21</v>
      </c>
      <c r="J654" t="str">
        <f>VLOOKUP($A654,'Customer Data'!$A:$G,3,FALSE)</f>
        <v>Male</v>
      </c>
      <c r="K654" s="18">
        <f>VLOOKUP($A654,'Customer Data'!$A:$G,4,FALSE)</f>
        <v>50084</v>
      </c>
      <c r="L654" t="str">
        <f>VLOOKUP($A654,'Customer Data'!$A:$G,5,FALSE)</f>
        <v>City C</v>
      </c>
      <c r="M654" t="str">
        <f>VLOOKUP($A654,'Customer Data'!$A:$G,6,FALSE)</f>
        <v>Adult</v>
      </c>
      <c r="N654" t="str">
        <f>VLOOKUP($A654,'Customer Data'!$A:$G,7,FALSE)</f>
        <v>Low</v>
      </c>
      <c r="O654" t="str">
        <f>VLOOKUP($A654,'Customer Data'!$A$2:$H$1501,8,FALSE)</f>
        <v>Type 1</v>
      </c>
      <c r="P654" t="str">
        <f>VLOOKUP($C654,'Inventory Data'!$A:$I,7,FALSE)</f>
        <v>Warehouse A</v>
      </c>
    </row>
    <row r="655" spans="1:16" x14ac:dyDescent="0.3">
      <c r="A655">
        <v>1498</v>
      </c>
      <c r="B655">
        <v>654</v>
      </c>
      <c r="C655">
        <v>1</v>
      </c>
      <c r="D655">
        <v>8</v>
      </c>
      <c r="E655" s="4" t="s">
        <v>110</v>
      </c>
      <c r="F655" s="4">
        <f t="shared" si="20"/>
        <v>43127</v>
      </c>
      <c r="G655" s="4" t="str">
        <f t="shared" si="21"/>
        <v>Jan</v>
      </c>
      <c r="H655" s="6" t="s">
        <v>65</v>
      </c>
      <c r="I655">
        <f>VLOOKUP($A655,'Customer Data'!$A:$G,2,FALSE)</f>
        <v>62</v>
      </c>
      <c r="J655" t="str">
        <f>VLOOKUP($A655,'Customer Data'!$A:$G,3,FALSE)</f>
        <v>Female</v>
      </c>
      <c r="K655" s="18">
        <f>VLOOKUP($A655,'Customer Data'!$A:$G,4,FALSE)</f>
        <v>138624</v>
      </c>
      <c r="L655" t="str">
        <f>VLOOKUP($A655,'Customer Data'!$A:$G,5,FALSE)</f>
        <v>City B</v>
      </c>
      <c r="M655" t="str">
        <f>VLOOKUP($A655,'Customer Data'!$A:$G,6,FALSE)</f>
        <v>Seniors</v>
      </c>
      <c r="N655" t="str">
        <f>VLOOKUP($A655,'Customer Data'!$A:$G,7,FALSE)</f>
        <v>High</v>
      </c>
      <c r="O655" t="str">
        <f>VLOOKUP($A655,'Customer Data'!$A$2:$H$1501,8,FALSE)</f>
        <v>Type 6</v>
      </c>
      <c r="P655" t="str">
        <f>VLOOKUP($C655,'Inventory Data'!$A:$I,7,FALSE)</f>
        <v>Warehouse B</v>
      </c>
    </row>
    <row r="656" spans="1:16" x14ac:dyDescent="0.3">
      <c r="A656">
        <v>502</v>
      </c>
      <c r="B656">
        <v>655</v>
      </c>
      <c r="C656">
        <v>13</v>
      </c>
      <c r="D656">
        <v>2</v>
      </c>
      <c r="E656" s="4" t="s">
        <v>110</v>
      </c>
      <c r="F656" s="4">
        <f t="shared" si="20"/>
        <v>43127</v>
      </c>
      <c r="G656" s="4" t="str">
        <f t="shared" si="21"/>
        <v>Jan</v>
      </c>
      <c r="H656" s="6" t="s">
        <v>66</v>
      </c>
      <c r="I656">
        <f>VLOOKUP($A656,'Customer Data'!$A:$G,2,FALSE)</f>
        <v>22</v>
      </c>
      <c r="J656" t="str">
        <f>VLOOKUP($A656,'Customer Data'!$A:$G,3,FALSE)</f>
        <v>Female</v>
      </c>
      <c r="K656" s="18">
        <f>VLOOKUP($A656,'Customer Data'!$A:$G,4,FALSE)</f>
        <v>117503</v>
      </c>
      <c r="L656" t="str">
        <f>VLOOKUP($A656,'Customer Data'!$A:$G,5,FALSE)</f>
        <v>City C</v>
      </c>
      <c r="M656" t="str">
        <f>VLOOKUP($A656,'Customer Data'!$A:$G,6,FALSE)</f>
        <v>Adult</v>
      </c>
      <c r="N656" t="str">
        <f>VLOOKUP($A656,'Customer Data'!$A:$G,7,FALSE)</f>
        <v>High</v>
      </c>
      <c r="O656" t="str">
        <f>VLOOKUP($A656,'Customer Data'!$A$2:$H$1501,8,FALSE)</f>
        <v>Type 2</v>
      </c>
      <c r="P656" t="str">
        <f>VLOOKUP($C656,'Inventory Data'!$A:$I,7,FALSE)</f>
        <v>Warehouse C</v>
      </c>
    </row>
    <row r="657" spans="1:16" x14ac:dyDescent="0.3">
      <c r="A657">
        <v>596</v>
      </c>
      <c r="B657">
        <v>656</v>
      </c>
      <c r="C657">
        <v>86</v>
      </c>
      <c r="D657">
        <v>6</v>
      </c>
      <c r="E657" s="4" t="s">
        <v>110</v>
      </c>
      <c r="F657" s="4">
        <f t="shared" si="20"/>
        <v>43127</v>
      </c>
      <c r="G657" s="4" t="str">
        <f t="shared" si="21"/>
        <v>Jan</v>
      </c>
      <c r="H657" s="6" t="s">
        <v>67</v>
      </c>
      <c r="I657">
        <f>VLOOKUP($A657,'Customer Data'!$A:$G,2,FALSE)</f>
        <v>18</v>
      </c>
      <c r="J657" t="str">
        <f>VLOOKUP($A657,'Customer Data'!$A:$G,3,FALSE)</f>
        <v>Female</v>
      </c>
      <c r="K657" s="18">
        <f>VLOOKUP($A657,'Customer Data'!$A:$G,4,FALSE)</f>
        <v>99254</v>
      </c>
      <c r="L657" t="str">
        <f>VLOOKUP($A657,'Customer Data'!$A:$G,5,FALSE)</f>
        <v>City A</v>
      </c>
      <c r="M657" t="str">
        <f>VLOOKUP($A657,'Customer Data'!$A:$G,6,FALSE)</f>
        <v>Adult</v>
      </c>
      <c r="N657" t="str">
        <f>VLOOKUP($A657,'Customer Data'!$A:$G,7,FALSE)</f>
        <v>High</v>
      </c>
      <c r="O657" t="str">
        <f>VLOOKUP($A657,'Customer Data'!$A$2:$H$1501,8,FALSE)</f>
        <v>Type 2</v>
      </c>
      <c r="P657" t="str">
        <f>VLOOKUP($C657,'Inventory Data'!$A:$I,7,FALSE)</f>
        <v>Warehouse A</v>
      </c>
    </row>
    <row r="658" spans="1:16" x14ac:dyDescent="0.3">
      <c r="A658">
        <v>1129</v>
      </c>
      <c r="B658">
        <v>657</v>
      </c>
      <c r="C658">
        <v>52</v>
      </c>
      <c r="D658">
        <v>3</v>
      </c>
      <c r="E658" s="4" t="s">
        <v>110</v>
      </c>
      <c r="F658" s="4">
        <f t="shared" si="20"/>
        <v>43127</v>
      </c>
      <c r="G658" s="4" t="str">
        <f t="shared" si="21"/>
        <v>Jan</v>
      </c>
      <c r="H658" s="6" t="s">
        <v>68</v>
      </c>
      <c r="I658">
        <f>VLOOKUP($A658,'Customer Data'!$A:$G,2,FALSE)</f>
        <v>62</v>
      </c>
      <c r="J658" t="str">
        <f>VLOOKUP($A658,'Customer Data'!$A:$G,3,FALSE)</f>
        <v>Male</v>
      </c>
      <c r="K658" s="18">
        <f>VLOOKUP($A658,'Customer Data'!$A:$G,4,FALSE)</f>
        <v>28213</v>
      </c>
      <c r="L658" t="str">
        <f>VLOOKUP($A658,'Customer Data'!$A:$G,5,FALSE)</f>
        <v>City A</v>
      </c>
      <c r="M658" t="str">
        <f>VLOOKUP($A658,'Customer Data'!$A:$G,6,FALSE)</f>
        <v>Seniors</v>
      </c>
      <c r="N658" t="str">
        <f>VLOOKUP($A658,'Customer Data'!$A:$G,7,FALSE)</f>
        <v>Low</v>
      </c>
      <c r="O658" t="str">
        <f>VLOOKUP($A658,'Customer Data'!$A$2:$H$1501,8,FALSE)</f>
        <v>Type 5</v>
      </c>
      <c r="P658" t="str">
        <f>VLOOKUP($C658,'Inventory Data'!$A:$I,7,FALSE)</f>
        <v>Warehouse B</v>
      </c>
    </row>
    <row r="659" spans="1:16" x14ac:dyDescent="0.3">
      <c r="A659">
        <v>596</v>
      </c>
      <c r="B659">
        <v>658</v>
      </c>
      <c r="C659">
        <v>85</v>
      </c>
      <c r="D659">
        <v>1</v>
      </c>
      <c r="E659" s="4" t="s">
        <v>110</v>
      </c>
      <c r="F659" s="4">
        <f t="shared" si="20"/>
        <v>43127</v>
      </c>
      <c r="G659" s="4" t="str">
        <f t="shared" si="21"/>
        <v>Jan</v>
      </c>
      <c r="H659" s="6" t="s">
        <v>69</v>
      </c>
      <c r="I659">
        <f>VLOOKUP($A659,'Customer Data'!$A:$G,2,FALSE)</f>
        <v>18</v>
      </c>
      <c r="J659" t="str">
        <f>VLOOKUP($A659,'Customer Data'!$A:$G,3,FALSE)</f>
        <v>Female</v>
      </c>
      <c r="K659" s="18">
        <f>VLOOKUP($A659,'Customer Data'!$A:$G,4,FALSE)</f>
        <v>99254</v>
      </c>
      <c r="L659" t="str">
        <f>VLOOKUP($A659,'Customer Data'!$A:$G,5,FALSE)</f>
        <v>City A</v>
      </c>
      <c r="M659" t="str">
        <f>VLOOKUP($A659,'Customer Data'!$A:$G,6,FALSE)</f>
        <v>Adult</v>
      </c>
      <c r="N659" t="str">
        <f>VLOOKUP($A659,'Customer Data'!$A:$G,7,FALSE)</f>
        <v>High</v>
      </c>
      <c r="O659" t="str">
        <f>VLOOKUP($A659,'Customer Data'!$A$2:$H$1501,8,FALSE)</f>
        <v>Type 2</v>
      </c>
      <c r="P659" t="str">
        <f>VLOOKUP($C659,'Inventory Data'!$A:$I,7,FALSE)</f>
        <v>Warehouse B</v>
      </c>
    </row>
    <row r="660" spans="1:16" x14ac:dyDescent="0.3">
      <c r="A660">
        <v>159</v>
      </c>
      <c r="B660">
        <v>659</v>
      </c>
      <c r="C660">
        <v>13</v>
      </c>
      <c r="D660">
        <v>3</v>
      </c>
      <c r="E660" s="4" t="s">
        <v>110</v>
      </c>
      <c r="F660" s="4">
        <f t="shared" si="20"/>
        <v>43127</v>
      </c>
      <c r="G660" s="4" t="str">
        <f t="shared" si="21"/>
        <v>Jan</v>
      </c>
      <c r="H660" s="6" t="s">
        <v>70</v>
      </c>
      <c r="I660">
        <f>VLOOKUP($A660,'Customer Data'!$A:$G,2,FALSE)</f>
        <v>18</v>
      </c>
      <c r="J660" t="str">
        <f>VLOOKUP($A660,'Customer Data'!$A:$G,3,FALSE)</f>
        <v>Male</v>
      </c>
      <c r="K660" s="18">
        <f>VLOOKUP($A660,'Customer Data'!$A:$G,4,FALSE)</f>
        <v>78908</v>
      </c>
      <c r="L660" t="str">
        <f>VLOOKUP($A660,'Customer Data'!$A:$G,5,FALSE)</f>
        <v>City B</v>
      </c>
      <c r="M660" t="str">
        <f>VLOOKUP($A660,'Customer Data'!$A:$G,6,FALSE)</f>
        <v>Adult</v>
      </c>
      <c r="N660" t="str">
        <f>VLOOKUP($A660,'Customer Data'!$A:$G,7,FALSE)</f>
        <v>High</v>
      </c>
      <c r="O660" t="str">
        <f>VLOOKUP($A660,'Customer Data'!$A$2:$H$1501,8,FALSE)</f>
        <v>Type 2</v>
      </c>
      <c r="P660" t="str">
        <f>VLOOKUP($C660,'Inventory Data'!$A:$I,7,FALSE)</f>
        <v>Warehouse C</v>
      </c>
    </row>
    <row r="661" spans="1:16" x14ac:dyDescent="0.3">
      <c r="A661">
        <v>1094</v>
      </c>
      <c r="B661">
        <v>660</v>
      </c>
      <c r="C661">
        <v>71</v>
      </c>
      <c r="D661">
        <v>4</v>
      </c>
      <c r="E661" s="4" t="s">
        <v>110</v>
      </c>
      <c r="F661" s="4">
        <f t="shared" si="20"/>
        <v>43127</v>
      </c>
      <c r="G661" s="4" t="str">
        <f t="shared" si="21"/>
        <v>Jan</v>
      </c>
      <c r="H661" s="6" t="s">
        <v>71</v>
      </c>
      <c r="I661">
        <f>VLOOKUP($A661,'Customer Data'!$A:$G,2,FALSE)</f>
        <v>59</v>
      </c>
      <c r="J661" t="str">
        <f>VLOOKUP($A661,'Customer Data'!$A:$G,3,FALSE)</f>
        <v>Female</v>
      </c>
      <c r="K661" s="18">
        <f>VLOOKUP($A661,'Customer Data'!$A:$G,4,FALSE)</f>
        <v>57785</v>
      </c>
      <c r="L661" t="str">
        <f>VLOOKUP($A661,'Customer Data'!$A:$G,5,FALSE)</f>
        <v>City B</v>
      </c>
      <c r="M661" t="str">
        <f>VLOOKUP($A661,'Customer Data'!$A:$G,6,FALSE)</f>
        <v>Middle-aged</v>
      </c>
      <c r="N661" t="str">
        <f>VLOOKUP($A661,'Customer Data'!$A:$G,7,FALSE)</f>
        <v>Low</v>
      </c>
      <c r="O661" t="str">
        <f>VLOOKUP($A661,'Customer Data'!$A$2:$H$1501,8,FALSE)</f>
        <v>Type 3</v>
      </c>
      <c r="P661" t="str">
        <f>VLOOKUP($C661,'Inventory Data'!$A:$I,7,FALSE)</f>
        <v>Warehouse C</v>
      </c>
    </row>
    <row r="662" spans="1:16" x14ac:dyDescent="0.3">
      <c r="A662">
        <v>986</v>
      </c>
      <c r="B662">
        <v>661</v>
      </c>
      <c r="C662">
        <v>21</v>
      </c>
      <c r="D662">
        <v>1</v>
      </c>
      <c r="E662" s="4" t="s">
        <v>110</v>
      </c>
      <c r="F662" s="4">
        <f t="shared" si="20"/>
        <v>43127</v>
      </c>
      <c r="G662" s="4" t="str">
        <f t="shared" si="21"/>
        <v>Jan</v>
      </c>
      <c r="H662" s="6" t="s">
        <v>72</v>
      </c>
      <c r="I662">
        <f>VLOOKUP($A662,'Customer Data'!$A:$G,2,FALSE)</f>
        <v>18</v>
      </c>
      <c r="J662" t="str">
        <f>VLOOKUP($A662,'Customer Data'!$A:$G,3,FALSE)</f>
        <v>Male</v>
      </c>
      <c r="K662" s="18">
        <f>VLOOKUP($A662,'Customer Data'!$A:$G,4,FALSE)</f>
        <v>42132</v>
      </c>
      <c r="L662" t="str">
        <f>VLOOKUP($A662,'Customer Data'!$A:$G,5,FALSE)</f>
        <v>City B</v>
      </c>
      <c r="M662" t="str">
        <f>VLOOKUP($A662,'Customer Data'!$A:$G,6,FALSE)</f>
        <v>Adult</v>
      </c>
      <c r="N662" t="str">
        <f>VLOOKUP($A662,'Customer Data'!$A:$G,7,FALSE)</f>
        <v>Low</v>
      </c>
      <c r="O662" t="str">
        <f>VLOOKUP($A662,'Customer Data'!$A$2:$H$1501,8,FALSE)</f>
        <v>Type 1</v>
      </c>
      <c r="P662" t="str">
        <f>VLOOKUP($C662,'Inventory Data'!$A:$I,7,FALSE)</f>
        <v>Warehouse B</v>
      </c>
    </row>
    <row r="663" spans="1:16" x14ac:dyDescent="0.3">
      <c r="A663">
        <v>1320</v>
      </c>
      <c r="B663">
        <v>662</v>
      </c>
      <c r="C663">
        <v>37</v>
      </c>
      <c r="D663">
        <v>2</v>
      </c>
      <c r="E663" s="4" t="s">
        <v>110</v>
      </c>
      <c r="F663" s="4">
        <f t="shared" si="20"/>
        <v>43127</v>
      </c>
      <c r="G663" s="4" t="str">
        <f t="shared" si="21"/>
        <v>Jan</v>
      </c>
      <c r="H663" s="6" t="s">
        <v>73</v>
      </c>
      <c r="I663">
        <f>VLOOKUP($A663,'Customer Data'!$A:$G,2,FALSE)</f>
        <v>48</v>
      </c>
      <c r="J663" t="str">
        <f>VLOOKUP($A663,'Customer Data'!$A:$G,3,FALSE)</f>
        <v>Female</v>
      </c>
      <c r="K663" s="18">
        <f>VLOOKUP($A663,'Customer Data'!$A:$G,4,FALSE)</f>
        <v>94427</v>
      </c>
      <c r="L663" t="str">
        <f>VLOOKUP($A663,'Customer Data'!$A:$G,5,FALSE)</f>
        <v>City A</v>
      </c>
      <c r="M663" t="str">
        <f>VLOOKUP($A663,'Customer Data'!$A:$G,6,FALSE)</f>
        <v>Middle-aged</v>
      </c>
      <c r="N663" t="str">
        <f>VLOOKUP($A663,'Customer Data'!$A:$G,7,FALSE)</f>
        <v>High</v>
      </c>
      <c r="O663" t="str">
        <f>VLOOKUP($A663,'Customer Data'!$A$2:$H$1501,8,FALSE)</f>
        <v>Type 4</v>
      </c>
      <c r="P663" t="str">
        <f>VLOOKUP($C663,'Inventory Data'!$A:$I,7,FALSE)</f>
        <v>Warehouse B</v>
      </c>
    </row>
    <row r="664" spans="1:16" x14ac:dyDescent="0.3">
      <c r="A664">
        <v>1286</v>
      </c>
      <c r="B664">
        <v>663</v>
      </c>
      <c r="C664">
        <v>56</v>
      </c>
      <c r="D664">
        <v>7</v>
      </c>
      <c r="E664" s="4" t="s">
        <v>110</v>
      </c>
      <c r="F664" s="4">
        <f t="shared" si="20"/>
        <v>43127</v>
      </c>
      <c r="G664" s="4" t="str">
        <f t="shared" si="21"/>
        <v>Jan</v>
      </c>
      <c r="H664" s="6" t="s">
        <v>74</v>
      </c>
      <c r="I664">
        <f>VLOOKUP($A664,'Customer Data'!$A:$G,2,FALSE)</f>
        <v>40</v>
      </c>
      <c r="J664" t="str">
        <f>VLOOKUP($A664,'Customer Data'!$A:$G,3,FALSE)</f>
        <v>Female</v>
      </c>
      <c r="K664" s="18">
        <f>VLOOKUP($A664,'Customer Data'!$A:$G,4,FALSE)</f>
        <v>80650</v>
      </c>
      <c r="L664" t="str">
        <f>VLOOKUP($A664,'Customer Data'!$A:$G,5,FALSE)</f>
        <v>City C</v>
      </c>
      <c r="M664" t="str">
        <f>VLOOKUP($A664,'Customer Data'!$A:$G,6,FALSE)</f>
        <v>Adult</v>
      </c>
      <c r="N664" t="str">
        <f>VLOOKUP($A664,'Customer Data'!$A:$G,7,FALSE)</f>
        <v>High</v>
      </c>
      <c r="O664" t="str">
        <f>VLOOKUP($A664,'Customer Data'!$A$2:$H$1501,8,FALSE)</f>
        <v>Type 2</v>
      </c>
      <c r="P664" t="str">
        <f>VLOOKUP($C664,'Inventory Data'!$A:$I,7,FALSE)</f>
        <v>Warehouse B</v>
      </c>
    </row>
    <row r="665" spans="1:16" x14ac:dyDescent="0.3">
      <c r="A665">
        <v>1002</v>
      </c>
      <c r="B665">
        <v>664</v>
      </c>
      <c r="C665">
        <v>36</v>
      </c>
      <c r="D665">
        <v>8</v>
      </c>
      <c r="E665" s="4" t="s">
        <v>110</v>
      </c>
      <c r="F665" s="4">
        <f t="shared" si="20"/>
        <v>43127</v>
      </c>
      <c r="G665" s="4" t="str">
        <f t="shared" si="21"/>
        <v>Jan</v>
      </c>
      <c r="H665" s="6" t="s">
        <v>75</v>
      </c>
      <c r="I665">
        <f>VLOOKUP($A665,'Customer Data'!$A:$G,2,FALSE)</f>
        <v>37</v>
      </c>
      <c r="J665" t="str">
        <f>VLOOKUP($A665,'Customer Data'!$A:$G,3,FALSE)</f>
        <v>Female</v>
      </c>
      <c r="K665" s="18">
        <f>VLOOKUP($A665,'Customer Data'!$A:$G,4,FALSE)</f>
        <v>141169</v>
      </c>
      <c r="L665" t="str">
        <f>VLOOKUP($A665,'Customer Data'!$A:$G,5,FALSE)</f>
        <v>City B</v>
      </c>
      <c r="M665" t="str">
        <f>VLOOKUP($A665,'Customer Data'!$A:$G,6,FALSE)</f>
        <v>Adult</v>
      </c>
      <c r="N665" t="str">
        <f>VLOOKUP($A665,'Customer Data'!$A:$G,7,FALSE)</f>
        <v>High</v>
      </c>
      <c r="O665" t="str">
        <f>VLOOKUP($A665,'Customer Data'!$A$2:$H$1501,8,FALSE)</f>
        <v>Type 2</v>
      </c>
      <c r="P665" t="str">
        <f>VLOOKUP($C665,'Inventory Data'!$A:$I,7,FALSE)</f>
        <v>Warehouse C</v>
      </c>
    </row>
    <row r="666" spans="1:16" x14ac:dyDescent="0.3">
      <c r="A666">
        <v>574</v>
      </c>
      <c r="B666">
        <v>665</v>
      </c>
      <c r="C666">
        <v>60</v>
      </c>
      <c r="D666">
        <v>9</v>
      </c>
      <c r="E666" s="4" t="s">
        <v>110</v>
      </c>
      <c r="F666" s="4">
        <f t="shared" si="20"/>
        <v>43127</v>
      </c>
      <c r="G666" s="4" t="str">
        <f t="shared" si="21"/>
        <v>Jan</v>
      </c>
      <c r="H666" s="6" t="s">
        <v>76</v>
      </c>
      <c r="I666">
        <f>VLOOKUP($A666,'Customer Data'!$A:$G,2,FALSE)</f>
        <v>23</v>
      </c>
      <c r="J666" t="str">
        <f>VLOOKUP($A666,'Customer Data'!$A:$G,3,FALSE)</f>
        <v>Male</v>
      </c>
      <c r="K666" s="18">
        <f>VLOOKUP($A666,'Customer Data'!$A:$G,4,FALSE)</f>
        <v>33865</v>
      </c>
      <c r="L666" t="str">
        <f>VLOOKUP($A666,'Customer Data'!$A:$G,5,FALSE)</f>
        <v>City B</v>
      </c>
      <c r="M666" t="str">
        <f>VLOOKUP($A666,'Customer Data'!$A:$G,6,FALSE)</f>
        <v>Adult</v>
      </c>
      <c r="N666" t="str">
        <f>VLOOKUP($A666,'Customer Data'!$A:$G,7,FALSE)</f>
        <v>Low</v>
      </c>
      <c r="O666" t="str">
        <f>VLOOKUP($A666,'Customer Data'!$A$2:$H$1501,8,FALSE)</f>
        <v>Type 1</v>
      </c>
      <c r="P666" t="str">
        <f>VLOOKUP($C666,'Inventory Data'!$A:$I,7,FALSE)</f>
        <v>Warehouse B</v>
      </c>
    </row>
    <row r="667" spans="1:16" x14ac:dyDescent="0.3">
      <c r="A667">
        <v>1472</v>
      </c>
      <c r="B667">
        <v>666</v>
      </c>
      <c r="C667">
        <v>30</v>
      </c>
      <c r="D667">
        <v>2</v>
      </c>
      <c r="E667" s="4" t="s">
        <v>110</v>
      </c>
      <c r="F667" s="4">
        <f t="shared" si="20"/>
        <v>43127</v>
      </c>
      <c r="G667" s="4" t="str">
        <f t="shared" si="21"/>
        <v>Jan</v>
      </c>
      <c r="H667" s="6" t="s">
        <v>77</v>
      </c>
      <c r="I667">
        <f>VLOOKUP($A667,'Customer Data'!$A:$G,2,FALSE)</f>
        <v>37</v>
      </c>
      <c r="J667" t="str">
        <f>VLOOKUP($A667,'Customer Data'!$A:$G,3,FALSE)</f>
        <v>Female</v>
      </c>
      <c r="K667" s="18">
        <f>VLOOKUP($A667,'Customer Data'!$A:$G,4,FALSE)</f>
        <v>26209</v>
      </c>
      <c r="L667" t="str">
        <f>VLOOKUP($A667,'Customer Data'!$A:$G,5,FALSE)</f>
        <v>City C</v>
      </c>
      <c r="M667" t="str">
        <f>VLOOKUP($A667,'Customer Data'!$A:$G,6,FALSE)</f>
        <v>Adult</v>
      </c>
      <c r="N667" t="str">
        <f>VLOOKUP($A667,'Customer Data'!$A:$G,7,FALSE)</f>
        <v>Low</v>
      </c>
      <c r="O667" t="str">
        <f>VLOOKUP($A667,'Customer Data'!$A$2:$H$1501,8,FALSE)</f>
        <v>Type 1</v>
      </c>
      <c r="P667" t="str">
        <f>VLOOKUP($C667,'Inventory Data'!$A:$I,7,FALSE)</f>
        <v>Warehouse B</v>
      </c>
    </row>
    <row r="668" spans="1:16" x14ac:dyDescent="0.3">
      <c r="A668">
        <v>1283</v>
      </c>
      <c r="B668">
        <v>667</v>
      </c>
      <c r="C668">
        <v>35</v>
      </c>
      <c r="D668">
        <v>5</v>
      </c>
      <c r="E668" s="4" t="s">
        <v>110</v>
      </c>
      <c r="F668" s="4">
        <f t="shared" si="20"/>
        <v>43127</v>
      </c>
      <c r="G668" s="4" t="str">
        <f t="shared" si="21"/>
        <v>Jan</v>
      </c>
      <c r="H668" s="6" t="s">
        <v>78</v>
      </c>
      <c r="I668">
        <f>VLOOKUP($A668,'Customer Data'!$A:$G,2,FALSE)</f>
        <v>67</v>
      </c>
      <c r="J668" t="str">
        <f>VLOOKUP($A668,'Customer Data'!$A:$G,3,FALSE)</f>
        <v>Female</v>
      </c>
      <c r="K668" s="18">
        <f>VLOOKUP($A668,'Customer Data'!$A:$G,4,FALSE)</f>
        <v>134245</v>
      </c>
      <c r="L668" t="str">
        <f>VLOOKUP($A668,'Customer Data'!$A:$G,5,FALSE)</f>
        <v>City A</v>
      </c>
      <c r="M668" t="str">
        <f>VLOOKUP($A668,'Customer Data'!$A:$G,6,FALSE)</f>
        <v>Seniors</v>
      </c>
      <c r="N668" t="str">
        <f>VLOOKUP($A668,'Customer Data'!$A:$G,7,FALSE)</f>
        <v>High</v>
      </c>
      <c r="O668" t="str">
        <f>VLOOKUP($A668,'Customer Data'!$A$2:$H$1501,8,FALSE)</f>
        <v>Type 6</v>
      </c>
      <c r="P668" t="str">
        <f>VLOOKUP($C668,'Inventory Data'!$A:$I,7,FALSE)</f>
        <v>Warehouse A</v>
      </c>
    </row>
    <row r="669" spans="1:16" x14ac:dyDescent="0.3">
      <c r="A669">
        <v>971</v>
      </c>
      <c r="B669">
        <v>668</v>
      </c>
      <c r="C669">
        <v>55</v>
      </c>
      <c r="D669">
        <v>2</v>
      </c>
      <c r="E669" s="4" t="s">
        <v>110</v>
      </c>
      <c r="F669" s="4">
        <f t="shared" si="20"/>
        <v>43127</v>
      </c>
      <c r="G669" s="4" t="str">
        <f t="shared" si="21"/>
        <v>Jan</v>
      </c>
      <c r="H669" s="6" t="s">
        <v>79</v>
      </c>
      <c r="I669">
        <f>VLOOKUP($A669,'Customer Data'!$A:$G,2,FALSE)</f>
        <v>28</v>
      </c>
      <c r="J669" t="str">
        <f>VLOOKUP($A669,'Customer Data'!$A:$G,3,FALSE)</f>
        <v>Male</v>
      </c>
      <c r="K669" s="18">
        <f>VLOOKUP($A669,'Customer Data'!$A:$G,4,FALSE)</f>
        <v>28127</v>
      </c>
      <c r="L669" t="str">
        <f>VLOOKUP($A669,'Customer Data'!$A:$G,5,FALSE)</f>
        <v>City C</v>
      </c>
      <c r="M669" t="str">
        <f>VLOOKUP($A669,'Customer Data'!$A:$G,6,FALSE)</f>
        <v>Adult</v>
      </c>
      <c r="N669" t="str">
        <f>VLOOKUP($A669,'Customer Data'!$A:$G,7,FALSE)</f>
        <v>Low</v>
      </c>
      <c r="O669" t="str">
        <f>VLOOKUP($A669,'Customer Data'!$A$2:$H$1501,8,FALSE)</f>
        <v>Type 1</v>
      </c>
      <c r="P669" t="str">
        <f>VLOOKUP($C669,'Inventory Data'!$A:$I,7,FALSE)</f>
        <v>Warehouse C</v>
      </c>
    </row>
    <row r="670" spans="1:16" x14ac:dyDescent="0.3">
      <c r="A670">
        <v>1275</v>
      </c>
      <c r="B670">
        <v>669</v>
      </c>
      <c r="C670">
        <v>73</v>
      </c>
      <c r="D670">
        <v>3</v>
      </c>
      <c r="E670" s="4" t="s">
        <v>110</v>
      </c>
      <c r="F670" s="4">
        <f t="shared" si="20"/>
        <v>43127</v>
      </c>
      <c r="G670" s="4" t="str">
        <f t="shared" si="21"/>
        <v>Jan</v>
      </c>
      <c r="H670" s="6" t="s">
        <v>80</v>
      </c>
      <c r="I670">
        <f>VLOOKUP($A670,'Customer Data'!$A:$G,2,FALSE)</f>
        <v>53</v>
      </c>
      <c r="J670" t="str">
        <f>VLOOKUP($A670,'Customer Data'!$A:$G,3,FALSE)</f>
        <v>Female</v>
      </c>
      <c r="K670" s="18">
        <f>VLOOKUP($A670,'Customer Data'!$A:$G,4,FALSE)</f>
        <v>56271</v>
      </c>
      <c r="L670" t="str">
        <f>VLOOKUP($A670,'Customer Data'!$A:$G,5,FALSE)</f>
        <v>City B</v>
      </c>
      <c r="M670" t="str">
        <f>VLOOKUP($A670,'Customer Data'!$A:$G,6,FALSE)</f>
        <v>Middle-aged</v>
      </c>
      <c r="N670" t="str">
        <f>VLOOKUP($A670,'Customer Data'!$A:$G,7,FALSE)</f>
        <v>Low</v>
      </c>
      <c r="O670" t="str">
        <f>VLOOKUP($A670,'Customer Data'!$A$2:$H$1501,8,FALSE)</f>
        <v>Type 3</v>
      </c>
      <c r="P670" t="str">
        <f>VLOOKUP($C670,'Inventory Data'!$A:$I,7,FALSE)</f>
        <v>Warehouse A</v>
      </c>
    </row>
    <row r="671" spans="1:16" x14ac:dyDescent="0.3">
      <c r="A671">
        <v>913</v>
      </c>
      <c r="B671">
        <v>670</v>
      </c>
      <c r="C671">
        <v>87</v>
      </c>
      <c r="D671">
        <v>3</v>
      </c>
      <c r="E671" s="4" t="s">
        <v>110</v>
      </c>
      <c r="F671" s="4">
        <f t="shared" si="20"/>
        <v>43127</v>
      </c>
      <c r="G671" s="4" t="str">
        <f t="shared" si="21"/>
        <v>Jan</v>
      </c>
      <c r="H671" s="6" t="s">
        <v>81</v>
      </c>
      <c r="I671">
        <f>VLOOKUP($A671,'Customer Data'!$A:$G,2,FALSE)</f>
        <v>30</v>
      </c>
      <c r="J671" t="str">
        <f>VLOOKUP($A671,'Customer Data'!$A:$G,3,FALSE)</f>
        <v>Male</v>
      </c>
      <c r="K671" s="18">
        <f>VLOOKUP($A671,'Customer Data'!$A:$G,4,FALSE)</f>
        <v>50016</v>
      </c>
      <c r="L671" t="str">
        <f>VLOOKUP($A671,'Customer Data'!$A:$G,5,FALSE)</f>
        <v>City B</v>
      </c>
      <c r="M671" t="str">
        <f>VLOOKUP($A671,'Customer Data'!$A:$G,6,FALSE)</f>
        <v>Adult</v>
      </c>
      <c r="N671" t="str">
        <f>VLOOKUP($A671,'Customer Data'!$A:$G,7,FALSE)</f>
        <v>Low</v>
      </c>
      <c r="O671" t="str">
        <f>VLOOKUP($A671,'Customer Data'!$A$2:$H$1501,8,FALSE)</f>
        <v>Type 1</v>
      </c>
      <c r="P671" t="str">
        <f>VLOOKUP($C671,'Inventory Data'!$A:$I,7,FALSE)</f>
        <v>Warehouse B</v>
      </c>
    </row>
    <row r="672" spans="1:16" x14ac:dyDescent="0.3">
      <c r="A672">
        <v>1251</v>
      </c>
      <c r="B672">
        <v>671</v>
      </c>
      <c r="C672">
        <v>30</v>
      </c>
      <c r="D672">
        <v>5</v>
      </c>
      <c r="E672" s="4" t="s">
        <v>110</v>
      </c>
      <c r="F672" s="4">
        <f t="shared" si="20"/>
        <v>43127</v>
      </c>
      <c r="G672" s="4" t="str">
        <f t="shared" si="21"/>
        <v>Jan</v>
      </c>
      <c r="H672" s="6" t="s">
        <v>82</v>
      </c>
      <c r="I672">
        <f>VLOOKUP($A672,'Customer Data'!$A:$G,2,FALSE)</f>
        <v>19</v>
      </c>
      <c r="J672" t="str">
        <f>VLOOKUP($A672,'Customer Data'!$A:$G,3,FALSE)</f>
        <v>Female</v>
      </c>
      <c r="K672" s="18">
        <f>VLOOKUP($A672,'Customer Data'!$A:$G,4,FALSE)</f>
        <v>44317</v>
      </c>
      <c r="L672" t="str">
        <f>VLOOKUP($A672,'Customer Data'!$A:$G,5,FALSE)</f>
        <v>City C</v>
      </c>
      <c r="M672" t="str">
        <f>VLOOKUP($A672,'Customer Data'!$A:$G,6,FALSE)</f>
        <v>Adult</v>
      </c>
      <c r="N672" t="str">
        <f>VLOOKUP($A672,'Customer Data'!$A:$G,7,FALSE)</f>
        <v>Low</v>
      </c>
      <c r="O672" t="str">
        <f>VLOOKUP($A672,'Customer Data'!$A$2:$H$1501,8,FALSE)</f>
        <v>Type 1</v>
      </c>
      <c r="P672" t="str">
        <f>VLOOKUP($C672,'Inventory Data'!$A:$I,7,FALSE)</f>
        <v>Warehouse B</v>
      </c>
    </row>
    <row r="673" spans="1:16" x14ac:dyDescent="0.3">
      <c r="A673">
        <v>104</v>
      </c>
      <c r="B673">
        <v>672</v>
      </c>
      <c r="C673">
        <v>92</v>
      </c>
      <c r="D673">
        <v>8</v>
      </c>
      <c r="E673" s="4" t="s">
        <v>110</v>
      </c>
      <c r="F673" s="4">
        <f t="shared" si="20"/>
        <v>43127</v>
      </c>
      <c r="G673" s="4" t="str">
        <f t="shared" si="21"/>
        <v>Jan</v>
      </c>
      <c r="H673" s="6" t="s">
        <v>83</v>
      </c>
      <c r="I673">
        <f>VLOOKUP($A673,'Customer Data'!$A:$G,2,FALSE)</f>
        <v>18</v>
      </c>
      <c r="J673" t="str">
        <f>VLOOKUP($A673,'Customer Data'!$A:$G,3,FALSE)</f>
        <v>Male</v>
      </c>
      <c r="K673" s="18">
        <f>VLOOKUP($A673,'Customer Data'!$A:$G,4,FALSE)</f>
        <v>85469</v>
      </c>
      <c r="L673" t="str">
        <f>VLOOKUP($A673,'Customer Data'!$A:$G,5,FALSE)</f>
        <v>City A</v>
      </c>
      <c r="M673" t="str">
        <f>VLOOKUP($A673,'Customer Data'!$A:$G,6,FALSE)</f>
        <v>Adult</v>
      </c>
      <c r="N673" t="str">
        <f>VLOOKUP($A673,'Customer Data'!$A:$G,7,FALSE)</f>
        <v>High</v>
      </c>
      <c r="O673" t="str">
        <f>VLOOKUP($A673,'Customer Data'!$A$2:$H$1501,8,FALSE)</f>
        <v>Type 2</v>
      </c>
      <c r="P673" t="str">
        <f>VLOOKUP($C673,'Inventory Data'!$A:$I,7,FALSE)</f>
        <v>Warehouse A</v>
      </c>
    </row>
    <row r="674" spans="1:16" x14ac:dyDescent="0.3">
      <c r="A674">
        <v>738</v>
      </c>
      <c r="B674">
        <v>673</v>
      </c>
      <c r="C674">
        <v>21</v>
      </c>
      <c r="D674">
        <v>6</v>
      </c>
      <c r="E674" s="4" t="s">
        <v>111</v>
      </c>
      <c r="F674" s="4">
        <f t="shared" si="20"/>
        <v>43128</v>
      </c>
      <c r="G674" s="4" t="str">
        <f t="shared" si="21"/>
        <v>Jan</v>
      </c>
      <c r="H674" s="6" t="s">
        <v>60</v>
      </c>
      <c r="I674">
        <f>VLOOKUP($A674,'Customer Data'!$A:$G,2,FALSE)</f>
        <v>20</v>
      </c>
      <c r="J674" t="str">
        <f>VLOOKUP($A674,'Customer Data'!$A:$G,3,FALSE)</f>
        <v>Female</v>
      </c>
      <c r="K674" s="18">
        <f>VLOOKUP($A674,'Customer Data'!$A:$G,4,FALSE)</f>
        <v>64687</v>
      </c>
      <c r="L674" t="str">
        <f>VLOOKUP($A674,'Customer Data'!$A:$G,5,FALSE)</f>
        <v>City A</v>
      </c>
      <c r="M674" t="str">
        <f>VLOOKUP($A674,'Customer Data'!$A:$G,6,FALSE)</f>
        <v>Adult</v>
      </c>
      <c r="N674" t="str">
        <f>VLOOKUP($A674,'Customer Data'!$A:$G,7,FALSE)</f>
        <v>Low</v>
      </c>
      <c r="O674" t="str">
        <f>VLOOKUP($A674,'Customer Data'!$A$2:$H$1501,8,FALSE)</f>
        <v>Type 1</v>
      </c>
      <c r="P674" t="str">
        <f>VLOOKUP($C674,'Inventory Data'!$A:$I,7,FALSE)</f>
        <v>Warehouse B</v>
      </c>
    </row>
    <row r="675" spans="1:16" x14ac:dyDescent="0.3">
      <c r="A675">
        <v>1058</v>
      </c>
      <c r="B675">
        <v>674</v>
      </c>
      <c r="C675">
        <v>80</v>
      </c>
      <c r="D675">
        <v>1</v>
      </c>
      <c r="E675" s="4" t="s">
        <v>111</v>
      </c>
      <c r="F675" s="4">
        <f t="shared" si="20"/>
        <v>43128</v>
      </c>
      <c r="G675" s="4" t="str">
        <f t="shared" si="21"/>
        <v>Jan</v>
      </c>
      <c r="H675" s="6" t="s">
        <v>61</v>
      </c>
      <c r="I675">
        <f>VLOOKUP($A675,'Customer Data'!$A:$G,2,FALSE)</f>
        <v>66</v>
      </c>
      <c r="J675" t="str">
        <f>VLOOKUP($A675,'Customer Data'!$A:$G,3,FALSE)</f>
        <v>Male</v>
      </c>
      <c r="K675" s="18">
        <f>VLOOKUP($A675,'Customer Data'!$A:$G,4,FALSE)</f>
        <v>136414</v>
      </c>
      <c r="L675" t="str">
        <f>VLOOKUP($A675,'Customer Data'!$A:$G,5,FALSE)</f>
        <v>City A</v>
      </c>
      <c r="M675" t="str">
        <f>VLOOKUP($A675,'Customer Data'!$A:$G,6,FALSE)</f>
        <v>Seniors</v>
      </c>
      <c r="N675" t="str">
        <f>VLOOKUP($A675,'Customer Data'!$A:$G,7,FALSE)</f>
        <v>High</v>
      </c>
      <c r="O675" t="str">
        <f>VLOOKUP($A675,'Customer Data'!$A$2:$H$1501,8,FALSE)</f>
        <v>Type 6</v>
      </c>
      <c r="P675" t="str">
        <f>VLOOKUP($C675,'Inventory Data'!$A:$I,7,FALSE)</f>
        <v>Warehouse C</v>
      </c>
    </row>
    <row r="676" spans="1:16" x14ac:dyDescent="0.3">
      <c r="A676">
        <v>63</v>
      </c>
      <c r="B676">
        <v>675</v>
      </c>
      <c r="C676">
        <v>32</v>
      </c>
      <c r="D676">
        <v>2</v>
      </c>
      <c r="E676" s="4" t="s">
        <v>111</v>
      </c>
      <c r="F676" s="4">
        <f t="shared" si="20"/>
        <v>43128</v>
      </c>
      <c r="G676" s="4" t="str">
        <f t="shared" si="21"/>
        <v>Jan</v>
      </c>
      <c r="H676" s="6" t="s">
        <v>62</v>
      </c>
      <c r="I676">
        <f>VLOOKUP($A676,'Customer Data'!$A:$G,2,FALSE)</f>
        <v>36</v>
      </c>
      <c r="J676" t="str">
        <f>VLOOKUP($A676,'Customer Data'!$A:$G,3,FALSE)</f>
        <v>Male</v>
      </c>
      <c r="K676" s="18">
        <f>VLOOKUP($A676,'Customer Data'!$A:$G,4,FALSE)</f>
        <v>64520</v>
      </c>
      <c r="L676" t="str">
        <f>VLOOKUP($A676,'Customer Data'!$A:$G,5,FALSE)</f>
        <v>City A</v>
      </c>
      <c r="M676" t="str">
        <f>VLOOKUP($A676,'Customer Data'!$A:$G,6,FALSE)</f>
        <v>Adult</v>
      </c>
      <c r="N676" t="str">
        <f>VLOOKUP($A676,'Customer Data'!$A:$G,7,FALSE)</f>
        <v>Low</v>
      </c>
      <c r="O676" t="str">
        <f>VLOOKUP($A676,'Customer Data'!$A$2:$H$1501,8,FALSE)</f>
        <v>Type 1</v>
      </c>
      <c r="P676" t="str">
        <f>VLOOKUP($C676,'Inventory Data'!$A:$I,7,FALSE)</f>
        <v>Warehouse A</v>
      </c>
    </row>
    <row r="677" spans="1:16" x14ac:dyDescent="0.3">
      <c r="A677">
        <v>908</v>
      </c>
      <c r="B677">
        <v>676</v>
      </c>
      <c r="C677">
        <v>52</v>
      </c>
      <c r="D677">
        <v>2</v>
      </c>
      <c r="E677" s="4" t="s">
        <v>111</v>
      </c>
      <c r="F677" s="4">
        <f t="shared" si="20"/>
        <v>43128</v>
      </c>
      <c r="G677" s="4" t="str">
        <f t="shared" si="21"/>
        <v>Jan</v>
      </c>
      <c r="H677" s="6" t="s">
        <v>63</v>
      </c>
      <c r="I677">
        <f>VLOOKUP($A677,'Customer Data'!$A:$G,2,FALSE)</f>
        <v>69</v>
      </c>
      <c r="J677" t="str">
        <f>VLOOKUP($A677,'Customer Data'!$A:$G,3,FALSE)</f>
        <v>Male</v>
      </c>
      <c r="K677" s="18">
        <f>VLOOKUP($A677,'Customer Data'!$A:$G,4,FALSE)</f>
        <v>120544</v>
      </c>
      <c r="L677" t="str">
        <f>VLOOKUP($A677,'Customer Data'!$A:$G,5,FALSE)</f>
        <v>City A</v>
      </c>
      <c r="M677" t="str">
        <f>VLOOKUP($A677,'Customer Data'!$A:$G,6,FALSE)</f>
        <v>Seniors</v>
      </c>
      <c r="N677" t="str">
        <f>VLOOKUP($A677,'Customer Data'!$A:$G,7,FALSE)</f>
        <v>High</v>
      </c>
      <c r="O677" t="str">
        <f>VLOOKUP($A677,'Customer Data'!$A$2:$H$1501,8,FALSE)</f>
        <v>Type 6</v>
      </c>
      <c r="P677" t="str">
        <f>VLOOKUP($C677,'Inventory Data'!$A:$I,7,FALSE)</f>
        <v>Warehouse B</v>
      </c>
    </row>
    <row r="678" spans="1:16" x14ac:dyDescent="0.3">
      <c r="A678">
        <v>563</v>
      </c>
      <c r="B678">
        <v>677</v>
      </c>
      <c r="C678">
        <v>67</v>
      </c>
      <c r="D678">
        <v>5</v>
      </c>
      <c r="E678" s="4" t="s">
        <v>111</v>
      </c>
      <c r="F678" s="4">
        <f t="shared" si="20"/>
        <v>43128</v>
      </c>
      <c r="G678" s="4" t="str">
        <f t="shared" si="21"/>
        <v>Jan</v>
      </c>
      <c r="H678" s="6" t="s">
        <v>64</v>
      </c>
      <c r="I678">
        <f>VLOOKUP($A678,'Customer Data'!$A:$G,2,FALSE)</f>
        <v>19</v>
      </c>
      <c r="J678" t="str">
        <f>VLOOKUP($A678,'Customer Data'!$A:$G,3,FALSE)</f>
        <v>Female</v>
      </c>
      <c r="K678" s="18">
        <f>VLOOKUP($A678,'Customer Data'!$A:$G,4,FALSE)</f>
        <v>64378</v>
      </c>
      <c r="L678" t="str">
        <f>VLOOKUP($A678,'Customer Data'!$A:$G,5,FALSE)</f>
        <v>City B</v>
      </c>
      <c r="M678" t="str">
        <f>VLOOKUP($A678,'Customer Data'!$A:$G,6,FALSE)</f>
        <v>Adult</v>
      </c>
      <c r="N678" t="str">
        <f>VLOOKUP($A678,'Customer Data'!$A:$G,7,FALSE)</f>
        <v>Low</v>
      </c>
      <c r="O678" t="str">
        <f>VLOOKUP($A678,'Customer Data'!$A$2:$H$1501,8,FALSE)</f>
        <v>Type 1</v>
      </c>
      <c r="P678" t="str">
        <f>VLOOKUP($C678,'Inventory Data'!$A:$I,7,FALSE)</f>
        <v>Warehouse C</v>
      </c>
    </row>
    <row r="679" spans="1:16" x14ac:dyDescent="0.3">
      <c r="A679">
        <v>1378</v>
      </c>
      <c r="B679">
        <v>678</v>
      </c>
      <c r="C679">
        <v>1</v>
      </c>
      <c r="D679">
        <v>7</v>
      </c>
      <c r="E679" s="4" t="s">
        <v>111</v>
      </c>
      <c r="F679" s="4">
        <f t="shared" si="20"/>
        <v>43128</v>
      </c>
      <c r="G679" s="4" t="str">
        <f t="shared" si="21"/>
        <v>Jan</v>
      </c>
      <c r="H679" s="6" t="s">
        <v>65</v>
      </c>
      <c r="I679">
        <f>VLOOKUP($A679,'Customer Data'!$A:$G,2,FALSE)</f>
        <v>28</v>
      </c>
      <c r="J679" t="str">
        <f>VLOOKUP($A679,'Customer Data'!$A:$G,3,FALSE)</f>
        <v>Female</v>
      </c>
      <c r="K679" s="18">
        <f>VLOOKUP($A679,'Customer Data'!$A:$G,4,FALSE)</f>
        <v>69946</v>
      </c>
      <c r="L679" t="str">
        <f>VLOOKUP($A679,'Customer Data'!$A:$G,5,FALSE)</f>
        <v>City C</v>
      </c>
      <c r="M679" t="str">
        <f>VLOOKUP($A679,'Customer Data'!$A:$G,6,FALSE)</f>
        <v>Adult</v>
      </c>
      <c r="N679" t="str">
        <f>VLOOKUP($A679,'Customer Data'!$A:$G,7,FALSE)</f>
        <v>High</v>
      </c>
      <c r="O679" t="str">
        <f>VLOOKUP($A679,'Customer Data'!$A$2:$H$1501,8,FALSE)</f>
        <v>Type 2</v>
      </c>
      <c r="P679" t="str">
        <f>VLOOKUP($C679,'Inventory Data'!$A:$I,7,FALSE)</f>
        <v>Warehouse B</v>
      </c>
    </row>
    <row r="680" spans="1:16" x14ac:dyDescent="0.3">
      <c r="A680">
        <v>739</v>
      </c>
      <c r="B680">
        <v>679</v>
      </c>
      <c r="C680">
        <v>36</v>
      </c>
      <c r="D680">
        <v>1</v>
      </c>
      <c r="E680" s="4" t="s">
        <v>111</v>
      </c>
      <c r="F680" s="4">
        <f t="shared" si="20"/>
        <v>43128</v>
      </c>
      <c r="G680" s="4" t="str">
        <f t="shared" si="21"/>
        <v>Jan</v>
      </c>
      <c r="H680" s="6" t="s">
        <v>66</v>
      </c>
      <c r="I680">
        <f>VLOOKUP($A680,'Customer Data'!$A:$G,2,FALSE)</f>
        <v>59</v>
      </c>
      <c r="J680" t="str">
        <f>VLOOKUP($A680,'Customer Data'!$A:$G,3,FALSE)</f>
        <v>Female</v>
      </c>
      <c r="K680" s="18">
        <f>VLOOKUP($A680,'Customer Data'!$A:$G,4,FALSE)</f>
        <v>138496</v>
      </c>
      <c r="L680" t="str">
        <f>VLOOKUP($A680,'Customer Data'!$A:$G,5,FALSE)</f>
        <v>City A</v>
      </c>
      <c r="M680" t="str">
        <f>VLOOKUP($A680,'Customer Data'!$A:$G,6,FALSE)</f>
        <v>Middle-aged</v>
      </c>
      <c r="N680" t="str">
        <f>VLOOKUP($A680,'Customer Data'!$A:$G,7,FALSE)</f>
        <v>High</v>
      </c>
      <c r="O680" t="str">
        <f>VLOOKUP($A680,'Customer Data'!$A$2:$H$1501,8,FALSE)</f>
        <v>Type 4</v>
      </c>
      <c r="P680" t="str">
        <f>VLOOKUP($C680,'Inventory Data'!$A:$I,7,FALSE)</f>
        <v>Warehouse C</v>
      </c>
    </row>
    <row r="681" spans="1:16" x14ac:dyDescent="0.3">
      <c r="A681">
        <v>550</v>
      </c>
      <c r="B681">
        <v>680</v>
      </c>
      <c r="C681">
        <v>55</v>
      </c>
      <c r="D681">
        <v>3</v>
      </c>
      <c r="E681" s="4" t="s">
        <v>111</v>
      </c>
      <c r="F681" s="4">
        <f t="shared" si="20"/>
        <v>43128</v>
      </c>
      <c r="G681" s="4" t="str">
        <f t="shared" si="21"/>
        <v>Jan</v>
      </c>
      <c r="H681" s="6" t="s">
        <v>67</v>
      </c>
      <c r="I681">
        <f>VLOOKUP($A681,'Customer Data'!$A:$G,2,FALSE)</f>
        <v>64</v>
      </c>
      <c r="J681" t="str">
        <f>VLOOKUP($A681,'Customer Data'!$A:$G,3,FALSE)</f>
        <v>Male</v>
      </c>
      <c r="K681" s="18">
        <f>VLOOKUP($A681,'Customer Data'!$A:$G,4,FALSE)</f>
        <v>136382</v>
      </c>
      <c r="L681" t="str">
        <f>VLOOKUP($A681,'Customer Data'!$A:$G,5,FALSE)</f>
        <v>City C</v>
      </c>
      <c r="M681" t="str">
        <f>VLOOKUP($A681,'Customer Data'!$A:$G,6,FALSE)</f>
        <v>Seniors</v>
      </c>
      <c r="N681" t="str">
        <f>VLOOKUP($A681,'Customer Data'!$A:$G,7,FALSE)</f>
        <v>High</v>
      </c>
      <c r="O681" t="str">
        <f>VLOOKUP($A681,'Customer Data'!$A$2:$H$1501,8,FALSE)</f>
        <v>Type 6</v>
      </c>
      <c r="P681" t="str">
        <f>VLOOKUP($C681,'Inventory Data'!$A:$I,7,FALSE)</f>
        <v>Warehouse C</v>
      </c>
    </row>
    <row r="682" spans="1:16" x14ac:dyDescent="0.3">
      <c r="A682">
        <v>566</v>
      </c>
      <c r="B682">
        <v>681</v>
      </c>
      <c r="C682">
        <v>25</v>
      </c>
      <c r="D682">
        <v>2</v>
      </c>
      <c r="E682" s="4" t="s">
        <v>111</v>
      </c>
      <c r="F682" s="4">
        <f t="shared" si="20"/>
        <v>43128</v>
      </c>
      <c r="G682" s="4" t="str">
        <f t="shared" si="21"/>
        <v>Jan</v>
      </c>
      <c r="H682" s="6" t="s">
        <v>68</v>
      </c>
      <c r="I682">
        <f>VLOOKUP($A682,'Customer Data'!$A:$G,2,FALSE)</f>
        <v>24</v>
      </c>
      <c r="J682" t="str">
        <f>VLOOKUP($A682,'Customer Data'!$A:$G,3,FALSE)</f>
        <v>Male</v>
      </c>
      <c r="K682" s="18">
        <f>VLOOKUP($A682,'Customer Data'!$A:$G,4,FALSE)</f>
        <v>24117</v>
      </c>
      <c r="L682" t="str">
        <f>VLOOKUP($A682,'Customer Data'!$A:$G,5,FALSE)</f>
        <v>City C</v>
      </c>
      <c r="M682" t="str">
        <f>VLOOKUP($A682,'Customer Data'!$A:$G,6,FALSE)</f>
        <v>Adult</v>
      </c>
      <c r="N682" t="str">
        <f>VLOOKUP($A682,'Customer Data'!$A:$G,7,FALSE)</f>
        <v>Low</v>
      </c>
      <c r="O682" t="str">
        <f>VLOOKUP($A682,'Customer Data'!$A$2:$H$1501,8,FALSE)</f>
        <v>Type 1</v>
      </c>
      <c r="P682" t="str">
        <f>VLOOKUP($C682,'Inventory Data'!$A:$I,7,FALSE)</f>
        <v>Warehouse B</v>
      </c>
    </row>
    <row r="683" spans="1:16" x14ac:dyDescent="0.3">
      <c r="A683">
        <v>252</v>
      </c>
      <c r="B683">
        <v>682</v>
      </c>
      <c r="C683">
        <v>3</v>
      </c>
      <c r="D683">
        <v>5</v>
      </c>
      <c r="E683" s="4" t="s">
        <v>111</v>
      </c>
      <c r="F683" s="4">
        <f t="shared" si="20"/>
        <v>43128</v>
      </c>
      <c r="G683" s="4" t="str">
        <f t="shared" si="21"/>
        <v>Jan</v>
      </c>
      <c r="H683" s="6" t="s">
        <v>69</v>
      </c>
      <c r="I683">
        <f>VLOOKUP($A683,'Customer Data'!$A:$G,2,FALSE)</f>
        <v>23</v>
      </c>
      <c r="J683" t="str">
        <f>VLOOKUP($A683,'Customer Data'!$A:$G,3,FALSE)</f>
        <v>Male</v>
      </c>
      <c r="K683" s="18">
        <f>VLOOKUP($A683,'Customer Data'!$A:$G,4,FALSE)</f>
        <v>98163</v>
      </c>
      <c r="L683" t="str">
        <f>VLOOKUP($A683,'Customer Data'!$A:$G,5,FALSE)</f>
        <v>City C</v>
      </c>
      <c r="M683" t="str">
        <f>VLOOKUP($A683,'Customer Data'!$A:$G,6,FALSE)</f>
        <v>Adult</v>
      </c>
      <c r="N683" t="str">
        <f>VLOOKUP($A683,'Customer Data'!$A:$G,7,FALSE)</f>
        <v>High</v>
      </c>
      <c r="O683" t="str">
        <f>VLOOKUP($A683,'Customer Data'!$A$2:$H$1501,8,FALSE)</f>
        <v>Type 2</v>
      </c>
      <c r="P683" t="str">
        <f>VLOOKUP($C683,'Inventory Data'!$A:$I,7,FALSE)</f>
        <v>Warehouse C</v>
      </c>
    </row>
    <row r="684" spans="1:16" x14ac:dyDescent="0.3">
      <c r="A684">
        <v>509</v>
      </c>
      <c r="B684">
        <v>683</v>
      </c>
      <c r="C684">
        <v>26</v>
      </c>
      <c r="D684">
        <v>7</v>
      </c>
      <c r="E684" s="4" t="s">
        <v>111</v>
      </c>
      <c r="F684" s="4">
        <f t="shared" si="20"/>
        <v>43128</v>
      </c>
      <c r="G684" s="4" t="str">
        <f t="shared" si="21"/>
        <v>Jan</v>
      </c>
      <c r="H684" s="6" t="s">
        <v>70</v>
      </c>
      <c r="I684">
        <f>VLOOKUP($A684,'Customer Data'!$A:$G,2,FALSE)</f>
        <v>24</v>
      </c>
      <c r="J684" t="str">
        <f>VLOOKUP($A684,'Customer Data'!$A:$G,3,FALSE)</f>
        <v>Male</v>
      </c>
      <c r="K684" s="18">
        <f>VLOOKUP($A684,'Customer Data'!$A:$G,4,FALSE)</f>
        <v>54680</v>
      </c>
      <c r="L684" t="str">
        <f>VLOOKUP($A684,'Customer Data'!$A:$G,5,FALSE)</f>
        <v>City C</v>
      </c>
      <c r="M684" t="str">
        <f>VLOOKUP($A684,'Customer Data'!$A:$G,6,FALSE)</f>
        <v>Adult</v>
      </c>
      <c r="N684" t="str">
        <f>VLOOKUP($A684,'Customer Data'!$A:$G,7,FALSE)</f>
        <v>Low</v>
      </c>
      <c r="O684" t="str">
        <f>VLOOKUP($A684,'Customer Data'!$A$2:$H$1501,8,FALSE)</f>
        <v>Type 1</v>
      </c>
      <c r="P684" t="str">
        <f>VLOOKUP($C684,'Inventory Data'!$A:$I,7,FALSE)</f>
        <v>Warehouse C</v>
      </c>
    </row>
    <row r="685" spans="1:16" x14ac:dyDescent="0.3">
      <c r="A685">
        <v>1055</v>
      </c>
      <c r="B685">
        <v>684</v>
      </c>
      <c r="C685">
        <v>21</v>
      </c>
      <c r="D685">
        <v>3</v>
      </c>
      <c r="E685" s="4" t="s">
        <v>111</v>
      </c>
      <c r="F685" s="4">
        <f t="shared" si="20"/>
        <v>43128</v>
      </c>
      <c r="G685" s="4" t="str">
        <f t="shared" si="21"/>
        <v>Jan</v>
      </c>
      <c r="H685" s="6" t="s">
        <v>71</v>
      </c>
      <c r="I685">
        <f>VLOOKUP($A685,'Customer Data'!$A:$G,2,FALSE)</f>
        <v>52</v>
      </c>
      <c r="J685" t="str">
        <f>VLOOKUP($A685,'Customer Data'!$A:$G,3,FALSE)</f>
        <v>Male</v>
      </c>
      <c r="K685" s="18">
        <f>VLOOKUP($A685,'Customer Data'!$A:$G,4,FALSE)</f>
        <v>139275</v>
      </c>
      <c r="L685" t="str">
        <f>VLOOKUP($A685,'Customer Data'!$A:$G,5,FALSE)</f>
        <v>City B</v>
      </c>
      <c r="M685" t="str">
        <f>VLOOKUP($A685,'Customer Data'!$A:$G,6,FALSE)</f>
        <v>Middle-aged</v>
      </c>
      <c r="N685" t="str">
        <f>VLOOKUP($A685,'Customer Data'!$A:$G,7,FALSE)</f>
        <v>High</v>
      </c>
      <c r="O685" t="str">
        <f>VLOOKUP($A685,'Customer Data'!$A$2:$H$1501,8,FALSE)</f>
        <v>Type 4</v>
      </c>
      <c r="P685" t="str">
        <f>VLOOKUP($C685,'Inventory Data'!$A:$I,7,FALSE)</f>
        <v>Warehouse B</v>
      </c>
    </row>
    <row r="686" spans="1:16" x14ac:dyDescent="0.3">
      <c r="A686">
        <v>1124</v>
      </c>
      <c r="B686">
        <v>685</v>
      </c>
      <c r="C686">
        <v>68</v>
      </c>
      <c r="D686">
        <v>7</v>
      </c>
      <c r="E686" s="4" t="s">
        <v>111</v>
      </c>
      <c r="F686" s="4">
        <f t="shared" si="20"/>
        <v>43128</v>
      </c>
      <c r="G686" s="4" t="str">
        <f t="shared" si="21"/>
        <v>Jan</v>
      </c>
      <c r="H686" s="6" t="s">
        <v>72</v>
      </c>
      <c r="I686">
        <f>VLOOKUP($A686,'Customer Data'!$A:$G,2,FALSE)</f>
        <v>49</v>
      </c>
      <c r="J686" t="str">
        <f>VLOOKUP($A686,'Customer Data'!$A:$G,3,FALSE)</f>
        <v>Male</v>
      </c>
      <c r="K686" s="18">
        <f>VLOOKUP($A686,'Customer Data'!$A:$G,4,FALSE)</f>
        <v>137365</v>
      </c>
      <c r="L686" t="str">
        <f>VLOOKUP($A686,'Customer Data'!$A:$G,5,FALSE)</f>
        <v>City B</v>
      </c>
      <c r="M686" t="str">
        <f>VLOOKUP($A686,'Customer Data'!$A:$G,6,FALSE)</f>
        <v>Middle-aged</v>
      </c>
      <c r="N686" t="str">
        <f>VLOOKUP($A686,'Customer Data'!$A:$G,7,FALSE)</f>
        <v>High</v>
      </c>
      <c r="O686" t="str">
        <f>VLOOKUP($A686,'Customer Data'!$A$2:$H$1501,8,FALSE)</f>
        <v>Type 4</v>
      </c>
      <c r="P686" t="str">
        <f>VLOOKUP($C686,'Inventory Data'!$A:$I,7,FALSE)</f>
        <v>Warehouse A</v>
      </c>
    </row>
    <row r="687" spans="1:16" x14ac:dyDescent="0.3">
      <c r="A687">
        <v>657</v>
      </c>
      <c r="B687">
        <v>686</v>
      </c>
      <c r="C687">
        <v>10</v>
      </c>
      <c r="D687">
        <v>5</v>
      </c>
      <c r="E687" s="4" t="s">
        <v>111</v>
      </c>
      <c r="F687" s="4">
        <f t="shared" si="20"/>
        <v>43128</v>
      </c>
      <c r="G687" s="4" t="str">
        <f t="shared" si="21"/>
        <v>Jan</v>
      </c>
      <c r="H687" s="6" t="s">
        <v>73</v>
      </c>
      <c r="I687">
        <f>VLOOKUP($A687,'Customer Data'!$A:$G,2,FALSE)</f>
        <v>32</v>
      </c>
      <c r="J687" t="str">
        <f>VLOOKUP($A687,'Customer Data'!$A:$G,3,FALSE)</f>
        <v>Male</v>
      </c>
      <c r="K687" s="18">
        <f>VLOOKUP($A687,'Customer Data'!$A:$G,4,FALSE)</f>
        <v>79865</v>
      </c>
      <c r="L687" t="str">
        <f>VLOOKUP($A687,'Customer Data'!$A:$G,5,FALSE)</f>
        <v>City C</v>
      </c>
      <c r="M687" t="str">
        <f>VLOOKUP($A687,'Customer Data'!$A:$G,6,FALSE)</f>
        <v>Adult</v>
      </c>
      <c r="N687" t="str">
        <f>VLOOKUP($A687,'Customer Data'!$A:$G,7,FALSE)</f>
        <v>High</v>
      </c>
      <c r="O687" t="str">
        <f>VLOOKUP($A687,'Customer Data'!$A$2:$H$1501,8,FALSE)</f>
        <v>Type 2</v>
      </c>
      <c r="P687" t="str">
        <f>VLOOKUP($C687,'Inventory Data'!$A:$I,7,FALSE)</f>
        <v>Warehouse A</v>
      </c>
    </row>
    <row r="688" spans="1:16" x14ac:dyDescent="0.3">
      <c r="A688">
        <v>865</v>
      </c>
      <c r="B688">
        <v>687</v>
      </c>
      <c r="C688">
        <v>64</v>
      </c>
      <c r="D688">
        <v>4</v>
      </c>
      <c r="E688" s="4" t="s">
        <v>111</v>
      </c>
      <c r="F688" s="4">
        <f t="shared" si="20"/>
        <v>43128</v>
      </c>
      <c r="G688" s="4" t="str">
        <f t="shared" si="21"/>
        <v>Jan</v>
      </c>
      <c r="H688" s="6" t="s">
        <v>74</v>
      </c>
      <c r="I688">
        <f>VLOOKUP($A688,'Customer Data'!$A:$G,2,FALSE)</f>
        <v>35</v>
      </c>
      <c r="J688" t="str">
        <f>VLOOKUP($A688,'Customer Data'!$A:$G,3,FALSE)</f>
        <v>Male</v>
      </c>
      <c r="K688" s="18">
        <f>VLOOKUP($A688,'Customer Data'!$A:$G,4,FALSE)</f>
        <v>99685</v>
      </c>
      <c r="L688" t="str">
        <f>VLOOKUP($A688,'Customer Data'!$A:$G,5,FALSE)</f>
        <v>City B</v>
      </c>
      <c r="M688" t="str">
        <f>VLOOKUP($A688,'Customer Data'!$A:$G,6,FALSE)</f>
        <v>Adult</v>
      </c>
      <c r="N688" t="str">
        <f>VLOOKUP($A688,'Customer Data'!$A:$G,7,FALSE)</f>
        <v>High</v>
      </c>
      <c r="O688" t="str">
        <f>VLOOKUP($A688,'Customer Data'!$A$2:$H$1501,8,FALSE)</f>
        <v>Type 2</v>
      </c>
      <c r="P688" t="str">
        <f>VLOOKUP($C688,'Inventory Data'!$A:$I,7,FALSE)</f>
        <v>Warehouse A</v>
      </c>
    </row>
    <row r="689" spans="1:16" x14ac:dyDescent="0.3">
      <c r="A689">
        <v>1322</v>
      </c>
      <c r="B689">
        <v>688</v>
      </c>
      <c r="C689">
        <v>88</v>
      </c>
      <c r="D689">
        <v>9</v>
      </c>
      <c r="E689" s="4" t="s">
        <v>111</v>
      </c>
      <c r="F689" s="4">
        <f t="shared" si="20"/>
        <v>43128</v>
      </c>
      <c r="G689" s="4" t="str">
        <f t="shared" si="21"/>
        <v>Jan</v>
      </c>
      <c r="H689" s="6" t="s">
        <v>75</v>
      </c>
      <c r="I689">
        <f>VLOOKUP($A689,'Customer Data'!$A:$G,2,FALSE)</f>
        <v>41</v>
      </c>
      <c r="J689" t="str">
        <f>VLOOKUP($A689,'Customer Data'!$A:$G,3,FALSE)</f>
        <v>Female</v>
      </c>
      <c r="K689" s="18">
        <f>VLOOKUP($A689,'Customer Data'!$A:$G,4,FALSE)</f>
        <v>61254</v>
      </c>
      <c r="L689" t="str">
        <f>VLOOKUP($A689,'Customer Data'!$A:$G,5,FALSE)</f>
        <v>City C</v>
      </c>
      <c r="M689" t="str">
        <f>VLOOKUP($A689,'Customer Data'!$A:$G,6,FALSE)</f>
        <v>Middle-aged</v>
      </c>
      <c r="N689" t="str">
        <f>VLOOKUP($A689,'Customer Data'!$A:$G,7,FALSE)</f>
        <v>Low</v>
      </c>
      <c r="O689" t="str">
        <f>VLOOKUP($A689,'Customer Data'!$A$2:$H$1501,8,FALSE)</f>
        <v>Type 3</v>
      </c>
      <c r="P689" t="str">
        <f>VLOOKUP($C689,'Inventory Data'!$A:$I,7,FALSE)</f>
        <v>Warehouse C</v>
      </c>
    </row>
    <row r="690" spans="1:16" x14ac:dyDescent="0.3">
      <c r="A690">
        <v>1112</v>
      </c>
      <c r="B690">
        <v>689</v>
      </c>
      <c r="C690">
        <v>9</v>
      </c>
      <c r="D690">
        <v>2</v>
      </c>
      <c r="E690" s="4" t="s">
        <v>111</v>
      </c>
      <c r="F690" s="4">
        <f t="shared" si="20"/>
        <v>43128</v>
      </c>
      <c r="G690" s="4" t="str">
        <f t="shared" si="21"/>
        <v>Jan</v>
      </c>
      <c r="H690" s="6" t="s">
        <v>76</v>
      </c>
      <c r="I690">
        <f>VLOOKUP($A690,'Customer Data'!$A:$G,2,FALSE)</f>
        <v>58</v>
      </c>
      <c r="J690" t="str">
        <f>VLOOKUP($A690,'Customer Data'!$A:$G,3,FALSE)</f>
        <v>Female</v>
      </c>
      <c r="K690" s="18">
        <f>VLOOKUP($A690,'Customer Data'!$A:$G,4,FALSE)</f>
        <v>108495</v>
      </c>
      <c r="L690" t="str">
        <f>VLOOKUP($A690,'Customer Data'!$A:$G,5,FALSE)</f>
        <v>City C</v>
      </c>
      <c r="M690" t="str">
        <f>VLOOKUP($A690,'Customer Data'!$A:$G,6,FALSE)</f>
        <v>Middle-aged</v>
      </c>
      <c r="N690" t="str">
        <f>VLOOKUP($A690,'Customer Data'!$A:$G,7,FALSE)</f>
        <v>High</v>
      </c>
      <c r="O690" t="str">
        <f>VLOOKUP($A690,'Customer Data'!$A$2:$H$1501,8,FALSE)</f>
        <v>Type 4</v>
      </c>
      <c r="P690" t="str">
        <f>VLOOKUP($C690,'Inventory Data'!$A:$I,7,FALSE)</f>
        <v>Warehouse C</v>
      </c>
    </row>
    <row r="691" spans="1:16" x14ac:dyDescent="0.3">
      <c r="A691">
        <v>128</v>
      </c>
      <c r="B691">
        <v>690</v>
      </c>
      <c r="C691">
        <v>44</v>
      </c>
      <c r="D691">
        <v>9</v>
      </c>
      <c r="E691" s="4" t="s">
        <v>111</v>
      </c>
      <c r="F691" s="4">
        <f t="shared" si="20"/>
        <v>43128</v>
      </c>
      <c r="G691" s="4" t="str">
        <f t="shared" si="21"/>
        <v>Jan</v>
      </c>
      <c r="H691" s="6" t="s">
        <v>77</v>
      </c>
      <c r="I691">
        <f>VLOOKUP($A691,'Customer Data'!$A:$G,2,FALSE)</f>
        <v>18</v>
      </c>
      <c r="J691" t="str">
        <f>VLOOKUP($A691,'Customer Data'!$A:$G,3,FALSE)</f>
        <v>Female</v>
      </c>
      <c r="K691" s="18">
        <f>VLOOKUP($A691,'Customer Data'!$A:$G,4,FALSE)</f>
        <v>119642</v>
      </c>
      <c r="L691" t="str">
        <f>VLOOKUP($A691,'Customer Data'!$A:$G,5,FALSE)</f>
        <v>City C</v>
      </c>
      <c r="M691" t="str">
        <f>VLOOKUP($A691,'Customer Data'!$A:$G,6,FALSE)</f>
        <v>Adult</v>
      </c>
      <c r="N691" t="str">
        <f>VLOOKUP($A691,'Customer Data'!$A:$G,7,FALSE)</f>
        <v>High</v>
      </c>
      <c r="O691" t="str">
        <f>VLOOKUP($A691,'Customer Data'!$A$2:$H$1501,8,FALSE)</f>
        <v>Type 2</v>
      </c>
      <c r="P691" t="str">
        <f>VLOOKUP($C691,'Inventory Data'!$A:$I,7,FALSE)</f>
        <v>Warehouse A</v>
      </c>
    </row>
    <row r="692" spans="1:16" x14ac:dyDescent="0.3">
      <c r="A692">
        <v>816</v>
      </c>
      <c r="B692">
        <v>691</v>
      </c>
      <c r="C692">
        <v>42</v>
      </c>
      <c r="D692">
        <v>3</v>
      </c>
      <c r="E692" s="4" t="s">
        <v>111</v>
      </c>
      <c r="F692" s="4">
        <f t="shared" si="20"/>
        <v>43128</v>
      </c>
      <c r="G692" s="4" t="str">
        <f t="shared" si="21"/>
        <v>Jan</v>
      </c>
      <c r="H692" s="6" t="s">
        <v>78</v>
      </c>
      <c r="I692">
        <f>VLOOKUP($A692,'Customer Data'!$A:$G,2,FALSE)</f>
        <v>43</v>
      </c>
      <c r="J692" t="str">
        <f>VLOOKUP($A692,'Customer Data'!$A:$G,3,FALSE)</f>
        <v>Male</v>
      </c>
      <c r="K692" s="18">
        <f>VLOOKUP($A692,'Customer Data'!$A:$G,4,FALSE)</f>
        <v>129322</v>
      </c>
      <c r="L692" t="str">
        <f>VLOOKUP($A692,'Customer Data'!$A:$G,5,FALSE)</f>
        <v>City B</v>
      </c>
      <c r="M692" t="str">
        <f>VLOOKUP($A692,'Customer Data'!$A:$G,6,FALSE)</f>
        <v>Middle-aged</v>
      </c>
      <c r="N692" t="str">
        <f>VLOOKUP($A692,'Customer Data'!$A:$G,7,FALSE)</f>
        <v>High</v>
      </c>
      <c r="O692" t="str">
        <f>VLOOKUP($A692,'Customer Data'!$A$2:$H$1501,8,FALSE)</f>
        <v>Type 4</v>
      </c>
      <c r="P692" t="str">
        <f>VLOOKUP($C692,'Inventory Data'!$A:$I,7,FALSE)</f>
        <v>Warehouse B</v>
      </c>
    </row>
    <row r="693" spans="1:16" x14ac:dyDescent="0.3">
      <c r="A693">
        <v>897</v>
      </c>
      <c r="B693">
        <v>692</v>
      </c>
      <c r="C693">
        <v>17</v>
      </c>
      <c r="D693">
        <v>4</v>
      </c>
      <c r="E693" s="4" t="s">
        <v>111</v>
      </c>
      <c r="F693" s="4">
        <f t="shared" si="20"/>
        <v>43128</v>
      </c>
      <c r="G693" s="4" t="str">
        <f t="shared" si="21"/>
        <v>Jan</v>
      </c>
      <c r="H693" s="6" t="s">
        <v>79</v>
      </c>
      <c r="I693">
        <f>VLOOKUP($A693,'Customer Data'!$A:$G,2,FALSE)</f>
        <v>56</v>
      </c>
      <c r="J693" t="str">
        <f>VLOOKUP($A693,'Customer Data'!$A:$G,3,FALSE)</f>
        <v>Male</v>
      </c>
      <c r="K693" s="18">
        <f>VLOOKUP($A693,'Customer Data'!$A:$G,4,FALSE)</f>
        <v>68525</v>
      </c>
      <c r="L693" t="str">
        <f>VLOOKUP($A693,'Customer Data'!$A:$G,5,FALSE)</f>
        <v>City A</v>
      </c>
      <c r="M693" t="str">
        <f>VLOOKUP($A693,'Customer Data'!$A:$G,6,FALSE)</f>
        <v>Middle-aged</v>
      </c>
      <c r="N693" t="str">
        <f>VLOOKUP($A693,'Customer Data'!$A:$G,7,FALSE)</f>
        <v>High</v>
      </c>
      <c r="O693" t="str">
        <f>VLOOKUP($A693,'Customer Data'!$A$2:$H$1501,8,FALSE)</f>
        <v>Type 4</v>
      </c>
      <c r="P693" t="str">
        <f>VLOOKUP($C693,'Inventory Data'!$A:$I,7,FALSE)</f>
        <v>Warehouse A</v>
      </c>
    </row>
    <row r="694" spans="1:16" x14ac:dyDescent="0.3">
      <c r="A694">
        <v>716</v>
      </c>
      <c r="B694">
        <v>693</v>
      </c>
      <c r="C694">
        <v>71</v>
      </c>
      <c r="D694">
        <v>9</v>
      </c>
      <c r="E694" s="4" t="s">
        <v>111</v>
      </c>
      <c r="F694" s="4">
        <f t="shared" si="20"/>
        <v>43128</v>
      </c>
      <c r="G694" s="4" t="str">
        <f t="shared" si="21"/>
        <v>Jan</v>
      </c>
      <c r="H694" s="6" t="s">
        <v>80</v>
      </c>
      <c r="I694">
        <f>VLOOKUP($A694,'Customer Data'!$A:$G,2,FALSE)</f>
        <v>43</v>
      </c>
      <c r="J694" t="str">
        <f>VLOOKUP($A694,'Customer Data'!$A:$G,3,FALSE)</f>
        <v>Male</v>
      </c>
      <c r="K694" s="18">
        <f>VLOOKUP($A694,'Customer Data'!$A:$G,4,FALSE)</f>
        <v>85278</v>
      </c>
      <c r="L694" t="str">
        <f>VLOOKUP($A694,'Customer Data'!$A:$G,5,FALSE)</f>
        <v>City A</v>
      </c>
      <c r="M694" t="str">
        <f>VLOOKUP($A694,'Customer Data'!$A:$G,6,FALSE)</f>
        <v>Middle-aged</v>
      </c>
      <c r="N694" t="str">
        <f>VLOOKUP($A694,'Customer Data'!$A:$G,7,FALSE)</f>
        <v>High</v>
      </c>
      <c r="O694" t="str">
        <f>VLOOKUP($A694,'Customer Data'!$A$2:$H$1501,8,FALSE)</f>
        <v>Type 4</v>
      </c>
      <c r="P694" t="str">
        <f>VLOOKUP($C694,'Inventory Data'!$A:$I,7,FALSE)</f>
        <v>Warehouse C</v>
      </c>
    </row>
    <row r="695" spans="1:16" x14ac:dyDescent="0.3">
      <c r="A695">
        <v>1427</v>
      </c>
      <c r="B695">
        <v>694</v>
      </c>
      <c r="C695">
        <v>17</v>
      </c>
      <c r="D695">
        <v>8</v>
      </c>
      <c r="E695" s="4" t="s">
        <v>111</v>
      </c>
      <c r="F695" s="4">
        <f t="shared" si="20"/>
        <v>43128</v>
      </c>
      <c r="G695" s="4" t="str">
        <f t="shared" si="21"/>
        <v>Jan</v>
      </c>
      <c r="H695" s="6" t="s">
        <v>81</v>
      </c>
      <c r="I695">
        <f>VLOOKUP($A695,'Customer Data'!$A:$G,2,FALSE)</f>
        <v>56</v>
      </c>
      <c r="J695" t="str">
        <f>VLOOKUP($A695,'Customer Data'!$A:$G,3,FALSE)</f>
        <v>Female</v>
      </c>
      <c r="K695" s="18">
        <f>VLOOKUP($A695,'Customer Data'!$A:$G,4,FALSE)</f>
        <v>72392</v>
      </c>
      <c r="L695" t="str">
        <f>VLOOKUP($A695,'Customer Data'!$A:$G,5,FALSE)</f>
        <v>City B</v>
      </c>
      <c r="M695" t="str">
        <f>VLOOKUP($A695,'Customer Data'!$A:$G,6,FALSE)</f>
        <v>Middle-aged</v>
      </c>
      <c r="N695" t="str">
        <f>VLOOKUP($A695,'Customer Data'!$A:$G,7,FALSE)</f>
        <v>High</v>
      </c>
      <c r="O695" t="str">
        <f>VLOOKUP($A695,'Customer Data'!$A$2:$H$1501,8,FALSE)</f>
        <v>Type 4</v>
      </c>
      <c r="P695" t="str">
        <f>VLOOKUP($C695,'Inventory Data'!$A:$I,7,FALSE)</f>
        <v>Warehouse A</v>
      </c>
    </row>
    <row r="696" spans="1:16" x14ac:dyDescent="0.3">
      <c r="A696">
        <v>509</v>
      </c>
      <c r="B696">
        <v>695</v>
      </c>
      <c r="C696">
        <v>97</v>
      </c>
      <c r="D696">
        <v>1</v>
      </c>
      <c r="E696" s="4" t="s">
        <v>111</v>
      </c>
      <c r="F696" s="4">
        <f t="shared" si="20"/>
        <v>43128</v>
      </c>
      <c r="G696" s="4" t="str">
        <f t="shared" si="21"/>
        <v>Jan</v>
      </c>
      <c r="H696" s="6" t="s">
        <v>82</v>
      </c>
      <c r="I696">
        <f>VLOOKUP($A696,'Customer Data'!$A:$G,2,FALSE)</f>
        <v>24</v>
      </c>
      <c r="J696" t="str">
        <f>VLOOKUP($A696,'Customer Data'!$A:$G,3,FALSE)</f>
        <v>Male</v>
      </c>
      <c r="K696" s="18">
        <f>VLOOKUP($A696,'Customer Data'!$A:$G,4,FALSE)</f>
        <v>54680</v>
      </c>
      <c r="L696" t="str">
        <f>VLOOKUP($A696,'Customer Data'!$A:$G,5,FALSE)</f>
        <v>City C</v>
      </c>
      <c r="M696" t="str">
        <f>VLOOKUP($A696,'Customer Data'!$A:$G,6,FALSE)</f>
        <v>Adult</v>
      </c>
      <c r="N696" t="str">
        <f>VLOOKUP($A696,'Customer Data'!$A:$G,7,FALSE)</f>
        <v>Low</v>
      </c>
      <c r="O696" t="str">
        <f>VLOOKUP($A696,'Customer Data'!$A$2:$H$1501,8,FALSE)</f>
        <v>Type 1</v>
      </c>
      <c r="P696" t="str">
        <f>VLOOKUP($C696,'Inventory Data'!$A:$I,7,FALSE)</f>
        <v>Warehouse B</v>
      </c>
    </row>
    <row r="697" spans="1:16" x14ac:dyDescent="0.3">
      <c r="A697">
        <v>559</v>
      </c>
      <c r="B697">
        <v>696</v>
      </c>
      <c r="C697">
        <v>47</v>
      </c>
      <c r="D697">
        <v>6</v>
      </c>
      <c r="E697" s="4" t="s">
        <v>111</v>
      </c>
      <c r="F697" s="4">
        <f t="shared" si="20"/>
        <v>43128</v>
      </c>
      <c r="G697" s="4" t="str">
        <f t="shared" si="21"/>
        <v>Jan</v>
      </c>
      <c r="H697" s="6" t="s">
        <v>83</v>
      </c>
      <c r="I697">
        <f>VLOOKUP($A697,'Customer Data'!$A:$G,2,FALSE)</f>
        <v>62</v>
      </c>
      <c r="J697" t="str">
        <f>VLOOKUP($A697,'Customer Data'!$A:$G,3,FALSE)</f>
        <v>Female</v>
      </c>
      <c r="K697" s="18">
        <f>VLOOKUP($A697,'Customer Data'!$A:$G,4,FALSE)</f>
        <v>25530</v>
      </c>
      <c r="L697" t="str">
        <f>VLOOKUP($A697,'Customer Data'!$A:$G,5,FALSE)</f>
        <v>City A</v>
      </c>
      <c r="M697" t="str">
        <f>VLOOKUP($A697,'Customer Data'!$A:$G,6,FALSE)</f>
        <v>Seniors</v>
      </c>
      <c r="N697" t="str">
        <f>VLOOKUP($A697,'Customer Data'!$A:$G,7,FALSE)</f>
        <v>Low</v>
      </c>
      <c r="O697" t="str">
        <f>VLOOKUP($A697,'Customer Data'!$A$2:$H$1501,8,FALSE)</f>
        <v>Type 5</v>
      </c>
      <c r="P697" t="str">
        <f>VLOOKUP($C697,'Inventory Data'!$A:$I,7,FALSE)</f>
        <v>Warehouse B</v>
      </c>
    </row>
    <row r="698" spans="1:16" x14ac:dyDescent="0.3">
      <c r="A698">
        <v>622</v>
      </c>
      <c r="B698">
        <v>697</v>
      </c>
      <c r="C698">
        <v>13</v>
      </c>
      <c r="D698">
        <v>8</v>
      </c>
      <c r="E698" s="4" t="s">
        <v>112</v>
      </c>
      <c r="F698" s="4">
        <f t="shared" si="20"/>
        <v>43129</v>
      </c>
      <c r="G698" s="4" t="str">
        <f t="shared" si="21"/>
        <v>Jan</v>
      </c>
      <c r="H698" s="6" t="s">
        <v>60</v>
      </c>
      <c r="I698">
        <f>VLOOKUP($A698,'Customer Data'!$A:$G,2,FALSE)</f>
        <v>40</v>
      </c>
      <c r="J698" t="str">
        <f>VLOOKUP($A698,'Customer Data'!$A:$G,3,FALSE)</f>
        <v>Male</v>
      </c>
      <c r="K698" s="18">
        <f>VLOOKUP($A698,'Customer Data'!$A:$G,4,FALSE)</f>
        <v>25075</v>
      </c>
      <c r="L698" t="str">
        <f>VLOOKUP($A698,'Customer Data'!$A:$G,5,FALSE)</f>
        <v>City B</v>
      </c>
      <c r="M698" t="str">
        <f>VLOOKUP($A698,'Customer Data'!$A:$G,6,FALSE)</f>
        <v>Adult</v>
      </c>
      <c r="N698" t="str">
        <f>VLOOKUP($A698,'Customer Data'!$A:$G,7,FALSE)</f>
        <v>Low</v>
      </c>
      <c r="O698" t="str">
        <f>VLOOKUP($A698,'Customer Data'!$A$2:$H$1501,8,FALSE)</f>
        <v>Type 1</v>
      </c>
      <c r="P698" t="str">
        <f>VLOOKUP($C698,'Inventory Data'!$A:$I,7,FALSE)</f>
        <v>Warehouse C</v>
      </c>
    </row>
    <row r="699" spans="1:16" x14ac:dyDescent="0.3">
      <c r="A699">
        <v>633</v>
      </c>
      <c r="B699">
        <v>698</v>
      </c>
      <c r="C699">
        <v>15</v>
      </c>
      <c r="D699">
        <v>3</v>
      </c>
      <c r="E699" s="4" t="s">
        <v>112</v>
      </c>
      <c r="F699" s="4">
        <f t="shared" si="20"/>
        <v>43129</v>
      </c>
      <c r="G699" s="4" t="str">
        <f t="shared" si="21"/>
        <v>Jan</v>
      </c>
      <c r="H699" s="6" t="s">
        <v>61</v>
      </c>
      <c r="I699">
        <f>VLOOKUP($A699,'Customer Data'!$A:$G,2,FALSE)</f>
        <v>28</v>
      </c>
      <c r="J699" t="str">
        <f>VLOOKUP($A699,'Customer Data'!$A:$G,3,FALSE)</f>
        <v>Male</v>
      </c>
      <c r="K699" s="18">
        <f>VLOOKUP($A699,'Customer Data'!$A:$G,4,FALSE)</f>
        <v>65997</v>
      </c>
      <c r="L699" t="str">
        <f>VLOOKUP($A699,'Customer Data'!$A:$G,5,FALSE)</f>
        <v>City B</v>
      </c>
      <c r="M699" t="str">
        <f>VLOOKUP($A699,'Customer Data'!$A:$G,6,FALSE)</f>
        <v>Adult</v>
      </c>
      <c r="N699" t="str">
        <f>VLOOKUP($A699,'Customer Data'!$A:$G,7,FALSE)</f>
        <v>High</v>
      </c>
      <c r="O699" t="str">
        <f>VLOOKUP($A699,'Customer Data'!$A$2:$H$1501,8,FALSE)</f>
        <v>Type 2</v>
      </c>
      <c r="P699" t="str">
        <f>VLOOKUP($C699,'Inventory Data'!$A:$I,7,FALSE)</f>
        <v>Warehouse A</v>
      </c>
    </row>
    <row r="700" spans="1:16" x14ac:dyDescent="0.3">
      <c r="A700">
        <v>855</v>
      </c>
      <c r="B700">
        <v>699</v>
      </c>
      <c r="C700">
        <v>67</v>
      </c>
      <c r="D700">
        <v>4</v>
      </c>
      <c r="E700" s="4" t="s">
        <v>112</v>
      </c>
      <c r="F700" s="4">
        <f t="shared" si="20"/>
        <v>43129</v>
      </c>
      <c r="G700" s="4" t="str">
        <f t="shared" si="21"/>
        <v>Jan</v>
      </c>
      <c r="H700" s="6" t="s">
        <v>62</v>
      </c>
      <c r="I700">
        <f>VLOOKUP($A700,'Customer Data'!$A:$G,2,FALSE)</f>
        <v>55</v>
      </c>
      <c r="J700" t="str">
        <f>VLOOKUP($A700,'Customer Data'!$A:$G,3,FALSE)</f>
        <v>Male</v>
      </c>
      <c r="K700" s="18">
        <f>VLOOKUP($A700,'Customer Data'!$A:$G,4,FALSE)</f>
        <v>50011</v>
      </c>
      <c r="L700" t="str">
        <f>VLOOKUP($A700,'Customer Data'!$A:$G,5,FALSE)</f>
        <v>City C</v>
      </c>
      <c r="M700" t="str">
        <f>VLOOKUP($A700,'Customer Data'!$A:$G,6,FALSE)</f>
        <v>Middle-aged</v>
      </c>
      <c r="N700" t="str">
        <f>VLOOKUP($A700,'Customer Data'!$A:$G,7,FALSE)</f>
        <v>Low</v>
      </c>
      <c r="O700" t="str">
        <f>VLOOKUP($A700,'Customer Data'!$A$2:$H$1501,8,FALSE)</f>
        <v>Type 3</v>
      </c>
      <c r="P700" t="str">
        <f>VLOOKUP($C700,'Inventory Data'!$A:$I,7,FALSE)</f>
        <v>Warehouse C</v>
      </c>
    </row>
    <row r="701" spans="1:16" x14ac:dyDescent="0.3">
      <c r="A701">
        <v>1449</v>
      </c>
      <c r="B701">
        <v>700</v>
      </c>
      <c r="C701">
        <v>84</v>
      </c>
      <c r="D701">
        <v>5</v>
      </c>
      <c r="E701" s="4" t="s">
        <v>112</v>
      </c>
      <c r="F701" s="4">
        <f t="shared" si="20"/>
        <v>43129</v>
      </c>
      <c r="G701" s="4" t="str">
        <f t="shared" si="21"/>
        <v>Jan</v>
      </c>
      <c r="H701" s="6" t="s">
        <v>63</v>
      </c>
      <c r="I701">
        <f>VLOOKUP($A701,'Customer Data'!$A:$G,2,FALSE)</f>
        <v>50</v>
      </c>
      <c r="J701" t="str">
        <f>VLOOKUP($A701,'Customer Data'!$A:$G,3,FALSE)</f>
        <v>Female</v>
      </c>
      <c r="K701" s="18">
        <f>VLOOKUP($A701,'Customer Data'!$A:$G,4,FALSE)</f>
        <v>96195</v>
      </c>
      <c r="L701" t="str">
        <f>VLOOKUP($A701,'Customer Data'!$A:$G,5,FALSE)</f>
        <v>City B</v>
      </c>
      <c r="M701" t="str">
        <f>VLOOKUP($A701,'Customer Data'!$A:$G,6,FALSE)</f>
        <v>Middle-aged</v>
      </c>
      <c r="N701" t="str">
        <f>VLOOKUP($A701,'Customer Data'!$A:$G,7,FALSE)</f>
        <v>High</v>
      </c>
      <c r="O701" t="str">
        <f>VLOOKUP($A701,'Customer Data'!$A$2:$H$1501,8,FALSE)</f>
        <v>Type 4</v>
      </c>
      <c r="P701" t="str">
        <f>VLOOKUP($C701,'Inventory Data'!$A:$I,7,FALSE)</f>
        <v>Warehouse A</v>
      </c>
    </row>
    <row r="702" spans="1:16" x14ac:dyDescent="0.3">
      <c r="A702">
        <v>730</v>
      </c>
      <c r="B702">
        <v>701</v>
      </c>
      <c r="C702">
        <v>64</v>
      </c>
      <c r="D702">
        <v>9</v>
      </c>
      <c r="E702" s="4" t="s">
        <v>112</v>
      </c>
      <c r="F702" s="4">
        <f t="shared" si="20"/>
        <v>43129</v>
      </c>
      <c r="G702" s="4" t="str">
        <f t="shared" si="21"/>
        <v>Jan</v>
      </c>
      <c r="H702" s="6" t="s">
        <v>64</v>
      </c>
      <c r="I702">
        <f>VLOOKUP($A702,'Customer Data'!$A:$G,2,FALSE)</f>
        <v>25</v>
      </c>
      <c r="J702" t="str">
        <f>VLOOKUP($A702,'Customer Data'!$A:$G,3,FALSE)</f>
        <v>Female</v>
      </c>
      <c r="K702" s="18">
        <f>VLOOKUP($A702,'Customer Data'!$A:$G,4,FALSE)</f>
        <v>78902</v>
      </c>
      <c r="L702" t="str">
        <f>VLOOKUP($A702,'Customer Data'!$A:$G,5,FALSE)</f>
        <v>City C</v>
      </c>
      <c r="M702" t="str">
        <f>VLOOKUP($A702,'Customer Data'!$A:$G,6,FALSE)</f>
        <v>Adult</v>
      </c>
      <c r="N702" t="str">
        <f>VLOOKUP($A702,'Customer Data'!$A:$G,7,FALSE)</f>
        <v>High</v>
      </c>
      <c r="O702" t="str">
        <f>VLOOKUP($A702,'Customer Data'!$A$2:$H$1501,8,FALSE)</f>
        <v>Type 2</v>
      </c>
      <c r="P702" t="str">
        <f>VLOOKUP($C702,'Inventory Data'!$A:$I,7,FALSE)</f>
        <v>Warehouse A</v>
      </c>
    </row>
    <row r="703" spans="1:16" x14ac:dyDescent="0.3">
      <c r="A703">
        <v>389</v>
      </c>
      <c r="B703">
        <v>702</v>
      </c>
      <c r="C703">
        <v>18</v>
      </c>
      <c r="D703">
        <v>2</v>
      </c>
      <c r="E703" s="4" t="s">
        <v>112</v>
      </c>
      <c r="F703" s="4">
        <f t="shared" si="20"/>
        <v>43129</v>
      </c>
      <c r="G703" s="4" t="str">
        <f t="shared" si="21"/>
        <v>Jan</v>
      </c>
      <c r="H703" s="6" t="s">
        <v>65</v>
      </c>
      <c r="I703">
        <f>VLOOKUP($A703,'Customer Data'!$A:$G,2,FALSE)</f>
        <v>31</v>
      </c>
      <c r="J703" t="str">
        <f>VLOOKUP($A703,'Customer Data'!$A:$G,3,FALSE)</f>
        <v>Male</v>
      </c>
      <c r="K703" s="18">
        <f>VLOOKUP($A703,'Customer Data'!$A:$G,4,FALSE)</f>
        <v>27103</v>
      </c>
      <c r="L703" t="str">
        <f>VLOOKUP($A703,'Customer Data'!$A:$G,5,FALSE)</f>
        <v>City C</v>
      </c>
      <c r="M703" t="str">
        <f>VLOOKUP($A703,'Customer Data'!$A:$G,6,FALSE)</f>
        <v>Adult</v>
      </c>
      <c r="N703" t="str">
        <f>VLOOKUP($A703,'Customer Data'!$A:$G,7,FALSE)</f>
        <v>Low</v>
      </c>
      <c r="O703" t="str">
        <f>VLOOKUP($A703,'Customer Data'!$A$2:$H$1501,8,FALSE)</f>
        <v>Type 1</v>
      </c>
      <c r="P703" t="str">
        <f>VLOOKUP($C703,'Inventory Data'!$A:$I,7,FALSE)</f>
        <v>Warehouse C</v>
      </c>
    </row>
    <row r="704" spans="1:16" x14ac:dyDescent="0.3">
      <c r="A704">
        <v>497</v>
      </c>
      <c r="B704">
        <v>703</v>
      </c>
      <c r="C704">
        <v>43</v>
      </c>
      <c r="D704">
        <v>6</v>
      </c>
      <c r="E704" s="4" t="s">
        <v>112</v>
      </c>
      <c r="F704" s="4">
        <f t="shared" si="20"/>
        <v>43129</v>
      </c>
      <c r="G704" s="4" t="str">
        <f t="shared" si="21"/>
        <v>Jan</v>
      </c>
      <c r="H704" s="6" t="s">
        <v>66</v>
      </c>
      <c r="I704">
        <f>VLOOKUP($A704,'Customer Data'!$A:$G,2,FALSE)</f>
        <v>19</v>
      </c>
      <c r="J704" t="str">
        <f>VLOOKUP($A704,'Customer Data'!$A:$G,3,FALSE)</f>
        <v>Male</v>
      </c>
      <c r="K704" s="18">
        <f>VLOOKUP($A704,'Customer Data'!$A:$G,4,FALSE)</f>
        <v>99491</v>
      </c>
      <c r="L704" t="str">
        <f>VLOOKUP($A704,'Customer Data'!$A:$G,5,FALSE)</f>
        <v>City A</v>
      </c>
      <c r="M704" t="str">
        <f>VLOOKUP($A704,'Customer Data'!$A:$G,6,FALSE)</f>
        <v>Adult</v>
      </c>
      <c r="N704" t="str">
        <f>VLOOKUP($A704,'Customer Data'!$A:$G,7,FALSE)</f>
        <v>High</v>
      </c>
      <c r="O704" t="str">
        <f>VLOOKUP($A704,'Customer Data'!$A$2:$H$1501,8,FALSE)</f>
        <v>Type 2</v>
      </c>
      <c r="P704" t="str">
        <f>VLOOKUP($C704,'Inventory Data'!$A:$I,7,FALSE)</f>
        <v>Warehouse B</v>
      </c>
    </row>
    <row r="705" spans="1:16" x14ac:dyDescent="0.3">
      <c r="A705">
        <v>1296</v>
      </c>
      <c r="B705">
        <v>704</v>
      </c>
      <c r="C705">
        <v>87</v>
      </c>
      <c r="D705">
        <v>9</v>
      </c>
      <c r="E705" s="4" t="s">
        <v>112</v>
      </c>
      <c r="F705" s="4">
        <f t="shared" si="20"/>
        <v>43129</v>
      </c>
      <c r="G705" s="4" t="str">
        <f t="shared" si="21"/>
        <v>Jan</v>
      </c>
      <c r="H705" s="6" t="s">
        <v>67</v>
      </c>
      <c r="I705">
        <f>VLOOKUP($A705,'Customer Data'!$A:$G,2,FALSE)</f>
        <v>67</v>
      </c>
      <c r="J705" t="str">
        <f>VLOOKUP($A705,'Customer Data'!$A:$G,3,FALSE)</f>
        <v>Female</v>
      </c>
      <c r="K705" s="18">
        <f>VLOOKUP($A705,'Customer Data'!$A:$G,4,FALSE)</f>
        <v>148516</v>
      </c>
      <c r="L705" t="str">
        <f>VLOOKUP($A705,'Customer Data'!$A:$G,5,FALSE)</f>
        <v>City C</v>
      </c>
      <c r="M705" t="str">
        <f>VLOOKUP($A705,'Customer Data'!$A:$G,6,FALSE)</f>
        <v>Seniors</v>
      </c>
      <c r="N705" t="str">
        <f>VLOOKUP($A705,'Customer Data'!$A:$G,7,FALSE)</f>
        <v>High</v>
      </c>
      <c r="O705" t="str">
        <f>VLOOKUP($A705,'Customer Data'!$A$2:$H$1501,8,FALSE)</f>
        <v>Type 6</v>
      </c>
      <c r="P705" t="str">
        <f>VLOOKUP($C705,'Inventory Data'!$A:$I,7,FALSE)</f>
        <v>Warehouse B</v>
      </c>
    </row>
    <row r="706" spans="1:16" x14ac:dyDescent="0.3">
      <c r="A706">
        <v>968</v>
      </c>
      <c r="B706">
        <v>705</v>
      </c>
      <c r="C706">
        <v>43</v>
      </c>
      <c r="D706">
        <v>4</v>
      </c>
      <c r="E706" s="4" t="s">
        <v>112</v>
      </c>
      <c r="F706" s="4">
        <f t="shared" si="20"/>
        <v>43129</v>
      </c>
      <c r="G706" s="4" t="str">
        <f t="shared" si="21"/>
        <v>Jan</v>
      </c>
      <c r="H706" s="6" t="s">
        <v>68</v>
      </c>
      <c r="I706">
        <f>VLOOKUP($A706,'Customer Data'!$A:$G,2,FALSE)</f>
        <v>18</v>
      </c>
      <c r="J706" t="str">
        <f>VLOOKUP($A706,'Customer Data'!$A:$G,3,FALSE)</f>
        <v>Male</v>
      </c>
      <c r="K706" s="18">
        <f>VLOOKUP($A706,'Customer Data'!$A:$G,4,FALSE)</f>
        <v>132238</v>
      </c>
      <c r="L706" t="str">
        <f>VLOOKUP($A706,'Customer Data'!$A:$G,5,FALSE)</f>
        <v>City A</v>
      </c>
      <c r="M706" t="str">
        <f>VLOOKUP($A706,'Customer Data'!$A:$G,6,FALSE)</f>
        <v>Adult</v>
      </c>
      <c r="N706" t="str">
        <f>VLOOKUP($A706,'Customer Data'!$A:$G,7,FALSE)</f>
        <v>High</v>
      </c>
      <c r="O706" t="str">
        <f>VLOOKUP($A706,'Customer Data'!$A$2:$H$1501,8,FALSE)</f>
        <v>Type 2</v>
      </c>
      <c r="P706" t="str">
        <f>VLOOKUP($C706,'Inventory Data'!$A:$I,7,FALSE)</f>
        <v>Warehouse B</v>
      </c>
    </row>
    <row r="707" spans="1:16" x14ac:dyDescent="0.3">
      <c r="A707">
        <v>1083</v>
      </c>
      <c r="B707">
        <v>706</v>
      </c>
      <c r="C707">
        <v>56</v>
      </c>
      <c r="D707">
        <v>6</v>
      </c>
      <c r="E707" s="4" t="s">
        <v>112</v>
      </c>
      <c r="F707" s="4">
        <f t="shared" ref="F707:F770" si="22">DATEVALUE(E707)</f>
        <v>43129</v>
      </c>
      <c r="G707" s="4" t="str">
        <f t="shared" ref="G707:G770" si="23">TEXT(F707,"MMM")</f>
        <v>Jan</v>
      </c>
      <c r="H707" s="6" t="s">
        <v>69</v>
      </c>
      <c r="I707">
        <f>VLOOKUP($A707,'Customer Data'!$A:$G,2,FALSE)</f>
        <v>40</v>
      </c>
      <c r="J707" t="str">
        <f>VLOOKUP($A707,'Customer Data'!$A:$G,3,FALSE)</f>
        <v>Male</v>
      </c>
      <c r="K707" s="18">
        <f>VLOOKUP($A707,'Customer Data'!$A:$G,4,FALSE)</f>
        <v>27701</v>
      </c>
      <c r="L707" t="str">
        <f>VLOOKUP($A707,'Customer Data'!$A:$G,5,FALSE)</f>
        <v>City A</v>
      </c>
      <c r="M707" t="str">
        <f>VLOOKUP($A707,'Customer Data'!$A:$G,6,FALSE)</f>
        <v>Adult</v>
      </c>
      <c r="N707" t="str">
        <f>VLOOKUP($A707,'Customer Data'!$A:$G,7,FALSE)</f>
        <v>Low</v>
      </c>
      <c r="O707" t="str">
        <f>VLOOKUP($A707,'Customer Data'!$A$2:$H$1501,8,FALSE)</f>
        <v>Type 1</v>
      </c>
      <c r="P707" t="str">
        <f>VLOOKUP($C707,'Inventory Data'!$A:$I,7,FALSE)</f>
        <v>Warehouse B</v>
      </c>
    </row>
    <row r="708" spans="1:16" x14ac:dyDescent="0.3">
      <c r="A708">
        <v>1326</v>
      </c>
      <c r="B708">
        <v>707</v>
      </c>
      <c r="C708">
        <v>52</v>
      </c>
      <c r="D708">
        <v>4</v>
      </c>
      <c r="E708" s="4" t="s">
        <v>112</v>
      </c>
      <c r="F708" s="4">
        <f t="shared" si="22"/>
        <v>43129</v>
      </c>
      <c r="G708" s="4" t="str">
        <f t="shared" si="23"/>
        <v>Jan</v>
      </c>
      <c r="H708" s="6" t="s">
        <v>70</v>
      </c>
      <c r="I708">
        <f>VLOOKUP($A708,'Customer Data'!$A:$G,2,FALSE)</f>
        <v>38</v>
      </c>
      <c r="J708" t="str">
        <f>VLOOKUP($A708,'Customer Data'!$A:$G,3,FALSE)</f>
        <v>Female</v>
      </c>
      <c r="K708" s="18">
        <f>VLOOKUP($A708,'Customer Data'!$A:$G,4,FALSE)</f>
        <v>36823</v>
      </c>
      <c r="L708" t="str">
        <f>VLOOKUP($A708,'Customer Data'!$A:$G,5,FALSE)</f>
        <v>City C</v>
      </c>
      <c r="M708" t="str">
        <f>VLOOKUP($A708,'Customer Data'!$A:$G,6,FALSE)</f>
        <v>Adult</v>
      </c>
      <c r="N708" t="str">
        <f>VLOOKUP($A708,'Customer Data'!$A:$G,7,FALSE)</f>
        <v>Low</v>
      </c>
      <c r="O708" t="str">
        <f>VLOOKUP($A708,'Customer Data'!$A$2:$H$1501,8,FALSE)</f>
        <v>Type 1</v>
      </c>
      <c r="P708" t="str">
        <f>VLOOKUP($C708,'Inventory Data'!$A:$I,7,FALSE)</f>
        <v>Warehouse B</v>
      </c>
    </row>
    <row r="709" spans="1:16" x14ac:dyDescent="0.3">
      <c r="A709">
        <v>1481</v>
      </c>
      <c r="B709">
        <v>708</v>
      </c>
      <c r="C709">
        <v>45</v>
      </c>
      <c r="D709">
        <v>6</v>
      </c>
      <c r="E709" s="4" t="s">
        <v>112</v>
      </c>
      <c r="F709" s="4">
        <f t="shared" si="22"/>
        <v>43129</v>
      </c>
      <c r="G709" s="4" t="str">
        <f t="shared" si="23"/>
        <v>Jan</v>
      </c>
      <c r="H709" s="6" t="s">
        <v>71</v>
      </c>
      <c r="I709">
        <f>VLOOKUP($A709,'Customer Data'!$A:$G,2,FALSE)</f>
        <v>59</v>
      </c>
      <c r="J709" t="str">
        <f>VLOOKUP($A709,'Customer Data'!$A:$G,3,FALSE)</f>
        <v>Female</v>
      </c>
      <c r="K709" s="18">
        <f>VLOOKUP($A709,'Customer Data'!$A:$G,4,FALSE)</f>
        <v>38663</v>
      </c>
      <c r="L709" t="str">
        <f>VLOOKUP($A709,'Customer Data'!$A:$G,5,FALSE)</f>
        <v>City B</v>
      </c>
      <c r="M709" t="str">
        <f>VLOOKUP($A709,'Customer Data'!$A:$G,6,FALSE)</f>
        <v>Middle-aged</v>
      </c>
      <c r="N709" t="str">
        <f>VLOOKUP($A709,'Customer Data'!$A:$G,7,FALSE)</f>
        <v>Low</v>
      </c>
      <c r="O709" t="str">
        <f>VLOOKUP($A709,'Customer Data'!$A$2:$H$1501,8,FALSE)</f>
        <v>Type 3</v>
      </c>
      <c r="P709" t="str">
        <f>VLOOKUP($C709,'Inventory Data'!$A:$I,7,FALSE)</f>
        <v>Warehouse C</v>
      </c>
    </row>
    <row r="710" spans="1:16" x14ac:dyDescent="0.3">
      <c r="A710">
        <v>1483</v>
      </c>
      <c r="B710">
        <v>709</v>
      </c>
      <c r="C710">
        <v>13</v>
      </c>
      <c r="D710">
        <v>2</v>
      </c>
      <c r="E710" s="4" t="s">
        <v>112</v>
      </c>
      <c r="F710" s="4">
        <f t="shared" si="22"/>
        <v>43129</v>
      </c>
      <c r="G710" s="4" t="str">
        <f t="shared" si="23"/>
        <v>Jan</v>
      </c>
      <c r="H710" s="6" t="s">
        <v>72</v>
      </c>
      <c r="I710">
        <f>VLOOKUP($A710,'Customer Data'!$A:$G,2,FALSE)</f>
        <v>62</v>
      </c>
      <c r="J710" t="str">
        <f>VLOOKUP($A710,'Customer Data'!$A:$G,3,FALSE)</f>
        <v>Female</v>
      </c>
      <c r="K710" s="18">
        <f>VLOOKUP($A710,'Customer Data'!$A:$G,4,FALSE)</f>
        <v>130818</v>
      </c>
      <c r="L710" t="str">
        <f>VLOOKUP($A710,'Customer Data'!$A:$G,5,FALSE)</f>
        <v>City C</v>
      </c>
      <c r="M710" t="str">
        <f>VLOOKUP($A710,'Customer Data'!$A:$G,6,FALSE)</f>
        <v>Seniors</v>
      </c>
      <c r="N710" t="str">
        <f>VLOOKUP($A710,'Customer Data'!$A:$G,7,FALSE)</f>
        <v>High</v>
      </c>
      <c r="O710" t="str">
        <f>VLOOKUP($A710,'Customer Data'!$A$2:$H$1501,8,FALSE)</f>
        <v>Type 6</v>
      </c>
      <c r="P710" t="str">
        <f>VLOOKUP($C710,'Inventory Data'!$A:$I,7,FALSE)</f>
        <v>Warehouse C</v>
      </c>
    </row>
    <row r="711" spans="1:16" x14ac:dyDescent="0.3">
      <c r="A711">
        <v>893</v>
      </c>
      <c r="B711">
        <v>710</v>
      </c>
      <c r="C711">
        <v>46</v>
      </c>
      <c r="D711">
        <v>8</v>
      </c>
      <c r="E711" s="4" t="s">
        <v>112</v>
      </c>
      <c r="F711" s="4">
        <f t="shared" si="22"/>
        <v>43129</v>
      </c>
      <c r="G711" s="4" t="str">
        <f t="shared" si="23"/>
        <v>Jan</v>
      </c>
      <c r="H711" s="6" t="s">
        <v>73</v>
      </c>
      <c r="I711">
        <f>VLOOKUP($A711,'Customer Data'!$A:$G,2,FALSE)</f>
        <v>56</v>
      </c>
      <c r="J711" t="str">
        <f>VLOOKUP($A711,'Customer Data'!$A:$G,3,FALSE)</f>
        <v>Male</v>
      </c>
      <c r="K711" s="18">
        <f>VLOOKUP($A711,'Customer Data'!$A:$G,4,FALSE)</f>
        <v>147583</v>
      </c>
      <c r="L711" t="str">
        <f>VLOOKUP($A711,'Customer Data'!$A:$G,5,FALSE)</f>
        <v>City B</v>
      </c>
      <c r="M711" t="str">
        <f>VLOOKUP($A711,'Customer Data'!$A:$G,6,FALSE)</f>
        <v>Middle-aged</v>
      </c>
      <c r="N711" t="str">
        <f>VLOOKUP($A711,'Customer Data'!$A:$G,7,FALSE)</f>
        <v>High</v>
      </c>
      <c r="O711" t="str">
        <f>VLOOKUP($A711,'Customer Data'!$A$2:$H$1501,8,FALSE)</f>
        <v>Type 4</v>
      </c>
      <c r="P711" t="str">
        <f>VLOOKUP($C711,'Inventory Data'!$A:$I,7,FALSE)</f>
        <v>Warehouse B</v>
      </c>
    </row>
    <row r="712" spans="1:16" x14ac:dyDescent="0.3">
      <c r="A712">
        <v>527</v>
      </c>
      <c r="B712">
        <v>711</v>
      </c>
      <c r="C712">
        <v>13</v>
      </c>
      <c r="D712">
        <v>3</v>
      </c>
      <c r="E712" s="4" t="s">
        <v>112</v>
      </c>
      <c r="F712" s="4">
        <f t="shared" si="22"/>
        <v>43129</v>
      </c>
      <c r="G712" s="4" t="str">
        <f t="shared" si="23"/>
        <v>Jan</v>
      </c>
      <c r="H712" s="6" t="s">
        <v>74</v>
      </c>
      <c r="I712">
        <f>VLOOKUP($A712,'Customer Data'!$A:$G,2,FALSE)</f>
        <v>32</v>
      </c>
      <c r="J712" t="str">
        <f>VLOOKUP($A712,'Customer Data'!$A:$G,3,FALSE)</f>
        <v>Female</v>
      </c>
      <c r="K712" s="18">
        <f>VLOOKUP($A712,'Customer Data'!$A:$G,4,FALSE)</f>
        <v>78080</v>
      </c>
      <c r="L712" t="str">
        <f>VLOOKUP($A712,'Customer Data'!$A:$G,5,FALSE)</f>
        <v>City B</v>
      </c>
      <c r="M712" t="str">
        <f>VLOOKUP($A712,'Customer Data'!$A:$G,6,FALSE)</f>
        <v>Adult</v>
      </c>
      <c r="N712" t="str">
        <f>VLOOKUP($A712,'Customer Data'!$A:$G,7,FALSE)</f>
        <v>High</v>
      </c>
      <c r="O712" t="str">
        <f>VLOOKUP($A712,'Customer Data'!$A$2:$H$1501,8,FALSE)</f>
        <v>Type 2</v>
      </c>
      <c r="P712" t="str">
        <f>VLOOKUP($C712,'Inventory Data'!$A:$I,7,FALSE)</f>
        <v>Warehouse C</v>
      </c>
    </row>
    <row r="713" spans="1:16" x14ac:dyDescent="0.3">
      <c r="A713">
        <v>101</v>
      </c>
      <c r="B713">
        <v>712</v>
      </c>
      <c r="C713">
        <v>40</v>
      </c>
      <c r="D713">
        <v>2</v>
      </c>
      <c r="E713" s="4" t="s">
        <v>112</v>
      </c>
      <c r="F713" s="4">
        <f t="shared" si="22"/>
        <v>43129</v>
      </c>
      <c r="G713" s="4" t="str">
        <f t="shared" si="23"/>
        <v>Jan</v>
      </c>
      <c r="H713" s="6" t="s">
        <v>75</v>
      </c>
      <c r="I713">
        <f>VLOOKUP($A713,'Customer Data'!$A:$G,2,FALSE)</f>
        <v>67</v>
      </c>
      <c r="J713" t="str">
        <f>VLOOKUP($A713,'Customer Data'!$A:$G,3,FALSE)</f>
        <v>Female</v>
      </c>
      <c r="K713" s="18">
        <f>VLOOKUP($A713,'Customer Data'!$A:$G,4,FALSE)</f>
        <v>92051</v>
      </c>
      <c r="L713" t="str">
        <f>VLOOKUP($A713,'Customer Data'!$A:$G,5,FALSE)</f>
        <v>City A</v>
      </c>
      <c r="M713" t="str">
        <f>VLOOKUP($A713,'Customer Data'!$A:$G,6,FALSE)</f>
        <v>Seniors</v>
      </c>
      <c r="N713" t="str">
        <f>VLOOKUP($A713,'Customer Data'!$A:$G,7,FALSE)</f>
        <v>High</v>
      </c>
      <c r="O713" t="str">
        <f>VLOOKUP($A713,'Customer Data'!$A$2:$H$1501,8,FALSE)</f>
        <v>Type 6</v>
      </c>
      <c r="P713" t="str">
        <f>VLOOKUP($C713,'Inventory Data'!$A:$I,7,FALSE)</f>
        <v>Warehouse A</v>
      </c>
    </row>
    <row r="714" spans="1:16" x14ac:dyDescent="0.3">
      <c r="A714">
        <v>822</v>
      </c>
      <c r="B714">
        <v>713</v>
      </c>
      <c r="C714">
        <v>84</v>
      </c>
      <c r="D714">
        <v>4</v>
      </c>
      <c r="E714" s="4" t="s">
        <v>112</v>
      </c>
      <c r="F714" s="4">
        <f t="shared" si="22"/>
        <v>43129</v>
      </c>
      <c r="G714" s="4" t="str">
        <f t="shared" si="23"/>
        <v>Jan</v>
      </c>
      <c r="H714" s="6" t="s">
        <v>76</v>
      </c>
      <c r="I714">
        <f>VLOOKUP($A714,'Customer Data'!$A:$G,2,FALSE)</f>
        <v>54</v>
      </c>
      <c r="J714" t="str">
        <f>VLOOKUP($A714,'Customer Data'!$A:$G,3,FALSE)</f>
        <v>Male</v>
      </c>
      <c r="K714" s="18">
        <f>VLOOKUP($A714,'Customer Data'!$A:$G,4,FALSE)</f>
        <v>84818</v>
      </c>
      <c r="L714" t="str">
        <f>VLOOKUP($A714,'Customer Data'!$A:$G,5,FALSE)</f>
        <v>City B</v>
      </c>
      <c r="M714" t="str">
        <f>VLOOKUP($A714,'Customer Data'!$A:$G,6,FALSE)</f>
        <v>Middle-aged</v>
      </c>
      <c r="N714" t="str">
        <f>VLOOKUP($A714,'Customer Data'!$A:$G,7,FALSE)</f>
        <v>High</v>
      </c>
      <c r="O714" t="str">
        <f>VLOOKUP($A714,'Customer Data'!$A$2:$H$1501,8,FALSE)</f>
        <v>Type 4</v>
      </c>
      <c r="P714" t="str">
        <f>VLOOKUP($C714,'Inventory Data'!$A:$I,7,FALSE)</f>
        <v>Warehouse A</v>
      </c>
    </row>
    <row r="715" spans="1:16" x14ac:dyDescent="0.3">
      <c r="A715">
        <v>763</v>
      </c>
      <c r="B715">
        <v>714</v>
      </c>
      <c r="C715">
        <v>17</v>
      </c>
      <c r="D715">
        <v>7</v>
      </c>
      <c r="E715" s="4" t="s">
        <v>112</v>
      </c>
      <c r="F715" s="4">
        <f t="shared" si="22"/>
        <v>43129</v>
      </c>
      <c r="G715" s="4" t="str">
        <f t="shared" si="23"/>
        <v>Jan</v>
      </c>
      <c r="H715" s="6" t="s">
        <v>77</v>
      </c>
      <c r="I715">
        <f>VLOOKUP($A715,'Customer Data'!$A:$G,2,FALSE)</f>
        <v>34</v>
      </c>
      <c r="J715" t="str">
        <f>VLOOKUP($A715,'Customer Data'!$A:$G,3,FALSE)</f>
        <v>Female</v>
      </c>
      <c r="K715" s="18">
        <f>VLOOKUP($A715,'Customer Data'!$A:$G,4,FALSE)</f>
        <v>123779</v>
      </c>
      <c r="L715" t="str">
        <f>VLOOKUP($A715,'Customer Data'!$A:$G,5,FALSE)</f>
        <v>City C</v>
      </c>
      <c r="M715" t="str">
        <f>VLOOKUP($A715,'Customer Data'!$A:$G,6,FALSE)</f>
        <v>Adult</v>
      </c>
      <c r="N715" t="str">
        <f>VLOOKUP($A715,'Customer Data'!$A:$G,7,FALSE)</f>
        <v>High</v>
      </c>
      <c r="O715" t="str">
        <f>VLOOKUP($A715,'Customer Data'!$A$2:$H$1501,8,FALSE)</f>
        <v>Type 2</v>
      </c>
      <c r="P715" t="str">
        <f>VLOOKUP($C715,'Inventory Data'!$A:$I,7,FALSE)</f>
        <v>Warehouse A</v>
      </c>
    </row>
    <row r="716" spans="1:16" x14ac:dyDescent="0.3">
      <c r="A716">
        <v>1427</v>
      </c>
      <c r="B716">
        <v>715</v>
      </c>
      <c r="C716">
        <v>73</v>
      </c>
      <c r="D716">
        <v>8</v>
      </c>
      <c r="E716" s="4" t="s">
        <v>112</v>
      </c>
      <c r="F716" s="4">
        <f t="shared" si="22"/>
        <v>43129</v>
      </c>
      <c r="G716" s="4" t="str">
        <f t="shared" si="23"/>
        <v>Jan</v>
      </c>
      <c r="H716" s="6" t="s">
        <v>78</v>
      </c>
      <c r="I716">
        <f>VLOOKUP($A716,'Customer Data'!$A:$G,2,FALSE)</f>
        <v>56</v>
      </c>
      <c r="J716" t="str">
        <f>VLOOKUP($A716,'Customer Data'!$A:$G,3,FALSE)</f>
        <v>Female</v>
      </c>
      <c r="K716" s="18">
        <f>VLOOKUP($A716,'Customer Data'!$A:$G,4,FALSE)</f>
        <v>72392</v>
      </c>
      <c r="L716" t="str">
        <f>VLOOKUP($A716,'Customer Data'!$A:$G,5,FALSE)</f>
        <v>City B</v>
      </c>
      <c r="M716" t="str">
        <f>VLOOKUP($A716,'Customer Data'!$A:$G,6,FALSE)</f>
        <v>Middle-aged</v>
      </c>
      <c r="N716" t="str">
        <f>VLOOKUP($A716,'Customer Data'!$A:$G,7,FALSE)</f>
        <v>High</v>
      </c>
      <c r="O716" t="str">
        <f>VLOOKUP($A716,'Customer Data'!$A$2:$H$1501,8,FALSE)</f>
        <v>Type 4</v>
      </c>
      <c r="P716" t="str">
        <f>VLOOKUP($C716,'Inventory Data'!$A:$I,7,FALSE)</f>
        <v>Warehouse A</v>
      </c>
    </row>
    <row r="717" spans="1:16" x14ac:dyDescent="0.3">
      <c r="A717">
        <v>579</v>
      </c>
      <c r="B717">
        <v>716</v>
      </c>
      <c r="C717">
        <v>58</v>
      </c>
      <c r="D717">
        <v>7</v>
      </c>
      <c r="E717" s="4" t="s">
        <v>112</v>
      </c>
      <c r="F717" s="4">
        <f t="shared" si="22"/>
        <v>43129</v>
      </c>
      <c r="G717" s="4" t="str">
        <f t="shared" si="23"/>
        <v>Jan</v>
      </c>
      <c r="H717" s="6" t="s">
        <v>79</v>
      </c>
      <c r="I717">
        <f>VLOOKUP($A717,'Customer Data'!$A:$G,2,FALSE)</f>
        <v>52</v>
      </c>
      <c r="J717" t="str">
        <f>VLOOKUP($A717,'Customer Data'!$A:$G,3,FALSE)</f>
        <v>Male</v>
      </c>
      <c r="K717" s="18">
        <f>VLOOKUP($A717,'Customer Data'!$A:$G,4,FALSE)</f>
        <v>66019</v>
      </c>
      <c r="L717" t="str">
        <f>VLOOKUP($A717,'Customer Data'!$A:$G,5,FALSE)</f>
        <v>City B</v>
      </c>
      <c r="M717" t="str">
        <f>VLOOKUP($A717,'Customer Data'!$A:$G,6,FALSE)</f>
        <v>Middle-aged</v>
      </c>
      <c r="N717" t="str">
        <f>VLOOKUP($A717,'Customer Data'!$A:$G,7,FALSE)</f>
        <v>High</v>
      </c>
      <c r="O717" t="str">
        <f>VLOOKUP($A717,'Customer Data'!$A$2:$H$1501,8,FALSE)</f>
        <v>Type 4</v>
      </c>
      <c r="P717" t="str">
        <f>VLOOKUP($C717,'Inventory Data'!$A:$I,7,FALSE)</f>
        <v>Warehouse C</v>
      </c>
    </row>
    <row r="718" spans="1:16" x14ac:dyDescent="0.3">
      <c r="A718">
        <v>1134</v>
      </c>
      <c r="B718">
        <v>717</v>
      </c>
      <c r="C718">
        <v>34</v>
      </c>
      <c r="D718">
        <v>4</v>
      </c>
      <c r="E718" s="4" t="s">
        <v>112</v>
      </c>
      <c r="F718" s="4">
        <f t="shared" si="22"/>
        <v>43129</v>
      </c>
      <c r="G718" s="4" t="str">
        <f t="shared" si="23"/>
        <v>Jan</v>
      </c>
      <c r="H718" s="6" t="s">
        <v>80</v>
      </c>
      <c r="I718">
        <f>VLOOKUP($A718,'Customer Data'!$A:$G,2,FALSE)</f>
        <v>61</v>
      </c>
      <c r="J718" t="str">
        <f>VLOOKUP($A718,'Customer Data'!$A:$G,3,FALSE)</f>
        <v>Female</v>
      </c>
      <c r="K718" s="18">
        <f>VLOOKUP($A718,'Customer Data'!$A:$G,4,FALSE)</f>
        <v>129892</v>
      </c>
      <c r="L718" t="str">
        <f>VLOOKUP($A718,'Customer Data'!$A:$G,5,FALSE)</f>
        <v>City B</v>
      </c>
      <c r="M718" t="str">
        <f>VLOOKUP($A718,'Customer Data'!$A:$G,6,FALSE)</f>
        <v>Seniors</v>
      </c>
      <c r="N718" t="str">
        <f>VLOOKUP($A718,'Customer Data'!$A:$G,7,FALSE)</f>
        <v>High</v>
      </c>
      <c r="O718" t="str">
        <f>VLOOKUP($A718,'Customer Data'!$A$2:$H$1501,8,FALSE)</f>
        <v>Type 6</v>
      </c>
      <c r="P718" t="str">
        <f>VLOOKUP($C718,'Inventory Data'!$A:$I,7,FALSE)</f>
        <v>Warehouse B</v>
      </c>
    </row>
    <row r="719" spans="1:16" x14ac:dyDescent="0.3">
      <c r="A719">
        <v>564</v>
      </c>
      <c r="B719">
        <v>718</v>
      </c>
      <c r="C719">
        <v>68</v>
      </c>
      <c r="D719">
        <v>7</v>
      </c>
      <c r="E719" s="4" t="s">
        <v>112</v>
      </c>
      <c r="F719" s="4">
        <f t="shared" si="22"/>
        <v>43129</v>
      </c>
      <c r="G719" s="4" t="str">
        <f t="shared" si="23"/>
        <v>Jan</v>
      </c>
      <c r="H719" s="6" t="s">
        <v>81</v>
      </c>
      <c r="I719">
        <f>VLOOKUP($A719,'Customer Data'!$A:$G,2,FALSE)</f>
        <v>49</v>
      </c>
      <c r="J719" t="str">
        <f>VLOOKUP($A719,'Customer Data'!$A:$G,3,FALSE)</f>
        <v>Male</v>
      </c>
      <c r="K719" s="18">
        <f>VLOOKUP($A719,'Customer Data'!$A:$G,4,FALSE)</f>
        <v>101234</v>
      </c>
      <c r="L719" t="str">
        <f>VLOOKUP($A719,'Customer Data'!$A:$G,5,FALSE)</f>
        <v>City C</v>
      </c>
      <c r="M719" t="str">
        <f>VLOOKUP($A719,'Customer Data'!$A:$G,6,FALSE)</f>
        <v>Middle-aged</v>
      </c>
      <c r="N719" t="str">
        <f>VLOOKUP($A719,'Customer Data'!$A:$G,7,FALSE)</f>
        <v>High</v>
      </c>
      <c r="O719" t="str">
        <f>VLOOKUP($A719,'Customer Data'!$A$2:$H$1501,8,FALSE)</f>
        <v>Type 4</v>
      </c>
      <c r="P719" t="str">
        <f>VLOOKUP($C719,'Inventory Data'!$A:$I,7,FALSE)</f>
        <v>Warehouse A</v>
      </c>
    </row>
    <row r="720" spans="1:16" x14ac:dyDescent="0.3">
      <c r="A720">
        <v>930</v>
      </c>
      <c r="B720">
        <v>719</v>
      </c>
      <c r="C720">
        <v>48</v>
      </c>
      <c r="D720">
        <v>8</v>
      </c>
      <c r="E720" s="4" t="s">
        <v>112</v>
      </c>
      <c r="F720" s="4">
        <f t="shared" si="22"/>
        <v>43129</v>
      </c>
      <c r="G720" s="4" t="str">
        <f t="shared" si="23"/>
        <v>Jan</v>
      </c>
      <c r="H720" s="6" t="s">
        <v>82</v>
      </c>
      <c r="I720">
        <f>VLOOKUP($A720,'Customer Data'!$A:$G,2,FALSE)</f>
        <v>43</v>
      </c>
      <c r="J720" t="str">
        <f>VLOOKUP($A720,'Customer Data'!$A:$G,3,FALSE)</f>
        <v>Female</v>
      </c>
      <c r="K720" s="18">
        <f>VLOOKUP($A720,'Customer Data'!$A:$G,4,FALSE)</f>
        <v>50024</v>
      </c>
      <c r="L720" t="str">
        <f>VLOOKUP($A720,'Customer Data'!$A:$G,5,FALSE)</f>
        <v>City C</v>
      </c>
      <c r="M720" t="str">
        <f>VLOOKUP($A720,'Customer Data'!$A:$G,6,FALSE)</f>
        <v>Middle-aged</v>
      </c>
      <c r="N720" t="str">
        <f>VLOOKUP($A720,'Customer Data'!$A:$G,7,FALSE)</f>
        <v>Low</v>
      </c>
      <c r="O720" t="str">
        <f>VLOOKUP($A720,'Customer Data'!$A$2:$H$1501,8,FALSE)</f>
        <v>Type 3</v>
      </c>
      <c r="P720" t="str">
        <f>VLOOKUP($C720,'Inventory Data'!$A:$I,7,FALSE)</f>
        <v>Warehouse B</v>
      </c>
    </row>
    <row r="721" spans="1:16" x14ac:dyDescent="0.3">
      <c r="A721">
        <v>625</v>
      </c>
      <c r="B721">
        <v>720</v>
      </c>
      <c r="C721">
        <v>45</v>
      </c>
      <c r="D721">
        <v>3</v>
      </c>
      <c r="E721" s="4" t="s">
        <v>112</v>
      </c>
      <c r="F721" s="4">
        <f t="shared" si="22"/>
        <v>43129</v>
      </c>
      <c r="G721" s="4" t="str">
        <f t="shared" si="23"/>
        <v>Jan</v>
      </c>
      <c r="H721" s="6" t="s">
        <v>83</v>
      </c>
      <c r="I721">
        <f>VLOOKUP($A721,'Customer Data'!$A:$G,2,FALSE)</f>
        <v>68</v>
      </c>
      <c r="J721" t="str">
        <f>VLOOKUP($A721,'Customer Data'!$A:$G,3,FALSE)</f>
        <v>Male</v>
      </c>
      <c r="K721" s="18">
        <f>VLOOKUP($A721,'Customer Data'!$A:$G,4,FALSE)</f>
        <v>129790</v>
      </c>
      <c r="L721" t="str">
        <f>VLOOKUP($A721,'Customer Data'!$A:$G,5,FALSE)</f>
        <v>City B</v>
      </c>
      <c r="M721" t="str">
        <f>VLOOKUP($A721,'Customer Data'!$A:$G,6,FALSE)</f>
        <v>Seniors</v>
      </c>
      <c r="N721" t="str">
        <f>VLOOKUP($A721,'Customer Data'!$A:$G,7,FALSE)</f>
        <v>High</v>
      </c>
      <c r="O721" t="str">
        <f>VLOOKUP($A721,'Customer Data'!$A$2:$H$1501,8,FALSE)</f>
        <v>Type 6</v>
      </c>
      <c r="P721" t="str">
        <f>VLOOKUP($C721,'Inventory Data'!$A:$I,7,FALSE)</f>
        <v>Warehouse C</v>
      </c>
    </row>
    <row r="722" spans="1:16" x14ac:dyDescent="0.3">
      <c r="A722">
        <v>490</v>
      </c>
      <c r="B722">
        <v>721</v>
      </c>
      <c r="C722">
        <v>65</v>
      </c>
      <c r="D722">
        <v>1</v>
      </c>
      <c r="E722" s="4" t="s">
        <v>113</v>
      </c>
      <c r="F722" s="4">
        <f t="shared" si="22"/>
        <v>43130</v>
      </c>
      <c r="G722" s="4" t="str">
        <f t="shared" si="23"/>
        <v>Jan</v>
      </c>
      <c r="H722" s="6" t="s">
        <v>60</v>
      </c>
      <c r="I722">
        <f>VLOOKUP($A722,'Customer Data'!$A:$G,2,FALSE)</f>
        <v>32</v>
      </c>
      <c r="J722" t="str">
        <f>VLOOKUP($A722,'Customer Data'!$A:$G,3,FALSE)</f>
        <v>Female</v>
      </c>
      <c r="K722" s="18">
        <f>VLOOKUP($A722,'Customer Data'!$A:$G,4,FALSE)</f>
        <v>145670</v>
      </c>
      <c r="L722" t="str">
        <f>VLOOKUP($A722,'Customer Data'!$A:$G,5,FALSE)</f>
        <v>City C</v>
      </c>
      <c r="M722" t="str">
        <f>VLOOKUP($A722,'Customer Data'!$A:$G,6,FALSE)</f>
        <v>Adult</v>
      </c>
      <c r="N722" t="str">
        <f>VLOOKUP($A722,'Customer Data'!$A:$G,7,FALSE)</f>
        <v>High</v>
      </c>
      <c r="O722" t="str">
        <f>VLOOKUP($A722,'Customer Data'!$A$2:$H$1501,8,FALSE)</f>
        <v>Type 2</v>
      </c>
      <c r="P722" t="str">
        <f>VLOOKUP($C722,'Inventory Data'!$A:$I,7,FALSE)</f>
        <v>Warehouse C</v>
      </c>
    </row>
    <row r="723" spans="1:16" x14ac:dyDescent="0.3">
      <c r="A723">
        <v>52</v>
      </c>
      <c r="B723">
        <v>722</v>
      </c>
      <c r="C723">
        <v>93</v>
      </c>
      <c r="D723">
        <v>6</v>
      </c>
      <c r="E723" s="4" t="s">
        <v>113</v>
      </c>
      <c r="F723" s="4">
        <f t="shared" si="22"/>
        <v>43130</v>
      </c>
      <c r="G723" s="4" t="str">
        <f t="shared" si="23"/>
        <v>Jan</v>
      </c>
      <c r="H723" s="6" t="s">
        <v>61</v>
      </c>
      <c r="I723">
        <f>VLOOKUP($A723,'Customer Data'!$A:$G,2,FALSE)</f>
        <v>35</v>
      </c>
      <c r="J723" t="str">
        <f>VLOOKUP($A723,'Customer Data'!$A:$G,3,FALSE)</f>
        <v>Male</v>
      </c>
      <c r="K723" s="18">
        <f>VLOOKUP($A723,'Customer Data'!$A:$G,4,FALSE)</f>
        <v>142937</v>
      </c>
      <c r="L723" t="str">
        <f>VLOOKUP($A723,'Customer Data'!$A:$G,5,FALSE)</f>
        <v>City A</v>
      </c>
      <c r="M723" t="str">
        <f>VLOOKUP($A723,'Customer Data'!$A:$G,6,FALSE)</f>
        <v>Adult</v>
      </c>
      <c r="N723" t="str">
        <f>VLOOKUP($A723,'Customer Data'!$A:$G,7,FALSE)</f>
        <v>High</v>
      </c>
      <c r="O723" t="str">
        <f>VLOOKUP($A723,'Customer Data'!$A$2:$H$1501,8,FALSE)</f>
        <v>Type 2</v>
      </c>
      <c r="P723" t="str">
        <f>VLOOKUP($C723,'Inventory Data'!$A:$I,7,FALSE)</f>
        <v>Warehouse B</v>
      </c>
    </row>
    <row r="724" spans="1:16" x14ac:dyDescent="0.3">
      <c r="A724">
        <v>260</v>
      </c>
      <c r="B724">
        <v>723</v>
      </c>
      <c r="C724">
        <v>51</v>
      </c>
      <c r="D724">
        <v>3</v>
      </c>
      <c r="E724" s="4" t="s">
        <v>113</v>
      </c>
      <c r="F724" s="4">
        <f t="shared" si="22"/>
        <v>43130</v>
      </c>
      <c r="G724" s="4" t="str">
        <f t="shared" si="23"/>
        <v>Jan</v>
      </c>
      <c r="H724" s="6" t="s">
        <v>62</v>
      </c>
      <c r="I724">
        <f>VLOOKUP($A724,'Customer Data'!$A:$G,2,FALSE)</f>
        <v>60</v>
      </c>
      <c r="J724" t="str">
        <f>VLOOKUP($A724,'Customer Data'!$A:$G,3,FALSE)</f>
        <v>Female</v>
      </c>
      <c r="K724" s="18">
        <f>VLOOKUP($A724,'Customer Data'!$A:$G,4,FALSE)</f>
        <v>95336</v>
      </c>
      <c r="L724" t="str">
        <f>VLOOKUP($A724,'Customer Data'!$A:$G,5,FALSE)</f>
        <v>City C</v>
      </c>
      <c r="M724" t="str">
        <f>VLOOKUP($A724,'Customer Data'!$A:$G,6,FALSE)</f>
        <v>Seniors</v>
      </c>
      <c r="N724" t="str">
        <f>VLOOKUP($A724,'Customer Data'!$A:$G,7,FALSE)</f>
        <v>High</v>
      </c>
      <c r="O724" t="str">
        <f>VLOOKUP($A724,'Customer Data'!$A$2:$H$1501,8,FALSE)</f>
        <v>Type 6</v>
      </c>
      <c r="P724" t="str">
        <f>VLOOKUP($C724,'Inventory Data'!$A:$I,7,FALSE)</f>
        <v>Warehouse B</v>
      </c>
    </row>
    <row r="725" spans="1:16" x14ac:dyDescent="0.3">
      <c r="A725">
        <v>1328</v>
      </c>
      <c r="B725">
        <v>724</v>
      </c>
      <c r="C725">
        <v>84</v>
      </c>
      <c r="D725">
        <v>2</v>
      </c>
      <c r="E725" s="4" t="s">
        <v>113</v>
      </c>
      <c r="F725" s="4">
        <f t="shared" si="22"/>
        <v>43130</v>
      </c>
      <c r="G725" s="4" t="str">
        <f t="shared" si="23"/>
        <v>Jan</v>
      </c>
      <c r="H725" s="6" t="s">
        <v>63</v>
      </c>
      <c r="I725">
        <f>VLOOKUP($A725,'Customer Data'!$A:$G,2,FALSE)</f>
        <v>24</v>
      </c>
      <c r="J725" t="str">
        <f>VLOOKUP($A725,'Customer Data'!$A:$G,3,FALSE)</f>
        <v>Female</v>
      </c>
      <c r="K725" s="18">
        <f>VLOOKUP($A725,'Customer Data'!$A:$G,4,FALSE)</f>
        <v>116197</v>
      </c>
      <c r="L725" t="str">
        <f>VLOOKUP($A725,'Customer Data'!$A:$G,5,FALSE)</f>
        <v>City A</v>
      </c>
      <c r="M725" t="str">
        <f>VLOOKUP($A725,'Customer Data'!$A:$G,6,FALSE)</f>
        <v>Adult</v>
      </c>
      <c r="N725" t="str">
        <f>VLOOKUP($A725,'Customer Data'!$A:$G,7,FALSE)</f>
        <v>High</v>
      </c>
      <c r="O725" t="str">
        <f>VLOOKUP($A725,'Customer Data'!$A$2:$H$1501,8,FALSE)</f>
        <v>Type 2</v>
      </c>
      <c r="P725" t="str">
        <f>VLOOKUP($C725,'Inventory Data'!$A:$I,7,FALSE)</f>
        <v>Warehouse A</v>
      </c>
    </row>
    <row r="726" spans="1:16" x14ac:dyDescent="0.3">
      <c r="A726">
        <v>1210</v>
      </c>
      <c r="B726">
        <v>725</v>
      </c>
      <c r="C726">
        <v>35</v>
      </c>
      <c r="D726">
        <v>4</v>
      </c>
      <c r="E726" s="4" t="s">
        <v>113</v>
      </c>
      <c r="F726" s="4">
        <f t="shared" si="22"/>
        <v>43130</v>
      </c>
      <c r="G726" s="4" t="str">
        <f t="shared" si="23"/>
        <v>Jan</v>
      </c>
      <c r="H726" s="6" t="s">
        <v>64</v>
      </c>
      <c r="I726">
        <f>VLOOKUP($A726,'Customer Data'!$A:$G,2,FALSE)</f>
        <v>26</v>
      </c>
      <c r="J726" t="str">
        <f>VLOOKUP($A726,'Customer Data'!$A:$G,3,FALSE)</f>
        <v>Male</v>
      </c>
      <c r="K726" s="18">
        <f>VLOOKUP($A726,'Customer Data'!$A:$G,4,FALSE)</f>
        <v>23834</v>
      </c>
      <c r="L726" t="str">
        <f>VLOOKUP($A726,'Customer Data'!$A:$G,5,FALSE)</f>
        <v>City B</v>
      </c>
      <c r="M726" t="str">
        <f>VLOOKUP($A726,'Customer Data'!$A:$G,6,FALSE)</f>
        <v>Adult</v>
      </c>
      <c r="N726" t="str">
        <f>VLOOKUP($A726,'Customer Data'!$A:$G,7,FALSE)</f>
        <v>Low</v>
      </c>
      <c r="O726" t="str">
        <f>VLOOKUP($A726,'Customer Data'!$A$2:$H$1501,8,FALSE)</f>
        <v>Type 1</v>
      </c>
      <c r="P726" t="str">
        <f>VLOOKUP($C726,'Inventory Data'!$A:$I,7,FALSE)</f>
        <v>Warehouse A</v>
      </c>
    </row>
    <row r="727" spans="1:16" x14ac:dyDescent="0.3">
      <c r="A727">
        <v>1481</v>
      </c>
      <c r="B727">
        <v>726</v>
      </c>
      <c r="C727">
        <v>24</v>
      </c>
      <c r="D727">
        <v>3</v>
      </c>
      <c r="E727" s="4" t="s">
        <v>113</v>
      </c>
      <c r="F727" s="4">
        <f t="shared" si="22"/>
        <v>43130</v>
      </c>
      <c r="G727" s="4" t="str">
        <f t="shared" si="23"/>
        <v>Jan</v>
      </c>
      <c r="H727" s="6" t="s">
        <v>65</v>
      </c>
      <c r="I727">
        <f>VLOOKUP($A727,'Customer Data'!$A:$G,2,FALSE)</f>
        <v>59</v>
      </c>
      <c r="J727" t="str">
        <f>VLOOKUP($A727,'Customer Data'!$A:$G,3,FALSE)</f>
        <v>Female</v>
      </c>
      <c r="K727" s="18">
        <f>VLOOKUP($A727,'Customer Data'!$A:$G,4,FALSE)</f>
        <v>38663</v>
      </c>
      <c r="L727" t="str">
        <f>VLOOKUP($A727,'Customer Data'!$A:$G,5,FALSE)</f>
        <v>City B</v>
      </c>
      <c r="M727" t="str">
        <f>VLOOKUP($A727,'Customer Data'!$A:$G,6,FALSE)</f>
        <v>Middle-aged</v>
      </c>
      <c r="N727" t="str">
        <f>VLOOKUP($A727,'Customer Data'!$A:$G,7,FALSE)</f>
        <v>Low</v>
      </c>
      <c r="O727" t="str">
        <f>VLOOKUP($A727,'Customer Data'!$A$2:$H$1501,8,FALSE)</f>
        <v>Type 3</v>
      </c>
      <c r="P727" t="str">
        <f>VLOOKUP($C727,'Inventory Data'!$A:$I,7,FALSE)</f>
        <v>Warehouse A</v>
      </c>
    </row>
    <row r="728" spans="1:16" x14ac:dyDescent="0.3">
      <c r="A728">
        <v>785</v>
      </c>
      <c r="B728">
        <v>727</v>
      </c>
      <c r="C728">
        <v>32</v>
      </c>
      <c r="D728">
        <v>4</v>
      </c>
      <c r="E728" s="4" t="s">
        <v>113</v>
      </c>
      <c r="F728" s="4">
        <f t="shared" si="22"/>
        <v>43130</v>
      </c>
      <c r="G728" s="4" t="str">
        <f t="shared" si="23"/>
        <v>Jan</v>
      </c>
      <c r="H728" s="6" t="s">
        <v>66</v>
      </c>
      <c r="I728">
        <f>VLOOKUP($A728,'Customer Data'!$A:$G,2,FALSE)</f>
        <v>35</v>
      </c>
      <c r="J728" t="str">
        <f>VLOOKUP($A728,'Customer Data'!$A:$G,3,FALSE)</f>
        <v>Male</v>
      </c>
      <c r="K728" s="18">
        <f>VLOOKUP($A728,'Customer Data'!$A:$G,4,FALSE)</f>
        <v>110095</v>
      </c>
      <c r="L728" t="str">
        <f>VLOOKUP($A728,'Customer Data'!$A:$G,5,FALSE)</f>
        <v>City C</v>
      </c>
      <c r="M728" t="str">
        <f>VLOOKUP($A728,'Customer Data'!$A:$G,6,FALSE)</f>
        <v>Adult</v>
      </c>
      <c r="N728" t="str">
        <f>VLOOKUP($A728,'Customer Data'!$A:$G,7,FALSE)</f>
        <v>High</v>
      </c>
      <c r="O728" t="str">
        <f>VLOOKUP($A728,'Customer Data'!$A$2:$H$1501,8,FALSE)</f>
        <v>Type 2</v>
      </c>
      <c r="P728" t="str">
        <f>VLOOKUP($C728,'Inventory Data'!$A:$I,7,FALSE)</f>
        <v>Warehouse A</v>
      </c>
    </row>
    <row r="729" spans="1:16" x14ac:dyDescent="0.3">
      <c r="A729">
        <v>807</v>
      </c>
      <c r="B729">
        <v>728</v>
      </c>
      <c r="C729">
        <v>35</v>
      </c>
      <c r="D729">
        <v>6</v>
      </c>
      <c r="E729" s="4" t="s">
        <v>113</v>
      </c>
      <c r="F729" s="4">
        <f t="shared" si="22"/>
        <v>43130</v>
      </c>
      <c r="G729" s="4" t="str">
        <f t="shared" si="23"/>
        <v>Jan</v>
      </c>
      <c r="H729" s="6" t="s">
        <v>67</v>
      </c>
      <c r="I729">
        <f>VLOOKUP($A729,'Customer Data'!$A:$G,2,FALSE)</f>
        <v>27</v>
      </c>
      <c r="J729" t="str">
        <f>VLOOKUP($A729,'Customer Data'!$A:$G,3,FALSE)</f>
        <v>Male</v>
      </c>
      <c r="K729" s="18">
        <f>VLOOKUP($A729,'Customer Data'!$A:$G,4,FALSE)</f>
        <v>94032</v>
      </c>
      <c r="L729" t="str">
        <f>VLOOKUP($A729,'Customer Data'!$A:$G,5,FALSE)</f>
        <v>City B</v>
      </c>
      <c r="M729" t="str">
        <f>VLOOKUP($A729,'Customer Data'!$A:$G,6,FALSE)</f>
        <v>Adult</v>
      </c>
      <c r="N729" t="str">
        <f>VLOOKUP($A729,'Customer Data'!$A:$G,7,FALSE)</f>
        <v>High</v>
      </c>
      <c r="O729" t="str">
        <f>VLOOKUP($A729,'Customer Data'!$A$2:$H$1501,8,FALSE)</f>
        <v>Type 2</v>
      </c>
      <c r="P729" t="str">
        <f>VLOOKUP($C729,'Inventory Data'!$A:$I,7,FALSE)</f>
        <v>Warehouse A</v>
      </c>
    </row>
    <row r="730" spans="1:16" x14ac:dyDescent="0.3">
      <c r="A730">
        <v>1188</v>
      </c>
      <c r="B730">
        <v>729</v>
      </c>
      <c r="C730">
        <v>71</v>
      </c>
      <c r="D730">
        <v>6</v>
      </c>
      <c r="E730" s="4" t="s">
        <v>113</v>
      </c>
      <c r="F730" s="4">
        <f t="shared" si="22"/>
        <v>43130</v>
      </c>
      <c r="G730" s="4" t="str">
        <f t="shared" si="23"/>
        <v>Jan</v>
      </c>
      <c r="H730" s="6" t="s">
        <v>68</v>
      </c>
      <c r="I730">
        <f>VLOOKUP($A730,'Customer Data'!$A:$G,2,FALSE)</f>
        <v>35</v>
      </c>
      <c r="J730" t="str">
        <f>VLOOKUP($A730,'Customer Data'!$A:$G,3,FALSE)</f>
        <v>Male</v>
      </c>
      <c r="K730" s="18">
        <f>VLOOKUP($A730,'Customer Data'!$A:$G,4,FALSE)</f>
        <v>103332</v>
      </c>
      <c r="L730" t="str">
        <f>VLOOKUP($A730,'Customer Data'!$A:$G,5,FALSE)</f>
        <v>City B</v>
      </c>
      <c r="M730" t="str">
        <f>VLOOKUP($A730,'Customer Data'!$A:$G,6,FALSE)</f>
        <v>Adult</v>
      </c>
      <c r="N730" t="str">
        <f>VLOOKUP($A730,'Customer Data'!$A:$G,7,FALSE)</f>
        <v>High</v>
      </c>
      <c r="O730" t="str">
        <f>VLOOKUP($A730,'Customer Data'!$A$2:$H$1501,8,FALSE)</f>
        <v>Type 2</v>
      </c>
      <c r="P730" t="str">
        <f>VLOOKUP($C730,'Inventory Data'!$A:$I,7,FALSE)</f>
        <v>Warehouse C</v>
      </c>
    </row>
    <row r="731" spans="1:16" x14ac:dyDescent="0.3">
      <c r="A731">
        <v>400</v>
      </c>
      <c r="B731">
        <v>730</v>
      </c>
      <c r="C731">
        <v>86</v>
      </c>
      <c r="D731">
        <v>3</v>
      </c>
      <c r="E731" s="4" t="s">
        <v>113</v>
      </c>
      <c r="F731" s="4">
        <f t="shared" si="22"/>
        <v>43130</v>
      </c>
      <c r="G731" s="4" t="str">
        <f t="shared" si="23"/>
        <v>Jan</v>
      </c>
      <c r="H731" s="6" t="s">
        <v>69</v>
      </c>
      <c r="I731">
        <f>VLOOKUP($A731,'Customer Data'!$A:$G,2,FALSE)</f>
        <v>52</v>
      </c>
      <c r="J731" t="str">
        <f>VLOOKUP($A731,'Customer Data'!$A:$G,3,FALSE)</f>
        <v>Male</v>
      </c>
      <c r="K731" s="18">
        <f>VLOOKUP($A731,'Customer Data'!$A:$G,4,FALSE)</f>
        <v>26704</v>
      </c>
      <c r="L731" t="str">
        <f>VLOOKUP($A731,'Customer Data'!$A:$G,5,FALSE)</f>
        <v>City B</v>
      </c>
      <c r="M731" t="str">
        <f>VLOOKUP($A731,'Customer Data'!$A:$G,6,FALSE)</f>
        <v>Middle-aged</v>
      </c>
      <c r="N731" t="str">
        <f>VLOOKUP($A731,'Customer Data'!$A:$G,7,FALSE)</f>
        <v>Low</v>
      </c>
      <c r="O731" t="str">
        <f>VLOOKUP($A731,'Customer Data'!$A$2:$H$1501,8,FALSE)</f>
        <v>Type 3</v>
      </c>
      <c r="P731" t="str">
        <f>VLOOKUP($C731,'Inventory Data'!$A:$I,7,FALSE)</f>
        <v>Warehouse A</v>
      </c>
    </row>
    <row r="732" spans="1:16" x14ac:dyDescent="0.3">
      <c r="A732">
        <v>1326</v>
      </c>
      <c r="B732">
        <v>731</v>
      </c>
      <c r="C732">
        <v>7</v>
      </c>
      <c r="D732">
        <v>6</v>
      </c>
      <c r="E732" s="4" t="s">
        <v>113</v>
      </c>
      <c r="F732" s="4">
        <f t="shared" si="22"/>
        <v>43130</v>
      </c>
      <c r="G732" s="4" t="str">
        <f t="shared" si="23"/>
        <v>Jan</v>
      </c>
      <c r="H732" s="6" t="s">
        <v>70</v>
      </c>
      <c r="I732">
        <f>VLOOKUP($A732,'Customer Data'!$A:$G,2,FALSE)</f>
        <v>38</v>
      </c>
      <c r="J732" t="str">
        <f>VLOOKUP($A732,'Customer Data'!$A:$G,3,FALSE)</f>
        <v>Female</v>
      </c>
      <c r="K732" s="18">
        <f>VLOOKUP($A732,'Customer Data'!$A:$G,4,FALSE)</f>
        <v>36823</v>
      </c>
      <c r="L732" t="str">
        <f>VLOOKUP($A732,'Customer Data'!$A:$G,5,FALSE)</f>
        <v>City C</v>
      </c>
      <c r="M732" t="str">
        <f>VLOOKUP($A732,'Customer Data'!$A:$G,6,FALSE)</f>
        <v>Adult</v>
      </c>
      <c r="N732" t="str">
        <f>VLOOKUP($A732,'Customer Data'!$A:$G,7,FALSE)</f>
        <v>Low</v>
      </c>
      <c r="O732" t="str">
        <f>VLOOKUP($A732,'Customer Data'!$A$2:$H$1501,8,FALSE)</f>
        <v>Type 1</v>
      </c>
      <c r="P732" t="str">
        <f>VLOOKUP($C732,'Inventory Data'!$A:$I,7,FALSE)</f>
        <v>Warehouse C</v>
      </c>
    </row>
    <row r="733" spans="1:16" x14ac:dyDescent="0.3">
      <c r="A733">
        <v>1448</v>
      </c>
      <c r="B733">
        <v>732</v>
      </c>
      <c r="C733">
        <v>2</v>
      </c>
      <c r="D733">
        <v>2</v>
      </c>
      <c r="E733" s="4" t="s">
        <v>113</v>
      </c>
      <c r="F733" s="4">
        <f t="shared" si="22"/>
        <v>43130</v>
      </c>
      <c r="G733" s="4" t="str">
        <f t="shared" si="23"/>
        <v>Jan</v>
      </c>
      <c r="H733" s="6" t="s">
        <v>71</v>
      </c>
      <c r="I733">
        <f>VLOOKUP($A733,'Customer Data'!$A:$G,2,FALSE)</f>
        <v>54</v>
      </c>
      <c r="J733" t="str">
        <f>VLOOKUP($A733,'Customer Data'!$A:$G,3,FALSE)</f>
        <v>Female</v>
      </c>
      <c r="K733" s="18">
        <f>VLOOKUP($A733,'Customer Data'!$A:$G,4,FALSE)</f>
        <v>20146</v>
      </c>
      <c r="L733" t="str">
        <f>VLOOKUP($A733,'Customer Data'!$A:$G,5,FALSE)</f>
        <v>City B</v>
      </c>
      <c r="M733" t="str">
        <f>VLOOKUP($A733,'Customer Data'!$A:$G,6,FALSE)</f>
        <v>Middle-aged</v>
      </c>
      <c r="N733" t="str">
        <f>VLOOKUP($A733,'Customer Data'!$A:$G,7,FALSE)</f>
        <v>Low</v>
      </c>
      <c r="O733" t="str">
        <f>VLOOKUP($A733,'Customer Data'!$A$2:$H$1501,8,FALSE)</f>
        <v>Type 3</v>
      </c>
      <c r="P733" t="str">
        <f>VLOOKUP($C733,'Inventory Data'!$A:$I,7,FALSE)</f>
        <v>Warehouse C</v>
      </c>
    </row>
    <row r="734" spans="1:16" x14ac:dyDescent="0.3">
      <c r="A734">
        <v>748</v>
      </c>
      <c r="B734">
        <v>733</v>
      </c>
      <c r="C734">
        <v>1</v>
      </c>
      <c r="D734">
        <v>2</v>
      </c>
      <c r="E734" s="4" t="s">
        <v>113</v>
      </c>
      <c r="F734" s="4">
        <f t="shared" si="22"/>
        <v>43130</v>
      </c>
      <c r="G734" s="4" t="str">
        <f t="shared" si="23"/>
        <v>Jan</v>
      </c>
      <c r="H734" s="6" t="s">
        <v>72</v>
      </c>
      <c r="I734">
        <f>VLOOKUP($A734,'Customer Data'!$A:$G,2,FALSE)</f>
        <v>58</v>
      </c>
      <c r="J734" t="str">
        <f>VLOOKUP($A734,'Customer Data'!$A:$G,3,FALSE)</f>
        <v>Male</v>
      </c>
      <c r="K734" s="18">
        <f>VLOOKUP($A734,'Customer Data'!$A:$G,4,FALSE)</f>
        <v>69892</v>
      </c>
      <c r="L734" t="str">
        <f>VLOOKUP($A734,'Customer Data'!$A:$G,5,FALSE)</f>
        <v>City B</v>
      </c>
      <c r="M734" t="str">
        <f>VLOOKUP($A734,'Customer Data'!$A:$G,6,FALSE)</f>
        <v>Middle-aged</v>
      </c>
      <c r="N734" t="str">
        <f>VLOOKUP($A734,'Customer Data'!$A:$G,7,FALSE)</f>
        <v>High</v>
      </c>
      <c r="O734" t="str">
        <f>VLOOKUP($A734,'Customer Data'!$A$2:$H$1501,8,FALSE)</f>
        <v>Type 4</v>
      </c>
      <c r="P734" t="str">
        <f>VLOOKUP($C734,'Inventory Data'!$A:$I,7,FALSE)</f>
        <v>Warehouse B</v>
      </c>
    </row>
    <row r="735" spans="1:16" x14ac:dyDescent="0.3">
      <c r="A735">
        <v>1495</v>
      </c>
      <c r="B735">
        <v>734</v>
      </c>
      <c r="C735">
        <v>99</v>
      </c>
      <c r="D735">
        <v>8</v>
      </c>
      <c r="E735" s="4" t="s">
        <v>113</v>
      </c>
      <c r="F735" s="4">
        <f t="shared" si="22"/>
        <v>43130</v>
      </c>
      <c r="G735" s="4" t="str">
        <f t="shared" si="23"/>
        <v>Jan</v>
      </c>
      <c r="H735" s="6" t="s">
        <v>73</v>
      </c>
      <c r="I735">
        <f>VLOOKUP($A735,'Customer Data'!$A:$G,2,FALSE)</f>
        <v>59</v>
      </c>
      <c r="J735" t="str">
        <f>VLOOKUP($A735,'Customer Data'!$A:$G,3,FALSE)</f>
        <v>Female</v>
      </c>
      <c r="K735" s="18">
        <f>VLOOKUP($A735,'Customer Data'!$A:$G,4,FALSE)</f>
        <v>78693</v>
      </c>
      <c r="L735" t="str">
        <f>VLOOKUP($A735,'Customer Data'!$A:$G,5,FALSE)</f>
        <v>City C</v>
      </c>
      <c r="M735" t="str">
        <f>VLOOKUP($A735,'Customer Data'!$A:$G,6,FALSE)</f>
        <v>Middle-aged</v>
      </c>
      <c r="N735" t="str">
        <f>VLOOKUP($A735,'Customer Data'!$A:$G,7,FALSE)</f>
        <v>High</v>
      </c>
      <c r="O735" t="str">
        <f>VLOOKUP($A735,'Customer Data'!$A$2:$H$1501,8,FALSE)</f>
        <v>Type 4</v>
      </c>
      <c r="P735" t="str">
        <f>VLOOKUP($C735,'Inventory Data'!$A:$I,7,FALSE)</f>
        <v>Warehouse A</v>
      </c>
    </row>
    <row r="736" spans="1:16" x14ac:dyDescent="0.3">
      <c r="A736">
        <v>1141</v>
      </c>
      <c r="B736">
        <v>735</v>
      </c>
      <c r="C736">
        <v>99</v>
      </c>
      <c r="D736">
        <v>5</v>
      </c>
      <c r="E736" s="4" t="s">
        <v>113</v>
      </c>
      <c r="F736" s="4">
        <f t="shared" si="22"/>
        <v>43130</v>
      </c>
      <c r="G736" s="4" t="str">
        <f t="shared" si="23"/>
        <v>Jan</v>
      </c>
      <c r="H736" s="6" t="s">
        <v>74</v>
      </c>
      <c r="I736">
        <f>VLOOKUP($A736,'Customer Data'!$A:$G,2,FALSE)</f>
        <v>48</v>
      </c>
      <c r="J736" t="str">
        <f>VLOOKUP($A736,'Customer Data'!$A:$G,3,FALSE)</f>
        <v>Female</v>
      </c>
      <c r="K736" s="18">
        <f>VLOOKUP($A736,'Customer Data'!$A:$G,4,FALSE)</f>
        <v>37032</v>
      </c>
      <c r="L736" t="str">
        <f>VLOOKUP($A736,'Customer Data'!$A:$G,5,FALSE)</f>
        <v>City C</v>
      </c>
      <c r="M736" t="str">
        <f>VLOOKUP($A736,'Customer Data'!$A:$G,6,FALSE)</f>
        <v>Middle-aged</v>
      </c>
      <c r="N736" t="str">
        <f>VLOOKUP($A736,'Customer Data'!$A:$G,7,FALSE)</f>
        <v>Low</v>
      </c>
      <c r="O736" t="str">
        <f>VLOOKUP($A736,'Customer Data'!$A$2:$H$1501,8,FALSE)</f>
        <v>Type 3</v>
      </c>
      <c r="P736" t="str">
        <f>VLOOKUP($C736,'Inventory Data'!$A:$I,7,FALSE)</f>
        <v>Warehouse A</v>
      </c>
    </row>
    <row r="737" spans="1:16" x14ac:dyDescent="0.3">
      <c r="A737">
        <v>23</v>
      </c>
      <c r="B737">
        <v>736</v>
      </c>
      <c r="C737">
        <v>52</v>
      </c>
      <c r="D737">
        <v>5</v>
      </c>
      <c r="E737" s="4" t="s">
        <v>113</v>
      </c>
      <c r="F737" s="4">
        <f t="shared" si="22"/>
        <v>43130</v>
      </c>
      <c r="G737" s="4" t="str">
        <f t="shared" si="23"/>
        <v>Jan</v>
      </c>
      <c r="H737" s="6" t="s">
        <v>75</v>
      </c>
      <c r="I737">
        <f>VLOOKUP($A737,'Customer Data'!$A:$G,2,FALSE)</f>
        <v>41</v>
      </c>
      <c r="J737" t="str">
        <f>VLOOKUP($A737,'Customer Data'!$A:$G,3,FALSE)</f>
        <v>Male</v>
      </c>
      <c r="K737" s="18">
        <f>VLOOKUP($A737,'Customer Data'!$A:$G,4,FALSE)</f>
        <v>147202</v>
      </c>
      <c r="L737" t="str">
        <f>VLOOKUP($A737,'Customer Data'!$A:$G,5,FALSE)</f>
        <v>City C</v>
      </c>
      <c r="M737" t="str">
        <f>VLOOKUP($A737,'Customer Data'!$A:$G,6,FALSE)</f>
        <v>Middle-aged</v>
      </c>
      <c r="N737" t="str">
        <f>VLOOKUP($A737,'Customer Data'!$A:$G,7,FALSE)</f>
        <v>High</v>
      </c>
      <c r="O737" t="str">
        <f>VLOOKUP($A737,'Customer Data'!$A$2:$H$1501,8,FALSE)</f>
        <v>Type 4</v>
      </c>
      <c r="P737" t="str">
        <f>VLOOKUP($C737,'Inventory Data'!$A:$I,7,FALSE)</f>
        <v>Warehouse B</v>
      </c>
    </row>
    <row r="738" spans="1:16" x14ac:dyDescent="0.3">
      <c r="A738">
        <v>225</v>
      </c>
      <c r="B738">
        <v>737</v>
      </c>
      <c r="C738">
        <v>94</v>
      </c>
      <c r="D738">
        <v>8</v>
      </c>
      <c r="E738" s="4" t="s">
        <v>113</v>
      </c>
      <c r="F738" s="4">
        <f t="shared" si="22"/>
        <v>43130</v>
      </c>
      <c r="G738" s="4" t="str">
        <f t="shared" si="23"/>
        <v>Jan</v>
      </c>
      <c r="H738" s="6" t="s">
        <v>76</v>
      </c>
      <c r="I738">
        <f>VLOOKUP($A738,'Customer Data'!$A:$G,2,FALSE)</f>
        <v>52</v>
      </c>
      <c r="J738" t="str">
        <f>VLOOKUP($A738,'Customer Data'!$A:$G,3,FALSE)</f>
        <v>Male</v>
      </c>
      <c r="K738" s="18">
        <f>VLOOKUP($A738,'Customer Data'!$A:$G,4,FALSE)</f>
        <v>148011</v>
      </c>
      <c r="L738" t="str">
        <f>VLOOKUP($A738,'Customer Data'!$A:$G,5,FALSE)</f>
        <v>City B</v>
      </c>
      <c r="M738" t="str">
        <f>VLOOKUP($A738,'Customer Data'!$A:$G,6,FALSE)</f>
        <v>Middle-aged</v>
      </c>
      <c r="N738" t="str">
        <f>VLOOKUP($A738,'Customer Data'!$A:$G,7,FALSE)</f>
        <v>High</v>
      </c>
      <c r="O738" t="str">
        <f>VLOOKUP($A738,'Customer Data'!$A$2:$H$1501,8,FALSE)</f>
        <v>Type 4</v>
      </c>
      <c r="P738" t="str">
        <f>VLOOKUP($C738,'Inventory Data'!$A:$I,7,FALSE)</f>
        <v>Warehouse A</v>
      </c>
    </row>
    <row r="739" spans="1:16" x14ac:dyDescent="0.3">
      <c r="A739">
        <v>550</v>
      </c>
      <c r="B739">
        <v>738</v>
      </c>
      <c r="C739">
        <v>67</v>
      </c>
      <c r="D739">
        <v>6</v>
      </c>
      <c r="E739" s="4" t="s">
        <v>113</v>
      </c>
      <c r="F739" s="4">
        <f t="shared" si="22"/>
        <v>43130</v>
      </c>
      <c r="G739" s="4" t="str">
        <f t="shared" si="23"/>
        <v>Jan</v>
      </c>
      <c r="H739" s="6" t="s">
        <v>77</v>
      </c>
      <c r="I739">
        <f>VLOOKUP($A739,'Customer Data'!$A:$G,2,FALSE)</f>
        <v>64</v>
      </c>
      <c r="J739" t="str">
        <f>VLOOKUP($A739,'Customer Data'!$A:$G,3,FALSE)</f>
        <v>Male</v>
      </c>
      <c r="K739" s="18">
        <f>VLOOKUP($A739,'Customer Data'!$A:$G,4,FALSE)</f>
        <v>136382</v>
      </c>
      <c r="L739" t="str">
        <f>VLOOKUP($A739,'Customer Data'!$A:$G,5,FALSE)</f>
        <v>City C</v>
      </c>
      <c r="M739" t="str">
        <f>VLOOKUP($A739,'Customer Data'!$A:$G,6,FALSE)</f>
        <v>Seniors</v>
      </c>
      <c r="N739" t="str">
        <f>VLOOKUP($A739,'Customer Data'!$A:$G,7,FALSE)</f>
        <v>High</v>
      </c>
      <c r="O739" t="str">
        <f>VLOOKUP($A739,'Customer Data'!$A$2:$H$1501,8,FALSE)</f>
        <v>Type 6</v>
      </c>
      <c r="P739" t="str">
        <f>VLOOKUP($C739,'Inventory Data'!$A:$I,7,FALSE)</f>
        <v>Warehouse C</v>
      </c>
    </row>
    <row r="740" spans="1:16" x14ac:dyDescent="0.3">
      <c r="A740">
        <v>934</v>
      </c>
      <c r="B740">
        <v>739</v>
      </c>
      <c r="C740">
        <v>47</v>
      </c>
      <c r="D740">
        <v>4</v>
      </c>
      <c r="E740" s="4" t="s">
        <v>113</v>
      </c>
      <c r="F740" s="4">
        <f t="shared" si="22"/>
        <v>43130</v>
      </c>
      <c r="G740" s="4" t="str">
        <f t="shared" si="23"/>
        <v>Jan</v>
      </c>
      <c r="H740" s="6" t="s">
        <v>78</v>
      </c>
      <c r="I740">
        <f>VLOOKUP($A740,'Customer Data'!$A:$G,2,FALSE)</f>
        <v>28</v>
      </c>
      <c r="J740" t="str">
        <f>VLOOKUP($A740,'Customer Data'!$A:$G,3,FALSE)</f>
        <v>Male</v>
      </c>
      <c r="K740" s="18">
        <f>VLOOKUP($A740,'Customer Data'!$A:$G,4,FALSE)</f>
        <v>100367</v>
      </c>
      <c r="L740" t="str">
        <f>VLOOKUP($A740,'Customer Data'!$A:$G,5,FALSE)</f>
        <v>City B</v>
      </c>
      <c r="M740" t="str">
        <f>VLOOKUP($A740,'Customer Data'!$A:$G,6,FALSE)</f>
        <v>Adult</v>
      </c>
      <c r="N740" t="str">
        <f>VLOOKUP($A740,'Customer Data'!$A:$G,7,FALSE)</f>
        <v>High</v>
      </c>
      <c r="O740" t="str">
        <f>VLOOKUP($A740,'Customer Data'!$A$2:$H$1501,8,FALSE)</f>
        <v>Type 2</v>
      </c>
      <c r="P740" t="str">
        <f>VLOOKUP($C740,'Inventory Data'!$A:$I,7,FALSE)</f>
        <v>Warehouse B</v>
      </c>
    </row>
    <row r="741" spans="1:16" x14ac:dyDescent="0.3">
      <c r="A741">
        <v>1226</v>
      </c>
      <c r="B741">
        <v>740</v>
      </c>
      <c r="C741">
        <v>83</v>
      </c>
      <c r="D741">
        <v>8</v>
      </c>
      <c r="E741" s="4" t="s">
        <v>113</v>
      </c>
      <c r="F741" s="4">
        <f t="shared" si="22"/>
        <v>43130</v>
      </c>
      <c r="G741" s="4" t="str">
        <f t="shared" si="23"/>
        <v>Jan</v>
      </c>
      <c r="H741" s="6" t="s">
        <v>79</v>
      </c>
      <c r="I741">
        <f>VLOOKUP($A741,'Customer Data'!$A:$G,2,FALSE)</f>
        <v>39</v>
      </c>
      <c r="J741" t="str">
        <f>VLOOKUP($A741,'Customer Data'!$A:$G,3,FALSE)</f>
        <v>Female</v>
      </c>
      <c r="K741" s="18">
        <f>VLOOKUP($A741,'Customer Data'!$A:$G,4,FALSE)</f>
        <v>124355</v>
      </c>
      <c r="L741" t="str">
        <f>VLOOKUP($A741,'Customer Data'!$A:$G,5,FALSE)</f>
        <v>City B</v>
      </c>
      <c r="M741" t="str">
        <f>VLOOKUP($A741,'Customer Data'!$A:$G,6,FALSE)</f>
        <v>Adult</v>
      </c>
      <c r="N741" t="str">
        <f>VLOOKUP($A741,'Customer Data'!$A:$G,7,FALSE)</f>
        <v>High</v>
      </c>
      <c r="O741" t="str">
        <f>VLOOKUP($A741,'Customer Data'!$A$2:$H$1501,8,FALSE)</f>
        <v>Type 2</v>
      </c>
      <c r="P741" t="str">
        <f>VLOOKUP($C741,'Inventory Data'!$A:$I,7,FALSE)</f>
        <v>Warehouse A</v>
      </c>
    </row>
    <row r="742" spans="1:16" x14ac:dyDescent="0.3">
      <c r="A742">
        <v>1031</v>
      </c>
      <c r="B742">
        <v>741</v>
      </c>
      <c r="C742">
        <v>10</v>
      </c>
      <c r="D742">
        <v>9</v>
      </c>
      <c r="E742" s="4" t="s">
        <v>113</v>
      </c>
      <c r="F742" s="4">
        <f t="shared" si="22"/>
        <v>43130</v>
      </c>
      <c r="G742" s="4" t="str">
        <f t="shared" si="23"/>
        <v>Jan</v>
      </c>
      <c r="H742" s="6" t="s">
        <v>80</v>
      </c>
      <c r="I742">
        <f>VLOOKUP($A742,'Customer Data'!$A:$G,2,FALSE)</f>
        <v>43</v>
      </c>
      <c r="J742" t="str">
        <f>VLOOKUP($A742,'Customer Data'!$A:$G,3,FALSE)</f>
        <v>Male</v>
      </c>
      <c r="K742" s="18">
        <f>VLOOKUP($A742,'Customer Data'!$A:$G,4,FALSE)</f>
        <v>96016</v>
      </c>
      <c r="L742" t="str">
        <f>VLOOKUP($A742,'Customer Data'!$A:$G,5,FALSE)</f>
        <v>City A</v>
      </c>
      <c r="M742" t="str">
        <f>VLOOKUP($A742,'Customer Data'!$A:$G,6,FALSE)</f>
        <v>Middle-aged</v>
      </c>
      <c r="N742" t="str">
        <f>VLOOKUP($A742,'Customer Data'!$A:$G,7,FALSE)</f>
        <v>High</v>
      </c>
      <c r="O742" t="str">
        <f>VLOOKUP($A742,'Customer Data'!$A$2:$H$1501,8,FALSE)</f>
        <v>Type 4</v>
      </c>
      <c r="P742" t="str">
        <f>VLOOKUP($C742,'Inventory Data'!$A:$I,7,FALSE)</f>
        <v>Warehouse A</v>
      </c>
    </row>
    <row r="743" spans="1:16" x14ac:dyDescent="0.3">
      <c r="A743">
        <v>807</v>
      </c>
      <c r="B743">
        <v>742</v>
      </c>
      <c r="C743">
        <v>32</v>
      </c>
      <c r="D743">
        <v>3</v>
      </c>
      <c r="E743" s="4" t="s">
        <v>113</v>
      </c>
      <c r="F743" s="4">
        <f t="shared" si="22"/>
        <v>43130</v>
      </c>
      <c r="G743" s="4" t="str">
        <f t="shared" si="23"/>
        <v>Jan</v>
      </c>
      <c r="H743" s="6" t="s">
        <v>81</v>
      </c>
      <c r="I743">
        <f>VLOOKUP($A743,'Customer Data'!$A:$G,2,FALSE)</f>
        <v>27</v>
      </c>
      <c r="J743" t="str">
        <f>VLOOKUP($A743,'Customer Data'!$A:$G,3,FALSE)</f>
        <v>Male</v>
      </c>
      <c r="K743" s="18">
        <f>VLOOKUP($A743,'Customer Data'!$A:$G,4,FALSE)</f>
        <v>94032</v>
      </c>
      <c r="L743" t="str">
        <f>VLOOKUP($A743,'Customer Data'!$A:$G,5,FALSE)</f>
        <v>City B</v>
      </c>
      <c r="M743" t="str">
        <f>VLOOKUP($A743,'Customer Data'!$A:$G,6,FALSE)</f>
        <v>Adult</v>
      </c>
      <c r="N743" t="str">
        <f>VLOOKUP($A743,'Customer Data'!$A:$G,7,FALSE)</f>
        <v>High</v>
      </c>
      <c r="O743" t="str">
        <f>VLOOKUP($A743,'Customer Data'!$A$2:$H$1501,8,FALSE)</f>
        <v>Type 2</v>
      </c>
      <c r="P743" t="str">
        <f>VLOOKUP($C743,'Inventory Data'!$A:$I,7,FALSE)</f>
        <v>Warehouse A</v>
      </c>
    </row>
    <row r="744" spans="1:16" x14ac:dyDescent="0.3">
      <c r="A744">
        <v>206</v>
      </c>
      <c r="B744">
        <v>743</v>
      </c>
      <c r="C744">
        <v>88</v>
      </c>
      <c r="D744">
        <v>1</v>
      </c>
      <c r="E744" s="4" t="s">
        <v>113</v>
      </c>
      <c r="F744" s="4">
        <f t="shared" si="22"/>
        <v>43130</v>
      </c>
      <c r="G744" s="4" t="str">
        <f t="shared" si="23"/>
        <v>Jan</v>
      </c>
      <c r="H744" s="6" t="s">
        <v>82</v>
      </c>
      <c r="I744">
        <f>VLOOKUP($A744,'Customer Data'!$A:$G,2,FALSE)</f>
        <v>36</v>
      </c>
      <c r="J744" t="str">
        <f>VLOOKUP($A744,'Customer Data'!$A:$G,3,FALSE)</f>
        <v>Male</v>
      </c>
      <c r="K744" s="18">
        <f>VLOOKUP($A744,'Customer Data'!$A:$G,4,FALSE)</f>
        <v>34753</v>
      </c>
      <c r="L744" t="str">
        <f>VLOOKUP($A744,'Customer Data'!$A:$G,5,FALSE)</f>
        <v>City A</v>
      </c>
      <c r="M744" t="str">
        <f>VLOOKUP($A744,'Customer Data'!$A:$G,6,FALSE)</f>
        <v>Adult</v>
      </c>
      <c r="N744" t="str">
        <f>VLOOKUP($A744,'Customer Data'!$A:$G,7,FALSE)</f>
        <v>Low</v>
      </c>
      <c r="O744" t="str">
        <f>VLOOKUP($A744,'Customer Data'!$A$2:$H$1501,8,FALSE)</f>
        <v>Type 1</v>
      </c>
      <c r="P744" t="str">
        <f>VLOOKUP($C744,'Inventory Data'!$A:$I,7,FALSE)</f>
        <v>Warehouse C</v>
      </c>
    </row>
    <row r="745" spans="1:16" x14ac:dyDescent="0.3">
      <c r="A745">
        <v>453</v>
      </c>
      <c r="B745">
        <v>744</v>
      </c>
      <c r="C745">
        <v>79</v>
      </c>
      <c r="D745">
        <v>1</v>
      </c>
      <c r="E745" s="4" t="s">
        <v>113</v>
      </c>
      <c r="F745" s="4">
        <f t="shared" si="22"/>
        <v>43130</v>
      </c>
      <c r="G745" s="4" t="str">
        <f t="shared" si="23"/>
        <v>Jan</v>
      </c>
      <c r="H745" s="6" t="s">
        <v>83</v>
      </c>
      <c r="I745">
        <f>VLOOKUP($A745,'Customer Data'!$A:$G,2,FALSE)</f>
        <v>32</v>
      </c>
      <c r="J745" t="str">
        <f>VLOOKUP($A745,'Customer Data'!$A:$G,3,FALSE)</f>
        <v>Male</v>
      </c>
      <c r="K745" s="18">
        <f>VLOOKUP($A745,'Customer Data'!$A:$G,4,FALSE)</f>
        <v>135409</v>
      </c>
      <c r="L745" t="str">
        <f>VLOOKUP($A745,'Customer Data'!$A:$G,5,FALSE)</f>
        <v>City C</v>
      </c>
      <c r="M745" t="str">
        <f>VLOOKUP($A745,'Customer Data'!$A:$G,6,FALSE)</f>
        <v>Adult</v>
      </c>
      <c r="N745" t="str">
        <f>VLOOKUP($A745,'Customer Data'!$A:$G,7,FALSE)</f>
        <v>High</v>
      </c>
      <c r="O745" t="str">
        <f>VLOOKUP($A745,'Customer Data'!$A$2:$H$1501,8,FALSE)</f>
        <v>Type 2</v>
      </c>
      <c r="P745" t="str">
        <f>VLOOKUP($C745,'Inventory Data'!$A:$I,7,FALSE)</f>
        <v>Warehouse B</v>
      </c>
    </row>
    <row r="746" spans="1:16" x14ac:dyDescent="0.3">
      <c r="A746">
        <v>247</v>
      </c>
      <c r="B746">
        <v>745</v>
      </c>
      <c r="C746">
        <v>35</v>
      </c>
      <c r="D746">
        <v>7</v>
      </c>
      <c r="E746" s="4" t="s">
        <v>114</v>
      </c>
      <c r="F746" s="4">
        <f t="shared" si="22"/>
        <v>43131</v>
      </c>
      <c r="G746" s="4" t="str">
        <f t="shared" si="23"/>
        <v>Feb</v>
      </c>
      <c r="H746" s="6" t="s">
        <v>60</v>
      </c>
      <c r="I746">
        <f>VLOOKUP($A746,'Customer Data'!$A:$G,2,FALSE)</f>
        <v>61</v>
      </c>
      <c r="J746" t="str">
        <f>VLOOKUP($A746,'Customer Data'!$A:$G,3,FALSE)</f>
        <v>Female</v>
      </c>
      <c r="K746" s="18">
        <f>VLOOKUP($A746,'Customer Data'!$A:$G,4,FALSE)</f>
        <v>65477</v>
      </c>
      <c r="L746" t="str">
        <f>VLOOKUP($A746,'Customer Data'!$A:$G,5,FALSE)</f>
        <v>City A</v>
      </c>
      <c r="M746" t="str">
        <f>VLOOKUP($A746,'Customer Data'!$A:$G,6,FALSE)</f>
        <v>Seniors</v>
      </c>
      <c r="N746" t="str">
        <f>VLOOKUP($A746,'Customer Data'!$A:$G,7,FALSE)</f>
        <v>High</v>
      </c>
      <c r="O746" t="str">
        <f>VLOOKUP($A746,'Customer Data'!$A$2:$H$1501,8,FALSE)</f>
        <v>Type 6</v>
      </c>
      <c r="P746" t="str">
        <f>VLOOKUP($C746,'Inventory Data'!$A:$I,7,FALSE)</f>
        <v>Warehouse A</v>
      </c>
    </row>
    <row r="747" spans="1:16" x14ac:dyDescent="0.3">
      <c r="A747">
        <v>942</v>
      </c>
      <c r="B747">
        <v>746</v>
      </c>
      <c r="C747">
        <v>17</v>
      </c>
      <c r="D747">
        <v>2</v>
      </c>
      <c r="E747" s="4" t="s">
        <v>114</v>
      </c>
      <c r="F747" s="4">
        <f t="shared" si="22"/>
        <v>43131</v>
      </c>
      <c r="G747" s="4" t="str">
        <f t="shared" si="23"/>
        <v>Feb</v>
      </c>
      <c r="H747" s="6" t="s">
        <v>61</v>
      </c>
      <c r="I747">
        <f>VLOOKUP($A747,'Customer Data'!$A:$G,2,FALSE)</f>
        <v>57</v>
      </c>
      <c r="J747" t="str">
        <f>VLOOKUP($A747,'Customer Data'!$A:$G,3,FALSE)</f>
        <v>Male</v>
      </c>
      <c r="K747" s="18">
        <f>VLOOKUP($A747,'Customer Data'!$A:$G,4,FALSE)</f>
        <v>53469</v>
      </c>
      <c r="L747" t="str">
        <f>VLOOKUP($A747,'Customer Data'!$A:$G,5,FALSE)</f>
        <v>City B</v>
      </c>
      <c r="M747" t="str">
        <f>VLOOKUP($A747,'Customer Data'!$A:$G,6,FALSE)</f>
        <v>Middle-aged</v>
      </c>
      <c r="N747" t="str">
        <f>VLOOKUP($A747,'Customer Data'!$A:$G,7,FALSE)</f>
        <v>Low</v>
      </c>
      <c r="O747" t="str">
        <f>VLOOKUP($A747,'Customer Data'!$A$2:$H$1501,8,FALSE)</f>
        <v>Type 3</v>
      </c>
      <c r="P747" t="str">
        <f>VLOOKUP($C747,'Inventory Data'!$A:$I,7,FALSE)</f>
        <v>Warehouse A</v>
      </c>
    </row>
    <row r="748" spans="1:16" x14ac:dyDescent="0.3">
      <c r="A748">
        <v>1263</v>
      </c>
      <c r="B748">
        <v>747</v>
      </c>
      <c r="C748">
        <v>24</v>
      </c>
      <c r="D748">
        <v>3</v>
      </c>
      <c r="E748" s="4" t="s">
        <v>114</v>
      </c>
      <c r="F748" s="4">
        <f t="shared" si="22"/>
        <v>43131</v>
      </c>
      <c r="G748" s="4" t="str">
        <f t="shared" si="23"/>
        <v>Feb</v>
      </c>
      <c r="H748" s="6" t="s">
        <v>62</v>
      </c>
      <c r="I748">
        <f>VLOOKUP($A748,'Customer Data'!$A:$G,2,FALSE)</f>
        <v>49</v>
      </c>
      <c r="J748" t="str">
        <f>VLOOKUP($A748,'Customer Data'!$A:$G,3,FALSE)</f>
        <v>Female</v>
      </c>
      <c r="K748" s="18">
        <f>VLOOKUP($A748,'Customer Data'!$A:$G,4,FALSE)</f>
        <v>63517</v>
      </c>
      <c r="L748" t="str">
        <f>VLOOKUP($A748,'Customer Data'!$A:$G,5,FALSE)</f>
        <v>City A</v>
      </c>
      <c r="M748" t="str">
        <f>VLOOKUP($A748,'Customer Data'!$A:$G,6,FALSE)</f>
        <v>Middle-aged</v>
      </c>
      <c r="N748" t="str">
        <f>VLOOKUP($A748,'Customer Data'!$A:$G,7,FALSE)</f>
        <v>Low</v>
      </c>
      <c r="O748" t="str">
        <f>VLOOKUP($A748,'Customer Data'!$A$2:$H$1501,8,FALSE)</f>
        <v>Type 3</v>
      </c>
      <c r="P748" t="str">
        <f>VLOOKUP($C748,'Inventory Data'!$A:$I,7,FALSE)</f>
        <v>Warehouse A</v>
      </c>
    </row>
    <row r="749" spans="1:16" x14ac:dyDescent="0.3">
      <c r="A749">
        <v>1223</v>
      </c>
      <c r="B749">
        <v>748</v>
      </c>
      <c r="C749">
        <v>86</v>
      </c>
      <c r="D749">
        <v>7</v>
      </c>
      <c r="E749" s="4" t="s">
        <v>114</v>
      </c>
      <c r="F749" s="4">
        <f t="shared" si="22"/>
        <v>43131</v>
      </c>
      <c r="G749" s="4" t="str">
        <f t="shared" si="23"/>
        <v>Feb</v>
      </c>
      <c r="H749" s="6" t="s">
        <v>63</v>
      </c>
      <c r="I749">
        <f>VLOOKUP($A749,'Customer Data'!$A:$G,2,FALSE)</f>
        <v>65</v>
      </c>
      <c r="J749" t="str">
        <f>VLOOKUP($A749,'Customer Data'!$A:$G,3,FALSE)</f>
        <v>Female</v>
      </c>
      <c r="K749" s="18">
        <f>VLOOKUP($A749,'Customer Data'!$A:$G,4,FALSE)</f>
        <v>71541</v>
      </c>
      <c r="L749" t="str">
        <f>VLOOKUP($A749,'Customer Data'!$A:$G,5,FALSE)</f>
        <v>City C</v>
      </c>
      <c r="M749" t="str">
        <f>VLOOKUP($A749,'Customer Data'!$A:$G,6,FALSE)</f>
        <v>Seniors</v>
      </c>
      <c r="N749" t="str">
        <f>VLOOKUP($A749,'Customer Data'!$A:$G,7,FALSE)</f>
        <v>High</v>
      </c>
      <c r="O749" t="str">
        <f>VLOOKUP($A749,'Customer Data'!$A$2:$H$1501,8,FALSE)</f>
        <v>Type 6</v>
      </c>
      <c r="P749" t="str">
        <f>VLOOKUP($C749,'Inventory Data'!$A:$I,7,FALSE)</f>
        <v>Warehouse A</v>
      </c>
    </row>
    <row r="750" spans="1:16" x14ac:dyDescent="0.3">
      <c r="A750">
        <v>1468</v>
      </c>
      <c r="B750">
        <v>749</v>
      </c>
      <c r="C750">
        <v>55</v>
      </c>
      <c r="D750">
        <v>8</v>
      </c>
      <c r="E750" s="4" t="s">
        <v>114</v>
      </c>
      <c r="F750" s="4">
        <f t="shared" si="22"/>
        <v>43131</v>
      </c>
      <c r="G750" s="4" t="str">
        <f t="shared" si="23"/>
        <v>Feb</v>
      </c>
      <c r="H750" s="6" t="s">
        <v>64</v>
      </c>
      <c r="I750">
        <f>VLOOKUP($A750,'Customer Data'!$A:$G,2,FALSE)</f>
        <v>53</v>
      </c>
      <c r="J750" t="str">
        <f>VLOOKUP($A750,'Customer Data'!$A:$G,3,FALSE)</f>
        <v>Female</v>
      </c>
      <c r="K750" s="18">
        <f>VLOOKUP($A750,'Customer Data'!$A:$G,4,FALSE)</f>
        <v>41192</v>
      </c>
      <c r="L750" t="str">
        <f>VLOOKUP($A750,'Customer Data'!$A:$G,5,FALSE)</f>
        <v>City C</v>
      </c>
      <c r="M750" t="str">
        <f>VLOOKUP($A750,'Customer Data'!$A:$G,6,FALSE)</f>
        <v>Middle-aged</v>
      </c>
      <c r="N750" t="str">
        <f>VLOOKUP($A750,'Customer Data'!$A:$G,7,FALSE)</f>
        <v>Low</v>
      </c>
      <c r="O750" t="str">
        <f>VLOOKUP($A750,'Customer Data'!$A$2:$H$1501,8,FALSE)</f>
        <v>Type 3</v>
      </c>
      <c r="P750" t="str">
        <f>VLOOKUP($C750,'Inventory Data'!$A:$I,7,FALSE)</f>
        <v>Warehouse C</v>
      </c>
    </row>
    <row r="751" spans="1:16" x14ac:dyDescent="0.3">
      <c r="A751">
        <v>1105</v>
      </c>
      <c r="B751">
        <v>750</v>
      </c>
      <c r="C751">
        <v>16</v>
      </c>
      <c r="D751">
        <v>6</v>
      </c>
      <c r="E751" s="4" t="s">
        <v>114</v>
      </c>
      <c r="F751" s="4">
        <f t="shared" si="22"/>
        <v>43131</v>
      </c>
      <c r="G751" s="4" t="str">
        <f t="shared" si="23"/>
        <v>Feb</v>
      </c>
      <c r="H751" s="6" t="s">
        <v>65</v>
      </c>
      <c r="I751">
        <f>VLOOKUP($A751,'Customer Data'!$A:$G,2,FALSE)</f>
        <v>61</v>
      </c>
      <c r="J751" t="str">
        <f>VLOOKUP($A751,'Customer Data'!$A:$G,3,FALSE)</f>
        <v>Male</v>
      </c>
      <c r="K751" s="18">
        <f>VLOOKUP($A751,'Customer Data'!$A:$G,4,FALSE)</f>
        <v>91467</v>
      </c>
      <c r="L751" t="str">
        <f>VLOOKUP($A751,'Customer Data'!$A:$G,5,FALSE)</f>
        <v>City C</v>
      </c>
      <c r="M751" t="str">
        <f>VLOOKUP($A751,'Customer Data'!$A:$G,6,FALSE)</f>
        <v>Seniors</v>
      </c>
      <c r="N751" t="str">
        <f>VLOOKUP($A751,'Customer Data'!$A:$G,7,FALSE)</f>
        <v>High</v>
      </c>
      <c r="O751" t="str">
        <f>VLOOKUP($A751,'Customer Data'!$A$2:$H$1501,8,FALSE)</f>
        <v>Type 6</v>
      </c>
      <c r="P751" t="str">
        <f>VLOOKUP($C751,'Inventory Data'!$A:$I,7,FALSE)</f>
        <v>Warehouse A</v>
      </c>
    </row>
    <row r="752" spans="1:16" x14ac:dyDescent="0.3">
      <c r="A752">
        <v>23</v>
      </c>
      <c r="B752">
        <v>751</v>
      </c>
      <c r="C752">
        <v>9</v>
      </c>
      <c r="D752">
        <v>2</v>
      </c>
      <c r="E752" s="4" t="s">
        <v>114</v>
      </c>
      <c r="F752" s="4">
        <f t="shared" si="22"/>
        <v>43131</v>
      </c>
      <c r="G752" s="4" t="str">
        <f t="shared" si="23"/>
        <v>Feb</v>
      </c>
      <c r="H752" s="6" t="s">
        <v>66</v>
      </c>
      <c r="I752">
        <f>VLOOKUP($A752,'Customer Data'!$A:$G,2,FALSE)</f>
        <v>41</v>
      </c>
      <c r="J752" t="str">
        <f>VLOOKUP($A752,'Customer Data'!$A:$G,3,FALSE)</f>
        <v>Male</v>
      </c>
      <c r="K752" s="18">
        <f>VLOOKUP($A752,'Customer Data'!$A:$G,4,FALSE)</f>
        <v>147202</v>
      </c>
      <c r="L752" t="str">
        <f>VLOOKUP($A752,'Customer Data'!$A:$G,5,FALSE)</f>
        <v>City C</v>
      </c>
      <c r="M752" t="str">
        <f>VLOOKUP($A752,'Customer Data'!$A:$G,6,FALSE)</f>
        <v>Middle-aged</v>
      </c>
      <c r="N752" t="str">
        <f>VLOOKUP($A752,'Customer Data'!$A:$G,7,FALSE)</f>
        <v>High</v>
      </c>
      <c r="O752" t="str">
        <f>VLOOKUP($A752,'Customer Data'!$A$2:$H$1501,8,FALSE)</f>
        <v>Type 4</v>
      </c>
      <c r="P752" t="str">
        <f>VLOOKUP($C752,'Inventory Data'!$A:$I,7,FALSE)</f>
        <v>Warehouse C</v>
      </c>
    </row>
    <row r="753" spans="1:16" x14ac:dyDescent="0.3">
      <c r="A753">
        <v>303</v>
      </c>
      <c r="B753">
        <v>752</v>
      </c>
      <c r="C753">
        <v>33</v>
      </c>
      <c r="D753">
        <v>7</v>
      </c>
      <c r="E753" s="4" t="s">
        <v>114</v>
      </c>
      <c r="F753" s="4">
        <f t="shared" si="22"/>
        <v>43131</v>
      </c>
      <c r="G753" s="4" t="str">
        <f t="shared" si="23"/>
        <v>Feb</v>
      </c>
      <c r="H753" s="6" t="s">
        <v>67</v>
      </c>
      <c r="I753">
        <f>VLOOKUP($A753,'Customer Data'!$A:$G,2,FALSE)</f>
        <v>39</v>
      </c>
      <c r="J753" t="str">
        <f>VLOOKUP($A753,'Customer Data'!$A:$G,3,FALSE)</f>
        <v>Female</v>
      </c>
      <c r="K753" s="18">
        <f>VLOOKUP($A753,'Customer Data'!$A:$G,4,FALSE)</f>
        <v>100470</v>
      </c>
      <c r="L753" t="str">
        <f>VLOOKUP($A753,'Customer Data'!$A:$G,5,FALSE)</f>
        <v>City B</v>
      </c>
      <c r="M753" t="str">
        <f>VLOOKUP($A753,'Customer Data'!$A:$G,6,FALSE)</f>
        <v>Adult</v>
      </c>
      <c r="N753" t="str">
        <f>VLOOKUP($A753,'Customer Data'!$A:$G,7,FALSE)</f>
        <v>High</v>
      </c>
      <c r="O753" t="str">
        <f>VLOOKUP($A753,'Customer Data'!$A$2:$H$1501,8,FALSE)</f>
        <v>Type 2</v>
      </c>
      <c r="P753" t="str">
        <f>VLOOKUP($C753,'Inventory Data'!$A:$I,7,FALSE)</f>
        <v>Warehouse C</v>
      </c>
    </row>
    <row r="754" spans="1:16" x14ac:dyDescent="0.3">
      <c r="A754">
        <v>619</v>
      </c>
      <c r="B754">
        <v>753</v>
      </c>
      <c r="C754">
        <v>27</v>
      </c>
      <c r="D754">
        <v>9</v>
      </c>
      <c r="E754" s="4" t="s">
        <v>114</v>
      </c>
      <c r="F754" s="4">
        <f t="shared" si="22"/>
        <v>43131</v>
      </c>
      <c r="G754" s="4" t="str">
        <f t="shared" si="23"/>
        <v>Feb</v>
      </c>
      <c r="H754" s="6" t="s">
        <v>68</v>
      </c>
      <c r="I754">
        <f>VLOOKUP($A754,'Customer Data'!$A:$G,2,FALSE)</f>
        <v>69</v>
      </c>
      <c r="J754" t="str">
        <f>VLOOKUP($A754,'Customer Data'!$A:$G,3,FALSE)</f>
        <v>Female</v>
      </c>
      <c r="K754" s="18">
        <f>VLOOKUP($A754,'Customer Data'!$A:$G,4,FALSE)</f>
        <v>47444</v>
      </c>
      <c r="L754" t="str">
        <f>VLOOKUP($A754,'Customer Data'!$A:$G,5,FALSE)</f>
        <v>City B</v>
      </c>
      <c r="M754" t="str">
        <f>VLOOKUP($A754,'Customer Data'!$A:$G,6,FALSE)</f>
        <v>Seniors</v>
      </c>
      <c r="N754" t="str">
        <f>VLOOKUP($A754,'Customer Data'!$A:$G,7,FALSE)</f>
        <v>Low</v>
      </c>
      <c r="O754" t="str">
        <f>VLOOKUP($A754,'Customer Data'!$A$2:$H$1501,8,FALSE)</f>
        <v>Type 5</v>
      </c>
      <c r="P754" t="str">
        <f>VLOOKUP($C754,'Inventory Data'!$A:$I,7,FALSE)</f>
        <v>Warehouse B</v>
      </c>
    </row>
    <row r="755" spans="1:16" x14ac:dyDescent="0.3">
      <c r="A755">
        <v>777</v>
      </c>
      <c r="B755">
        <v>754</v>
      </c>
      <c r="C755">
        <v>95</v>
      </c>
      <c r="D755">
        <v>6</v>
      </c>
      <c r="E755" s="4" t="s">
        <v>114</v>
      </c>
      <c r="F755" s="4">
        <f t="shared" si="22"/>
        <v>43131</v>
      </c>
      <c r="G755" s="4" t="str">
        <f t="shared" si="23"/>
        <v>Feb</v>
      </c>
      <c r="H755" s="6" t="s">
        <v>69</v>
      </c>
      <c r="I755">
        <f>VLOOKUP($A755,'Customer Data'!$A:$G,2,FALSE)</f>
        <v>50</v>
      </c>
      <c r="J755" t="str">
        <f>VLOOKUP($A755,'Customer Data'!$A:$G,3,FALSE)</f>
        <v>Male</v>
      </c>
      <c r="K755" s="18">
        <f>VLOOKUP($A755,'Customer Data'!$A:$G,4,FALSE)</f>
        <v>149898</v>
      </c>
      <c r="L755" t="str">
        <f>VLOOKUP($A755,'Customer Data'!$A:$G,5,FALSE)</f>
        <v>City B</v>
      </c>
      <c r="M755" t="str">
        <f>VLOOKUP($A755,'Customer Data'!$A:$G,6,FALSE)</f>
        <v>Middle-aged</v>
      </c>
      <c r="N755" t="str">
        <f>VLOOKUP($A755,'Customer Data'!$A:$G,7,FALSE)</f>
        <v>High</v>
      </c>
      <c r="O755" t="str">
        <f>VLOOKUP($A755,'Customer Data'!$A$2:$H$1501,8,FALSE)</f>
        <v>Type 4</v>
      </c>
      <c r="P755" t="str">
        <f>VLOOKUP($C755,'Inventory Data'!$A:$I,7,FALSE)</f>
        <v>Warehouse B</v>
      </c>
    </row>
    <row r="756" spans="1:16" x14ac:dyDescent="0.3">
      <c r="A756">
        <v>484</v>
      </c>
      <c r="B756">
        <v>755</v>
      </c>
      <c r="C756">
        <v>5</v>
      </c>
      <c r="D756">
        <v>8</v>
      </c>
      <c r="E756" s="4" t="s">
        <v>114</v>
      </c>
      <c r="F756" s="4">
        <f t="shared" si="22"/>
        <v>43131</v>
      </c>
      <c r="G756" s="4" t="str">
        <f t="shared" si="23"/>
        <v>Feb</v>
      </c>
      <c r="H756" s="6" t="s">
        <v>70</v>
      </c>
      <c r="I756">
        <f>VLOOKUP($A756,'Customer Data'!$A:$G,2,FALSE)</f>
        <v>33</v>
      </c>
      <c r="J756" t="str">
        <f>VLOOKUP($A756,'Customer Data'!$A:$G,3,FALSE)</f>
        <v>Male</v>
      </c>
      <c r="K756" s="18">
        <f>VLOOKUP($A756,'Customer Data'!$A:$G,4,FALSE)</f>
        <v>37034</v>
      </c>
      <c r="L756" t="str">
        <f>VLOOKUP($A756,'Customer Data'!$A:$G,5,FALSE)</f>
        <v>City B</v>
      </c>
      <c r="M756" t="str">
        <f>VLOOKUP($A756,'Customer Data'!$A:$G,6,FALSE)</f>
        <v>Adult</v>
      </c>
      <c r="N756" t="str">
        <f>VLOOKUP($A756,'Customer Data'!$A:$G,7,FALSE)</f>
        <v>Low</v>
      </c>
      <c r="O756" t="str">
        <f>VLOOKUP($A756,'Customer Data'!$A$2:$H$1501,8,FALSE)</f>
        <v>Type 1</v>
      </c>
      <c r="P756" t="str">
        <f>VLOOKUP($C756,'Inventory Data'!$A:$I,7,FALSE)</f>
        <v>Warehouse C</v>
      </c>
    </row>
    <row r="757" spans="1:16" x14ac:dyDescent="0.3">
      <c r="A757">
        <v>758</v>
      </c>
      <c r="B757">
        <v>756</v>
      </c>
      <c r="C757">
        <v>59</v>
      </c>
      <c r="D757">
        <v>5</v>
      </c>
      <c r="E757" s="4" t="s">
        <v>114</v>
      </c>
      <c r="F757" s="4">
        <f t="shared" si="22"/>
        <v>43131</v>
      </c>
      <c r="G757" s="4" t="str">
        <f t="shared" si="23"/>
        <v>Feb</v>
      </c>
      <c r="H757" s="6" t="s">
        <v>71</v>
      </c>
      <c r="I757">
        <f>VLOOKUP($A757,'Customer Data'!$A:$G,2,FALSE)</f>
        <v>47</v>
      </c>
      <c r="J757" t="str">
        <f>VLOOKUP($A757,'Customer Data'!$A:$G,3,FALSE)</f>
        <v>Female</v>
      </c>
      <c r="K757" s="18">
        <f>VLOOKUP($A757,'Customer Data'!$A:$G,4,FALSE)</f>
        <v>80659</v>
      </c>
      <c r="L757" t="str">
        <f>VLOOKUP($A757,'Customer Data'!$A:$G,5,FALSE)</f>
        <v>City C</v>
      </c>
      <c r="M757" t="str">
        <f>VLOOKUP($A757,'Customer Data'!$A:$G,6,FALSE)</f>
        <v>Middle-aged</v>
      </c>
      <c r="N757" t="str">
        <f>VLOOKUP($A757,'Customer Data'!$A:$G,7,FALSE)</f>
        <v>High</v>
      </c>
      <c r="O757" t="str">
        <f>VLOOKUP($A757,'Customer Data'!$A$2:$H$1501,8,FALSE)</f>
        <v>Type 4</v>
      </c>
      <c r="P757" t="str">
        <f>VLOOKUP($C757,'Inventory Data'!$A:$I,7,FALSE)</f>
        <v>Warehouse A</v>
      </c>
    </row>
    <row r="758" spans="1:16" x14ac:dyDescent="0.3">
      <c r="A758">
        <v>20</v>
      </c>
      <c r="B758">
        <v>757</v>
      </c>
      <c r="C758">
        <v>98</v>
      </c>
      <c r="D758">
        <v>7</v>
      </c>
      <c r="E758" s="4" t="s">
        <v>114</v>
      </c>
      <c r="F758" s="4">
        <f t="shared" si="22"/>
        <v>43131</v>
      </c>
      <c r="G758" s="4" t="str">
        <f t="shared" si="23"/>
        <v>Feb</v>
      </c>
      <c r="H758" s="6" t="s">
        <v>72</v>
      </c>
      <c r="I758">
        <f>VLOOKUP($A758,'Customer Data'!$A:$G,2,FALSE)</f>
        <v>49</v>
      </c>
      <c r="J758" t="str">
        <f>VLOOKUP($A758,'Customer Data'!$A:$G,3,FALSE)</f>
        <v>Male</v>
      </c>
      <c r="K758" s="18">
        <f>VLOOKUP($A758,'Customer Data'!$A:$G,4,FALSE)</f>
        <v>106702</v>
      </c>
      <c r="L758" t="str">
        <f>VLOOKUP($A758,'Customer Data'!$A:$G,5,FALSE)</f>
        <v>City C</v>
      </c>
      <c r="M758" t="str">
        <f>VLOOKUP($A758,'Customer Data'!$A:$G,6,FALSE)</f>
        <v>Middle-aged</v>
      </c>
      <c r="N758" t="str">
        <f>VLOOKUP($A758,'Customer Data'!$A:$G,7,FALSE)</f>
        <v>High</v>
      </c>
      <c r="O758" t="str">
        <f>VLOOKUP($A758,'Customer Data'!$A$2:$H$1501,8,FALSE)</f>
        <v>Type 4</v>
      </c>
      <c r="P758" t="str">
        <f>VLOOKUP($C758,'Inventory Data'!$A:$I,7,FALSE)</f>
        <v>Warehouse A</v>
      </c>
    </row>
    <row r="759" spans="1:16" x14ac:dyDescent="0.3">
      <c r="A759">
        <v>803</v>
      </c>
      <c r="B759">
        <v>758</v>
      </c>
      <c r="C759">
        <v>35</v>
      </c>
      <c r="D759">
        <v>7</v>
      </c>
      <c r="E759" s="4" t="s">
        <v>114</v>
      </c>
      <c r="F759" s="4">
        <f t="shared" si="22"/>
        <v>43131</v>
      </c>
      <c r="G759" s="4" t="str">
        <f t="shared" si="23"/>
        <v>Feb</v>
      </c>
      <c r="H759" s="6" t="s">
        <v>73</v>
      </c>
      <c r="I759">
        <f>VLOOKUP($A759,'Customer Data'!$A:$G,2,FALSE)</f>
        <v>37</v>
      </c>
      <c r="J759" t="str">
        <f>VLOOKUP($A759,'Customer Data'!$A:$G,3,FALSE)</f>
        <v>Female</v>
      </c>
      <c r="K759" s="18">
        <f>VLOOKUP($A759,'Customer Data'!$A:$G,4,FALSE)</f>
        <v>62818</v>
      </c>
      <c r="L759" t="str">
        <f>VLOOKUP($A759,'Customer Data'!$A:$G,5,FALSE)</f>
        <v>City C</v>
      </c>
      <c r="M759" t="str">
        <f>VLOOKUP($A759,'Customer Data'!$A:$G,6,FALSE)</f>
        <v>Adult</v>
      </c>
      <c r="N759" t="str">
        <f>VLOOKUP($A759,'Customer Data'!$A:$G,7,FALSE)</f>
        <v>Low</v>
      </c>
      <c r="O759" t="str">
        <f>VLOOKUP($A759,'Customer Data'!$A$2:$H$1501,8,FALSE)</f>
        <v>Type 1</v>
      </c>
      <c r="P759" t="str">
        <f>VLOOKUP($C759,'Inventory Data'!$A:$I,7,FALSE)</f>
        <v>Warehouse A</v>
      </c>
    </row>
    <row r="760" spans="1:16" x14ac:dyDescent="0.3">
      <c r="A760">
        <v>602</v>
      </c>
      <c r="B760">
        <v>759</v>
      </c>
      <c r="C760">
        <v>84</v>
      </c>
      <c r="D760">
        <v>2</v>
      </c>
      <c r="E760" s="4" t="s">
        <v>114</v>
      </c>
      <c r="F760" s="4">
        <f t="shared" si="22"/>
        <v>43131</v>
      </c>
      <c r="G760" s="4" t="str">
        <f t="shared" si="23"/>
        <v>Feb</v>
      </c>
      <c r="H760" s="6" t="s">
        <v>74</v>
      </c>
      <c r="I760">
        <f>VLOOKUP($A760,'Customer Data'!$A:$G,2,FALSE)</f>
        <v>33</v>
      </c>
      <c r="J760" t="str">
        <f>VLOOKUP($A760,'Customer Data'!$A:$G,3,FALSE)</f>
        <v>Male</v>
      </c>
      <c r="K760" s="18">
        <f>VLOOKUP($A760,'Customer Data'!$A:$G,4,FALSE)</f>
        <v>96578</v>
      </c>
      <c r="L760" t="str">
        <f>VLOOKUP($A760,'Customer Data'!$A:$G,5,FALSE)</f>
        <v>City A</v>
      </c>
      <c r="M760" t="str">
        <f>VLOOKUP($A760,'Customer Data'!$A:$G,6,FALSE)</f>
        <v>Adult</v>
      </c>
      <c r="N760" t="str">
        <f>VLOOKUP($A760,'Customer Data'!$A:$G,7,FALSE)</f>
        <v>High</v>
      </c>
      <c r="O760" t="str">
        <f>VLOOKUP($A760,'Customer Data'!$A$2:$H$1501,8,FALSE)</f>
        <v>Type 2</v>
      </c>
      <c r="P760" t="str">
        <f>VLOOKUP($C760,'Inventory Data'!$A:$I,7,FALSE)</f>
        <v>Warehouse A</v>
      </c>
    </row>
    <row r="761" spans="1:16" x14ac:dyDescent="0.3">
      <c r="A761">
        <v>1320</v>
      </c>
      <c r="B761">
        <v>760</v>
      </c>
      <c r="C761">
        <v>99</v>
      </c>
      <c r="D761">
        <v>7</v>
      </c>
      <c r="E761" s="4" t="s">
        <v>114</v>
      </c>
      <c r="F761" s="4">
        <f t="shared" si="22"/>
        <v>43131</v>
      </c>
      <c r="G761" s="4" t="str">
        <f t="shared" si="23"/>
        <v>Feb</v>
      </c>
      <c r="H761" s="6" t="s">
        <v>75</v>
      </c>
      <c r="I761">
        <f>VLOOKUP($A761,'Customer Data'!$A:$G,2,FALSE)</f>
        <v>48</v>
      </c>
      <c r="J761" t="str">
        <f>VLOOKUP($A761,'Customer Data'!$A:$G,3,FALSE)</f>
        <v>Female</v>
      </c>
      <c r="K761" s="18">
        <f>VLOOKUP($A761,'Customer Data'!$A:$G,4,FALSE)</f>
        <v>94427</v>
      </c>
      <c r="L761" t="str">
        <f>VLOOKUP($A761,'Customer Data'!$A:$G,5,FALSE)</f>
        <v>City A</v>
      </c>
      <c r="M761" t="str">
        <f>VLOOKUP($A761,'Customer Data'!$A:$G,6,FALSE)</f>
        <v>Middle-aged</v>
      </c>
      <c r="N761" t="str">
        <f>VLOOKUP($A761,'Customer Data'!$A:$G,7,FALSE)</f>
        <v>High</v>
      </c>
      <c r="O761" t="str">
        <f>VLOOKUP($A761,'Customer Data'!$A$2:$H$1501,8,FALSE)</f>
        <v>Type 4</v>
      </c>
      <c r="P761" t="str">
        <f>VLOOKUP($C761,'Inventory Data'!$A:$I,7,FALSE)</f>
        <v>Warehouse A</v>
      </c>
    </row>
    <row r="762" spans="1:16" x14ac:dyDescent="0.3">
      <c r="A762">
        <v>1125</v>
      </c>
      <c r="B762">
        <v>761</v>
      </c>
      <c r="C762">
        <v>42</v>
      </c>
      <c r="D762">
        <v>1</v>
      </c>
      <c r="E762" s="4" t="s">
        <v>114</v>
      </c>
      <c r="F762" s="4">
        <f t="shared" si="22"/>
        <v>43131</v>
      </c>
      <c r="G762" s="4" t="str">
        <f t="shared" si="23"/>
        <v>Feb</v>
      </c>
      <c r="H762" s="6" t="s">
        <v>76</v>
      </c>
      <c r="I762">
        <f>VLOOKUP($A762,'Customer Data'!$A:$G,2,FALSE)</f>
        <v>24</v>
      </c>
      <c r="J762" t="str">
        <f>VLOOKUP($A762,'Customer Data'!$A:$G,3,FALSE)</f>
        <v>Female</v>
      </c>
      <c r="K762" s="18">
        <f>VLOOKUP($A762,'Customer Data'!$A:$G,4,FALSE)</f>
        <v>39261</v>
      </c>
      <c r="L762" t="str">
        <f>VLOOKUP($A762,'Customer Data'!$A:$G,5,FALSE)</f>
        <v>City B</v>
      </c>
      <c r="M762" t="str">
        <f>VLOOKUP($A762,'Customer Data'!$A:$G,6,FALSE)</f>
        <v>Adult</v>
      </c>
      <c r="N762" t="str">
        <f>VLOOKUP($A762,'Customer Data'!$A:$G,7,FALSE)</f>
        <v>Low</v>
      </c>
      <c r="O762" t="str">
        <f>VLOOKUP($A762,'Customer Data'!$A$2:$H$1501,8,FALSE)</f>
        <v>Type 1</v>
      </c>
      <c r="P762" t="str">
        <f>VLOOKUP($C762,'Inventory Data'!$A:$I,7,FALSE)</f>
        <v>Warehouse B</v>
      </c>
    </row>
    <row r="763" spans="1:16" x14ac:dyDescent="0.3">
      <c r="A763">
        <v>405</v>
      </c>
      <c r="B763">
        <v>762</v>
      </c>
      <c r="C763">
        <v>54</v>
      </c>
      <c r="D763">
        <v>9</v>
      </c>
      <c r="E763" s="4" t="s">
        <v>114</v>
      </c>
      <c r="F763" s="4">
        <f t="shared" si="22"/>
        <v>43131</v>
      </c>
      <c r="G763" s="4" t="str">
        <f t="shared" si="23"/>
        <v>Feb</v>
      </c>
      <c r="H763" s="6" t="s">
        <v>77</v>
      </c>
      <c r="I763">
        <f>VLOOKUP($A763,'Customer Data'!$A:$G,2,FALSE)</f>
        <v>61</v>
      </c>
      <c r="J763" t="str">
        <f>VLOOKUP($A763,'Customer Data'!$A:$G,3,FALSE)</f>
        <v>Male</v>
      </c>
      <c r="K763" s="18">
        <f>VLOOKUP($A763,'Customer Data'!$A:$G,4,FALSE)</f>
        <v>46126</v>
      </c>
      <c r="L763" t="str">
        <f>VLOOKUP($A763,'Customer Data'!$A:$G,5,FALSE)</f>
        <v>City A</v>
      </c>
      <c r="M763" t="str">
        <f>VLOOKUP($A763,'Customer Data'!$A:$G,6,FALSE)</f>
        <v>Seniors</v>
      </c>
      <c r="N763" t="str">
        <f>VLOOKUP($A763,'Customer Data'!$A:$G,7,FALSE)</f>
        <v>Low</v>
      </c>
      <c r="O763" t="str">
        <f>VLOOKUP($A763,'Customer Data'!$A$2:$H$1501,8,FALSE)</f>
        <v>Type 5</v>
      </c>
      <c r="P763" t="str">
        <f>VLOOKUP($C763,'Inventory Data'!$A:$I,7,FALSE)</f>
        <v>Warehouse B</v>
      </c>
    </row>
    <row r="764" spans="1:16" x14ac:dyDescent="0.3">
      <c r="A764">
        <v>1399</v>
      </c>
      <c r="B764">
        <v>763</v>
      </c>
      <c r="C764">
        <v>19</v>
      </c>
      <c r="D764">
        <v>6</v>
      </c>
      <c r="E764" s="4" t="s">
        <v>114</v>
      </c>
      <c r="F764" s="4">
        <f t="shared" si="22"/>
        <v>43131</v>
      </c>
      <c r="G764" s="4" t="str">
        <f t="shared" si="23"/>
        <v>Feb</v>
      </c>
      <c r="H764" s="6" t="s">
        <v>78</v>
      </c>
      <c r="I764">
        <f>VLOOKUP($A764,'Customer Data'!$A:$G,2,FALSE)</f>
        <v>65</v>
      </c>
      <c r="J764" t="str">
        <f>VLOOKUP($A764,'Customer Data'!$A:$G,3,FALSE)</f>
        <v>Female</v>
      </c>
      <c r="K764" s="18">
        <f>VLOOKUP($A764,'Customer Data'!$A:$G,4,FALSE)</f>
        <v>45579</v>
      </c>
      <c r="L764" t="str">
        <f>VLOOKUP($A764,'Customer Data'!$A:$G,5,FALSE)</f>
        <v>City A</v>
      </c>
      <c r="M764" t="str">
        <f>VLOOKUP($A764,'Customer Data'!$A:$G,6,FALSE)</f>
        <v>Seniors</v>
      </c>
      <c r="N764" t="str">
        <f>VLOOKUP($A764,'Customer Data'!$A:$G,7,FALSE)</f>
        <v>Low</v>
      </c>
      <c r="O764" t="str">
        <f>VLOOKUP($A764,'Customer Data'!$A$2:$H$1501,8,FALSE)</f>
        <v>Type 5</v>
      </c>
      <c r="P764" t="str">
        <f>VLOOKUP($C764,'Inventory Data'!$A:$I,7,FALSE)</f>
        <v>Warehouse B</v>
      </c>
    </row>
    <row r="765" spans="1:16" x14ac:dyDescent="0.3">
      <c r="A765">
        <v>1286</v>
      </c>
      <c r="B765">
        <v>764</v>
      </c>
      <c r="C765">
        <v>27</v>
      </c>
      <c r="D765">
        <v>3</v>
      </c>
      <c r="E765" s="4" t="s">
        <v>114</v>
      </c>
      <c r="F765" s="4">
        <f t="shared" si="22"/>
        <v>43131</v>
      </c>
      <c r="G765" s="4" t="str">
        <f t="shared" si="23"/>
        <v>Feb</v>
      </c>
      <c r="H765" s="6" t="s">
        <v>79</v>
      </c>
      <c r="I765">
        <f>VLOOKUP($A765,'Customer Data'!$A:$G,2,FALSE)</f>
        <v>40</v>
      </c>
      <c r="J765" t="str">
        <f>VLOOKUP($A765,'Customer Data'!$A:$G,3,FALSE)</f>
        <v>Female</v>
      </c>
      <c r="K765" s="18">
        <f>VLOOKUP($A765,'Customer Data'!$A:$G,4,FALSE)</f>
        <v>80650</v>
      </c>
      <c r="L765" t="str">
        <f>VLOOKUP($A765,'Customer Data'!$A:$G,5,FALSE)</f>
        <v>City C</v>
      </c>
      <c r="M765" t="str">
        <f>VLOOKUP($A765,'Customer Data'!$A:$G,6,FALSE)</f>
        <v>Adult</v>
      </c>
      <c r="N765" t="str">
        <f>VLOOKUP($A765,'Customer Data'!$A:$G,7,FALSE)</f>
        <v>High</v>
      </c>
      <c r="O765" t="str">
        <f>VLOOKUP($A765,'Customer Data'!$A$2:$H$1501,8,FALSE)</f>
        <v>Type 2</v>
      </c>
      <c r="P765" t="str">
        <f>VLOOKUP($C765,'Inventory Data'!$A:$I,7,FALSE)</f>
        <v>Warehouse B</v>
      </c>
    </row>
    <row r="766" spans="1:16" x14ac:dyDescent="0.3">
      <c r="A766">
        <v>192</v>
      </c>
      <c r="B766">
        <v>765</v>
      </c>
      <c r="C766">
        <v>85</v>
      </c>
      <c r="D766">
        <v>9</v>
      </c>
      <c r="E766" s="4" t="s">
        <v>114</v>
      </c>
      <c r="F766" s="4">
        <f t="shared" si="22"/>
        <v>43131</v>
      </c>
      <c r="G766" s="4" t="str">
        <f t="shared" si="23"/>
        <v>Feb</v>
      </c>
      <c r="H766" s="6" t="s">
        <v>80</v>
      </c>
      <c r="I766">
        <f>VLOOKUP($A766,'Customer Data'!$A:$G,2,FALSE)</f>
        <v>64</v>
      </c>
      <c r="J766" t="str">
        <f>VLOOKUP($A766,'Customer Data'!$A:$G,3,FALSE)</f>
        <v>Female</v>
      </c>
      <c r="K766" s="18">
        <f>VLOOKUP($A766,'Customer Data'!$A:$G,4,FALSE)</f>
        <v>90444</v>
      </c>
      <c r="L766" t="str">
        <f>VLOOKUP($A766,'Customer Data'!$A:$G,5,FALSE)</f>
        <v>City A</v>
      </c>
      <c r="M766" t="str">
        <f>VLOOKUP($A766,'Customer Data'!$A:$G,6,FALSE)</f>
        <v>Seniors</v>
      </c>
      <c r="N766" t="str">
        <f>VLOOKUP($A766,'Customer Data'!$A:$G,7,FALSE)</f>
        <v>High</v>
      </c>
      <c r="O766" t="str">
        <f>VLOOKUP($A766,'Customer Data'!$A$2:$H$1501,8,FALSE)</f>
        <v>Type 6</v>
      </c>
      <c r="P766" t="str">
        <f>VLOOKUP($C766,'Inventory Data'!$A:$I,7,FALSE)</f>
        <v>Warehouse B</v>
      </c>
    </row>
    <row r="767" spans="1:16" x14ac:dyDescent="0.3">
      <c r="A767">
        <v>584</v>
      </c>
      <c r="B767">
        <v>766</v>
      </c>
      <c r="C767">
        <v>46</v>
      </c>
      <c r="D767">
        <v>4</v>
      </c>
      <c r="E767" s="4" t="s">
        <v>114</v>
      </c>
      <c r="F767" s="4">
        <f t="shared" si="22"/>
        <v>43131</v>
      </c>
      <c r="G767" s="4" t="str">
        <f t="shared" si="23"/>
        <v>Feb</v>
      </c>
      <c r="H767" s="6" t="s">
        <v>81</v>
      </c>
      <c r="I767">
        <f>VLOOKUP($A767,'Customer Data'!$A:$G,2,FALSE)</f>
        <v>35</v>
      </c>
      <c r="J767" t="str">
        <f>VLOOKUP($A767,'Customer Data'!$A:$G,3,FALSE)</f>
        <v>Male</v>
      </c>
      <c r="K767" s="18">
        <f>VLOOKUP($A767,'Customer Data'!$A:$G,4,FALSE)</f>
        <v>93471</v>
      </c>
      <c r="L767" t="str">
        <f>VLOOKUP($A767,'Customer Data'!$A:$G,5,FALSE)</f>
        <v>City A</v>
      </c>
      <c r="M767" t="str">
        <f>VLOOKUP($A767,'Customer Data'!$A:$G,6,FALSE)</f>
        <v>Adult</v>
      </c>
      <c r="N767" t="str">
        <f>VLOOKUP($A767,'Customer Data'!$A:$G,7,FALSE)</f>
        <v>High</v>
      </c>
      <c r="O767" t="str">
        <f>VLOOKUP($A767,'Customer Data'!$A$2:$H$1501,8,FALSE)</f>
        <v>Type 2</v>
      </c>
      <c r="P767" t="str">
        <f>VLOOKUP($C767,'Inventory Data'!$A:$I,7,FALSE)</f>
        <v>Warehouse B</v>
      </c>
    </row>
    <row r="768" spans="1:16" x14ac:dyDescent="0.3">
      <c r="A768">
        <v>503</v>
      </c>
      <c r="B768">
        <v>767</v>
      </c>
      <c r="C768">
        <v>2</v>
      </c>
      <c r="D768">
        <v>3</v>
      </c>
      <c r="E768" s="4" t="s">
        <v>114</v>
      </c>
      <c r="F768" s="4">
        <f t="shared" si="22"/>
        <v>43131</v>
      </c>
      <c r="G768" s="4" t="str">
        <f t="shared" si="23"/>
        <v>Feb</v>
      </c>
      <c r="H768" s="6" t="s">
        <v>82</v>
      </c>
      <c r="I768">
        <f>VLOOKUP($A768,'Customer Data'!$A:$G,2,FALSE)</f>
        <v>54</v>
      </c>
      <c r="J768" t="str">
        <f>VLOOKUP($A768,'Customer Data'!$A:$G,3,FALSE)</f>
        <v>Male</v>
      </c>
      <c r="K768" s="18">
        <f>VLOOKUP($A768,'Customer Data'!$A:$G,4,FALSE)</f>
        <v>116623</v>
      </c>
      <c r="L768" t="str">
        <f>VLOOKUP($A768,'Customer Data'!$A:$G,5,FALSE)</f>
        <v>City C</v>
      </c>
      <c r="M768" t="str">
        <f>VLOOKUP($A768,'Customer Data'!$A:$G,6,FALSE)</f>
        <v>Middle-aged</v>
      </c>
      <c r="N768" t="str">
        <f>VLOOKUP($A768,'Customer Data'!$A:$G,7,FALSE)</f>
        <v>High</v>
      </c>
      <c r="O768" t="str">
        <f>VLOOKUP($A768,'Customer Data'!$A$2:$H$1501,8,FALSE)</f>
        <v>Type 4</v>
      </c>
      <c r="P768" t="str">
        <f>VLOOKUP($C768,'Inventory Data'!$A:$I,7,FALSE)</f>
        <v>Warehouse C</v>
      </c>
    </row>
    <row r="769" spans="1:16" x14ac:dyDescent="0.3">
      <c r="A769">
        <v>464</v>
      </c>
      <c r="B769">
        <v>768</v>
      </c>
      <c r="C769">
        <v>93</v>
      </c>
      <c r="D769">
        <v>4</v>
      </c>
      <c r="E769" s="4" t="s">
        <v>114</v>
      </c>
      <c r="F769" s="4">
        <f t="shared" si="22"/>
        <v>43131</v>
      </c>
      <c r="G769" s="4" t="str">
        <f t="shared" si="23"/>
        <v>Feb</v>
      </c>
      <c r="H769" s="6" t="s">
        <v>83</v>
      </c>
      <c r="I769">
        <f>VLOOKUP($A769,'Customer Data'!$A:$G,2,FALSE)</f>
        <v>18</v>
      </c>
      <c r="J769" t="str">
        <f>VLOOKUP($A769,'Customer Data'!$A:$G,3,FALSE)</f>
        <v>Male</v>
      </c>
      <c r="K769" s="18">
        <f>VLOOKUP($A769,'Customer Data'!$A:$G,4,FALSE)</f>
        <v>111848</v>
      </c>
      <c r="L769" t="str">
        <f>VLOOKUP($A769,'Customer Data'!$A:$G,5,FALSE)</f>
        <v>City B</v>
      </c>
      <c r="M769" t="str">
        <f>VLOOKUP($A769,'Customer Data'!$A:$G,6,FALSE)</f>
        <v>Adult</v>
      </c>
      <c r="N769" t="str">
        <f>VLOOKUP($A769,'Customer Data'!$A:$G,7,FALSE)</f>
        <v>High</v>
      </c>
      <c r="O769" t="str">
        <f>VLOOKUP($A769,'Customer Data'!$A$2:$H$1501,8,FALSE)</f>
        <v>Type 2</v>
      </c>
      <c r="P769" t="str">
        <f>VLOOKUP($C769,'Inventory Data'!$A:$I,7,FALSE)</f>
        <v>Warehouse B</v>
      </c>
    </row>
    <row r="770" spans="1:16" x14ac:dyDescent="0.3">
      <c r="A770">
        <v>901</v>
      </c>
      <c r="B770">
        <v>769</v>
      </c>
      <c r="C770">
        <v>86</v>
      </c>
      <c r="D770">
        <v>4</v>
      </c>
      <c r="E770" s="4" t="s">
        <v>115</v>
      </c>
      <c r="F770" s="4">
        <f t="shared" si="22"/>
        <v>43132</v>
      </c>
      <c r="G770" s="4" t="str">
        <f t="shared" si="23"/>
        <v>Feb</v>
      </c>
      <c r="H770" s="6" t="s">
        <v>60</v>
      </c>
      <c r="I770">
        <f>VLOOKUP($A770,'Customer Data'!$A:$G,2,FALSE)</f>
        <v>27</v>
      </c>
      <c r="J770" t="str">
        <f>VLOOKUP($A770,'Customer Data'!$A:$G,3,FALSE)</f>
        <v>Male</v>
      </c>
      <c r="K770" s="18">
        <f>VLOOKUP($A770,'Customer Data'!$A:$G,4,FALSE)</f>
        <v>65084</v>
      </c>
      <c r="L770" t="str">
        <f>VLOOKUP($A770,'Customer Data'!$A:$G,5,FALSE)</f>
        <v>City C</v>
      </c>
      <c r="M770" t="str">
        <f>VLOOKUP($A770,'Customer Data'!$A:$G,6,FALSE)</f>
        <v>Adult</v>
      </c>
      <c r="N770" t="str">
        <f>VLOOKUP($A770,'Customer Data'!$A:$G,7,FALSE)</f>
        <v>Low</v>
      </c>
      <c r="O770" t="str">
        <f>VLOOKUP($A770,'Customer Data'!$A$2:$H$1501,8,FALSE)</f>
        <v>Type 1</v>
      </c>
      <c r="P770" t="str">
        <f>VLOOKUP($C770,'Inventory Data'!$A:$I,7,FALSE)</f>
        <v>Warehouse A</v>
      </c>
    </row>
    <row r="771" spans="1:16" x14ac:dyDescent="0.3">
      <c r="A771">
        <v>112</v>
      </c>
      <c r="B771">
        <v>770</v>
      </c>
      <c r="C771">
        <v>85</v>
      </c>
      <c r="D771">
        <v>5</v>
      </c>
      <c r="E771" s="4" t="s">
        <v>115</v>
      </c>
      <c r="F771" s="4">
        <f t="shared" ref="F771:F834" si="24">DATEVALUE(E771)</f>
        <v>43132</v>
      </c>
      <c r="G771" s="4" t="str">
        <f t="shared" ref="G771:G834" si="25">TEXT(F771,"MMM")</f>
        <v>Feb</v>
      </c>
      <c r="H771" s="6" t="s">
        <v>61</v>
      </c>
      <c r="I771">
        <f>VLOOKUP($A771,'Customer Data'!$A:$G,2,FALSE)</f>
        <v>23</v>
      </c>
      <c r="J771" t="str">
        <f>VLOOKUP($A771,'Customer Data'!$A:$G,3,FALSE)</f>
        <v>Female</v>
      </c>
      <c r="K771" s="18">
        <f>VLOOKUP($A771,'Customer Data'!$A:$G,4,FALSE)</f>
        <v>143312</v>
      </c>
      <c r="L771" t="str">
        <f>VLOOKUP($A771,'Customer Data'!$A:$G,5,FALSE)</f>
        <v>City A</v>
      </c>
      <c r="M771" t="str">
        <f>VLOOKUP($A771,'Customer Data'!$A:$G,6,FALSE)</f>
        <v>Adult</v>
      </c>
      <c r="N771" t="str">
        <f>VLOOKUP($A771,'Customer Data'!$A:$G,7,FALSE)</f>
        <v>High</v>
      </c>
      <c r="O771" t="str">
        <f>VLOOKUP($A771,'Customer Data'!$A$2:$H$1501,8,FALSE)</f>
        <v>Type 2</v>
      </c>
      <c r="P771" t="str">
        <f>VLOOKUP($C771,'Inventory Data'!$A:$I,7,FALSE)</f>
        <v>Warehouse B</v>
      </c>
    </row>
    <row r="772" spans="1:16" x14ac:dyDescent="0.3">
      <c r="A772">
        <v>1154</v>
      </c>
      <c r="B772">
        <v>771</v>
      </c>
      <c r="C772">
        <v>95</v>
      </c>
      <c r="D772">
        <v>7</v>
      </c>
      <c r="E772" s="4" t="s">
        <v>115</v>
      </c>
      <c r="F772" s="4">
        <f t="shared" si="24"/>
        <v>43132</v>
      </c>
      <c r="G772" s="4" t="str">
        <f t="shared" si="25"/>
        <v>Feb</v>
      </c>
      <c r="H772" s="6" t="s">
        <v>62</v>
      </c>
      <c r="I772">
        <f>VLOOKUP($A772,'Customer Data'!$A:$G,2,FALSE)</f>
        <v>29</v>
      </c>
      <c r="J772" t="str">
        <f>VLOOKUP($A772,'Customer Data'!$A:$G,3,FALSE)</f>
        <v>Male</v>
      </c>
      <c r="K772" s="18">
        <f>VLOOKUP($A772,'Customer Data'!$A:$G,4,FALSE)</f>
        <v>38367</v>
      </c>
      <c r="L772" t="str">
        <f>VLOOKUP($A772,'Customer Data'!$A:$G,5,FALSE)</f>
        <v>City C</v>
      </c>
      <c r="M772" t="str">
        <f>VLOOKUP($A772,'Customer Data'!$A:$G,6,FALSE)</f>
        <v>Adult</v>
      </c>
      <c r="N772" t="str">
        <f>VLOOKUP($A772,'Customer Data'!$A:$G,7,FALSE)</f>
        <v>Low</v>
      </c>
      <c r="O772" t="str">
        <f>VLOOKUP($A772,'Customer Data'!$A$2:$H$1501,8,FALSE)</f>
        <v>Type 1</v>
      </c>
      <c r="P772" t="str">
        <f>VLOOKUP($C772,'Inventory Data'!$A:$I,7,FALSE)</f>
        <v>Warehouse B</v>
      </c>
    </row>
    <row r="773" spans="1:16" x14ac:dyDescent="0.3">
      <c r="A773">
        <v>837</v>
      </c>
      <c r="B773">
        <v>772</v>
      </c>
      <c r="C773">
        <v>23</v>
      </c>
      <c r="D773">
        <v>2</v>
      </c>
      <c r="E773" s="4" t="s">
        <v>115</v>
      </c>
      <c r="F773" s="4">
        <f t="shared" si="24"/>
        <v>43132</v>
      </c>
      <c r="G773" s="4" t="str">
        <f t="shared" si="25"/>
        <v>Feb</v>
      </c>
      <c r="H773" s="6" t="s">
        <v>63</v>
      </c>
      <c r="I773">
        <f>VLOOKUP($A773,'Customer Data'!$A:$G,2,FALSE)</f>
        <v>58</v>
      </c>
      <c r="J773" t="str">
        <f>VLOOKUP($A773,'Customer Data'!$A:$G,3,FALSE)</f>
        <v>Female</v>
      </c>
      <c r="K773" s="18">
        <f>VLOOKUP($A773,'Customer Data'!$A:$G,4,FALSE)</f>
        <v>65171</v>
      </c>
      <c r="L773" t="str">
        <f>VLOOKUP($A773,'Customer Data'!$A:$G,5,FALSE)</f>
        <v>City B</v>
      </c>
      <c r="M773" t="str">
        <f>VLOOKUP($A773,'Customer Data'!$A:$G,6,FALSE)</f>
        <v>Middle-aged</v>
      </c>
      <c r="N773" t="str">
        <f>VLOOKUP($A773,'Customer Data'!$A:$G,7,FALSE)</f>
        <v>Low</v>
      </c>
      <c r="O773" t="str">
        <f>VLOOKUP($A773,'Customer Data'!$A$2:$H$1501,8,FALSE)</f>
        <v>Type 3</v>
      </c>
      <c r="P773" t="str">
        <f>VLOOKUP($C773,'Inventory Data'!$A:$I,7,FALSE)</f>
        <v>Warehouse C</v>
      </c>
    </row>
    <row r="774" spans="1:16" x14ac:dyDescent="0.3">
      <c r="A774">
        <v>411</v>
      </c>
      <c r="B774">
        <v>773</v>
      </c>
      <c r="C774">
        <v>35</v>
      </c>
      <c r="D774">
        <v>1</v>
      </c>
      <c r="E774" s="4" t="s">
        <v>115</v>
      </c>
      <c r="F774" s="4">
        <f t="shared" si="24"/>
        <v>43132</v>
      </c>
      <c r="G774" s="4" t="str">
        <f t="shared" si="25"/>
        <v>Feb</v>
      </c>
      <c r="H774" s="6" t="s">
        <v>64</v>
      </c>
      <c r="I774">
        <f>VLOOKUP($A774,'Customer Data'!$A:$G,2,FALSE)</f>
        <v>53</v>
      </c>
      <c r="J774" t="str">
        <f>VLOOKUP($A774,'Customer Data'!$A:$G,3,FALSE)</f>
        <v>Male</v>
      </c>
      <c r="K774" s="18">
        <f>VLOOKUP($A774,'Customer Data'!$A:$G,4,FALSE)</f>
        <v>141593</v>
      </c>
      <c r="L774" t="str">
        <f>VLOOKUP($A774,'Customer Data'!$A:$G,5,FALSE)</f>
        <v>City B</v>
      </c>
      <c r="M774" t="str">
        <f>VLOOKUP($A774,'Customer Data'!$A:$G,6,FALSE)</f>
        <v>Middle-aged</v>
      </c>
      <c r="N774" t="str">
        <f>VLOOKUP($A774,'Customer Data'!$A:$G,7,FALSE)</f>
        <v>High</v>
      </c>
      <c r="O774" t="str">
        <f>VLOOKUP($A774,'Customer Data'!$A$2:$H$1501,8,FALSE)</f>
        <v>Type 4</v>
      </c>
      <c r="P774" t="str">
        <f>VLOOKUP($C774,'Inventory Data'!$A:$I,7,FALSE)</f>
        <v>Warehouse A</v>
      </c>
    </row>
    <row r="775" spans="1:16" x14ac:dyDescent="0.3">
      <c r="A775">
        <v>256</v>
      </c>
      <c r="B775">
        <v>774</v>
      </c>
      <c r="C775">
        <v>3</v>
      </c>
      <c r="D775">
        <v>5</v>
      </c>
      <c r="E775" s="4" t="s">
        <v>115</v>
      </c>
      <c r="F775" s="4">
        <f t="shared" si="24"/>
        <v>43132</v>
      </c>
      <c r="G775" s="4" t="str">
        <f t="shared" si="25"/>
        <v>Feb</v>
      </c>
      <c r="H775" s="6" t="s">
        <v>65</v>
      </c>
      <c r="I775">
        <f>VLOOKUP($A775,'Customer Data'!$A:$G,2,FALSE)</f>
        <v>43</v>
      </c>
      <c r="J775" t="str">
        <f>VLOOKUP($A775,'Customer Data'!$A:$G,3,FALSE)</f>
        <v>Male</v>
      </c>
      <c r="K775" s="18">
        <f>VLOOKUP($A775,'Customer Data'!$A:$G,4,FALSE)</f>
        <v>23176</v>
      </c>
      <c r="L775" t="str">
        <f>VLOOKUP($A775,'Customer Data'!$A:$G,5,FALSE)</f>
        <v>City A</v>
      </c>
      <c r="M775" t="str">
        <f>VLOOKUP($A775,'Customer Data'!$A:$G,6,FALSE)</f>
        <v>Middle-aged</v>
      </c>
      <c r="N775" t="str">
        <f>VLOOKUP($A775,'Customer Data'!$A:$G,7,FALSE)</f>
        <v>Low</v>
      </c>
      <c r="O775" t="str">
        <f>VLOOKUP($A775,'Customer Data'!$A$2:$H$1501,8,FALSE)</f>
        <v>Type 3</v>
      </c>
      <c r="P775" t="str">
        <f>VLOOKUP($C775,'Inventory Data'!$A:$I,7,FALSE)</f>
        <v>Warehouse C</v>
      </c>
    </row>
    <row r="776" spans="1:16" x14ac:dyDescent="0.3">
      <c r="A776">
        <v>1004</v>
      </c>
      <c r="B776">
        <v>775</v>
      </c>
      <c r="C776">
        <v>44</v>
      </c>
      <c r="D776">
        <v>2</v>
      </c>
      <c r="E776" s="4" t="s">
        <v>115</v>
      </c>
      <c r="F776" s="4">
        <f t="shared" si="24"/>
        <v>43132</v>
      </c>
      <c r="G776" s="4" t="str">
        <f t="shared" si="25"/>
        <v>Feb</v>
      </c>
      <c r="H776" s="6" t="s">
        <v>66</v>
      </c>
      <c r="I776">
        <f>VLOOKUP($A776,'Customer Data'!$A:$G,2,FALSE)</f>
        <v>23</v>
      </c>
      <c r="J776" t="str">
        <f>VLOOKUP($A776,'Customer Data'!$A:$G,3,FALSE)</f>
        <v>Male</v>
      </c>
      <c r="K776" s="18">
        <f>VLOOKUP($A776,'Customer Data'!$A:$G,4,FALSE)</f>
        <v>60808</v>
      </c>
      <c r="L776" t="str">
        <f>VLOOKUP($A776,'Customer Data'!$A:$G,5,FALSE)</f>
        <v>City A</v>
      </c>
      <c r="M776" t="str">
        <f>VLOOKUP($A776,'Customer Data'!$A:$G,6,FALSE)</f>
        <v>Adult</v>
      </c>
      <c r="N776" t="str">
        <f>VLOOKUP($A776,'Customer Data'!$A:$G,7,FALSE)</f>
        <v>Low</v>
      </c>
      <c r="O776" t="str">
        <f>VLOOKUP($A776,'Customer Data'!$A$2:$H$1501,8,FALSE)</f>
        <v>Type 1</v>
      </c>
      <c r="P776" t="str">
        <f>VLOOKUP($C776,'Inventory Data'!$A:$I,7,FALSE)</f>
        <v>Warehouse A</v>
      </c>
    </row>
    <row r="777" spans="1:16" x14ac:dyDescent="0.3">
      <c r="A777">
        <v>1246</v>
      </c>
      <c r="B777">
        <v>776</v>
      </c>
      <c r="C777">
        <v>84</v>
      </c>
      <c r="D777">
        <v>3</v>
      </c>
      <c r="E777" s="4" t="s">
        <v>115</v>
      </c>
      <c r="F777" s="4">
        <f t="shared" si="24"/>
        <v>43132</v>
      </c>
      <c r="G777" s="4" t="str">
        <f t="shared" si="25"/>
        <v>Feb</v>
      </c>
      <c r="H777" s="6" t="s">
        <v>67</v>
      </c>
      <c r="I777">
        <f>VLOOKUP($A777,'Customer Data'!$A:$G,2,FALSE)</f>
        <v>42</v>
      </c>
      <c r="J777" t="str">
        <f>VLOOKUP($A777,'Customer Data'!$A:$G,3,FALSE)</f>
        <v>Female</v>
      </c>
      <c r="K777" s="18">
        <f>VLOOKUP($A777,'Customer Data'!$A:$G,4,FALSE)</f>
        <v>78565</v>
      </c>
      <c r="L777" t="str">
        <f>VLOOKUP($A777,'Customer Data'!$A:$G,5,FALSE)</f>
        <v>City A</v>
      </c>
      <c r="M777" t="str">
        <f>VLOOKUP($A777,'Customer Data'!$A:$G,6,FALSE)</f>
        <v>Middle-aged</v>
      </c>
      <c r="N777" t="str">
        <f>VLOOKUP($A777,'Customer Data'!$A:$G,7,FALSE)</f>
        <v>High</v>
      </c>
      <c r="O777" t="str">
        <f>VLOOKUP($A777,'Customer Data'!$A$2:$H$1501,8,FALSE)</f>
        <v>Type 4</v>
      </c>
      <c r="P777" t="str">
        <f>VLOOKUP($C777,'Inventory Data'!$A:$I,7,FALSE)</f>
        <v>Warehouse A</v>
      </c>
    </row>
    <row r="778" spans="1:16" x14ac:dyDescent="0.3">
      <c r="A778">
        <v>552</v>
      </c>
      <c r="B778">
        <v>777</v>
      </c>
      <c r="C778">
        <v>99</v>
      </c>
      <c r="D778">
        <v>8</v>
      </c>
      <c r="E778" s="4" t="s">
        <v>115</v>
      </c>
      <c r="F778" s="4">
        <f t="shared" si="24"/>
        <v>43132</v>
      </c>
      <c r="G778" s="4" t="str">
        <f t="shared" si="25"/>
        <v>Feb</v>
      </c>
      <c r="H778" s="6" t="s">
        <v>68</v>
      </c>
      <c r="I778">
        <f>VLOOKUP($A778,'Customer Data'!$A:$G,2,FALSE)</f>
        <v>49</v>
      </c>
      <c r="J778" t="str">
        <f>VLOOKUP($A778,'Customer Data'!$A:$G,3,FALSE)</f>
        <v>Male</v>
      </c>
      <c r="K778" s="18">
        <f>VLOOKUP($A778,'Customer Data'!$A:$G,4,FALSE)</f>
        <v>107092</v>
      </c>
      <c r="L778" t="str">
        <f>VLOOKUP($A778,'Customer Data'!$A:$G,5,FALSE)</f>
        <v>City C</v>
      </c>
      <c r="M778" t="str">
        <f>VLOOKUP($A778,'Customer Data'!$A:$G,6,FALSE)</f>
        <v>Middle-aged</v>
      </c>
      <c r="N778" t="str">
        <f>VLOOKUP($A778,'Customer Data'!$A:$G,7,FALSE)</f>
        <v>High</v>
      </c>
      <c r="O778" t="str">
        <f>VLOOKUP($A778,'Customer Data'!$A$2:$H$1501,8,FALSE)</f>
        <v>Type 4</v>
      </c>
      <c r="P778" t="str">
        <f>VLOOKUP($C778,'Inventory Data'!$A:$I,7,FALSE)</f>
        <v>Warehouse A</v>
      </c>
    </row>
    <row r="779" spans="1:16" x14ac:dyDescent="0.3">
      <c r="A779">
        <v>1068</v>
      </c>
      <c r="B779">
        <v>778</v>
      </c>
      <c r="C779">
        <v>28</v>
      </c>
      <c r="D779">
        <v>7</v>
      </c>
      <c r="E779" s="4" t="s">
        <v>115</v>
      </c>
      <c r="F779" s="4">
        <f t="shared" si="24"/>
        <v>43132</v>
      </c>
      <c r="G779" s="4" t="str">
        <f t="shared" si="25"/>
        <v>Feb</v>
      </c>
      <c r="H779" s="6" t="s">
        <v>69</v>
      </c>
      <c r="I779">
        <f>VLOOKUP($A779,'Customer Data'!$A:$G,2,FALSE)</f>
        <v>52</v>
      </c>
      <c r="J779" t="str">
        <f>VLOOKUP($A779,'Customer Data'!$A:$G,3,FALSE)</f>
        <v>Male</v>
      </c>
      <c r="K779" s="18">
        <f>VLOOKUP($A779,'Customer Data'!$A:$G,4,FALSE)</f>
        <v>62016</v>
      </c>
      <c r="L779" t="str">
        <f>VLOOKUP($A779,'Customer Data'!$A:$G,5,FALSE)</f>
        <v>City C</v>
      </c>
      <c r="M779" t="str">
        <f>VLOOKUP($A779,'Customer Data'!$A:$G,6,FALSE)</f>
        <v>Middle-aged</v>
      </c>
      <c r="N779" t="str">
        <f>VLOOKUP($A779,'Customer Data'!$A:$G,7,FALSE)</f>
        <v>Low</v>
      </c>
      <c r="O779" t="str">
        <f>VLOOKUP($A779,'Customer Data'!$A$2:$H$1501,8,FALSE)</f>
        <v>Type 3</v>
      </c>
      <c r="P779" t="str">
        <f>VLOOKUP($C779,'Inventory Data'!$A:$I,7,FALSE)</f>
        <v>Warehouse B</v>
      </c>
    </row>
    <row r="780" spans="1:16" x14ac:dyDescent="0.3">
      <c r="A780">
        <v>52</v>
      </c>
      <c r="B780">
        <v>779</v>
      </c>
      <c r="C780">
        <v>21</v>
      </c>
      <c r="D780">
        <v>7</v>
      </c>
      <c r="E780" s="4" t="s">
        <v>115</v>
      </c>
      <c r="F780" s="4">
        <f t="shared" si="24"/>
        <v>43132</v>
      </c>
      <c r="G780" s="4" t="str">
        <f t="shared" si="25"/>
        <v>Feb</v>
      </c>
      <c r="H780" s="6" t="s">
        <v>70</v>
      </c>
      <c r="I780">
        <f>VLOOKUP($A780,'Customer Data'!$A:$G,2,FALSE)</f>
        <v>35</v>
      </c>
      <c r="J780" t="str">
        <f>VLOOKUP($A780,'Customer Data'!$A:$G,3,FALSE)</f>
        <v>Male</v>
      </c>
      <c r="K780" s="18">
        <f>VLOOKUP($A780,'Customer Data'!$A:$G,4,FALSE)</f>
        <v>142937</v>
      </c>
      <c r="L780" t="str">
        <f>VLOOKUP($A780,'Customer Data'!$A:$G,5,FALSE)</f>
        <v>City A</v>
      </c>
      <c r="M780" t="str">
        <f>VLOOKUP($A780,'Customer Data'!$A:$G,6,FALSE)</f>
        <v>Adult</v>
      </c>
      <c r="N780" t="str">
        <f>VLOOKUP($A780,'Customer Data'!$A:$G,7,FALSE)</f>
        <v>High</v>
      </c>
      <c r="O780" t="str">
        <f>VLOOKUP($A780,'Customer Data'!$A$2:$H$1501,8,FALSE)</f>
        <v>Type 2</v>
      </c>
      <c r="P780" t="str">
        <f>VLOOKUP($C780,'Inventory Data'!$A:$I,7,FALSE)</f>
        <v>Warehouse B</v>
      </c>
    </row>
    <row r="781" spans="1:16" x14ac:dyDescent="0.3">
      <c r="A781">
        <v>689</v>
      </c>
      <c r="B781">
        <v>780</v>
      </c>
      <c r="C781">
        <v>95</v>
      </c>
      <c r="D781">
        <v>7</v>
      </c>
      <c r="E781" s="4" t="s">
        <v>115</v>
      </c>
      <c r="F781" s="4">
        <f t="shared" si="24"/>
        <v>43132</v>
      </c>
      <c r="G781" s="4" t="str">
        <f t="shared" si="25"/>
        <v>Feb</v>
      </c>
      <c r="H781" s="6" t="s">
        <v>71</v>
      </c>
      <c r="I781">
        <f>VLOOKUP($A781,'Customer Data'!$A:$G,2,FALSE)</f>
        <v>35</v>
      </c>
      <c r="J781" t="str">
        <f>VLOOKUP($A781,'Customer Data'!$A:$G,3,FALSE)</f>
        <v>Female</v>
      </c>
      <c r="K781" s="18">
        <f>VLOOKUP($A781,'Customer Data'!$A:$G,4,FALSE)</f>
        <v>138067</v>
      </c>
      <c r="L781" t="str">
        <f>VLOOKUP($A781,'Customer Data'!$A:$G,5,FALSE)</f>
        <v>City B</v>
      </c>
      <c r="M781" t="str">
        <f>VLOOKUP($A781,'Customer Data'!$A:$G,6,FALSE)</f>
        <v>Adult</v>
      </c>
      <c r="N781" t="str">
        <f>VLOOKUP($A781,'Customer Data'!$A:$G,7,FALSE)</f>
        <v>High</v>
      </c>
      <c r="O781" t="str">
        <f>VLOOKUP($A781,'Customer Data'!$A$2:$H$1501,8,FALSE)</f>
        <v>Type 2</v>
      </c>
      <c r="P781" t="str">
        <f>VLOOKUP($C781,'Inventory Data'!$A:$I,7,FALSE)</f>
        <v>Warehouse B</v>
      </c>
    </row>
    <row r="782" spans="1:16" x14ac:dyDescent="0.3">
      <c r="A782">
        <v>1117</v>
      </c>
      <c r="B782">
        <v>781</v>
      </c>
      <c r="C782">
        <v>89</v>
      </c>
      <c r="D782">
        <v>5</v>
      </c>
      <c r="E782" s="4" t="s">
        <v>115</v>
      </c>
      <c r="F782" s="4">
        <f t="shared" si="24"/>
        <v>43132</v>
      </c>
      <c r="G782" s="4" t="str">
        <f t="shared" si="25"/>
        <v>Feb</v>
      </c>
      <c r="H782" s="6" t="s">
        <v>72</v>
      </c>
      <c r="I782">
        <f>VLOOKUP($A782,'Customer Data'!$A:$G,2,FALSE)</f>
        <v>62</v>
      </c>
      <c r="J782" t="str">
        <f>VLOOKUP($A782,'Customer Data'!$A:$G,3,FALSE)</f>
        <v>Male</v>
      </c>
      <c r="K782" s="18">
        <f>VLOOKUP($A782,'Customer Data'!$A:$G,4,FALSE)</f>
        <v>140821</v>
      </c>
      <c r="L782" t="str">
        <f>VLOOKUP($A782,'Customer Data'!$A:$G,5,FALSE)</f>
        <v>City C</v>
      </c>
      <c r="M782" t="str">
        <f>VLOOKUP($A782,'Customer Data'!$A:$G,6,FALSE)</f>
        <v>Seniors</v>
      </c>
      <c r="N782" t="str">
        <f>VLOOKUP($A782,'Customer Data'!$A:$G,7,FALSE)</f>
        <v>High</v>
      </c>
      <c r="O782" t="str">
        <f>VLOOKUP($A782,'Customer Data'!$A$2:$H$1501,8,FALSE)</f>
        <v>Type 6</v>
      </c>
      <c r="P782" t="str">
        <f>VLOOKUP($C782,'Inventory Data'!$A:$I,7,FALSE)</f>
        <v>Warehouse C</v>
      </c>
    </row>
    <row r="783" spans="1:16" x14ac:dyDescent="0.3">
      <c r="A783">
        <v>867</v>
      </c>
      <c r="B783">
        <v>782</v>
      </c>
      <c r="C783">
        <v>80</v>
      </c>
      <c r="D783">
        <v>7</v>
      </c>
      <c r="E783" s="4" t="s">
        <v>115</v>
      </c>
      <c r="F783" s="4">
        <f t="shared" si="24"/>
        <v>43132</v>
      </c>
      <c r="G783" s="4" t="str">
        <f t="shared" si="25"/>
        <v>Feb</v>
      </c>
      <c r="H783" s="6" t="s">
        <v>73</v>
      </c>
      <c r="I783">
        <f>VLOOKUP($A783,'Customer Data'!$A:$G,2,FALSE)</f>
        <v>66</v>
      </c>
      <c r="J783" t="str">
        <f>VLOOKUP($A783,'Customer Data'!$A:$G,3,FALSE)</f>
        <v>Female</v>
      </c>
      <c r="K783" s="18">
        <f>VLOOKUP($A783,'Customer Data'!$A:$G,4,FALSE)</f>
        <v>79564</v>
      </c>
      <c r="L783" t="str">
        <f>VLOOKUP($A783,'Customer Data'!$A:$G,5,FALSE)</f>
        <v>City B</v>
      </c>
      <c r="M783" t="str">
        <f>VLOOKUP($A783,'Customer Data'!$A:$G,6,FALSE)</f>
        <v>Seniors</v>
      </c>
      <c r="N783" t="str">
        <f>VLOOKUP($A783,'Customer Data'!$A:$G,7,FALSE)</f>
        <v>High</v>
      </c>
      <c r="O783" t="str">
        <f>VLOOKUP($A783,'Customer Data'!$A$2:$H$1501,8,FALSE)</f>
        <v>Type 6</v>
      </c>
      <c r="P783" t="str">
        <f>VLOOKUP($C783,'Inventory Data'!$A:$I,7,FALSE)</f>
        <v>Warehouse C</v>
      </c>
    </row>
    <row r="784" spans="1:16" x14ac:dyDescent="0.3">
      <c r="A784">
        <v>751</v>
      </c>
      <c r="B784">
        <v>783</v>
      </c>
      <c r="C784">
        <v>84</v>
      </c>
      <c r="D784">
        <v>4</v>
      </c>
      <c r="E784" s="4" t="s">
        <v>115</v>
      </c>
      <c r="F784" s="4">
        <f t="shared" si="24"/>
        <v>43132</v>
      </c>
      <c r="G784" s="4" t="str">
        <f t="shared" si="25"/>
        <v>Feb</v>
      </c>
      <c r="H784" s="6" t="s">
        <v>74</v>
      </c>
      <c r="I784">
        <f>VLOOKUP($A784,'Customer Data'!$A:$G,2,FALSE)</f>
        <v>37</v>
      </c>
      <c r="J784" t="str">
        <f>VLOOKUP($A784,'Customer Data'!$A:$G,3,FALSE)</f>
        <v>Male</v>
      </c>
      <c r="K784" s="18">
        <f>VLOOKUP($A784,'Customer Data'!$A:$G,4,FALSE)</f>
        <v>61466</v>
      </c>
      <c r="L784" t="str">
        <f>VLOOKUP($A784,'Customer Data'!$A:$G,5,FALSE)</f>
        <v>City C</v>
      </c>
      <c r="M784" t="str">
        <f>VLOOKUP($A784,'Customer Data'!$A:$G,6,FALSE)</f>
        <v>Adult</v>
      </c>
      <c r="N784" t="str">
        <f>VLOOKUP($A784,'Customer Data'!$A:$G,7,FALSE)</f>
        <v>Low</v>
      </c>
      <c r="O784" t="str">
        <f>VLOOKUP($A784,'Customer Data'!$A$2:$H$1501,8,FALSE)</f>
        <v>Type 1</v>
      </c>
      <c r="P784" t="str">
        <f>VLOOKUP($C784,'Inventory Data'!$A:$I,7,FALSE)</f>
        <v>Warehouse A</v>
      </c>
    </row>
    <row r="785" spans="1:16" x14ac:dyDescent="0.3">
      <c r="A785">
        <v>1311</v>
      </c>
      <c r="B785">
        <v>784</v>
      </c>
      <c r="C785">
        <v>23</v>
      </c>
      <c r="D785">
        <v>2</v>
      </c>
      <c r="E785" s="4" t="s">
        <v>115</v>
      </c>
      <c r="F785" s="4">
        <f t="shared" si="24"/>
        <v>43132</v>
      </c>
      <c r="G785" s="4" t="str">
        <f t="shared" si="25"/>
        <v>Feb</v>
      </c>
      <c r="H785" s="6" t="s">
        <v>75</v>
      </c>
      <c r="I785">
        <f>VLOOKUP($A785,'Customer Data'!$A:$G,2,FALSE)</f>
        <v>62</v>
      </c>
      <c r="J785" t="str">
        <f>VLOOKUP($A785,'Customer Data'!$A:$G,3,FALSE)</f>
        <v>Female</v>
      </c>
      <c r="K785" s="18">
        <f>VLOOKUP($A785,'Customer Data'!$A:$G,4,FALSE)</f>
        <v>139082</v>
      </c>
      <c r="L785" t="str">
        <f>VLOOKUP($A785,'Customer Data'!$A:$G,5,FALSE)</f>
        <v>City A</v>
      </c>
      <c r="M785" t="str">
        <f>VLOOKUP($A785,'Customer Data'!$A:$G,6,FALSE)</f>
        <v>Seniors</v>
      </c>
      <c r="N785" t="str">
        <f>VLOOKUP($A785,'Customer Data'!$A:$G,7,FALSE)</f>
        <v>High</v>
      </c>
      <c r="O785" t="str">
        <f>VLOOKUP($A785,'Customer Data'!$A$2:$H$1501,8,FALSE)</f>
        <v>Type 6</v>
      </c>
      <c r="P785" t="str">
        <f>VLOOKUP($C785,'Inventory Data'!$A:$I,7,FALSE)</f>
        <v>Warehouse C</v>
      </c>
    </row>
    <row r="786" spans="1:16" x14ac:dyDescent="0.3">
      <c r="A786">
        <v>198</v>
      </c>
      <c r="B786">
        <v>785</v>
      </c>
      <c r="C786">
        <v>98</v>
      </c>
      <c r="D786">
        <v>5</v>
      </c>
      <c r="E786" s="4" t="s">
        <v>115</v>
      </c>
      <c r="F786" s="4">
        <f t="shared" si="24"/>
        <v>43132</v>
      </c>
      <c r="G786" s="4" t="str">
        <f t="shared" si="25"/>
        <v>Feb</v>
      </c>
      <c r="H786" s="6" t="s">
        <v>76</v>
      </c>
      <c r="I786">
        <f>VLOOKUP($A786,'Customer Data'!$A:$G,2,FALSE)</f>
        <v>27</v>
      </c>
      <c r="J786" t="str">
        <f>VLOOKUP($A786,'Customer Data'!$A:$G,3,FALSE)</f>
        <v>Male</v>
      </c>
      <c r="K786" s="18">
        <f>VLOOKUP($A786,'Customer Data'!$A:$G,4,FALSE)</f>
        <v>76803</v>
      </c>
      <c r="L786" t="str">
        <f>VLOOKUP($A786,'Customer Data'!$A:$G,5,FALSE)</f>
        <v>City B</v>
      </c>
      <c r="M786" t="str">
        <f>VLOOKUP($A786,'Customer Data'!$A:$G,6,FALSE)</f>
        <v>Adult</v>
      </c>
      <c r="N786" t="str">
        <f>VLOOKUP($A786,'Customer Data'!$A:$G,7,FALSE)</f>
        <v>High</v>
      </c>
      <c r="O786" t="str">
        <f>VLOOKUP($A786,'Customer Data'!$A$2:$H$1501,8,FALSE)</f>
        <v>Type 2</v>
      </c>
      <c r="P786" t="str">
        <f>VLOOKUP($C786,'Inventory Data'!$A:$I,7,FALSE)</f>
        <v>Warehouse A</v>
      </c>
    </row>
    <row r="787" spans="1:16" x14ac:dyDescent="0.3">
      <c r="A787">
        <v>30</v>
      </c>
      <c r="B787">
        <v>786</v>
      </c>
      <c r="C787">
        <v>51</v>
      </c>
      <c r="D787">
        <v>3</v>
      </c>
      <c r="E787" s="4" t="s">
        <v>115</v>
      </c>
      <c r="F787" s="4">
        <f t="shared" si="24"/>
        <v>43132</v>
      </c>
      <c r="G787" s="4" t="str">
        <f t="shared" si="25"/>
        <v>Feb</v>
      </c>
      <c r="H787" s="6" t="s">
        <v>77</v>
      </c>
      <c r="I787">
        <f>VLOOKUP($A787,'Customer Data'!$A:$G,2,FALSE)</f>
        <v>56</v>
      </c>
      <c r="J787" t="str">
        <f>VLOOKUP($A787,'Customer Data'!$A:$G,3,FALSE)</f>
        <v>Female</v>
      </c>
      <c r="K787" s="18">
        <f>VLOOKUP($A787,'Customer Data'!$A:$G,4,FALSE)</f>
        <v>73899</v>
      </c>
      <c r="L787" t="str">
        <f>VLOOKUP($A787,'Customer Data'!$A:$G,5,FALSE)</f>
        <v>City A</v>
      </c>
      <c r="M787" t="str">
        <f>VLOOKUP($A787,'Customer Data'!$A:$G,6,FALSE)</f>
        <v>Middle-aged</v>
      </c>
      <c r="N787" t="str">
        <f>VLOOKUP($A787,'Customer Data'!$A:$G,7,FALSE)</f>
        <v>High</v>
      </c>
      <c r="O787" t="str">
        <f>VLOOKUP($A787,'Customer Data'!$A$2:$H$1501,8,FALSE)</f>
        <v>Type 4</v>
      </c>
      <c r="P787" t="str">
        <f>VLOOKUP($C787,'Inventory Data'!$A:$I,7,FALSE)</f>
        <v>Warehouse B</v>
      </c>
    </row>
    <row r="788" spans="1:16" x14ac:dyDescent="0.3">
      <c r="A788">
        <v>1335</v>
      </c>
      <c r="B788">
        <v>787</v>
      </c>
      <c r="C788">
        <v>77</v>
      </c>
      <c r="D788">
        <v>2</v>
      </c>
      <c r="E788" s="4" t="s">
        <v>115</v>
      </c>
      <c r="F788" s="4">
        <f t="shared" si="24"/>
        <v>43132</v>
      </c>
      <c r="G788" s="4" t="str">
        <f t="shared" si="25"/>
        <v>Feb</v>
      </c>
      <c r="H788" s="6" t="s">
        <v>78</v>
      </c>
      <c r="I788">
        <f>VLOOKUP($A788,'Customer Data'!$A:$G,2,FALSE)</f>
        <v>37</v>
      </c>
      <c r="J788" t="str">
        <f>VLOOKUP($A788,'Customer Data'!$A:$G,3,FALSE)</f>
        <v>Female</v>
      </c>
      <c r="K788" s="18">
        <f>VLOOKUP($A788,'Customer Data'!$A:$G,4,FALSE)</f>
        <v>136930</v>
      </c>
      <c r="L788" t="str">
        <f>VLOOKUP($A788,'Customer Data'!$A:$G,5,FALSE)</f>
        <v>City A</v>
      </c>
      <c r="M788" t="str">
        <f>VLOOKUP($A788,'Customer Data'!$A:$G,6,FALSE)</f>
        <v>Adult</v>
      </c>
      <c r="N788" t="str">
        <f>VLOOKUP($A788,'Customer Data'!$A:$G,7,FALSE)</f>
        <v>High</v>
      </c>
      <c r="O788" t="str">
        <f>VLOOKUP($A788,'Customer Data'!$A$2:$H$1501,8,FALSE)</f>
        <v>Type 2</v>
      </c>
      <c r="P788" t="str">
        <f>VLOOKUP($C788,'Inventory Data'!$A:$I,7,FALSE)</f>
        <v>Warehouse C</v>
      </c>
    </row>
    <row r="789" spans="1:16" x14ac:dyDescent="0.3">
      <c r="A789">
        <v>784</v>
      </c>
      <c r="B789">
        <v>788</v>
      </c>
      <c r="C789">
        <v>35</v>
      </c>
      <c r="D789">
        <v>5</v>
      </c>
      <c r="E789" s="4" t="s">
        <v>115</v>
      </c>
      <c r="F789" s="4">
        <f t="shared" si="24"/>
        <v>43132</v>
      </c>
      <c r="G789" s="4" t="str">
        <f t="shared" si="25"/>
        <v>Feb</v>
      </c>
      <c r="H789" s="6" t="s">
        <v>79</v>
      </c>
      <c r="I789">
        <f>VLOOKUP($A789,'Customer Data'!$A:$G,2,FALSE)</f>
        <v>53</v>
      </c>
      <c r="J789" t="str">
        <f>VLOOKUP($A789,'Customer Data'!$A:$G,3,FALSE)</f>
        <v>Female</v>
      </c>
      <c r="K789" s="18">
        <f>VLOOKUP($A789,'Customer Data'!$A:$G,4,FALSE)</f>
        <v>86069</v>
      </c>
      <c r="L789" t="str">
        <f>VLOOKUP($A789,'Customer Data'!$A:$G,5,FALSE)</f>
        <v>City C</v>
      </c>
      <c r="M789" t="str">
        <f>VLOOKUP($A789,'Customer Data'!$A:$G,6,FALSE)</f>
        <v>Middle-aged</v>
      </c>
      <c r="N789" t="str">
        <f>VLOOKUP($A789,'Customer Data'!$A:$G,7,FALSE)</f>
        <v>High</v>
      </c>
      <c r="O789" t="str">
        <f>VLOOKUP($A789,'Customer Data'!$A$2:$H$1501,8,FALSE)</f>
        <v>Type 4</v>
      </c>
      <c r="P789" t="str">
        <f>VLOOKUP($C789,'Inventory Data'!$A:$I,7,FALSE)</f>
        <v>Warehouse A</v>
      </c>
    </row>
    <row r="790" spans="1:16" x14ac:dyDescent="0.3">
      <c r="A790">
        <v>1052</v>
      </c>
      <c r="B790">
        <v>789</v>
      </c>
      <c r="C790">
        <v>79</v>
      </c>
      <c r="D790">
        <v>4</v>
      </c>
      <c r="E790" s="4" t="s">
        <v>115</v>
      </c>
      <c r="F790" s="4">
        <f t="shared" si="24"/>
        <v>43132</v>
      </c>
      <c r="G790" s="4" t="str">
        <f t="shared" si="25"/>
        <v>Feb</v>
      </c>
      <c r="H790" s="6" t="s">
        <v>80</v>
      </c>
      <c r="I790">
        <f>VLOOKUP($A790,'Customer Data'!$A:$G,2,FALSE)</f>
        <v>32</v>
      </c>
      <c r="J790" t="str">
        <f>VLOOKUP($A790,'Customer Data'!$A:$G,3,FALSE)</f>
        <v>Female</v>
      </c>
      <c r="K790" s="18">
        <f>VLOOKUP($A790,'Customer Data'!$A:$G,4,FALSE)</f>
        <v>21075</v>
      </c>
      <c r="L790" t="str">
        <f>VLOOKUP($A790,'Customer Data'!$A:$G,5,FALSE)</f>
        <v>City B</v>
      </c>
      <c r="M790" t="str">
        <f>VLOOKUP($A790,'Customer Data'!$A:$G,6,FALSE)</f>
        <v>Adult</v>
      </c>
      <c r="N790" t="str">
        <f>VLOOKUP($A790,'Customer Data'!$A:$G,7,FALSE)</f>
        <v>Low</v>
      </c>
      <c r="O790" t="str">
        <f>VLOOKUP($A790,'Customer Data'!$A$2:$H$1501,8,FALSE)</f>
        <v>Type 1</v>
      </c>
      <c r="P790" t="str">
        <f>VLOOKUP($C790,'Inventory Data'!$A:$I,7,FALSE)</f>
        <v>Warehouse B</v>
      </c>
    </row>
    <row r="791" spans="1:16" x14ac:dyDescent="0.3">
      <c r="A791">
        <v>849</v>
      </c>
      <c r="B791">
        <v>790</v>
      </c>
      <c r="C791">
        <v>43</v>
      </c>
      <c r="D791">
        <v>3</v>
      </c>
      <c r="E791" s="4" t="s">
        <v>115</v>
      </c>
      <c r="F791" s="4">
        <f t="shared" si="24"/>
        <v>43132</v>
      </c>
      <c r="G791" s="4" t="str">
        <f t="shared" si="25"/>
        <v>Feb</v>
      </c>
      <c r="H791" s="6" t="s">
        <v>81</v>
      </c>
      <c r="I791">
        <f>VLOOKUP($A791,'Customer Data'!$A:$G,2,FALSE)</f>
        <v>21</v>
      </c>
      <c r="J791" t="str">
        <f>VLOOKUP($A791,'Customer Data'!$A:$G,3,FALSE)</f>
        <v>Male</v>
      </c>
      <c r="K791" s="18">
        <f>VLOOKUP($A791,'Customer Data'!$A:$G,4,FALSE)</f>
        <v>124630</v>
      </c>
      <c r="L791" t="str">
        <f>VLOOKUP($A791,'Customer Data'!$A:$G,5,FALSE)</f>
        <v>City C</v>
      </c>
      <c r="M791" t="str">
        <f>VLOOKUP($A791,'Customer Data'!$A:$G,6,FALSE)</f>
        <v>Adult</v>
      </c>
      <c r="N791" t="str">
        <f>VLOOKUP($A791,'Customer Data'!$A:$G,7,FALSE)</f>
        <v>High</v>
      </c>
      <c r="O791" t="str">
        <f>VLOOKUP($A791,'Customer Data'!$A$2:$H$1501,8,FALSE)</f>
        <v>Type 2</v>
      </c>
      <c r="P791" t="str">
        <f>VLOOKUP($C791,'Inventory Data'!$A:$I,7,FALSE)</f>
        <v>Warehouse B</v>
      </c>
    </row>
    <row r="792" spans="1:16" x14ac:dyDescent="0.3">
      <c r="A792">
        <v>1136</v>
      </c>
      <c r="B792">
        <v>791</v>
      </c>
      <c r="C792">
        <v>61</v>
      </c>
      <c r="D792">
        <v>9</v>
      </c>
      <c r="E792" s="4" t="s">
        <v>115</v>
      </c>
      <c r="F792" s="4">
        <f t="shared" si="24"/>
        <v>43132</v>
      </c>
      <c r="G792" s="4" t="str">
        <f t="shared" si="25"/>
        <v>Feb</v>
      </c>
      <c r="H792" s="6" t="s">
        <v>82</v>
      </c>
      <c r="I792">
        <f>VLOOKUP($A792,'Customer Data'!$A:$G,2,FALSE)</f>
        <v>29</v>
      </c>
      <c r="J792" t="str">
        <f>VLOOKUP($A792,'Customer Data'!$A:$G,3,FALSE)</f>
        <v>Female</v>
      </c>
      <c r="K792" s="18">
        <f>VLOOKUP($A792,'Customer Data'!$A:$G,4,FALSE)</f>
        <v>66097</v>
      </c>
      <c r="L792" t="str">
        <f>VLOOKUP($A792,'Customer Data'!$A:$G,5,FALSE)</f>
        <v>City C</v>
      </c>
      <c r="M792" t="str">
        <f>VLOOKUP($A792,'Customer Data'!$A:$G,6,FALSE)</f>
        <v>Adult</v>
      </c>
      <c r="N792" t="str">
        <f>VLOOKUP($A792,'Customer Data'!$A:$G,7,FALSE)</f>
        <v>High</v>
      </c>
      <c r="O792" t="str">
        <f>VLOOKUP($A792,'Customer Data'!$A$2:$H$1501,8,FALSE)</f>
        <v>Type 2</v>
      </c>
      <c r="P792" t="str">
        <f>VLOOKUP($C792,'Inventory Data'!$A:$I,7,FALSE)</f>
        <v>Warehouse C</v>
      </c>
    </row>
    <row r="793" spans="1:16" x14ac:dyDescent="0.3">
      <c r="A793">
        <v>1253</v>
      </c>
      <c r="B793">
        <v>792</v>
      </c>
      <c r="C793">
        <v>54</v>
      </c>
      <c r="D793">
        <v>3</v>
      </c>
      <c r="E793" s="4" t="s">
        <v>115</v>
      </c>
      <c r="F793" s="4">
        <f t="shared" si="24"/>
        <v>43132</v>
      </c>
      <c r="G793" s="4" t="str">
        <f t="shared" si="25"/>
        <v>Feb</v>
      </c>
      <c r="H793" s="6" t="s">
        <v>83</v>
      </c>
      <c r="I793">
        <f>VLOOKUP($A793,'Customer Data'!$A:$G,2,FALSE)</f>
        <v>62</v>
      </c>
      <c r="J793" t="str">
        <f>VLOOKUP($A793,'Customer Data'!$A:$G,3,FALSE)</f>
        <v>Female</v>
      </c>
      <c r="K793" s="18">
        <f>VLOOKUP($A793,'Customer Data'!$A:$G,4,FALSE)</f>
        <v>49513</v>
      </c>
      <c r="L793" t="str">
        <f>VLOOKUP($A793,'Customer Data'!$A:$G,5,FALSE)</f>
        <v>City B</v>
      </c>
      <c r="M793" t="str">
        <f>VLOOKUP($A793,'Customer Data'!$A:$G,6,FALSE)</f>
        <v>Seniors</v>
      </c>
      <c r="N793" t="str">
        <f>VLOOKUP($A793,'Customer Data'!$A:$G,7,FALSE)</f>
        <v>Low</v>
      </c>
      <c r="O793" t="str">
        <f>VLOOKUP($A793,'Customer Data'!$A$2:$H$1501,8,FALSE)</f>
        <v>Type 5</v>
      </c>
      <c r="P793" t="str">
        <f>VLOOKUP($C793,'Inventory Data'!$A:$I,7,FALSE)</f>
        <v>Warehouse B</v>
      </c>
    </row>
    <row r="794" spans="1:16" x14ac:dyDescent="0.3">
      <c r="A794">
        <v>1454</v>
      </c>
      <c r="B794">
        <v>793</v>
      </c>
      <c r="C794">
        <v>43</v>
      </c>
      <c r="D794">
        <v>9</v>
      </c>
      <c r="E794" s="4" t="s">
        <v>116</v>
      </c>
      <c r="F794" s="4">
        <f t="shared" si="24"/>
        <v>43133</v>
      </c>
      <c r="G794" s="4" t="str">
        <f t="shared" si="25"/>
        <v>Feb</v>
      </c>
      <c r="H794" s="6" t="s">
        <v>60</v>
      </c>
      <c r="I794">
        <f>VLOOKUP($A794,'Customer Data'!$A:$G,2,FALSE)</f>
        <v>31</v>
      </c>
      <c r="J794" t="str">
        <f>VLOOKUP($A794,'Customer Data'!$A:$G,3,FALSE)</f>
        <v>Female</v>
      </c>
      <c r="K794" s="18">
        <f>VLOOKUP($A794,'Customer Data'!$A:$G,4,FALSE)</f>
        <v>29564</v>
      </c>
      <c r="L794" t="str">
        <f>VLOOKUP($A794,'Customer Data'!$A:$G,5,FALSE)</f>
        <v>City B</v>
      </c>
      <c r="M794" t="str">
        <f>VLOOKUP($A794,'Customer Data'!$A:$G,6,FALSE)</f>
        <v>Adult</v>
      </c>
      <c r="N794" t="str">
        <f>VLOOKUP($A794,'Customer Data'!$A:$G,7,FALSE)</f>
        <v>Low</v>
      </c>
      <c r="O794" t="str">
        <f>VLOOKUP($A794,'Customer Data'!$A$2:$H$1501,8,FALSE)</f>
        <v>Type 1</v>
      </c>
      <c r="P794" t="str">
        <f>VLOOKUP($C794,'Inventory Data'!$A:$I,7,FALSE)</f>
        <v>Warehouse B</v>
      </c>
    </row>
    <row r="795" spans="1:16" x14ac:dyDescent="0.3">
      <c r="A795">
        <v>1346</v>
      </c>
      <c r="B795">
        <v>794</v>
      </c>
      <c r="C795">
        <v>14</v>
      </c>
      <c r="D795">
        <v>3</v>
      </c>
      <c r="E795" s="4" t="s">
        <v>116</v>
      </c>
      <c r="F795" s="4">
        <f t="shared" si="24"/>
        <v>43133</v>
      </c>
      <c r="G795" s="4" t="str">
        <f t="shared" si="25"/>
        <v>Feb</v>
      </c>
      <c r="H795" s="6" t="s">
        <v>61</v>
      </c>
      <c r="I795">
        <f>VLOOKUP($A795,'Customer Data'!$A:$G,2,FALSE)</f>
        <v>22</v>
      </c>
      <c r="J795" t="str">
        <f>VLOOKUP($A795,'Customer Data'!$A:$G,3,FALSE)</f>
        <v>Female</v>
      </c>
      <c r="K795" s="18">
        <f>VLOOKUP($A795,'Customer Data'!$A:$G,4,FALSE)</f>
        <v>75387</v>
      </c>
      <c r="L795" t="str">
        <f>VLOOKUP($A795,'Customer Data'!$A:$G,5,FALSE)</f>
        <v>City C</v>
      </c>
      <c r="M795" t="str">
        <f>VLOOKUP($A795,'Customer Data'!$A:$G,6,FALSE)</f>
        <v>Adult</v>
      </c>
      <c r="N795" t="str">
        <f>VLOOKUP($A795,'Customer Data'!$A:$G,7,FALSE)</f>
        <v>High</v>
      </c>
      <c r="O795" t="str">
        <f>VLOOKUP($A795,'Customer Data'!$A$2:$H$1501,8,FALSE)</f>
        <v>Type 2</v>
      </c>
      <c r="P795" t="str">
        <f>VLOOKUP($C795,'Inventory Data'!$A:$I,7,FALSE)</f>
        <v>Warehouse B</v>
      </c>
    </row>
    <row r="796" spans="1:16" x14ac:dyDescent="0.3">
      <c r="A796">
        <v>114</v>
      </c>
      <c r="B796">
        <v>795</v>
      </c>
      <c r="C796">
        <v>12</v>
      </c>
      <c r="D796">
        <v>4</v>
      </c>
      <c r="E796" s="4" t="s">
        <v>116</v>
      </c>
      <c r="F796" s="4">
        <f t="shared" si="24"/>
        <v>43133</v>
      </c>
      <c r="G796" s="4" t="str">
        <f t="shared" si="25"/>
        <v>Feb</v>
      </c>
      <c r="H796" s="6" t="s">
        <v>62</v>
      </c>
      <c r="I796">
        <f>VLOOKUP($A796,'Customer Data'!$A:$G,2,FALSE)</f>
        <v>58</v>
      </c>
      <c r="J796" t="str">
        <f>VLOOKUP($A796,'Customer Data'!$A:$G,3,FALSE)</f>
        <v>Female</v>
      </c>
      <c r="K796" s="18">
        <f>VLOOKUP($A796,'Customer Data'!$A:$G,4,FALSE)</f>
        <v>52832</v>
      </c>
      <c r="L796" t="str">
        <f>VLOOKUP($A796,'Customer Data'!$A:$G,5,FALSE)</f>
        <v>City A</v>
      </c>
      <c r="M796" t="str">
        <f>VLOOKUP($A796,'Customer Data'!$A:$G,6,FALSE)</f>
        <v>Middle-aged</v>
      </c>
      <c r="N796" t="str">
        <f>VLOOKUP($A796,'Customer Data'!$A:$G,7,FALSE)</f>
        <v>Low</v>
      </c>
      <c r="O796" t="str">
        <f>VLOOKUP($A796,'Customer Data'!$A$2:$H$1501,8,FALSE)</f>
        <v>Type 3</v>
      </c>
      <c r="P796" t="str">
        <f>VLOOKUP($C796,'Inventory Data'!$A:$I,7,FALSE)</f>
        <v>Warehouse B</v>
      </c>
    </row>
    <row r="797" spans="1:16" x14ac:dyDescent="0.3">
      <c r="A797">
        <v>1464</v>
      </c>
      <c r="B797">
        <v>796</v>
      </c>
      <c r="C797">
        <v>79</v>
      </c>
      <c r="D797">
        <v>2</v>
      </c>
      <c r="E797" s="4" t="s">
        <v>116</v>
      </c>
      <c r="F797" s="4">
        <f t="shared" si="24"/>
        <v>43133</v>
      </c>
      <c r="G797" s="4" t="str">
        <f t="shared" si="25"/>
        <v>Feb</v>
      </c>
      <c r="H797" s="6" t="s">
        <v>63</v>
      </c>
      <c r="I797">
        <f>VLOOKUP($A797,'Customer Data'!$A:$G,2,FALSE)</f>
        <v>41</v>
      </c>
      <c r="J797" t="str">
        <f>VLOOKUP($A797,'Customer Data'!$A:$G,3,FALSE)</f>
        <v>Female</v>
      </c>
      <c r="K797" s="18">
        <f>VLOOKUP($A797,'Customer Data'!$A:$G,4,FALSE)</f>
        <v>59218</v>
      </c>
      <c r="L797" t="str">
        <f>VLOOKUP($A797,'Customer Data'!$A:$G,5,FALSE)</f>
        <v>City A</v>
      </c>
      <c r="M797" t="str">
        <f>VLOOKUP($A797,'Customer Data'!$A:$G,6,FALSE)</f>
        <v>Middle-aged</v>
      </c>
      <c r="N797" t="str">
        <f>VLOOKUP($A797,'Customer Data'!$A:$G,7,FALSE)</f>
        <v>Low</v>
      </c>
      <c r="O797" t="str">
        <f>VLOOKUP($A797,'Customer Data'!$A$2:$H$1501,8,FALSE)</f>
        <v>Type 3</v>
      </c>
      <c r="P797" t="str">
        <f>VLOOKUP($C797,'Inventory Data'!$A:$I,7,FALSE)</f>
        <v>Warehouse B</v>
      </c>
    </row>
    <row r="798" spans="1:16" x14ac:dyDescent="0.3">
      <c r="A798">
        <v>1478</v>
      </c>
      <c r="B798">
        <v>797</v>
      </c>
      <c r="C798">
        <v>7</v>
      </c>
      <c r="D798">
        <v>1</v>
      </c>
      <c r="E798" s="4" t="s">
        <v>116</v>
      </c>
      <c r="F798" s="4">
        <f t="shared" si="24"/>
        <v>43133</v>
      </c>
      <c r="G798" s="4" t="str">
        <f t="shared" si="25"/>
        <v>Feb</v>
      </c>
      <c r="H798" s="6" t="s">
        <v>64</v>
      </c>
      <c r="I798">
        <f>VLOOKUP($A798,'Customer Data'!$A:$G,2,FALSE)</f>
        <v>23</v>
      </c>
      <c r="J798" t="str">
        <f>VLOOKUP($A798,'Customer Data'!$A:$G,3,FALSE)</f>
        <v>Female</v>
      </c>
      <c r="K798" s="18">
        <f>VLOOKUP($A798,'Customer Data'!$A:$G,4,FALSE)</f>
        <v>21524</v>
      </c>
      <c r="L798" t="str">
        <f>VLOOKUP($A798,'Customer Data'!$A:$G,5,FALSE)</f>
        <v>City B</v>
      </c>
      <c r="M798" t="str">
        <f>VLOOKUP($A798,'Customer Data'!$A:$G,6,FALSE)</f>
        <v>Adult</v>
      </c>
      <c r="N798" t="str">
        <f>VLOOKUP($A798,'Customer Data'!$A:$G,7,FALSE)</f>
        <v>Low</v>
      </c>
      <c r="O798" t="str">
        <f>VLOOKUP($A798,'Customer Data'!$A$2:$H$1501,8,FALSE)</f>
        <v>Type 1</v>
      </c>
      <c r="P798" t="str">
        <f>VLOOKUP($C798,'Inventory Data'!$A:$I,7,FALSE)</f>
        <v>Warehouse C</v>
      </c>
    </row>
    <row r="799" spans="1:16" x14ac:dyDescent="0.3">
      <c r="A799">
        <v>37</v>
      </c>
      <c r="B799">
        <v>798</v>
      </c>
      <c r="C799">
        <v>97</v>
      </c>
      <c r="D799">
        <v>3</v>
      </c>
      <c r="E799" s="4" t="s">
        <v>116</v>
      </c>
      <c r="F799" s="4">
        <f t="shared" si="24"/>
        <v>43133</v>
      </c>
      <c r="G799" s="4" t="str">
        <f t="shared" si="25"/>
        <v>Feb</v>
      </c>
      <c r="H799" s="6" t="s">
        <v>65</v>
      </c>
      <c r="I799">
        <f>VLOOKUP($A799,'Customer Data'!$A:$G,2,FALSE)</f>
        <v>25</v>
      </c>
      <c r="J799" t="str">
        <f>VLOOKUP($A799,'Customer Data'!$A:$G,3,FALSE)</f>
        <v>Female</v>
      </c>
      <c r="K799" s="18">
        <f>VLOOKUP($A799,'Customer Data'!$A:$G,4,FALSE)</f>
        <v>83233</v>
      </c>
      <c r="L799" t="str">
        <f>VLOOKUP($A799,'Customer Data'!$A:$G,5,FALSE)</f>
        <v>City B</v>
      </c>
      <c r="M799" t="str">
        <f>VLOOKUP($A799,'Customer Data'!$A:$G,6,FALSE)</f>
        <v>Adult</v>
      </c>
      <c r="N799" t="str">
        <f>VLOOKUP($A799,'Customer Data'!$A:$G,7,FALSE)</f>
        <v>High</v>
      </c>
      <c r="O799" t="str">
        <f>VLOOKUP($A799,'Customer Data'!$A$2:$H$1501,8,FALSE)</f>
        <v>Type 2</v>
      </c>
      <c r="P799" t="str">
        <f>VLOOKUP($C799,'Inventory Data'!$A:$I,7,FALSE)</f>
        <v>Warehouse B</v>
      </c>
    </row>
    <row r="800" spans="1:16" x14ac:dyDescent="0.3">
      <c r="A800">
        <v>1390</v>
      </c>
      <c r="B800">
        <v>799</v>
      </c>
      <c r="C800">
        <v>14</v>
      </c>
      <c r="D800">
        <v>6</v>
      </c>
      <c r="E800" s="4" t="s">
        <v>116</v>
      </c>
      <c r="F800" s="4">
        <f t="shared" si="24"/>
        <v>43133</v>
      </c>
      <c r="G800" s="4" t="str">
        <f t="shared" si="25"/>
        <v>Feb</v>
      </c>
      <c r="H800" s="6" t="s">
        <v>66</v>
      </c>
      <c r="I800">
        <f>VLOOKUP($A800,'Customer Data'!$A:$G,2,FALSE)</f>
        <v>43</v>
      </c>
      <c r="J800" t="str">
        <f>VLOOKUP($A800,'Customer Data'!$A:$G,3,FALSE)</f>
        <v>Female</v>
      </c>
      <c r="K800" s="18">
        <f>VLOOKUP($A800,'Customer Data'!$A:$G,4,FALSE)</f>
        <v>102954</v>
      </c>
      <c r="L800" t="str">
        <f>VLOOKUP($A800,'Customer Data'!$A:$G,5,FALSE)</f>
        <v>City A</v>
      </c>
      <c r="M800" t="str">
        <f>VLOOKUP($A800,'Customer Data'!$A:$G,6,FALSE)</f>
        <v>Middle-aged</v>
      </c>
      <c r="N800" t="str">
        <f>VLOOKUP($A800,'Customer Data'!$A:$G,7,FALSE)</f>
        <v>High</v>
      </c>
      <c r="O800" t="str">
        <f>VLOOKUP($A800,'Customer Data'!$A$2:$H$1501,8,FALSE)</f>
        <v>Type 4</v>
      </c>
      <c r="P800" t="str">
        <f>VLOOKUP($C800,'Inventory Data'!$A:$I,7,FALSE)</f>
        <v>Warehouse B</v>
      </c>
    </row>
    <row r="801" spans="1:16" x14ac:dyDescent="0.3">
      <c r="A801">
        <v>985</v>
      </c>
      <c r="B801">
        <v>800</v>
      </c>
      <c r="C801">
        <v>9</v>
      </c>
      <c r="D801">
        <v>7</v>
      </c>
      <c r="E801" s="4" t="s">
        <v>116</v>
      </c>
      <c r="F801" s="4">
        <f t="shared" si="24"/>
        <v>43133</v>
      </c>
      <c r="G801" s="4" t="str">
        <f t="shared" si="25"/>
        <v>Feb</v>
      </c>
      <c r="H801" s="6" t="s">
        <v>67</v>
      </c>
      <c r="I801">
        <f>VLOOKUP($A801,'Customer Data'!$A:$G,2,FALSE)</f>
        <v>58</v>
      </c>
      <c r="J801" t="str">
        <f>VLOOKUP($A801,'Customer Data'!$A:$G,3,FALSE)</f>
        <v>Male</v>
      </c>
      <c r="K801" s="18">
        <f>VLOOKUP($A801,'Customer Data'!$A:$G,4,FALSE)</f>
        <v>128317</v>
      </c>
      <c r="L801" t="str">
        <f>VLOOKUP($A801,'Customer Data'!$A:$G,5,FALSE)</f>
        <v>City B</v>
      </c>
      <c r="M801" t="str">
        <f>VLOOKUP($A801,'Customer Data'!$A:$G,6,FALSE)</f>
        <v>Middle-aged</v>
      </c>
      <c r="N801" t="str">
        <f>VLOOKUP($A801,'Customer Data'!$A:$G,7,FALSE)</f>
        <v>High</v>
      </c>
      <c r="O801" t="str">
        <f>VLOOKUP($A801,'Customer Data'!$A$2:$H$1501,8,FALSE)</f>
        <v>Type 4</v>
      </c>
      <c r="P801" t="str">
        <f>VLOOKUP($C801,'Inventory Data'!$A:$I,7,FALSE)</f>
        <v>Warehouse C</v>
      </c>
    </row>
    <row r="802" spans="1:16" x14ac:dyDescent="0.3">
      <c r="A802">
        <v>1161</v>
      </c>
      <c r="B802">
        <v>801</v>
      </c>
      <c r="C802">
        <v>38</v>
      </c>
      <c r="D802">
        <v>9</v>
      </c>
      <c r="E802" s="4" t="s">
        <v>116</v>
      </c>
      <c r="F802" s="4">
        <f t="shared" si="24"/>
        <v>43133</v>
      </c>
      <c r="G802" s="4" t="str">
        <f t="shared" si="25"/>
        <v>Feb</v>
      </c>
      <c r="H802" s="6" t="s">
        <v>68</v>
      </c>
      <c r="I802">
        <f>VLOOKUP($A802,'Customer Data'!$A:$G,2,FALSE)</f>
        <v>20</v>
      </c>
      <c r="J802" t="str">
        <f>VLOOKUP($A802,'Customer Data'!$A:$G,3,FALSE)</f>
        <v>Female</v>
      </c>
      <c r="K802" s="18">
        <f>VLOOKUP($A802,'Customer Data'!$A:$G,4,FALSE)</f>
        <v>40468</v>
      </c>
      <c r="L802" t="str">
        <f>VLOOKUP($A802,'Customer Data'!$A:$G,5,FALSE)</f>
        <v>City B</v>
      </c>
      <c r="M802" t="str">
        <f>VLOOKUP($A802,'Customer Data'!$A:$G,6,FALSE)</f>
        <v>Adult</v>
      </c>
      <c r="N802" t="str">
        <f>VLOOKUP($A802,'Customer Data'!$A:$G,7,FALSE)</f>
        <v>Low</v>
      </c>
      <c r="O802" t="str">
        <f>VLOOKUP($A802,'Customer Data'!$A$2:$H$1501,8,FALSE)</f>
        <v>Type 1</v>
      </c>
      <c r="P802" t="str">
        <f>VLOOKUP($C802,'Inventory Data'!$A:$I,7,FALSE)</f>
        <v>Warehouse C</v>
      </c>
    </row>
    <row r="803" spans="1:16" x14ac:dyDescent="0.3">
      <c r="A803">
        <v>339</v>
      </c>
      <c r="B803">
        <v>802</v>
      </c>
      <c r="C803">
        <v>5</v>
      </c>
      <c r="D803">
        <v>2</v>
      </c>
      <c r="E803" s="4" t="s">
        <v>116</v>
      </c>
      <c r="F803" s="4">
        <f t="shared" si="24"/>
        <v>43133</v>
      </c>
      <c r="G803" s="4" t="str">
        <f t="shared" si="25"/>
        <v>Feb</v>
      </c>
      <c r="H803" s="6" t="s">
        <v>69</v>
      </c>
      <c r="I803">
        <f>VLOOKUP($A803,'Customer Data'!$A:$G,2,FALSE)</f>
        <v>30</v>
      </c>
      <c r="J803" t="str">
        <f>VLOOKUP($A803,'Customer Data'!$A:$G,3,FALSE)</f>
        <v>Male</v>
      </c>
      <c r="K803" s="18">
        <f>VLOOKUP($A803,'Customer Data'!$A:$G,4,FALSE)</f>
        <v>135740</v>
      </c>
      <c r="L803" t="str">
        <f>VLOOKUP($A803,'Customer Data'!$A:$G,5,FALSE)</f>
        <v>City B</v>
      </c>
      <c r="M803" t="str">
        <f>VLOOKUP($A803,'Customer Data'!$A:$G,6,FALSE)</f>
        <v>Adult</v>
      </c>
      <c r="N803" t="str">
        <f>VLOOKUP($A803,'Customer Data'!$A:$G,7,FALSE)</f>
        <v>High</v>
      </c>
      <c r="O803" t="str">
        <f>VLOOKUP($A803,'Customer Data'!$A$2:$H$1501,8,FALSE)</f>
        <v>Type 2</v>
      </c>
      <c r="P803" t="str">
        <f>VLOOKUP($C803,'Inventory Data'!$A:$I,7,FALSE)</f>
        <v>Warehouse C</v>
      </c>
    </row>
    <row r="804" spans="1:16" x14ac:dyDescent="0.3">
      <c r="A804">
        <v>147</v>
      </c>
      <c r="B804">
        <v>803</v>
      </c>
      <c r="C804">
        <v>91</v>
      </c>
      <c r="D804">
        <v>4</v>
      </c>
      <c r="E804" s="4" t="s">
        <v>116</v>
      </c>
      <c r="F804" s="4">
        <f t="shared" si="24"/>
        <v>43133</v>
      </c>
      <c r="G804" s="4" t="str">
        <f t="shared" si="25"/>
        <v>Feb</v>
      </c>
      <c r="H804" s="6" t="s">
        <v>70</v>
      </c>
      <c r="I804">
        <f>VLOOKUP($A804,'Customer Data'!$A:$G,2,FALSE)</f>
        <v>34</v>
      </c>
      <c r="J804" t="str">
        <f>VLOOKUP($A804,'Customer Data'!$A:$G,3,FALSE)</f>
        <v>Female</v>
      </c>
      <c r="K804" s="18">
        <f>VLOOKUP($A804,'Customer Data'!$A:$G,4,FALSE)</f>
        <v>75076</v>
      </c>
      <c r="L804" t="str">
        <f>VLOOKUP($A804,'Customer Data'!$A:$G,5,FALSE)</f>
        <v>City B</v>
      </c>
      <c r="M804" t="str">
        <f>VLOOKUP($A804,'Customer Data'!$A:$G,6,FALSE)</f>
        <v>Adult</v>
      </c>
      <c r="N804" t="str">
        <f>VLOOKUP($A804,'Customer Data'!$A:$G,7,FALSE)</f>
        <v>High</v>
      </c>
      <c r="O804" t="str">
        <f>VLOOKUP($A804,'Customer Data'!$A$2:$H$1501,8,FALSE)</f>
        <v>Type 2</v>
      </c>
      <c r="P804" t="str">
        <f>VLOOKUP($C804,'Inventory Data'!$A:$I,7,FALSE)</f>
        <v>Warehouse C</v>
      </c>
    </row>
    <row r="805" spans="1:16" x14ac:dyDescent="0.3">
      <c r="A805">
        <v>338</v>
      </c>
      <c r="B805">
        <v>804</v>
      </c>
      <c r="C805">
        <v>15</v>
      </c>
      <c r="D805">
        <v>2</v>
      </c>
      <c r="E805" s="4" t="s">
        <v>116</v>
      </c>
      <c r="F805" s="4">
        <f t="shared" si="24"/>
        <v>43133</v>
      </c>
      <c r="G805" s="4" t="str">
        <f t="shared" si="25"/>
        <v>Feb</v>
      </c>
      <c r="H805" s="6" t="s">
        <v>71</v>
      </c>
      <c r="I805">
        <f>VLOOKUP($A805,'Customer Data'!$A:$G,2,FALSE)</f>
        <v>47</v>
      </c>
      <c r="J805" t="str">
        <f>VLOOKUP($A805,'Customer Data'!$A:$G,3,FALSE)</f>
        <v>Female</v>
      </c>
      <c r="K805" s="18">
        <f>VLOOKUP($A805,'Customer Data'!$A:$G,4,FALSE)</f>
        <v>26933</v>
      </c>
      <c r="L805" t="str">
        <f>VLOOKUP($A805,'Customer Data'!$A:$G,5,FALSE)</f>
        <v>City C</v>
      </c>
      <c r="M805" t="str">
        <f>VLOOKUP($A805,'Customer Data'!$A:$G,6,FALSE)</f>
        <v>Middle-aged</v>
      </c>
      <c r="N805" t="str">
        <f>VLOOKUP($A805,'Customer Data'!$A:$G,7,FALSE)</f>
        <v>Low</v>
      </c>
      <c r="O805" t="str">
        <f>VLOOKUP($A805,'Customer Data'!$A$2:$H$1501,8,FALSE)</f>
        <v>Type 3</v>
      </c>
      <c r="P805" t="str">
        <f>VLOOKUP($C805,'Inventory Data'!$A:$I,7,FALSE)</f>
        <v>Warehouse A</v>
      </c>
    </row>
    <row r="806" spans="1:16" x14ac:dyDescent="0.3">
      <c r="A806">
        <v>717</v>
      </c>
      <c r="B806">
        <v>805</v>
      </c>
      <c r="C806">
        <v>26</v>
      </c>
      <c r="D806">
        <v>8</v>
      </c>
      <c r="E806" s="4" t="s">
        <v>116</v>
      </c>
      <c r="F806" s="4">
        <f t="shared" si="24"/>
        <v>43133</v>
      </c>
      <c r="G806" s="4" t="str">
        <f t="shared" si="25"/>
        <v>Feb</v>
      </c>
      <c r="H806" s="6" t="s">
        <v>72</v>
      </c>
      <c r="I806">
        <f>VLOOKUP($A806,'Customer Data'!$A:$G,2,FALSE)</f>
        <v>33</v>
      </c>
      <c r="J806" t="str">
        <f>VLOOKUP($A806,'Customer Data'!$A:$G,3,FALSE)</f>
        <v>Male</v>
      </c>
      <c r="K806" s="18">
        <f>VLOOKUP($A806,'Customer Data'!$A:$G,4,FALSE)</f>
        <v>68126</v>
      </c>
      <c r="L806" t="str">
        <f>VLOOKUP($A806,'Customer Data'!$A:$G,5,FALSE)</f>
        <v>City B</v>
      </c>
      <c r="M806" t="str">
        <f>VLOOKUP($A806,'Customer Data'!$A:$G,6,FALSE)</f>
        <v>Adult</v>
      </c>
      <c r="N806" t="str">
        <f>VLOOKUP($A806,'Customer Data'!$A:$G,7,FALSE)</f>
        <v>High</v>
      </c>
      <c r="O806" t="str">
        <f>VLOOKUP($A806,'Customer Data'!$A$2:$H$1501,8,FALSE)</f>
        <v>Type 2</v>
      </c>
      <c r="P806" t="str">
        <f>VLOOKUP($C806,'Inventory Data'!$A:$I,7,FALSE)</f>
        <v>Warehouse C</v>
      </c>
    </row>
    <row r="807" spans="1:16" x14ac:dyDescent="0.3">
      <c r="A807">
        <v>985</v>
      </c>
      <c r="B807">
        <v>806</v>
      </c>
      <c r="C807">
        <v>90</v>
      </c>
      <c r="D807">
        <v>6</v>
      </c>
      <c r="E807" s="4" t="s">
        <v>116</v>
      </c>
      <c r="F807" s="4">
        <f t="shared" si="24"/>
        <v>43133</v>
      </c>
      <c r="G807" s="4" t="str">
        <f t="shared" si="25"/>
        <v>Feb</v>
      </c>
      <c r="H807" s="6" t="s">
        <v>73</v>
      </c>
      <c r="I807">
        <f>VLOOKUP($A807,'Customer Data'!$A:$G,2,FALSE)</f>
        <v>58</v>
      </c>
      <c r="J807" t="str">
        <f>VLOOKUP($A807,'Customer Data'!$A:$G,3,FALSE)</f>
        <v>Male</v>
      </c>
      <c r="K807" s="18">
        <f>VLOOKUP($A807,'Customer Data'!$A:$G,4,FALSE)</f>
        <v>128317</v>
      </c>
      <c r="L807" t="str">
        <f>VLOOKUP($A807,'Customer Data'!$A:$G,5,FALSE)</f>
        <v>City B</v>
      </c>
      <c r="M807" t="str">
        <f>VLOOKUP($A807,'Customer Data'!$A:$G,6,FALSE)</f>
        <v>Middle-aged</v>
      </c>
      <c r="N807" t="str">
        <f>VLOOKUP($A807,'Customer Data'!$A:$G,7,FALSE)</f>
        <v>High</v>
      </c>
      <c r="O807" t="str">
        <f>VLOOKUP($A807,'Customer Data'!$A$2:$H$1501,8,FALSE)</f>
        <v>Type 4</v>
      </c>
      <c r="P807" t="str">
        <f>VLOOKUP($C807,'Inventory Data'!$A:$I,7,FALSE)</f>
        <v>Warehouse A</v>
      </c>
    </row>
    <row r="808" spans="1:16" x14ac:dyDescent="0.3">
      <c r="A808">
        <v>31</v>
      </c>
      <c r="B808">
        <v>807</v>
      </c>
      <c r="C808">
        <v>99</v>
      </c>
      <c r="D808">
        <v>5</v>
      </c>
      <c r="E808" s="4" t="s">
        <v>116</v>
      </c>
      <c r="F808" s="4">
        <f t="shared" si="24"/>
        <v>43133</v>
      </c>
      <c r="G808" s="4" t="str">
        <f t="shared" si="25"/>
        <v>Feb</v>
      </c>
      <c r="H808" s="6" t="s">
        <v>74</v>
      </c>
      <c r="I808">
        <f>VLOOKUP($A808,'Customer Data'!$A:$G,2,FALSE)</f>
        <v>24</v>
      </c>
      <c r="J808" t="str">
        <f>VLOOKUP($A808,'Customer Data'!$A:$G,3,FALSE)</f>
        <v>Female</v>
      </c>
      <c r="K808" s="18">
        <f>VLOOKUP($A808,'Customer Data'!$A:$G,4,FALSE)</f>
        <v>84000</v>
      </c>
      <c r="L808" t="str">
        <f>VLOOKUP($A808,'Customer Data'!$A:$G,5,FALSE)</f>
        <v>City C</v>
      </c>
      <c r="M808" t="str">
        <f>VLOOKUP($A808,'Customer Data'!$A:$G,6,FALSE)</f>
        <v>Adult</v>
      </c>
      <c r="N808" t="str">
        <f>VLOOKUP($A808,'Customer Data'!$A:$G,7,FALSE)</f>
        <v>High</v>
      </c>
      <c r="O808" t="str">
        <f>VLOOKUP($A808,'Customer Data'!$A$2:$H$1501,8,FALSE)</f>
        <v>Type 2</v>
      </c>
      <c r="P808" t="str">
        <f>VLOOKUP($C808,'Inventory Data'!$A:$I,7,FALSE)</f>
        <v>Warehouse A</v>
      </c>
    </row>
    <row r="809" spans="1:16" x14ac:dyDescent="0.3">
      <c r="A809">
        <v>176</v>
      </c>
      <c r="B809">
        <v>808</v>
      </c>
      <c r="C809">
        <v>91</v>
      </c>
      <c r="D809">
        <v>2</v>
      </c>
      <c r="E809" s="4" t="s">
        <v>116</v>
      </c>
      <c r="F809" s="4">
        <f t="shared" si="24"/>
        <v>43133</v>
      </c>
      <c r="G809" s="4" t="str">
        <f t="shared" si="25"/>
        <v>Feb</v>
      </c>
      <c r="H809" s="6" t="s">
        <v>75</v>
      </c>
      <c r="I809">
        <f>VLOOKUP($A809,'Customer Data'!$A:$G,2,FALSE)</f>
        <v>63</v>
      </c>
      <c r="J809" t="str">
        <f>VLOOKUP($A809,'Customer Data'!$A:$G,3,FALSE)</f>
        <v>Male</v>
      </c>
      <c r="K809" s="18">
        <f>VLOOKUP($A809,'Customer Data'!$A:$G,4,FALSE)</f>
        <v>35067</v>
      </c>
      <c r="L809" t="str">
        <f>VLOOKUP($A809,'Customer Data'!$A:$G,5,FALSE)</f>
        <v>City C</v>
      </c>
      <c r="M809" t="str">
        <f>VLOOKUP($A809,'Customer Data'!$A:$G,6,FALSE)</f>
        <v>Seniors</v>
      </c>
      <c r="N809" t="str">
        <f>VLOOKUP($A809,'Customer Data'!$A:$G,7,FALSE)</f>
        <v>Low</v>
      </c>
      <c r="O809" t="str">
        <f>VLOOKUP($A809,'Customer Data'!$A$2:$H$1501,8,FALSE)</f>
        <v>Type 5</v>
      </c>
      <c r="P809" t="str">
        <f>VLOOKUP($C809,'Inventory Data'!$A:$I,7,FALSE)</f>
        <v>Warehouse C</v>
      </c>
    </row>
    <row r="810" spans="1:16" x14ac:dyDescent="0.3">
      <c r="A810">
        <v>526</v>
      </c>
      <c r="B810">
        <v>809</v>
      </c>
      <c r="C810">
        <v>19</v>
      </c>
      <c r="D810">
        <v>5</v>
      </c>
      <c r="E810" s="4" t="s">
        <v>116</v>
      </c>
      <c r="F810" s="4">
        <f t="shared" si="24"/>
        <v>43133</v>
      </c>
      <c r="G810" s="4" t="str">
        <f t="shared" si="25"/>
        <v>Feb</v>
      </c>
      <c r="H810" s="6" t="s">
        <v>76</v>
      </c>
      <c r="I810">
        <f>VLOOKUP($A810,'Customer Data'!$A:$G,2,FALSE)</f>
        <v>52</v>
      </c>
      <c r="J810" t="str">
        <f>VLOOKUP($A810,'Customer Data'!$A:$G,3,FALSE)</f>
        <v>Male</v>
      </c>
      <c r="K810" s="18">
        <f>VLOOKUP($A810,'Customer Data'!$A:$G,4,FALSE)</f>
        <v>31211</v>
      </c>
      <c r="L810" t="str">
        <f>VLOOKUP($A810,'Customer Data'!$A:$G,5,FALSE)</f>
        <v>City B</v>
      </c>
      <c r="M810" t="str">
        <f>VLOOKUP($A810,'Customer Data'!$A:$G,6,FALSE)</f>
        <v>Middle-aged</v>
      </c>
      <c r="N810" t="str">
        <f>VLOOKUP($A810,'Customer Data'!$A:$G,7,FALSE)</f>
        <v>Low</v>
      </c>
      <c r="O810" t="str">
        <f>VLOOKUP($A810,'Customer Data'!$A$2:$H$1501,8,FALSE)</f>
        <v>Type 3</v>
      </c>
      <c r="P810" t="str">
        <f>VLOOKUP($C810,'Inventory Data'!$A:$I,7,FALSE)</f>
        <v>Warehouse B</v>
      </c>
    </row>
    <row r="811" spans="1:16" x14ac:dyDescent="0.3">
      <c r="A811">
        <v>1013</v>
      </c>
      <c r="B811">
        <v>810</v>
      </c>
      <c r="C811">
        <v>69</v>
      </c>
      <c r="D811">
        <v>7</v>
      </c>
      <c r="E811" s="4" t="s">
        <v>116</v>
      </c>
      <c r="F811" s="4">
        <f t="shared" si="24"/>
        <v>43133</v>
      </c>
      <c r="G811" s="4" t="str">
        <f t="shared" si="25"/>
        <v>Feb</v>
      </c>
      <c r="H811" s="6" t="s">
        <v>77</v>
      </c>
      <c r="I811">
        <f>VLOOKUP($A811,'Customer Data'!$A:$G,2,FALSE)</f>
        <v>52</v>
      </c>
      <c r="J811" t="str">
        <f>VLOOKUP($A811,'Customer Data'!$A:$G,3,FALSE)</f>
        <v>Female</v>
      </c>
      <c r="K811" s="18">
        <f>VLOOKUP($A811,'Customer Data'!$A:$G,4,FALSE)</f>
        <v>85993</v>
      </c>
      <c r="L811" t="str">
        <f>VLOOKUP($A811,'Customer Data'!$A:$G,5,FALSE)</f>
        <v>City B</v>
      </c>
      <c r="M811" t="str">
        <f>VLOOKUP($A811,'Customer Data'!$A:$G,6,FALSE)</f>
        <v>Middle-aged</v>
      </c>
      <c r="N811" t="str">
        <f>VLOOKUP($A811,'Customer Data'!$A:$G,7,FALSE)</f>
        <v>High</v>
      </c>
      <c r="O811" t="str">
        <f>VLOOKUP($A811,'Customer Data'!$A$2:$H$1501,8,FALSE)</f>
        <v>Type 4</v>
      </c>
      <c r="P811" t="str">
        <f>VLOOKUP($C811,'Inventory Data'!$A:$I,7,FALSE)</f>
        <v>Warehouse B</v>
      </c>
    </row>
    <row r="812" spans="1:16" x14ac:dyDescent="0.3">
      <c r="A812">
        <v>930</v>
      </c>
      <c r="B812">
        <v>811</v>
      </c>
      <c r="C812">
        <v>95</v>
      </c>
      <c r="D812">
        <v>5</v>
      </c>
      <c r="E812" s="4" t="s">
        <v>116</v>
      </c>
      <c r="F812" s="4">
        <f t="shared" si="24"/>
        <v>43133</v>
      </c>
      <c r="G812" s="4" t="str">
        <f t="shared" si="25"/>
        <v>Feb</v>
      </c>
      <c r="H812" s="6" t="s">
        <v>78</v>
      </c>
      <c r="I812">
        <f>VLOOKUP($A812,'Customer Data'!$A:$G,2,FALSE)</f>
        <v>43</v>
      </c>
      <c r="J812" t="str">
        <f>VLOOKUP($A812,'Customer Data'!$A:$G,3,FALSE)</f>
        <v>Female</v>
      </c>
      <c r="K812" s="18">
        <f>VLOOKUP($A812,'Customer Data'!$A:$G,4,FALSE)</f>
        <v>50024</v>
      </c>
      <c r="L812" t="str">
        <f>VLOOKUP($A812,'Customer Data'!$A:$G,5,FALSE)</f>
        <v>City C</v>
      </c>
      <c r="M812" t="str">
        <f>VLOOKUP($A812,'Customer Data'!$A:$G,6,FALSE)</f>
        <v>Middle-aged</v>
      </c>
      <c r="N812" t="str">
        <f>VLOOKUP($A812,'Customer Data'!$A:$G,7,FALSE)</f>
        <v>Low</v>
      </c>
      <c r="O812" t="str">
        <f>VLOOKUP($A812,'Customer Data'!$A$2:$H$1501,8,FALSE)</f>
        <v>Type 3</v>
      </c>
      <c r="P812" t="str">
        <f>VLOOKUP($C812,'Inventory Data'!$A:$I,7,FALSE)</f>
        <v>Warehouse B</v>
      </c>
    </row>
    <row r="813" spans="1:16" x14ac:dyDescent="0.3">
      <c r="A813">
        <v>1213</v>
      </c>
      <c r="B813">
        <v>812</v>
      </c>
      <c r="C813">
        <v>4</v>
      </c>
      <c r="D813">
        <v>5</v>
      </c>
      <c r="E813" s="4" t="s">
        <v>116</v>
      </c>
      <c r="F813" s="4">
        <f t="shared" si="24"/>
        <v>43133</v>
      </c>
      <c r="G813" s="4" t="str">
        <f t="shared" si="25"/>
        <v>Feb</v>
      </c>
      <c r="H813" s="6" t="s">
        <v>79</v>
      </c>
      <c r="I813">
        <f>VLOOKUP($A813,'Customer Data'!$A:$G,2,FALSE)</f>
        <v>44</v>
      </c>
      <c r="J813" t="str">
        <f>VLOOKUP($A813,'Customer Data'!$A:$G,3,FALSE)</f>
        <v>Male</v>
      </c>
      <c r="K813" s="18">
        <f>VLOOKUP($A813,'Customer Data'!$A:$G,4,FALSE)</f>
        <v>118183</v>
      </c>
      <c r="L813" t="str">
        <f>VLOOKUP($A813,'Customer Data'!$A:$G,5,FALSE)</f>
        <v>City B</v>
      </c>
      <c r="M813" t="str">
        <f>VLOOKUP($A813,'Customer Data'!$A:$G,6,FALSE)</f>
        <v>Middle-aged</v>
      </c>
      <c r="N813" t="str">
        <f>VLOOKUP($A813,'Customer Data'!$A:$G,7,FALSE)</f>
        <v>High</v>
      </c>
      <c r="O813" t="str">
        <f>VLOOKUP($A813,'Customer Data'!$A$2:$H$1501,8,FALSE)</f>
        <v>Type 4</v>
      </c>
      <c r="P813" t="str">
        <f>VLOOKUP($C813,'Inventory Data'!$A:$I,7,FALSE)</f>
        <v>Warehouse C</v>
      </c>
    </row>
    <row r="814" spans="1:16" x14ac:dyDescent="0.3">
      <c r="A814">
        <v>267</v>
      </c>
      <c r="B814">
        <v>813</v>
      </c>
      <c r="C814">
        <v>57</v>
      </c>
      <c r="D814">
        <v>1</v>
      </c>
      <c r="E814" s="4" t="s">
        <v>116</v>
      </c>
      <c r="F814" s="4">
        <f t="shared" si="24"/>
        <v>43133</v>
      </c>
      <c r="G814" s="4" t="str">
        <f t="shared" si="25"/>
        <v>Feb</v>
      </c>
      <c r="H814" s="6" t="s">
        <v>80</v>
      </c>
      <c r="I814">
        <f>VLOOKUP($A814,'Customer Data'!$A:$G,2,FALSE)</f>
        <v>43</v>
      </c>
      <c r="J814" t="str">
        <f>VLOOKUP($A814,'Customer Data'!$A:$G,3,FALSE)</f>
        <v>Female</v>
      </c>
      <c r="K814" s="18">
        <f>VLOOKUP($A814,'Customer Data'!$A:$G,4,FALSE)</f>
        <v>57437</v>
      </c>
      <c r="L814" t="str">
        <f>VLOOKUP($A814,'Customer Data'!$A:$G,5,FALSE)</f>
        <v>City B</v>
      </c>
      <c r="M814" t="str">
        <f>VLOOKUP($A814,'Customer Data'!$A:$G,6,FALSE)</f>
        <v>Middle-aged</v>
      </c>
      <c r="N814" t="str">
        <f>VLOOKUP($A814,'Customer Data'!$A:$G,7,FALSE)</f>
        <v>Low</v>
      </c>
      <c r="O814" t="str">
        <f>VLOOKUP($A814,'Customer Data'!$A$2:$H$1501,8,FALSE)</f>
        <v>Type 3</v>
      </c>
      <c r="P814" t="str">
        <f>VLOOKUP($C814,'Inventory Data'!$A:$I,7,FALSE)</f>
        <v>Warehouse A</v>
      </c>
    </row>
    <row r="815" spans="1:16" x14ac:dyDescent="0.3">
      <c r="A815">
        <v>16</v>
      </c>
      <c r="B815">
        <v>814</v>
      </c>
      <c r="C815">
        <v>83</v>
      </c>
      <c r="D815">
        <v>7</v>
      </c>
      <c r="E815" s="4" t="s">
        <v>116</v>
      </c>
      <c r="F815" s="4">
        <f t="shared" si="24"/>
        <v>43133</v>
      </c>
      <c r="G815" s="4" t="str">
        <f t="shared" si="25"/>
        <v>Feb</v>
      </c>
      <c r="H815" s="6" t="s">
        <v>81</v>
      </c>
      <c r="I815">
        <f>VLOOKUP($A815,'Customer Data'!$A:$G,2,FALSE)</f>
        <v>68</v>
      </c>
      <c r="J815" t="str">
        <f>VLOOKUP($A815,'Customer Data'!$A:$G,3,FALSE)</f>
        <v>Female</v>
      </c>
      <c r="K815" s="18">
        <f>VLOOKUP($A815,'Customer Data'!$A:$G,4,FALSE)</f>
        <v>136445</v>
      </c>
      <c r="L815" t="str">
        <f>VLOOKUP($A815,'Customer Data'!$A:$G,5,FALSE)</f>
        <v>City C</v>
      </c>
      <c r="M815" t="str">
        <f>VLOOKUP($A815,'Customer Data'!$A:$G,6,FALSE)</f>
        <v>Seniors</v>
      </c>
      <c r="N815" t="str">
        <f>VLOOKUP($A815,'Customer Data'!$A:$G,7,FALSE)</f>
        <v>High</v>
      </c>
      <c r="O815" t="str">
        <f>VLOOKUP($A815,'Customer Data'!$A$2:$H$1501,8,FALSE)</f>
        <v>Type 6</v>
      </c>
      <c r="P815" t="str">
        <f>VLOOKUP($C815,'Inventory Data'!$A:$I,7,FALSE)</f>
        <v>Warehouse A</v>
      </c>
    </row>
    <row r="816" spans="1:16" x14ac:dyDescent="0.3">
      <c r="A816">
        <v>42</v>
      </c>
      <c r="B816">
        <v>815</v>
      </c>
      <c r="C816">
        <v>87</v>
      </c>
      <c r="D816">
        <v>7</v>
      </c>
      <c r="E816" s="4" t="s">
        <v>116</v>
      </c>
      <c r="F816" s="4">
        <f t="shared" si="24"/>
        <v>43133</v>
      </c>
      <c r="G816" s="4" t="str">
        <f t="shared" si="25"/>
        <v>Feb</v>
      </c>
      <c r="H816" s="6" t="s">
        <v>82</v>
      </c>
      <c r="I816">
        <f>VLOOKUP($A816,'Customer Data'!$A:$G,2,FALSE)</f>
        <v>60</v>
      </c>
      <c r="J816" t="str">
        <f>VLOOKUP($A816,'Customer Data'!$A:$G,3,FALSE)</f>
        <v>Female</v>
      </c>
      <c r="K816" s="18">
        <f>VLOOKUP($A816,'Customer Data'!$A:$G,4,FALSE)</f>
        <v>113320</v>
      </c>
      <c r="L816" t="str">
        <f>VLOOKUP($A816,'Customer Data'!$A:$G,5,FALSE)</f>
        <v>City A</v>
      </c>
      <c r="M816" t="str">
        <f>VLOOKUP($A816,'Customer Data'!$A:$G,6,FALSE)</f>
        <v>Seniors</v>
      </c>
      <c r="N816" t="str">
        <f>VLOOKUP($A816,'Customer Data'!$A:$G,7,FALSE)</f>
        <v>High</v>
      </c>
      <c r="O816" t="str">
        <f>VLOOKUP($A816,'Customer Data'!$A$2:$H$1501,8,FALSE)</f>
        <v>Type 6</v>
      </c>
      <c r="P816" t="str">
        <f>VLOOKUP($C816,'Inventory Data'!$A:$I,7,FALSE)</f>
        <v>Warehouse B</v>
      </c>
    </row>
    <row r="817" spans="1:16" x14ac:dyDescent="0.3">
      <c r="A817">
        <v>142</v>
      </c>
      <c r="B817">
        <v>816</v>
      </c>
      <c r="C817">
        <v>85</v>
      </c>
      <c r="D817">
        <v>3</v>
      </c>
      <c r="E817" s="4" t="s">
        <v>116</v>
      </c>
      <c r="F817" s="4">
        <f t="shared" si="24"/>
        <v>43133</v>
      </c>
      <c r="G817" s="4" t="str">
        <f t="shared" si="25"/>
        <v>Feb</v>
      </c>
      <c r="H817" s="6" t="s">
        <v>83</v>
      </c>
      <c r="I817">
        <f>VLOOKUP($A817,'Customer Data'!$A:$G,2,FALSE)</f>
        <v>60</v>
      </c>
      <c r="J817" t="str">
        <f>VLOOKUP($A817,'Customer Data'!$A:$G,3,FALSE)</f>
        <v>Male</v>
      </c>
      <c r="K817" s="18">
        <f>VLOOKUP($A817,'Customer Data'!$A:$G,4,FALSE)</f>
        <v>48213</v>
      </c>
      <c r="L817" t="str">
        <f>VLOOKUP($A817,'Customer Data'!$A:$G,5,FALSE)</f>
        <v>City C</v>
      </c>
      <c r="M817" t="str">
        <f>VLOOKUP($A817,'Customer Data'!$A:$G,6,FALSE)</f>
        <v>Seniors</v>
      </c>
      <c r="N817" t="str">
        <f>VLOOKUP($A817,'Customer Data'!$A:$G,7,FALSE)</f>
        <v>Low</v>
      </c>
      <c r="O817" t="str">
        <f>VLOOKUP($A817,'Customer Data'!$A$2:$H$1501,8,FALSE)</f>
        <v>Type 5</v>
      </c>
      <c r="P817" t="str">
        <f>VLOOKUP($C817,'Inventory Data'!$A:$I,7,FALSE)</f>
        <v>Warehouse B</v>
      </c>
    </row>
    <row r="818" spans="1:16" x14ac:dyDescent="0.3">
      <c r="A818">
        <v>641</v>
      </c>
      <c r="B818">
        <v>817</v>
      </c>
      <c r="C818">
        <v>81</v>
      </c>
      <c r="D818">
        <v>2</v>
      </c>
      <c r="E818" s="4" t="s">
        <v>117</v>
      </c>
      <c r="F818" s="4">
        <f t="shared" si="24"/>
        <v>43134</v>
      </c>
      <c r="G818" s="4" t="str">
        <f t="shared" si="25"/>
        <v>Feb</v>
      </c>
      <c r="H818" s="6" t="s">
        <v>60</v>
      </c>
      <c r="I818">
        <f>VLOOKUP($A818,'Customer Data'!$A:$G,2,FALSE)</f>
        <v>65</v>
      </c>
      <c r="J818" t="str">
        <f>VLOOKUP($A818,'Customer Data'!$A:$G,3,FALSE)</f>
        <v>Female</v>
      </c>
      <c r="K818" s="18">
        <f>VLOOKUP($A818,'Customer Data'!$A:$G,4,FALSE)</f>
        <v>25558</v>
      </c>
      <c r="L818" t="str">
        <f>VLOOKUP($A818,'Customer Data'!$A:$G,5,FALSE)</f>
        <v>City A</v>
      </c>
      <c r="M818" t="str">
        <f>VLOOKUP($A818,'Customer Data'!$A:$G,6,FALSE)</f>
        <v>Seniors</v>
      </c>
      <c r="N818" t="str">
        <f>VLOOKUP($A818,'Customer Data'!$A:$G,7,FALSE)</f>
        <v>Low</v>
      </c>
      <c r="O818" t="str">
        <f>VLOOKUP($A818,'Customer Data'!$A$2:$H$1501,8,FALSE)</f>
        <v>Type 5</v>
      </c>
      <c r="P818" t="str">
        <f>VLOOKUP($C818,'Inventory Data'!$A:$I,7,FALSE)</f>
        <v>Warehouse A</v>
      </c>
    </row>
    <row r="819" spans="1:16" x14ac:dyDescent="0.3">
      <c r="A819">
        <v>183</v>
      </c>
      <c r="B819">
        <v>818</v>
      </c>
      <c r="C819">
        <v>68</v>
      </c>
      <c r="D819">
        <v>3</v>
      </c>
      <c r="E819" s="4" t="s">
        <v>117</v>
      </c>
      <c r="F819" s="4">
        <f t="shared" si="24"/>
        <v>43134</v>
      </c>
      <c r="G819" s="4" t="str">
        <f t="shared" si="25"/>
        <v>Feb</v>
      </c>
      <c r="H819" s="6" t="s">
        <v>61</v>
      </c>
      <c r="I819">
        <f>VLOOKUP($A819,'Customer Data'!$A:$G,2,FALSE)</f>
        <v>29</v>
      </c>
      <c r="J819" t="str">
        <f>VLOOKUP($A819,'Customer Data'!$A:$G,3,FALSE)</f>
        <v>Male</v>
      </c>
      <c r="K819" s="18">
        <f>VLOOKUP($A819,'Customer Data'!$A:$G,4,FALSE)</f>
        <v>85327</v>
      </c>
      <c r="L819" t="str">
        <f>VLOOKUP($A819,'Customer Data'!$A:$G,5,FALSE)</f>
        <v>City C</v>
      </c>
      <c r="M819" t="str">
        <f>VLOOKUP($A819,'Customer Data'!$A:$G,6,FALSE)</f>
        <v>Adult</v>
      </c>
      <c r="N819" t="str">
        <f>VLOOKUP($A819,'Customer Data'!$A:$G,7,FALSE)</f>
        <v>High</v>
      </c>
      <c r="O819" t="str">
        <f>VLOOKUP($A819,'Customer Data'!$A$2:$H$1501,8,FALSE)</f>
        <v>Type 2</v>
      </c>
      <c r="P819" t="str">
        <f>VLOOKUP($C819,'Inventory Data'!$A:$I,7,FALSE)</f>
        <v>Warehouse A</v>
      </c>
    </row>
    <row r="820" spans="1:16" x14ac:dyDescent="0.3">
      <c r="A820">
        <v>94</v>
      </c>
      <c r="B820">
        <v>819</v>
      </c>
      <c r="C820">
        <v>66</v>
      </c>
      <c r="D820">
        <v>2</v>
      </c>
      <c r="E820" s="4" t="s">
        <v>117</v>
      </c>
      <c r="F820" s="4">
        <f t="shared" si="24"/>
        <v>43134</v>
      </c>
      <c r="G820" s="4" t="str">
        <f t="shared" si="25"/>
        <v>Feb</v>
      </c>
      <c r="H820" s="6" t="s">
        <v>62</v>
      </c>
      <c r="I820">
        <f>VLOOKUP($A820,'Customer Data'!$A:$G,2,FALSE)</f>
        <v>43</v>
      </c>
      <c r="J820" t="str">
        <f>VLOOKUP($A820,'Customer Data'!$A:$G,3,FALSE)</f>
        <v>Female</v>
      </c>
      <c r="K820" s="18">
        <f>VLOOKUP($A820,'Customer Data'!$A:$G,4,FALSE)</f>
        <v>123426</v>
      </c>
      <c r="L820" t="str">
        <f>VLOOKUP($A820,'Customer Data'!$A:$G,5,FALSE)</f>
        <v>City A</v>
      </c>
      <c r="M820" t="str">
        <f>VLOOKUP($A820,'Customer Data'!$A:$G,6,FALSE)</f>
        <v>Middle-aged</v>
      </c>
      <c r="N820" t="str">
        <f>VLOOKUP($A820,'Customer Data'!$A:$G,7,FALSE)</f>
        <v>High</v>
      </c>
      <c r="O820" t="str">
        <f>VLOOKUP($A820,'Customer Data'!$A$2:$H$1501,8,FALSE)</f>
        <v>Type 4</v>
      </c>
      <c r="P820" t="str">
        <f>VLOOKUP($C820,'Inventory Data'!$A:$I,7,FALSE)</f>
        <v>Warehouse C</v>
      </c>
    </row>
    <row r="821" spans="1:16" x14ac:dyDescent="0.3">
      <c r="A821">
        <v>1372</v>
      </c>
      <c r="B821">
        <v>820</v>
      </c>
      <c r="C821">
        <v>24</v>
      </c>
      <c r="D821">
        <v>5</v>
      </c>
      <c r="E821" s="4" t="s">
        <v>117</v>
      </c>
      <c r="F821" s="4">
        <f t="shared" si="24"/>
        <v>43134</v>
      </c>
      <c r="G821" s="4" t="str">
        <f t="shared" si="25"/>
        <v>Feb</v>
      </c>
      <c r="H821" s="6" t="s">
        <v>63</v>
      </c>
      <c r="I821">
        <f>VLOOKUP($A821,'Customer Data'!$A:$G,2,FALSE)</f>
        <v>45</v>
      </c>
      <c r="J821" t="str">
        <f>VLOOKUP($A821,'Customer Data'!$A:$G,3,FALSE)</f>
        <v>Female</v>
      </c>
      <c r="K821" s="18">
        <f>VLOOKUP($A821,'Customer Data'!$A:$G,4,FALSE)</f>
        <v>59873</v>
      </c>
      <c r="L821" t="str">
        <f>VLOOKUP($A821,'Customer Data'!$A:$G,5,FALSE)</f>
        <v>City B</v>
      </c>
      <c r="M821" t="str">
        <f>VLOOKUP($A821,'Customer Data'!$A:$G,6,FALSE)</f>
        <v>Middle-aged</v>
      </c>
      <c r="N821" t="str">
        <f>VLOOKUP($A821,'Customer Data'!$A:$G,7,FALSE)</f>
        <v>Low</v>
      </c>
      <c r="O821" t="str">
        <f>VLOOKUP($A821,'Customer Data'!$A$2:$H$1501,8,FALSE)</f>
        <v>Type 3</v>
      </c>
      <c r="P821" t="str">
        <f>VLOOKUP($C821,'Inventory Data'!$A:$I,7,FALSE)</f>
        <v>Warehouse A</v>
      </c>
    </row>
    <row r="822" spans="1:16" x14ac:dyDescent="0.3">
      <c r="A822">
        <v>390</v>
      </c>
      <c r="B822">
        <v>821</v>
      </c>
      <c r="C822">
        <v>58</v>
      </c>
      <c r="D822">
        <v>1</v>
      </c>
      <c r="E822" s="4" t="s">
        <v>117</v>
      </c>
      <c r="F822" s="4">
        <f t="shared" si="24"/>
        <v>43134</v>
      </c>
      <c r="G822" s="4" t="str">
        <f t="shared" si="25"/>
        <v>Feb</v>
      </c>
      <c r="H822" s="6" t="s">
        <v>64</v>
      </c>
      <c r="I822">
        <f>VLOOKUP($A822,'Customer Data'!$A:$G,2,FALSE)</f>
        <v>39</v>
      </c>
      <c r="J822" t="str">
        <f>VLOOKUP($A822,'Customer Data'!$A:$G,3,FALSE)</f>
        <v>Male</v>
      </c>
      <c r="K822" s="18">
        <f>VLOOKUP($A822,'Customer Data'!$A:$G,4,FALSE)</f>
        <v>88151</v>
      </c>
      <c r="L822" t="str">
        <f>VLOOKUP($A822,'Customer Data'!$A:$G,5,FALSE)</f>
        <v>City B</v>
      </c>
      <c r="M822" t="str">
        <f>VLOOKUP($A822,'Customer Data'!$A:$G,6,FALSE)</f>
        <v>Adult</v>
      </c>
      <c r="N822" t="str">
        <f>VLOOKUP($A822,'Customer Data'!$A:$G,7,FALSE)</f>
        <v>High</v>
      </c>
      <c r="O822" t="str">
        <f>VLOOKUP($A822,'Customer Data'!$A$2:$H$1501,8,FALSE)</f>
        <v>Type 2</v>
      </c>
      <c r="P822" t="str">
        <f>VLOOKUP($C822,'Inventory Data'!$A:$I,7,FALSE)</f>
        <v>Warehouse C</v>
      </c>
    </row>
    <row r="823" spans="1:16" x14ac:dyDescent="0.3">
      <c r="A823">
        <v>1425</v>
      </c>
      <c r="B823">
        <v>822</v>
      </c>
      <c r="C823">
        <v>86</v>
      </c>
      <c r="D823">
        <v>9</v>
      </c>
      <c r="E823" s="4" t="s">
        <v>117</v>
      </c>
      <c r="F823" s="4">
        <f t="shared" si="24"/>
        <v>43134</v>
      </c>
      <c r="G823" s="4" t="str">
        <f t="shared" si="25"/>
        <v>Feb</v>
      </c>
      <c r="H823" s="6" t="s">
        <v>65</v>
      </c>
      <c r="I823">
        <f>VLOOKUP($A823,'Customer Data'!$A:$G,2,FALSE)</f>
        <v>52</v>
      </c>
      <c r="J823" t="str">
        <f>VLOOKUP($A823,'Customer Data'!$A:$G,3,FALSE)</f>
        <v>Female</v>
      </c>
      <c r="K823" s="18">
        <f>VLOOKUP($A823,'Customer Data'!$A:$G,4,FALSE)</f>
        <v>37337</v>
      </c>
      <c r="L823" t="str">
        <f>VLOOKUP($A823,'Customer Data'!$A:$G,5,FALSE)</f>
        <v>City B</v>
      </c>
      <c r="M823" t="str">
        <f>VLOOKUP($A823,'Customer Data'!$A:$G,6,FALSE)</f>
        <v>Middle-aged</v>
      </c>
      <c r="N823" t="str">
        <f>VLOOKUP($A823,'Customer Data'!$A:$G,7,FALSE)</f>
        <v>Low</v>
      </c>
      <c r="O823" t="str">
        <f>VLOOKUP($A823,'Customer Data'!$A$2:$H$1501,8,FALSE)</f>
        <v>Type 3</v>
      </c>
      <c r="P823" t="str">
        <f>VLOOKUP($C823,'Inventory Data'!$A:$I,7,FALSE)</f>
        <v>Warehouse A</v>
      </c>
    </row>
    <row r="824" spans="1:16" x14ac:dyDescent="0.3">
      <c r="A824">
        <v>808</v>
      </c>
      <c r="B824">
        <v>823</v>
      </c>
      <c r="C824">
        <v>80</v>
      </c>
      <c r="D824">
        <v>7</v>
      </c>
      <c r="E824" s="4" t="s">
        <v>117</v>
      </c>
      <c r="F824" s="4">
        <f t="shared" si="24"/>
        <v>43134</v>
      </c>
      <c r="G824" s="4" t="str">
        <f t="shared" si="25"/>
        <v>Feb</v>
      </c>
      <c r="H824" s="6" t="s">
        <v>66</v>
      </c>
      <c r="I824">
        <f>VLOOKUP($A824,'Customer Data'!$A:$G,2,FALSE)</f>
        <v>66</v>
      </c>
      <c r="J824" t="str">
        <f>VLOOKUP($A824,'Customer Data'!$A:$G,3,FALSE)</f>
        <v>Female</v>
      </c>
      <c r="K824" s="18">
        <f>VLOOKUP($A824,'Customer Data'!$A:$G,4,FALSE)</f>
        <v>77177</v>
      </c>
      <c r="L824" t="str">
        <f>VLOOKUP($A824,'Customer Data'!$A:$G,5,FALSE)</f>
        <v>City B</v>
      </c>
      <c r="M824" t="str">
        <f>VLOOKUP($A824,'Customer Data'!$A:$G,6,FALSE)</f>
        <v>Seniors</v>
      </c>
      <c r="N824" t="str">
        <f>VLOOKUP($A824,'Customer Data'!$A:$G,7,FALSE)</f>
        <v>High</v>
      </c>
      <c r="O824" t="str">
        <f>VLOOKUP($A824,'Customer Data'!$A$2:$H$1501,8,FALSE)</f>
        <v>Type 6</v>
      </c>
      <c r="P824" t="str">
        <f>VLOOKUP($C824,'Inventory Data'!$A:$I,7,FALSE)</f>
        <v>Warehouse C</v>
      </c>
    </row>
    <row r="825" spans="1:16" x14ac:dyDescent="0.3">
      <c r="A825">
        <v>668</v>
      </c>
      <c r="B825">
        <v>824</v>
      </c>
      <c r="C825">
        <v>3</v>
      </c>
      <c r="D825">
        <v>8</v>
      </c>
      <c r="E825" s="4" t="s">
        <v>117</v>
      </c>
      <c r="F825" s="4">
        <f t="shared" si="24"/>
        <v>43134</v>
      </c>
      <c r="G825" s="4" t="str">
        <f t="shared" si="25"/>
        <v>Feb</v>
      </c>
      <c r="H825" s="6" t="s">
        <v>67</v>
      </c>
      <c r="I825">
        <f>VLOOKUP($A825,'Customer Data'!$A:$G,2,FALSE)</f>
        <v>60</v>
      </c>
      <c r="J825" t="str">
        <f>VLOOKUP($A825,'Customer Data'!$A:$G,3,FALSE)</f>
        <v>Male</v>
      </c>
      <c r="K825" s="18">
        <f>VLOOKUP($A825,'Customer Data'!$A:$G,4,FALSE)</f>
        <v>70970</v>
      </c>
      <c r="L825" t="str">
        <f>VLOOKUP($A825,'Customer Data'!$A:$G,5,FALSE)</f>
        <v>City B</v>
      </c>
      <c r="M825" t="str">
        <f>VLOOKUP($A825,'Customer Data'!$A:$G,6,FALSE)</f>
        <v>Seniors</v>
      </c>
      <c r="N825" t="str">
        <f>VLOOKUP($A825,'Customer Data'!$A:$G,7,FALSE)</f>
        <v>High</v>
      </c>
      <c r="O825" t="str">
        <f>VLOOKUP($A825,'Customer Data'!$A$2:$H$1501,8,FALSE)</f>
        <v>Type 6</v>
      </c>
      <c r="P825" t="str">
        <f>VLOOKUP($C825,'Inventory Data'!$A:$I,7,FALSE)</f>
        <v>Warehouse C</v>
      </c>
    </row>
    <row r="826" spans="1:16" x14ac:dyDescent="0.3">
      <c r="A826">
        <v>1121</v>
      </c>
      <c r="B826">
        <v>825</v>
      </c>
      <c r="C826">
        <v>50</v>
      </c>
      <c r="D826">
        <v>3</v>
      </c>
      <c r="E826" s="4" t="s">
        <v>117</v>
      </c>
      <c r="F826" s="4">
        <f t="shared" si="24"/>
        <v>43134</v>
      </c>
      <c r="G826" s="4" t="str">
        <f t="shared" si="25"/>
        <v>Feb</v>
      </c>
      <c r="H826" s="6" t="s">
        <v>68</v>
      </c>
      <c r="I826">
        <f>VLOOKUP($A826,'Customer Data'!$A:$G,2,FALSE)</f>
        <v>43</v>
      </c>
      <c r="J826" t="str">
        <f>VLOOKUP($A826,'Customer Data'!$A:$G,3,FALSE)</f>
        <v>Male</v>
      </c>
      <c r="K826" s="18">
        <f>VLOOKUP($A826,'Customer Data'!$A:$G,4,FALSE)</f>
        <v>100371</v>
      </c>
      <c r="L826" t="str">
        <f>VLOOKUP($A826,'Customer Data'!$A:$G,5,FALSE)</f>
        <v>City A</v>
      </c>
      <c r="M826" t="str">
        <f>VLOOKUP($A826,'Customer Data'!$A:$G,6,FALSE)</f>
        <v>Middle-aged</v>
      </c>
      <c r="N826" t="str">
        <f>VLOOKUP($A826,'Customer Data'!$A:$G,7,FALSE)</f>
        <v>High</v>
      </c>
      <c r="O826" t="str">
        <f>VLOOKUP($A826,'Customer Data'!$A$2:$H$1501,8,FALSE)</f>
        <v>Type 4</v>
      </c>
      <c r="P826" t="str">
        <f>VLOOKUP($C826,'Inventory Data'!$A:$I,7,FALSE)</f>
        <v>Warehouse B</v>
      </c>
    </row>
    <row r="827" spans="1:16" x14ac:dyDescent="0.3">
      <c r="A827">
        <v>1171</v>
      </c>
      <c r="B827">
        <v>826</v>
      </c>
      <c r="C827">
        <v>63</v>
      </c>
      <c r="D827">
        <v>9</v>
      </c>
      <c r="E827" s="4" t="s">
        <v>117</v>
      </c>
      <c r="F827" s="4">
        <f t="shared" si="24"/>
        <v>43134</v>
      </c>
      <c r="G827" s="4" t="str">
        <f t="shared" si="25"/>
        <v>Feb</v>
      </c>
      <c r="H827" s="6" t="s">
        <v>69</v>
      </c>
      <c r="I827">
        <f>VLOOKUP($A827,'Customer Data'!$A:$G,2,FALSE)</f>
        <v>29</v>
      </c>
      <c r="J827" t="str">
        <f>VLOOKUP($A827,'Customer Data'!$A:$G,3,FALSE)</f>
        <v>Male</v>
      </c>
      <c r="K827" s="18">
        <f>VLOOKUP($A827,'Customer Data'!$A:$G,4,FALSE)</f>
        <v>34211</v>
      </c>
      <c r="L827" t="str">
        <f>VLOOKUP($A827,'Customer Data'!$A:$G,5,FALSE)</f>
        <v>City C</v>
      </c>
      <c r="M827" t="str">
        <f>VLOOKUP($A827,'Customer Data'!$A:$G,6,FALSE)</f>
        <v>Adult</v>
      </c>
      <c r="N827" t="str">
        <f>VLOOKUP($A827,'Customer Data'!$A:$G,7,FALSE)</f>
        <v>Low</v>
      </c>
      <c r="O827" t="str">
        <f>VLOOKUP($A827,'Customer Data'!$A$2:$H$1501,8,FALSE)</f>
        <v>Type 1</v>
      </c>
      <c r="P827" t="str">
        <f>VLOOKUP($C827,'Inventory Data'!$A:$I,7,FALSE)</f>
        <v>Warehouse A</v>
      </c>
    </row>
    <row r="828" spans="1:16" x14ac:dyDescent="0.3">
      <c r="A828">
        <v>20</v>
      </c>
      <c r="B828">
        <v>827</v>
      </c>
      <c r="C828">
        <v>12</v>
      </c>
      <c r="D828">
        <v>2</v>
      </c>
      <c r="E828" s="4" t="s">
        <v>117</v>
      </c>
      <c r="F828" s="4">
        <f t="shared" si="24"/>
        <v>43134</v>
      </c>
      <c r="G828" s="4" t="str">
        <f t="shared" si="25"/>
        <v>Feb</v>
      </c>
      <c r="H828" s="6" t="s">
        <v>70</v>
      </c>
      <c r="I828">
        <f>VLOOKUP($A828,'Customer Data'!$A:$G,2,FALSE)</f>
        <v>49</v>
      </c>
      <c r="J828" t="str">
        <f>VLOOKUP($A828,'Customer Data'!$A:$G,3,FALSE)</f>
        <v>Male</v>
      </c>
      <c r="K828" s="18">
        <f>VLOOKUP($A828,'Customer Data'!$A:$G,4,FALSE)</f>
        <v>106702</v>
      </c>
      <c r="L828" t="str">
        <f>VLOOKUP($A828,'Customer Data'!$A:$G,5,FALSE)</f>
        <v>City C</v>
      </c>
      <c r="M828" t="str">
        <f>VLOOKUP($A828,'Customer Data'!$A:$G,6,FALSE)</f>
        <v>Middle-aged</v>
      </c>
      <c r="N828" t="str">
        <f>VLOOKUP($A828,'Customer Data'!$A:$G,7,FALSE)</f>
        <v>High</v>
      </c>
      <c r="O828" t="str">
        <f>VLOOKUP($A828,'Customer Data'!$A$2:$H$1501,8,FALSE)</f>
        <v>Type 4</v>
      </c>
      <c r="P828" t="str">
        <f>VLOOKUP($C828,'Inventory Data'!$A:$I,7,FALSE)</f>
        <v>Warehouse B</v>
      </c>
    </row>
    <row r="829" spans="1:16" x14ac:dyDescent="0.3">
      <c r="A829">
        <v>916</v>
      </c>
      <c r="B829">
        <v>828</v>
      </c>
      <c r="C829">
        <v>93</v>
      </c>
      <c r="D829">
        <v>7</v>
      </c>
      <c r="E829" s="4" t="s">
        <v>117</v>
      </c>
      <c r="F829" s="4">
        <f t="shared" si="24"/>
        <v>43134</v>
      </c>
      <c r="G829" s="4" t="str">
        <f t="shared" si="25"/>
        <v>Feb</v>
      </c>
      <c r="H829" s="6" t="s">
        <v>71</v>
      </c>
      <c r="I829">
        <f>VLOOKUP($A829,'Customer Data'!$A:$G,2,FALSE)</f>
        <v>58</v>
      </c>
      <c r="J829" t="str">
        <f>VLOOKUP($A829,'Customer Data'!$A:$G,3,FALSE)</f>
        <v>Male</v>
      </c>
      <c r="K829" s="18">
        <f>VLOOKUP($A829,'Customer Data'!$A:$G,4,FALSE)</f>
        <v>59072</v>
      </c>
      <c r="L829" t="str">
        <f>VLOOKUP($A829,'Customer Data'!$A:$G,5,FALSE)</f>
        <v>City A</v>
      </c>
      <c r="M829" t="str">
        <f>VLOOKUP($A829,'Customer Data'!$A:$G,6,FALSE)</f>
        <v>Middle-aged</v>
      </c>
      <c r="N829" t="str">
        <f>VLOOKUP($A829,'Customer Data'!$A:$G,7,FALSE)</f>
        <v>Low</v>
      </c>
      <c r="O829" t="str">
        <f>VLOOKUP($A829,'Customer Data'!$A$2:$H$1501,8,FALSE)</f>
        <v>Type 3</v>
      </c>
      <c r="P829" t="str">
        <f>VLOOKUP($C829,'Inventory Data'!$A:$I,7,FALSE)</f>
        <v>Warehouse B</v>
      </c>
    </row>
    <row r="830" spans="1:16" x14ac:dyDescent="0.3">
      <c r="A830">
        <v>913</v>
      </c>
      <c r="B830">
        <v>829</v>
      </c>
      <c r="C830">
        <v>1</v>
      </c>
      <c r="D830">
        <v>6</v>
      </c>
      <c r="E830" s="4" t="s">
        <v>117</v>
      </c>
      <c r="F830" s="4">
        <f t="shared" si="24"/>
        <v>43134</v>
      </c>
      <c r="G830" s="4" t="str">
        <f t="shared" si="25"/>
        <v>Feb</v>
      </c>
      <c r="H830" s="6" t="s">
        <v>72</v>
      </c>
      <c r="I830">
        <f>VLOOKUP($A830,'Customer Data'!$A:$G,2,FALSE)</f>
        <v>30</v>
      </c>
      <c r="J830" t="str">
        <f>VLOOKUP($A830,'Customer Data'!$A:$G,3,FALSE)</f>
        <v>Male</v>
      </c>
      <c r="K830" s="18">
        <f>VLOOKUP($A830,'Customer Data'!$A:$G,4,FALSE)</f>
        <v>50016</v>
      </c>
      <c r="L830" t="str">
        <f>VLOOKUP($A830,'Customer Data'!$A:$G,5,FALSE)</f>
        <v>City B</v>
      </c>
      <c r="M830" t="str">
        <f>VLOOKUP($A830,'Customer Data'!$A:$G,6,FALSE)</f>
        <v>Adult</v>
      </c>
      <c r="N830" t="str">
        <f>VLOOKUP($A830,'Customer Data'!$A:$G,7,FALSE)</f>
        <v>Low</v>
      </c>
      <c r="O830" t="str">
        <f>VLOOKUP($A830,'Customer Data'!$A$2:$H$1501,8,FALSE)</f>
        <v>Type 1</v>
      </c>
      <c r="P830" t="str">
        <f>VLOOKUP($C830,'Inventory Data'!$A:$I,7,FALSE)</f>
        <v>Warehouse B</v>
      </c>
    </row>
    <row r="831" spans="1:16" x14ac:dyDescent="0.3">
      <c r="A831">
        <v>414</v>
      </c>
      <c r="B831">
        <v>830</v>
      </c>
      <c r="C831">
        <v>10</v>
      </c>
      <c r="D831">
        <v>8</v>
      </c>
      <c r="E831" s="4" t="s">
        <v>117</v>
      </c>
      <c r="F831" s="4">
        <f t="shared" si="24"/>
        <v>43134</v>
      </c>
      <c r="G831" s="4" t="str">
        <f t="shared" si="25"/>
        <v>Feb</v>
      </c>
      <c r="H831" s="6" t="s">
        <v>73</v>
      </c>
      <c r="I831">
        <f>VLOOKUP($A831,'Customer Data'!$A:$G,2,FALSE)</f>
        <v>54</v>
      </c>
      <c r="J831" t="str">
        <f>VLOOKUP($A831,'Customer Data'!$A:$G,3,FALSE)</f>
        <v>Female</v>
      </c>
      <c r="K831" s="18">
        <f>VLOOKUP($A831,'Customer Data'!$A:$G,4,FALSE)</f>
        <v>54141</v>
      </c>
      <c r="L831" t="str">
        <f>VLOOKUP($A831,'Customer Data'!$A:$G,5,FALSE)</f>
        <v>City C</v>
      </c>
      <c r="M831" t="str">
        <f>VLOOKUP($A831,'Customer Data'!$A:$G,6,FALSE)</f>
        <v>Middle-aged</v>
      </c>
      <c r="N831" t="str">
        <f>VLOOKUP($A831,'Customer Data'!$A:$G,7,FALSE)</f>
        <v>Low</v>
      </c>
      <c r="O831" t="str">
        <f>VLOOKUP($A831,'Customer Data'!$A$2:$H$1501,8,FALSE)</f>
        <v>Type 3</v>
      </c>
      <c r="P831" t="str">
        <f>VLOOKUP($C831,'Inventory Data'!$A:$I,7,FALSE)</f>
        <v>Warehouse A</v>
      </c>
    </row>
    <row r="832" spans="1:16" x14ac:dyDescent="0.3">
      <c r="A832">
        <v>380</v>
      </c>
      <c r="B832">
        <v>831</v>
      </c>
      <c r="C832">
        <v>93</v>
      </c>
      <c r="D832">
        <v>3</v>
      </c>
      <c r="E832" s="4" t="s">
        <v>117</v>
      </c>
      <c r="F832" s="4">
        <f t="shared" si="24"/>
        <v>43134</v>
      </c>
      <c r="G832" s="4" t="str">
        <f t="shared" si="25"/>
        <v>Feb</v>
      </c>
      <c r="H832" s="6" t="s">
        <v>74</v>
      </c>
      <c r="I832">
        <f>VLOOKUP($A832,'Customer Data'!$A:$G,2,FALSE)</f>
        <v>69</v>
      </c>
      <c r="J832" t="str">
        <f>VLOOKUP($A832,'Customer Data'!$A:$G,3,FALSE)</f>
        <v>Female</v>
      </c>
      <c r="K832" s="18">
        <f>VLOOKUP($A832,'Customer Data'!$A:$G,4,FALSE)</f>
        <v>148755</v>
      </c>
      <c r="L832" t="str">
        <f>VLOOKUP($A832,'Customer Data'!$A:$G,5,FALSE)</f>
        <v>City C</v>
      </c>
      <c r="M832" t="str">
        <f>VLOOKUP($A832,'Customer Data'!$A:$G,6,FALSE)</f>
        <v>Seniors</v>
      </c>
      <c r="N832" t="str">
        <f>VLOOKUP($A832,'Customer Data'!$A:$G,7,FALSE)</f>
        <v>High</v>
      </c>
      <c r="O832" t="str">
        <f>VLOOKUP($A832,'Customer Data'!$A$2:$H$1501,8,FALSE)</f>
        <v>Type 6</v>
      </c>
      <c r="P832" t="str">
        <f>VLOOKUP($C832,'Inventory Data'!$A:$I,7,FALSE)</f>
        <v>Warehouse B</v>
      </c>
    </row>
    <row r="833" spans="1:16" x14ac:dyDescent="0.3">
      <c r="A833">
        <v>817</v>
      </c>
      <c r="B833">
        <v>832</v>
      </c>
      <c r="C833">
        <v>36</v>
      </c>
      <c r="D833">
        <v>5</v>
      </c>
      <c r="E833" s="4" t="s">
        <v>117</v>
      </c>
      <c r="F833" s="4">
        <f t="shared" si="24"/>
        <v>43134</v>
      </c>
      <c r="G833" s="4" t="str">
        <f t="shared" si="25"/>
        <v>Feb</v>
      </c>
      <c r="H833" s="6" t="s">
        <v>75</v>
      </c>
      <c r="I833">
        <f>VLOOKUP($A833,'Customer Data'!$A:$G,2,FALSE)</f>
        <v>31</v>
      </c>
      <c r="J833" t="str">
        <f>VLOOKUP($A833,'Customer Data'!$A:$G,3,FALSE)</f>
        <v>Male</v>
      </c>
      <c r="K833" s="18">
        <f>VLOOKUP($A833,'Customer Data'!$A:$G,4,FALSE)</f>
        <v>85996</v>
      </c>
      <c r="L833" t="str">
        <f>VLOOKUP($A833,'Customer Data'!$A:$G,5,FALSE)</f>
        <v>City C</v>
      </c>
      <c r="M833" t="str">
        <f>VLOOKUP($A833,'Customer Data'!$A:$G,6,FALSE)</f>
        <v>Adult</v>
      </c>
      <c r="N833" t="str">
        <f>VLOOKUP($A833,'Customer Data'!$A:$G,7,FALSE)</f>
        <v>High</v>
      </c>
      <c r="O833" t="str">
        <f>VLOOKUP($A833,'Customer Data'!$A$2:$H$1501,8,FALSE)</f>
        <v>Type 2</v>
      </c>
      <c r="P833" t="str">
        <f>VLOOKUP($C833,'Inventory Data'!$A:$I,7,FALSE)</f>
        <v>Warehouse C</v>
      </c>
    </row>
    <row r="834" spans="1:16" x14ac:dyDescent="0.3">
      <c r="A834">
        <v>1047</v>
      </c>
      <c r="B834">
        <v>833</v>
      </c>
      <c r="C834">
        <v>56</v>
      </c>
      <c r="D834">
        <v>3</v>
      </c>
      <c r="E834" s="4" t="s">
        <v>117</v>
      </c>
      <c r="F834" s="4">
        <f t="shared" si="24"/>
        <v>43134</v>
      </c>
      <c r="G834" s="4" t="str">
        <f t="shared" si="25"/>
        <v>Feb</v>
      </c>
      <c r="H834" s="6" t="s">
        <v>76</v>
      </c>
      <c r="I834">
        <f>VLOOKUP($A834,'Customer Data'!$A:$G,2,FALSE)</f>
        <v>64</v>
      </c>
      <c r="J834" t="str">
        <f>VLOOKUP($A834,'Customer Data'!$A:$G,3,FALSE)</f>
        <v>Female</v>
      </c>
      <c r="K834" s="18">
        <f>VLOOKUP($A834,'Customer Data'!$A:$G,4,FALSE)</f>
        <v>127648</v>
      </c>
      <c r="L834" t="str">
        <f>VLOOKUP($A834,'Customer Data'!$A:$G,5,FALSE)</f>
        <v>City A</v>
      </c>
      <c r="M834" t="str">
        <f>VLOOKUP($A834,'Customer Data'!$A:$G,6,FALSE)</f>
        <v>Seniors</v>
      </c>
      <c r="N834" t="str">
        <f>VLOOKUP($A834,'Customer Data'!$A:$G,7,FALSE)</f>
        <v>High</v>
      </c>
      <c r="O834" t="str">
        <f>VLOOKUP($A834,'Customer Data'!$A$2:$H$1501,8,FALSE)</f>
        <v>Type 6</v>
      </c>
      <c r="P834" t="str">
        <f>VLOOKUP($C834,'Inventory Data'!$A:$I,7,FALSE)</f>
        <v>Warehouse B</v>
      </c>
    </row>
    <row r="835" spans="1:16" x14ac:dyDescent="0.3">
      <c r="A835">
        <v>1240</v>
      </c>
      <c r="B835">
        <v>834</v>
      </c>
      <c r="C835">
        <v>86</v>
      </c>
      <c r="D835">
        <v>3</v>
      </c>
      <c r="E835" s="4" t="s">
        <v>117</v>
      </c>
      <c r="F835" s="4">
        <f t="shared" ref="F835:F898" si="26">DATEVALUE(E835)</f>
        <v>43134</v>
      </c>
      <c r="G835" s="4" t="str">
        <f t="shared" ref="G835:G898" si="27">TEXT(F835,"MMM")</f>
        <v>Feb</v>
      </c>
      <c r="H835" s="6" t="s">
        <v>77</v>
      </c>
      <c r="I835">
        <f>VLOOKUP($A835,'Customer Data'!$A:$G,2,FALSE)</f>
        <v>51</v>
      </c>
      <c r="J835" t="str">
        <f>VLOOKUP($A835,'Customer Data'!$A:$G,3,FALSE)</f>
        <v>Female</v>
      </c>
      <c r="K835" s="18">
        <f>VLOOKUP($A835,'Customer Data'!$A:$G,4,FALSE)</f>
        <v>35802</v>
      </c>
      <c r="L835" t="str">
        <f>VLOOKUP($A835,'Customer Data'!$A:$G,5,FALSE)</f>
        <v>City B</v>
      </c>
      <c r="M835" t="str">
        <f>VLOOKUP($A835,'Customer Data'!$A:$G,6,FALSE)</f>
        <v>Middle-aged</v>
      </c>
      <c r="N835" t="str">
        <f>VLOOKUP($A835,'Customer Data'!$A:$G,7,FALSE)</f>
        <v>Low</v>
      </c>
      <c r="O835" t="str">
        <f>VLOOKUP($A835,'Customer Data'!$A$2:$H$1501,8,FALSE)</f>
        <v>Type 3</v>
      </c>
      <c r="P835" t="str">
        <f>VLOOKUP($C835,'Inventory Data'!$A:$I,7,FALSE)</f>
        <v>Warehouse A</v>
      </c>
    </row>
    <row r="836" spans="1:16" x14ac:dyDescent="0.3">
      <c r="A836">
        <v>30</v>
      </c>
      <c r="B836">
        <v>835</v>
      </c>
      <c r="C836">
        <v>10</v>
      </c>
      <c r="D836">
        <v>1</v>
      </c>
      <c r="E836" s="4" t="s">
        <v>117</v>
      </c>
      <c r="F836" s="4">
        <f t="shared" si="26"/>
        <v>43134</v>
      </c>
      <c r="G836" s="4" t="str">
        <f t="shared" si="27"/>
        <v>Feb</v>
      </c>
      <c r="H836" s="6" t="s">
        <v>78</v>
      </c>
      <c r="I836">
        <f>VLOOKUP($A836,'Customer Data'!$A:$G,2,FALSE)</f>
        <v>56</v>
      </c>
      <c r="J836" t="str">
        <f>VLOOKUP($A836,'Customer Data'!$A:$G,3,FALSE)</f>
        <v>Female</v>
      </c>
      <c r="K836" s="18">
        <f>VLOOKUP($A836,'Customer Data'!$A:$G,4,FALSE)</f>
        <v>73899</v>
      </c>
      <c r="L836" t="str">
        <f>VLOOKUP($A836,'Customer Data'!$A:$G,5,FALSE)</f>
        <v>City A</v>
      </c>
      <c r="M836" t="str">
        <f>VLOOKUP($A836,'Customer Data'!$A:$G,6,FALSE)</f>
        <v>Middle-aged</v>
      </c>
      <c r="N836" t="str">
        <f>VLOOKUP($A836,'Customer Data'!$A:$G,7,FALSE)</f>
        <v>High</v>
      </c>
      <c r="O836" t="str">
        <f>VLOOKUP($A836,'Customer Data'!$A$2:$H$1501,8,FALSE)</f>
        <v>Type 4</v>
      </c>
      <c r="P836" t="str">
        <f>VLOOKUP($C836,'Inventory Data'!$A:$I,7,FALSE)</f>
        <v>Warehouse A</v>
      </c>
    </row>
    <row r="837" spans="1:16" x14ac:dyDescent="0.3">
      <c r="A837">
        <v>598</v>
      </c>
      <c r="B837">
        <v>836</v>
      </c>
      <c r="C837">
        <v>82</v>
      </c>
      <c r="D837">
        <v>6</v>
      </c>
      <c r="E837" s="4" t="s">
        <v>117</v>
      </c>
      <c r="F837" s="4">
        <f t="shared" si="26"/>
        <v>43134</v>
      </c>
      <c r="G837" s="4" t="str">
        <f t="shared" si="27"/>
        <v>Feb</v>
      </c>
      <c r="H837" s="6" t="s">
        <v>79</v>
      </c>
      <c r="I837">
        <f>VLOOKUP($A837,'Customer Data'!$A:$G,2,FALSE)</f>
        <v>20</v>
      </c>
      <c r="J837" t="str">
        <f>VLOOKUP($A837,'Customer Data'!$A:$G,3,FALSE)</f>
        <v>Male</v>
      </c>
      <c r="K837" s="18">
        <f>VLOOKUP($A837,'Customer Data'!$A:$G,4,FALSE)</f>
        <v>48291</v>
      </c>
      <c r="L837" t="str">
        <f>VLOOKUP($A837,'Customer Data'!$A:$G,5,FALSE)</f>
        <v>City A</v>
      </c>
      <c r="M837" t="str">
        <f>VLOOKUP($A837,'Customer Data'!$A:$G,6,FALSE)</f>
        <v>Adult</v>
      </c>
      <c r="N837" t="str">
        <f>VLOOKUP($A837,'Customer Data'!$A:$G,7,FALSE)</f>
        <v>Low</v>
      </c>
      <c r="O837" t="str">
        <f>VLOOKUP($A837,'Customer Data'!$A$2:$H$1501,8,FALSE)</f>
        <v>Type 1</v>
      </c>
      <c r="P837" t="str">
        <f>VLOOKUP($C837,'Inventory Data'!$A:$I,7,FALSE)</f>
        <v>Warehouse A</v>
      </c>
    </row>
    <row r="838" spans="1:16" x14ac:dyDescent="0.3">
      <c r="A838">
        <v>965</v>
      </c>
      <c r="B838">
        <v>837</v>
      </c>
      <c r="C838">
        <v>91</v>
      </c>
      <c r="D838">
        <v>3</v>
      </c>
      <c r="E838" s="4" t="s">
        <v>117</v>
      </c>
      <c r="F838" s="4">
        <f t="shared" si="26"/>
        <v>43134</v>
      </c>
      <c r="G838" s="4" t="str">
        <f t="shared" si="27"/>
        <v>Feb</v>
      </c>
      <c r="H838" s="6" t="s">
        <v>80</v>
      </c>
      <c r="I838">
        <f>VLOOKUP($A838,'Customer Data'!$A:$G,2,FALSE)</f>
        <v>55</v>
      </c>
      <c r="J838" t="str">
        <f>VLOOKUP($A838,'Customer Data'!$A:$G,3,FALSE)</f>
        <v>Female</v>
      </c>
      <c r="K838" s="18">
        <f>VLOOKUP($A838,'Customer Data'!$A:$G,4,FALSE)</f>
        <v>24242</v>
      </c>
      <c r="L838" t="str">
        <f>VLOOKUP($A838,'Customer Data'!$A:$G,5,FALSE)</f>
        <v>City C</v>
      </c>
      <c r="M838" t="str">
        <f>VLOOKUP($A838,'Customer Data'!$A:$G,6,FALSE)</f>
        <v>Middle-aged</v>
      </c>
      <c r="N838" t="str">
        <f>VLOOKUP($A838,'Customer Data'!$A:$G,7,FALSE)</f>
        <v>Low</v>
      </c>
      <c r="O838" t="str">
        <f>VLOOKUP($A838,'Customer Data'!$A$2:$H$1501,8,FALSE)</f>
        <v>Type 3</v>
      </c>
      <c r="P838" t="str">
        <f>VLOOKUP($C838,'Inventory Data'!$A:$I,7,FALSE)</f>
        <v>Warehouse C</v>
      </c>
    </row>
    <row r="839" spans="1:16" x14ac:dyDescent="0.3">
      <c r="A839">
        <v>627</v>
      </c>
      <c r="B839">
        <v>838</v>
      </c>
      <c r="C839">
        <v>56</v>
      </c>
      <c r="D839">
        <v>8</v>
      </c>
      <c r="E839" s="4" t="s">
        <v>117</v>
      </c>
      <c r="F839" s="4">
        <f t="shared" si="26"/>
        <v>43134</v>
      </c>
      <c r="G839" s="4" t="str">
        <f t="shared" si="27"/>
        <v>Feb</v>
      </c>
      <c r="H839" s="6" t="s">
        <v>81</v>
      </c>
      <c r="I839">
        <f>VLOOKUP($A839,'Customer Data'!$A:$G,2,FALSE)</f>
        <v>68</v>
      </c>
      <c r="J839" t="str">
        <f>VLOOKUP($A839,'Customer Data'!$A:$G,3,FALSE)</f>
        <v>Male</v>
      </c>
      <c r="K839" s="18">
        <f>VLOOKUP($A839,'Customer Data'!$A:$G,4,FALSE)</f>
        <v>144326</v>
      </c>
      <c r="L839" t="str">
        <f>VLOOKUP($A839,'Customer Data'!$A:$G,5,FALSE)</f>
        <v>City A</v>
      </c>
      <c r="M839" t="str">
        <f>VLOOKUP($A839,'Customer Data'!$A:$G,6,FALSE)</f>
        <v>Seniors</v>
      </c>
      <c r="N839" t="str">
        <f>VLOOKUP($A839,'Customer Data'!$A:$G,7,FALSE)</f>
        <v>High</v>
      </c>
      <c r="O839" t="str">
        <f>VLOOKUP($A839,'Customer Data'!$A$2:$H$1501,8,FALSE)</f>
        <v>Type 6</v>
      </c>
      <c r="P839" t="str">
        <f>VLOOKUP($C839,'Inventory Data'!$A:$I,7,FALSE)</f>
        <v>Warehouse B</v>
      </c>
    </row>
    <row r="840" spans="1:16" x14ac:dyDescent="0.3">
      <c r="A840">
        <v>521</v>
      </c>
      <c r="B840">
        <v>839</v>
      </c>
      <c r="C840">
        <v>75</v>
      </c>
      <c r="D840">
        <v>5</v>
      </c>
      <c r="E840" s="4" t="s">
        <v>117</v>
      </c>
      <c r="F840" s="4">
        <f t="shared" si="26"/>
        <v>43134</v>
      </c>
      <c r="G840" s="4" t="str">
        <f t="shared" si="27"/>
        <v>Feb</v>
      </c>
      <c r="H840" s="6" t="s">
        <v>82</v>
      </c>
      <c r="I840">
        <f>VLOOKUP($A840,'Customer Data'!$A:$G,2,FALSE)</f>
        <v>36</v>
      </c>
      <c r="J840" t="str">
        <f>VLOOKUP($A840,'Customer Data'!$A:$G,3,FALSE)</f>
        <v>Female</v>
      </c>
      <c r="K840" s="18">
        <f>VLOOKUP($A840,'Customer Data'!$A:$G,4,FALSE)</f>
        <v>112828</v>
      </c>
      <c r="L840" t="str">
        <f>VLOOKUP($A840,'Customer Data'!$A:$G,5,FALSE)</f>
        <v>City B</v>
      </c>
      <c r="M840" t="str">
        <f>VLOOKUP($A840,'Customer Data'!$A:$G,6,FALSE)</f>
        <v>Adult</v>
      </c>
      <c r="N840" t="str">
        <f>VLOOKUP($A840,'Customer Data'!$A:$G,7,FALSE)</f>
        <v>High</v>
      </c>
      <c r="O840" t="str">
        <f>VLOOKUP($A840,'Customer Data'!$A$2:$H$1501,8,FALSE)</f>
        <v>Type 2</v>
      </c>
      <c r="P840" t="str">
        <f>VLOOKUP($C840,'Inventory Data'!$A:$I,7,FALSE)</f>
        <v>Warehouse B</v>
      </c>
    </row>
    <row r="841" spans="1:16" x14ac:dyDescent="0.3">
      <c r="A841">
        <v>429</v>
      </c>
      <c r="B841">
        <v>840</v>
      </c>
      <c r="C841">
        <v>95</v>
      </c>
      <c r="D841">
        <v>6</v>
      </c>
      <c r="E841" s="4" t="s">
        <v>117</v>
      </c>
      <c r="F841" s="4">
        <f t="shared" si="26"/>
        <v>43134</v>
      </c>
      <c r="G841" s="4" t="str">
        <f t="shared" si="27"/>
        <v>Feb</v>
      </c>
      <c r="H841" s="6" t="s">
        <v>83</v>
      </c>
      <c r="I841">
        <f>VLOOKUP($A841,'Customer Data'!$A:$G,2,FALSE)</f>
        <v>25</v>
      </c>
      <c r="J841" t="str">
        <f>VLOOKUP($A841,'Customer Data'!$A:$G,3,FALSE)</f>
        <v>Male</v>
      </c>
      <c r="K841" s="18">
        <f>VLOOKUP($A841,'Customer Data'!$A:$G,4,FALSE)</f>
        <v>111375</v>
      </c>
      <c r="L841" t="str">
        <f>VLOOKUP($A841,'Customer Data'!$A:$G,5,FALSE)</f>
        <v>City B</v>
      </c>
      <c r="M841" t="str">
        <f>VLOOKUP($A841,'Customer Data'!$A:$G,6,FALSE)</f>
        <v>Adult</v>
      </c>
      <c r="N841" t="str">
        <f>VLOOKUP($A841,'Customer Data'!$A:$G,7,FALSE)</f>
        <v>High</v>
      </c>
      <c r="O841" t="str">
        <f>VLOOKUP($A841,'Customer Data'!$A$2:$H$1501,8,FALSE)</f>
        <v>Type 2</v>
      </c>
      <c r="P841" t="str">
        <f>VLOOKUP($C841,'Inventory Data'!$A:$I,7,FALSE)</f>
        <v>Warehouse B</v>
      </c>
    </row>
    <row r="842" spans="1:16" x14ac:dyDescent="0.3">
      <c r="A842">
        <v>949</v>
      </c>
      <c r="B842">
        <v>841</v>
      </c>
      <c r="C842">
        <v>82</v>
      </c>
      <c r="D842">
        <v>4</v>
      </c>
      <c r="E842" s="4" t="s">
        <v>118</v>
      </c>
      <c r="F842" s="4">
        <f t="shared" si="26"/>
        <v>43135</v>
      </c>
      <c r="G842" s="4" t="str">
        <f t="shared" si="27"/>
        <v>Feb</v>
      </c>
      <c r="H842" s="6" t="s">
        <v>60</v>
      </c>
      <c r="I842">
        <f>VLOOKUP($A842,'Customer Data'!$A:$G,2,FALSE)</f>
        <v>57</v>
      </c>
      <c r="J842" t="str">
        <f>VLOOKUP($A842,'Customer Data'!$A:$G,3,FALSE)</f>
        <v>Female</v>
      </c>
      <c r="K842" s="18">
        <f>VLOOKUP($A842,'Customer Data'!$A:$G,4,FALSE)</f>
        <v>143314</v>
      </c>
      <c r="L842" t="str">
        <f>VLOOKUP($A842,'Customer Data'!$A:$G,5,FALSE)</f>
        <v>City A</v>
      </c>
      <c r="M842" t="str">
        <f>VLOOKUP($A842,'Customer Data'!$A:$G,6,FALSE)</f>
        <v>Middle-aged</v>
      </c>
      <c r="N842" t="str">
        <f>VLOOKUP($A842,'Customer Data'!$A:$G,7,FALSE)</f>
        <v>High</v>
      </c>
      <c r="O842" t="str">
        <f>VLOOKUP($A842,'Customer Data'!$A$2:$H$1501,8,FALSE)</f>
        <v>Type 4</v>
      </c>
      <c r="P842" t="str">
        <f>VLOOKUP($C842,'Inventory Data'!$A:$I,7,FALSE)</f>
        <v>Warehouse A</v>
      </c>
    </row>
    <row r="843" spans="1:16" x14ac:dyDescent="0.3">
      <c r="A843">
        <v>477</v>
      </c>
      <c r="B843">
        <v>842</v>
      </c>
      <c r="C843">
        <v>6</v>
      </c>
      <c r="D843">
        <v>1</v>
      </c>
      <c r="E843" s="4" t="s">
        <v>118</v>
      </c>
      <c r="F843" s="4">
        <f t="shared" si="26"/>
        <v>43135</v>
      </c>
      <c r="G843" s="4" t="str">
        <f t="shared" si="27"/>
        <v>Feb</v>
      </c>
      <c r="H843" s="6" t="s">
        <v>61</v>
      </c>
      <c r="I843">
        <f>VLOOKUP($A843,'Customer Data'!$A:$G,2,FALSE)</f>
        <v>62</v>
      </c>
      <c r="J843" t="str">
        <f>VLOOKUP($A843,'Customer Data'!$A:$G,3,FALSE)</f>
        <v>Male</v>
      </c>
      <c r="K843" s="18">
        <f>VLOOKUP($A843,'Customer Data'!$A:$G,4,FALSE)</f>
        <v>95506</v>
      </c>
      <c r="L843" t="str">
        <f>VLOOKUP($A843,'Customer Data'!$A:$G,5,FALSE)</f>
        <v>City A</v>
      </c>
      <c r="M843" t="str">
        <f>VLOOKUP($A843,'Customer Data'!$A:$G,6,FALSE)</f>
        <v>Seniors</v>
      </c>
      <c r="N843" t="str">
        <f>VLOOKUP($A843,'Customer Data'!$A:$G,7,FALSE)</f>
        <v>High</v>
      </c>
      <c r="O843" t="str">
        <f>VLOOKUP($A843,'Customer Data'!$A$2:$H$1501,8,FALSE)</f>
        <v>Type 6</v>
      </c>
      <c r="P843" t="str">
        <f>VLOOKUP($C843,'Inventory Data'!$A:$I,7,FALSE)</f>
        <v>Warehouse C</v>
      </c>
    </row>
    <row r="844" spans="1:16" x14ac:dyDescent="0.3">
      <c r="A844">
        <v>1041</v>
      </c>
      <c r="B844">
        <v>843</v>
      </c>
      <c r="C844">
        <v>21</v>
      </c>
      <c r="D844">
        <v>6</v>
      </c>
      <c r="E844" s="4" t="s">
        <v>118</v>
      </c>
      <c r="F844" s="4">
        <f t="shared" si="26"/>
        <v>43135</v>
      </c>
      <c r="G844" s="4" t="str">
        <f t="shared" si="27"/>
        <v>Feb</v>
      </c>
      <c r="H844" s="6" t="s">
        <v>62</v>
      </c>
      <c r="I844">
        <f>VLOOKUP($A844,'Customer Data'!$A:$G,2,FALSE)</f>
        <v>19</v>
      </c>
      <c r="J844" t="str">
        <f>VLOOKUP($A844,'Customer Data'!$A:$G,3,FALSE)</f>
        <v>Male</v>
      </c>
      <c r="K844" s="18">
        <f>VLOOKUP($A844,'Customer Data'!$A:$G,4,FALSE)</f>
        <v>65199</v>
      </c>
      <c r="L844" t="str">
        <f>VLOOKUP($A844,'Customer Data'!$A:$G,5,FALSE)</f>
        <v>City C</v>
      </c>
      <c r="M844" t="str">
        <f>VLOOKUP($A844,'Customer Data'!$A:$G,6,FALSE)</f>
        <v>Adult</v>
      </c>
      <c r="N844" t="str">
        <f>VLOOKUP($A844,'Customer Data'!$A:$G,7,FALSE)</f>
        <v>Low</v>
      </c>
      <c r="O844" t="str">
        <f>VLOOKUP($A844,'Customer Data'!$A$2:$H$1501,8,FALSE)</f>
        <v>Type 1</v>
      </c>
      <c r="P844" t="str">
        <f>VLOOKUP($C844,'Inventory Data'!$A:$I,7,FALSE)</f>
        <v>Warehouse B</v>
      </c>
    </row>
    <row r="845" spans="1:16" x14ac:dyDescent="0.3">
      <c r="A845">
        <v>1474</v>
      </c>
      <c r="B845">
        <v>844</v>
      </c>
      <c r="C845">
        <v>54</v>
      </c>
      <c r="D845">
        <v>8</v>
      </c>
      <c r="E845" s="4" t="s">
        <v>118</v>
      </c>
      <c r="F845" s="4">
        <f t="shared" si="26"/>
        <v>43135</v>
      </c>
      <c r="G845" s="4" t="str">
        <f t="shared" si="27"/>
        <v>Feb</v>
      </c>
      <c r="H845" s="6" t="s">
        <v>63</v>
      </c>
      <c r="I845">
        <f>VLOOKUP($A845,'Customer Data'!$A:$G,2,FALSE)</f>
        <v>66</v>
      </c>
      <c r="J845" t="str">
        <f>VLOOKUP($A845,'Customer Data'!$A:$G,3,FALSE)</f>
        <v>Female</v>
      </c>
      <c r="K845" s="18">
        <f>VLOOKUP($A845,'Customer Data'!$A:$G,4,FALSE)</f>
        <v>109989</v>
      </c>
      <c r="L845" t="str">
        <f>VLOOKUP($A845,'Customer Data'!$A:$G,5,FALSE)</f>
        <v>City B</v>
      </c>
      <c r="M845" t="str">
        <f>VLOOKUP($A845,'Customer Data'!$A:$G,6,FALSE)</f>
        <v>Seniors</v>
      </c>
      <c r="N845" t="str">
        <f>VLOOKUP($A845,'Customer Data'!$A:$G,7,FALSE)</f>
        <v>High</v>
      </c>
      <c r="O845" t="str">
        <f>VLOOKUP($A845,'Customer Data'!$A$2:$H$1501,8,FALSE)</f>
        <v>Type 6</v>
      </c>
      <c r="P845" t="str">
        <f>VLOOKUP($C845,'Inventory Data'!$A:$I,7,FALSE)</f>
        <v>Warehouse B</v>
      </c>
    </row>
    <row r="846" spans="1:16" x14ac:dyDescent="0.3">
      <c r="A846">
        <v>776</v>
      </c>
      <c r="B846">
        <v>845</v>
      </c>
      <c r="C846">
        <v>63</v>
      </c>
      <c r="D846">
        <v>1</v>
      </c>
      <c r="E846" s="4" t="s">
        <v>118</v>
      </c>
      <c r="F846" s="4">
        <f t="shared" si="26"/>
        <v>43135</v>
      </c>
      <c r="G846" s="4" t="str">
        <f t="shared" si="27"/>
        <v>Feb</v>
      </c>
      <c r="H846" s="6" t="s">
        <v>64</v>
      </c>
      <c r="I846">
        <f>VLOOKUP($A846,'Customer Data'!$A:$G,2,FALSE)</f>
        <v>29</v>
      </c>
      <c r="J846" t="str">
        <f>VLOOKUP($A846,'Customer Data'!$A:$G,3,FALSE)</f>
        <v>Male</v>
      </c>
      <c r="K846" s="18">
        <f>VLOOKUP($A846,'Customer Data'!$A:$G,4,FALSE)</f>
        <v>85333</v>
      </c>
      <c r="L846" t="str">
        <f>VLOOKUP($A846,'Customer Data'!$A:$G,5,FALSE)</f>
        <v>City A</v>
      </c>
      <c r="M846" t="str">
        <f>VLOOKUP($A846,'Customer Data'!$A:$G,6,FALSE)</f>
        <v>Adult</v>
      </c>
      <c r="N846" t="str">
        <f>VLOOKUP($A846,'Customer Data'!$A:$G,7,FALSE)</f>
        <v>High</v>
      </c>
      <c r="O846" t="str">
        <f>VLOOKUP($A846,'Customer Data'!$A$2:$H$1501,8,FALSE)</f>
        <v>Type 2</v>
      </c>
      <c r="P846" t="str">
        <f>VLOOKUP($C846,'Inventory Data'!$A:$I,7,FALSE)</f>
        <v>Warehouse A</v>
      </c>
    </row>
    <row r="847" spans="1:16" x14ac:dyDescent="0.3">
      <c r="A847">
        <v>355</v>
      </c>
      <c r="B847">
        <v>846</v>
      </c>
      <c r="C847">
        <v>14</v>
      </c>
      <c r="D847">
        <v>8</v>
      </c>
      <c r="E847" s="4" t="s">
        <v>118</v>
      </c>
      <c r="F847" s="4">
        <f t="shared" si="26"/>
        <v>43135</v>
      </c>
      <c r="G847" s="4" t="str">
        <f t="shared" si="27"/>
        <v>Feb</v>
      </c>
      <c r="H847" s="6" t="s">
        <v>65</v>
      </c>
      <c r="I847">
        <f>VLOOKUP($A847,'Customer Data'!$A:$G,2,FALSE)</f>
        <v>30</v>
      </c>
      <c r="J847" t="str">
        <f>VLOOKUP($A847,'Customer Data'!$A:$G,3,FALSE)</f>
        <v>Male</v>
      </c>
      <c r="K847" s="18">
        <f>VLOOKUP($A847,'Customer Data'!$A:$G,4,FALSE)</f>
        <v>52259</v>
      </c>
      <c r="L847" t="str">
        <f>VLOOKUP($A847,'Customer Data'!$A:$G,5,FALSE)</f>
        <v>City A</v>
      </c>
      <c r="M847" t="str">
        <f>VLOOKUP($A847,'Customer Data'!$A:$G,6,FALSE)</f>
        <v>Adult</v>
      </c>
      <c r="N847" t="str">
        <f>VLOOKUP($A847,'Customer Data'!$A:$G,7,FALSE)</f>
        <v>Low</v>
      </c>
      <c r="O847" t="str">
        <f>VLOOKUP($A847,'Customer Data'!$A$2:$H$1501,8,FALSE)</f>
        <v>Type 1</v>
      </c>
      <c r="P847" t="str">
        <f>VLOOKUP($C847,'Inventory Data'!$A:$I,7,FALSE)</f>
        <v>Warehouse B</v>
      </c>
    </row>
    <row r="848" spans="1:16" x14ac:dyDescent="0.3">
      <c r="A848">
        <v>1060</v>
      </c>
      <c r="B848">
        <v>847</v>
      </c>
      <c r="C848">
        <v>84</v>
      </c>
      <c r="D848">
        <v>6</v>
      </c>
      <c r="E848" s="4" t="s">
        <v>118</v>
      </c>
      <c r="F848" s="4">
        <f t="shared" si="26"/>
        <v>43135</v>
      </c>
      <c r="G848" s="4" t="str">
        <f t="shared" si="27"/>
        <v>Feb</v>
      </c>
      <c r="H848" s="6" t="s">
        <v>66</v>
      </c>
      <c r="I848">
        <f>VLOOKUP($A848,'Customer Data'!$A:$G,2,FALSE)</f>
        <v>61</v>
      </c>
      <c r="J848" t="str">
        <f>VLOOKUP($A848,'Customer Data'!$A:$G,3,FALSE)</f>
        <v>Male</v>
      </c>
      <c r="K848" s="18">
        <f>VLOOKUP($A848,'Customer Data'!$A:$G,4,FALSE)</f>
        <v>92840</v>
      </c>
      <c r="L848" t="str">
        <f>VLOOKUP($A848,'Customer Data'!$A:$G,5,FALSE)</f>
        <v>City C</v>
      </c>
      <c r="M848" t="str">
        <f>VLOOKUP($A848,'Customer Data'!$A:$G,6,FALSE)</f>
        <v>Seniors</v>
      </c>
      <c r="N848" t="str">
        <f>VLOOKUP($A848,'Customer Data'!$A:$G,7,FALSE)</f>
        <v>High</v>
      </c>
      <c r="O848" t="str">
        <f>VLOOKUP($A848,'Customer Data'!$A$2:$H$1501,8,FALSE)</f>
        <v>Type 6</v>
      </c>
      <c r="P848" t="str">
        <f>VLOOKUP($C848,'Inventory Data'!$A:$I,7,FALSE)</f>
        <v>Warehouse A</v>
      </c>
    </row>
    <row r="849" spans="1:16" x14ac:dyDescent="0.3">
      <c r="A849">
        <v>21</v>
      </c>
      <c r="B849">
        <v>848</v>
      </c>
      <c r="C849">
        <v>64</v>
      </c>
      <c r="D849">
        <v>9</v>
      </c>
      <c r="E849" s="4" t="s">
        <v>118</v>
      </c>
      <c r="F849" s="4">
        <f t="shared" si="26"/>
        <v>43135</v>
      </c>
      <c r="G849" s="4" t="str">
        <f t="shared" si="27"/>
        <v>Feb</v>
      </c>
      <c r="H849" s="6" t="s">
        <v>67</v>
      </c>
      <c r="I849">
        <f>VLOOKUP($A849,'Customer Data'!$A:$G,2,FALSE)</f>
        <v>47</v>
      </c>
      <c r="J849" t="str">
        <f>VLOOKUP($A849,'Customer Data'!$A:$G,3,FALSE)</f>
        <v>Female</v>
      </c>
      <c r="K849" s="18">
        <f>VLOOKUP($A849,'Customer Data'!$A:$G,4,FALSE)</f>
        <v>125828</v>
      </c>
      <c r="L849" t="str">
        <f>VLOOKUP($A849,'Customer Data'!$A:$G,5,FALSE)</f>
        <v>City A</v>
      </c>
      <c r="M849" t="str">
        <f>VLOOKUP($A849,'Customer Data'!$A:$G,6,FALSE)</f>
        <v>Middle-aged</v>
      </c>
      <c r="N849" t="str">
        <f>VLOOKUP($A849,'Customer Data'!$A:$G,7,FALSE)</f>
        <v>High</v>
      </c>
      <c r="O849" t="str">
        <f>VLOOKUP($A849,'Customer Data'!$A$2:$H$1501,8,FALSE)</f>
        <v>Type 4</v>
      </c>
      <c r="P849" t="str">
        <f>VLOOKUP($C849,'Inventory Data'!$A:$I,7,FALSE)</f>
        <v>Warehouse A</v>
      </c>
    </row>
    <row r="850" spans="1:16" x14ac:dyDescent="0.3">
      <c r="A850">
        <v>260</v>
      </c>
      <c r="B850">
        <v>849</v>
      </c>
      <c r="C850">
        <v>76</v>
      </c>
      <c r="D850">
        <v>1</v>
      </c>
      <c r="E850" s="4" t="s">
        <v>118</v>
      </c>
      <c r="F850" s="4">
        <f t="shared" si="26"/>
        <v>43135</v>
      </c>
      <c r="G850" s="4" t="str">
        <f t="shared" si="27"/>
        <v>Feb</v>
      </c>
      <c r="H850" s="6" t="s">
        <v>68</v>
      </c>
      <c r="I850">
        <f>VLOOKUP($A850,'Customer Data'!$A:$G,2,FALSE)</f>
        <v>60</v>
      </c>
      <c r="J850" t="str">
        <f>VLOOKUP($A850,'Customer Data'!$A:$G,3,FALSE)</f>
        <v>Female</v>
      </c>
      <c r="K850" s="18">
        <f>VLOOKUP($A850,'Customer Data'!$A:$G,4,FALSE)</f>
        <v>95336</v>
      </c>
      <c r="L850" t="str">
        <f>VLOOKUP($A850,'Customer Data'!$A:$G,5,FALSE)</f>
        <v>City C</v>
      </c>
      <c r="M850" t="str">
        <f>VLOOKUP($A850,'Customer Data'!$A:$G,6,FALSE)</f>
        <v>Seniors</v>
      </c>
      <c r="N850" t="str">
        <f>VLOOKUP($A850,'Customer Data'!$A:$G,7,FALSE)</f>
        <v>High</v>
      </c>
      <c r="O850" t="str">
        <f>VLOOKUP($A850,'Customer Data'!$A$2:$H$1501,8,FALSE)</f>
        <v>Type 6</v>
      </c>
      <c r="P850" t="str">
        <f>VLOOKUP($C850,'Inventory Data'!$A:$I,7,FALSE)</f>
        <v>Warehouse B</v>
      </c>
    </row>
    <row r="851" spans="1:16" x14ac:dyDescent="0.3">
      <c r="A851">
        <v>1242</v>
      </c>
      <c r="B851">
        <v>850</v>
      </c>
      <c r="C851">
        <v>68</v>
      </c>
      <c r="D851">
        <v>1</v>
      </c>
      <c r="E851" s="4" t="s">
        <v>118</v>
      </c>
      <c r="F851" s="4">
        <f t="shared" si="26"/>
        <v>43135</v>
      </c>
      <c r="G851" s="4" t="str">
        <f t="shared" si="27"/>
        <v>Feb</v>
      </c>
      <c r="H851" s="6" t="s">
        <v>69</v>
      </c>
      <c r="I851">
        <f>VLOOKUP($A851,'Customer Data'!$A:$G,2,FALSE)</f>
        <v>52</v>
      </c>
      <c r="J851" t="str">
        <f>VLOOKUP($A851,'Customer Data'!$A:$G,3,FALSE)</f>
        <v>Female</v>
      </c>
      <c r="K851" s="18">
        <f>VLOOKUP($A851,'Customer Data'!$A:$G,4,FALSE)</f>
        <v>129294</v>
      </c>
      <c r="L851" t="str">
        <f>VLOOKUP($A851,'Customer Data'!$A:$G,5,FALSE)</f>
        <v>City B</v>
      </c>
      <c r="M851" t="str">
        <f>VLOOKUP($A851,'Customer Data'!$A:$G,6,FALSE)</f>
        <v>Middle-aged</v>
      </c>
      <c r="N851" t="str">
        <f>VLOOKUP($A851,'Customer Data'!$A:$G,7,FALSE)</f>
        <v>High</v>
      </c>
      <c r="O851" t="str">
        <f>VLOOKUP($A851,'Customer Data'!$A$2:$H$1501,8,FALSE)</f>
        <v>Type 4</v>
      </c>
      <c r="P851" t="str">
        <f>VLOOKUP($C851,'Inventory Data'!$A:$I,7,FALSE)</f>
        <v>Warehouse A</v>
      </c>
    </row>
    <row r="852" spans="1:16" x14ac:dyDescent="0.3">
      <c r="A852">
        <v>662</v>
      </c>
      <c r="B852">
        <v>851</v>
      </c>
      <c r="C852">
        <v>29</v>
      </c>
      <c r="D852">
        <v>8</v>
      </c>
      <c r="E852" s="4" t="s">
        <v>118</v>
      </c>
      <c r="F852" s="4">
        <f t="shared" si="26"/>
        <v>43135</v>
      </c>
      <c r="G852" s="4" t="str">
        <f t="shared" si="27"/>
        <v>Feb</v>
      </c>
      <c r="H852" s="6" t="s">
        <v>70</v>
      </c>
      <c r="I852">
        <f>VLOOKUP($A852,'Customer Data'!$A:$G,2,FALSE)</f>
        <v>34</v>
      </c>
      <c r="J852" t="str">
        <f>VLOOKUP($A852,'Customer Data'!$A:$G,3,FALSE)</f>
        <v>Female</v>
      </c>
      <c r="K852" s="18">
        <f>VLOOKUP($A852,'Customer Data'!$A:$G,4,FALSE)</f>
        <v>75327</v>
      </c>
      <c r="L852" t="str">
        <f>VLOOKUP($A852,'Customer Data'!$A:$G,5,FALSE)</f>
        <v>City B</v>
      </c>
      <c r="M852" t="str">
        <f>VLOOKUP($A852,'Customer Data'!$A:$G,6,FALSE)</f>
        <v>Adult</v>
      </c>
      <c r="N852" t="str">
        <f>VLOOKUP($A852,'Customer Data'!$A:$G,7,FALSE)</f>
        <v>High</v>
      </c>
      <c r="O852" t="str">
        <f>VLOOKUP($A852,'Customer Data'!$A$2:$H$1501,8,FALSE)</f>
        <v>Type 2</v>
      </c>
      <c r="P852" t="str">
        <f>VLOOKUP($C852,'Inventory Data'!$A:$I,7,FALSE)</f>
        <v>Warehouse A</v>
      </c>
    </row>
    <row r="853" spans="1:16" x14ac:dyDescent="0.3">
      <c r="A853">
        <v>479</v>
      </c>
      <c r="B853">
        <v>852</v>
      </c>
      <c r="C853">
        <v>24</v>
      </c>
      <c r="D853">
        <v>4</v>
      </c>
      <c r="E853" s="4" t="s">
        <v>118</v>
      </c>
      <c r="F853" s="4">
        <f t="shared" si="26"/>
        <v>43135</v>
      </c>
      <c r="G853" s="4" t="str">
        <f t="shared" si="27"/>
        <v>Feb</v>
      </c>
      <c r="H853" s="6" t="s">
        <v>71</v>
      </c>
      <c r="I853">
        <f>VLOOKUP($A853,'Customer Data'!$A:$G,2,FALSE)</f>
        <v>29</v>
      </c>
      <c r="J853" t="str">
        <f>VLOOKUP($A853,'Customer Data'!$A:$G,3,FALSE)</f>
        <v>Male</v>
      </c>
      <c r="K853" s="18">
        <f>VLOOKUP($A853,'Customer Data'!$A:$G,4,FALSE)</f>
        <v>61789</v>
      </c>
      <c r="L853" t="str">
        <f>VLOOKUP($A853,'Customer Data'!$A:$G,5,FALSE)</f>
        <v>City C</v>
      </c>
      <c r="M853" t="str">
        <f>VLOOKUP($A853,'Customer Data'!$A:$G,6,FALSE)</f>
        <v>Adult</v>
      </c>
      <c r="N853" t="str">
        <f>VLOOKUP($A853,'Customer Data'!$A:$G,7,FALSE)</f>
        <v>Low</v>
      </c>
      <c r="O853" t="str">
        <f>VLOOKUP($A853,'Customer Data'!$A$2:$H$1501,8,FALSE)</f>
        <v>Type 1</v>
      </c>
      <c r="P853" t="str">
        <f>VLOOKUP($C853,'Inventory Data'!$A:$I,7,FALSE)</f>
        <v>Warehouse A</v>
      </c>
    </row>
    <row r="854" spans="1:16" x14ac:dyDescent="0.3">
      <c r="A854">
        <v>18</v>
      </c>
      <c r="B854">
        <v>853</v>
      </c>
      <c r="C854">
        <v>51</v>
      </c>
      <c r="D854">
        <v>7</v>
      </c>
      <c r="E854" s="4" t="s">
        <v>118</v>
      </c>
      <c r="F854" s="4">
        <f t="shared" si="26"/>
        <v>43135</v>
      </c>
      <c r="G854" s="4" t="str">
        <f t="shared" si="27"/>
        <v>Feb</v>
      </c>
      <c r="H854" s="6" t="s">
        <v>72</v>
      </c>
      <c r="I854">
        <f>VLOOKUP($A854,'Customer Data'!$A:$G,2,FALSE)</f>
        <v>67</v>
      </c>
      <c r="J854" t="str">
        <f>VLOOKUP($A854,'Customer Data'!$A:$G,3,FALSE)</f>
        <v>Female</v>
      </c>
      <c r="K854" s="18">
        <f>VLOOKUP($A854,'Customer Data'!$A:$G,4,FALSE)</f>
        <v>128510</v>
      </c>
      <c r="L854" t="str">
        <f>VLOOKUP($A854,'Customer Data'!$A:$G,5,FALSE)</f>
        <v>City C</v>
      </c>
      <c r="M854" t="str">
        <f>VLOOKUP($A854,'Customer Data'!$A:$G,6,FALSE)</f>
        <v>Seniors</v>
      </c>
      <c r="N854" t="str">
        <f>VLOOKUP($A854,'Customer Data'!$A:$G,7,FALSE)</f>
        <v>High</v>
      </c>
      <c r="O854" t="str">
        <f>VLOOKUP($A854,'Customer Data'!$A$2:$H$1501,8,FALSE)</f>
        <v>Type 6</v>
      </c>
      <c r="P854" t="str">
        <f>VLOOKUP($C854,'Inventory Data'!$A:$I,7,FALSE)</f>
        <v>Warehouse B</v>
      </c>
    </row>
    <row r="855" spans="1:16" x14ac:dyDescent="0.3">
      <c r="A855">
        <v>1382</v>
      </c>
      <c r="B855">
        <v>854</v>
      </c>
      <c r="C855">
        <v>50</v>
      </c>
      <c r="D855">
        <v>7</v>
      </c>
      <c r="E855" s="4" t="s">
        <v>118</v>
      </c>
      <c r="F855" s="4">
        <f t="shared" si="26"/>
        <v>43135</v>
      </c>
      <c r="G855" s="4" t="str">
        <f t="shared" si="27"/>
        <v>Feb</v>
      </c>
      <c r="H855" s="6" t="s">
        <v>73</v>
      </c>
      <c r="I855">
        <f>VLOOKUP($A855,'Customer Data'!$A:$G,2,FALSE)</f>
        <v>23</v>
      </c>
      <c r="J855" t="str">
        <f>VLOOKUP($A855,'Customer Data'!$A:$G,3,FALSE)</f>
        <v>Female</v>
      </c>
      <c r="K855" s="18">
        <f>VLOOKUP($A855,'Customer Data'!$A:$G,4,FALSE)</f>
        <v>45091</v>
      </c>
      <c r="L855" t="str">
        <f>VLOOKUP($A855,'Customer Data'!$A:$G,5,FALSE)</f>
        <v>City B</v>
      </c>
      <c r="M855" t="str">
        <f>VLOOKUP($A855,'Customer Data'!$A:$G,6,FALSE)</f>
        <v>Adult</v>
      </c>
      <c r="N855" t="str">
        <f>VLOOKUP($A855,'Customer Data'!$A:$G,7,FALSE)</f>
        <v>Low</v>
      </c>
      <c r="O855" t="str">
        <f>VLOOKUP($A855,'Customer Data'!$A$2:$H$1501,8,FALSE)</f>
        <v>Type 1</v>
      </c>
      <c r="P855" t="str">
        <f>VLOOKUP($C855,'Inventory Data'!$A:$I,7,FALSE)</f>
        <v>Warehouse B</v>
      </c>
    </row>
    <row r="856" spans="1:16" x14ac:dyDescent="0.3">
      <c r="A856">
        <v>1480</v>
      </c>
      <c r="B856">
        <v>855</v>
      </c>
      <c r="C856">
        <v>99</v>
      </c>
      <c r="D856">
        <v>8</v>
      </c>
      <c r="E856" s="4" t="s">
        <v>118</v>
      </c>
      <c r="F856" s="4">
        <f t="shared" si="26"/>
        <v>43135</v>
      </c>
      <c r="G856" s="4" t="str">
        <f t="shared" si="27"/>
        <v>Feb</v>
      </c>
      <c r="H856" s="6" t="s">
        <v>74</v>
      </c>
      <c r="I856">
        <f>VLOOKUP($A856,'Customer Data'!$A:$G,2,FALSE)</f>
        <v>43</v>
      </c>
      <c r="J856" t="str">
        <f>VLOOKUP($A856,'Customer Data'!$A:$G,3,FALSE)</f>
        <v>Female</v>
      </c>
      <c r="K856" s="18">
        <f>VLOOKUP($A856,'Customer Data'!$A:$G,4,FALSE)</f>
        <v>139980</v>
      </c>
      <c r="L856" t="str">
        <f>VLOOKUP($A856,'Customer Data'!$A:$G,5,FALSE)</f>
        <v>City A</v>
      </c>
      <c r="M856" t="str">
        <f>VLOOKUP($A856,'Customer Data'!$A:$G,6,FALSE)</f>
        <v>Middle-aged</v>
      </c>
      <c r="N856" t="str">
        <f>VLOOKUP($A856,'Customer Data'!$A:$G,7,FALSE)</f>
        <v>High</v>
      </c>
      <c r="O856" t="str">
        <f>VLOOKUP($A856,'Customer Data'!$A$2:$H$1501,8,FALSE)</f>
        <v>Type 4</v>
      </c>
      <c r="P856" t="str">
        <f>VLOOKUP($C856,'Inventory Data'!$A:$I,7,FALSE)</f>
        <v>Warehouse A</v>
      </c>
    </row>
    <row r="857" spans="1:16" x14ac:dyDescent="0.3">
      <c r="A857">
        <v>1466</v>
      </c>
      <c r="B857">
        <v>856</v>
      </c>
      <c r="C857">
        <v>60</v>
      </c>
      <c r="D857">
        <v>2</v>
      </c>
      <c r="E857" s="4" t="s">
        <v>118</v>
      </c>
      <c r="F857" s="4">
        <f t="shared" si="26"/>
        <v>43135</v>
      </c>
      <c r="G857" s="4" t="str">
        <f t="shared" si="27"/>
        <v>Feb</v>
      </c>
      <c r="H857" s="6" t="s">
        <v>75</v>
      </c>
      <c r="I857">
        <f>VLOOKUP($A857,'Customer Data'!$A:$G,2,FALSE)</f>
        <v>31</v>
      </c>
      <c r="J857" t="str">
        <f>VLOOKUP($A857,'Customer Data'!$A:$G,3,FALSE)</f>
        <v>Female</v>
      </c>
      <c r="K857" s="18">
        <f>VLOOKUP($A857,'Customer Data'!$A:$G,4,FALSE)</f>
        <v>110313</v>
      </c>
      <c r="L857" t="str">
        <f>VLOOKUP($A857,'Customer Data'!$A:$G,5,FALSE)</f>
        <v>City B</v>
      </c>
      <c r="M857" t="str">
        <f>VLOOKUP($A857,'Customer Data'!$A:$G,6,FALSE)</f>
        <v>Adult</v>
      </c>
      <c r="N857" t="str">
        <f>VLOOKUP($A857,'Customer Data'!$A:$G,7,FALSE)</f>
        <v>High</v>
      </c>
      <c r="O857" t="str">
        <f>VLOOKUP($A857,'Customer Data'!$A$2:$H$1501,8,FALSE)</f>
        <v>Type 2</v>
      </c>
      <c r="P857" t="str">
        <f>VLOOKUP($C857,'Inventory Data'!$A:$I,7,FALSE)</f>
        <v>Warehouse B</v>
      </c>
    </row>
    <row r="858" spans="1:16" x14ac:dyDescent="0.3">
      <c r="A858">
        <v>765</v>
      </c>
      <c r="B858">
        <v>857</v>
      </c>
      <c r="C858">
        <v>46</v>
      </c>
      <c r="D858">
        <v>6</v>
      </c>
      <c r="E858" s="4" t="s">
        <v>118</v>
      </c>
      <c r="F858" s="4">
        <f t="shared" si="26"/>
        <v>43135</v>
      </c>
      <c r="G858" s="4" t="str">
        <f t="shared" si="27"/>
        <v>Feb</v>
      </c>
      <c r="H858" s="6" t="s">
        <v>76</v>
      </c>
      <c r="I858">
        <f>VLOOKUP($A858,'Customer Data'!$A:$G,2,FALSE)</f>
        <v>18</v>
      </c>
      <c r="J858" t="str">
        <f>VLOOKUP($A858,'Customer Data'!$A:$G,3,FALSE)</f>
        <v>Female</v>
      </c>
      <c r="K858" s="18">
        <f>VLOOKUP($A858,'Customer Data'!$A:$G,4,FALSE)</f>
        <v>68651</v>
      </c>
      <c r="L858" t="str">
        <f>VLOOKUP($A858,'Customer Data'!$A:$G,5,FALSE)</f>
        <v>City C</v>
      </c>
      <c r="M858" t="str">
        <f>VLOOKUP($A858,'Customer Data'!$A:$G,6,FALSE)</f>
        <v>Adult</v>
      </c>
      <c r="N858" t="str">
        <f>VLOOKUP($A858,'Customer Data'!$A:$G,7,FALSE)</f>
        <v>High</v>
      </c>
      <c r="O858" t="str">
        <f>VLOOKUP($A858,'Customer Data'!$A$2:$H$1501,8,FALSE)</f>
        <v>Type 2</v>
      </c>
      <c r="P858" t="str">
        <f>VLOOKUP($C858,'Inventory Data'!$A:$I,7,FALSE)</f>
        <v>Warehouse B</v>
      </c>
    </row>
    <row r="859" spans="1:16" x14ac:dyDescent="0.3">
      <c r="A859">
        <v>1055</v>
      </c>
      <c r="B859">
        <v>858</v>
      </c>
      <c r="C859">
        <v>86</v>
      </c>
      <c r="D859">
        <v>4</v>
      </c>
      <c r="E859" s="4" t="s">
        <v>118</v>
      </c>
      <c r="F859" s="4">
        <f t="shared" si="26"/>
        <v>43135</v>
      </c>
      <c r="G859" s="4" t="str">
        <f t="shared" si="27"/>
        <v>Feb</v>
      </c>
      <c r="H859" s="6" t="s">
        <v>77</v>
      </c>
      <c r="I859">
        <f>VLOOKUP($A859,'Customer Data'!$A:$G,2,FALSE)</f>
        <v>52</v>
      </c>
      <c r="J859" t="str">
        <f>VLOOKUP($A859,'Customer Data'!$A:$G,3,FALSE)</f>
        <v>Male</v>
      </c>
      <c r="K859" s="18">
        <f>VLOOKUP($A859,'Customer Data'!$A:$G,4,FALSE)</f>
        <v>139275</v>
      </c>
      <c r="L859" t="str">
        <f>VLOOKUP($A859,'Customer Data'!$A:$G,5,FALSE)</f>
        <v>City B</v>
      </c>
      <c r="M859" t="str">
        <f>VLOOKUP($A859,'Customer Data'!$A:$G,6,FALSE)</f>
        <v>Middle-aged</v>
      </c>
      <c r="N859" t="str">
        <f>VLOOKUP($A859,'Customer Data'!$A:$G,7,FALSE)</f>
        <v>High</v>
      </c>
      <c r="O859" t="str">
        <f>VLOOKUP($A859,'Customer Data'!$A$2:$H$1501,8,FALSE)</f>
        <v>Type 4</v>
      </c>
      <c r="P859" t="str">
        <f>VLOOKUP($C859,'Inventory Data'!$A:$I,7,FALSE)</f>
        <v>Warehouse A</v>
      </c>
    </row>
    <row r="860" spans="1:16" x14ac:dyDescent="0.3">
      <c r="A860">
        <v>1237</v>
      </c>
      <c r="B860">
        <v>859</v>
      </c>
      <c r="C860">
        <v>85</v>
      </c>
      <c r="D860">
        <v>2</v>
      </c>
      <c r="E860" s="4" t="s">
        <v>118</v>
      </c>
      <c r="F860" s="4">
        <f t="shared" si="26"/>
        <v>43135</v>
      </c>
      <c r="G860" s="4" t="str">
        <f t="shared" si="27"/>
        <v>Feb</v>
      </c>
      <c r="H860" s="6" t="s">
        <v>78</v>
      </c>
      <c r="I860">
        <f>VLOOKUP($A860,'Customer Data'!$A:$G,2,FALSE)</f>
        <v>25</v>
      </c>
      <c r="J860" t="str">
        <f>VLOOKUP($A860,'Customer Data'!$A:$G,3,FALSE)</f>
        <v>Female</v>
      </c>
      <c r="K860" s="18">
        <f>VLOOKUP($A860,'Customer Data'!$A:$G,4,FALSE)</f>
        <v>131308</v>
      </c>
      <c r="L860" t="str">
        <f>VLOOKUP($A860,'Customer Data'!$A:$G,5,FALSE)</f>
        <v>City A</v>
      </c>
      <c r="M860" t="str">
        <f>VLOOKUP($A860,'Customer Data'!$A:$G,6,FALSE)</f>
        <v>Adult</v>
      </c>
      <c r="N860" t="str">
        <f>VLOOKUP($A860,'Customer Data'!$A:$G,7,FALSE)</f>
        <v>High</v>
      </c>
      <c r="O860" t="str">
        <f>VLOOKUP($A860,'Customer Data'!$A$2:$H$1501,8,FALSE)</f>
        <v>Type 2</v>
      </c>
      <c r="P860" t="str">
        <f>VLOOKUP($C860,'Inventory Data'!$A:$I,7,FALSE)</f>
        <v>Warehouse B</v>
      </c>
    </row>
    <row r="861" spans="1:16" x14ac:dyDescent="0.3">
      <c r="A861">
        <v>977</v>
      </c>
      <c r="B861">
        <v>860</v>
      </c>
      <c r="C861">
        <v>90</v>
      </c>
      <c r="D861">
        <v>8</v>
      </c>
      <c r="E861" s="4" t="s">
        <v>118</v>
      </c>
      <c r="F861" s="4">
        <f t="shared" si="26"/>
        <v>43135</v>
      </c>
      <c r="G861" s="4" t="str">
        <f t="shared" si="27"/>
        <v>Feb</v>
      </c>
      <c r="H861" s="6" t="s">
        <v>79</v>
      </c>
      <c r="I861">
        <f>VLOOKUP($A861,'Customer Data'!$A:$G,2,FALSE)</f>
        <v>32</v>
      </c>
      <c r="J861" t="str">
        <f>VLOOKUP($A861,'Customer Data'!$A:$G,3,FALSE)</f>
        <v>Male</v>
      </c>
      <c r="K861" s="18">
        <f>VLOOKUP($A861,'Customer Data'!$A:$G,4,FALSE)</f>
        <v>139429</v>
      </c>
      <c r="L861" t="str">
        <f>VLOOKUP($A861,'Customer Data'!$A:$G,5,FALSE)</f>
        <v>City C</v>
      </c>
      <c r="M861" t="str">
        <f>VLOOKUP($A861,'Customer Data'!$A:$G,6,FALSE)</f>
        <v>Adult</v>
      </c>
      <c r="N861" t="str">
        <f>VLOOKUP($A861,'Customer Data'!$A:$G,7,FALSE)</f>
        <v>High</v>
      </c>
      <c r="O861" t="str">
        <f>VLOOKUP($A861,'Customer Data'!$A$2:$H$1501,8,FALSE)</f>
        <v>Type 2</v>
      </c>
      <c r="P861" t="str">
        <f>VLOOKUP($C861,'Inventory Data'!$A:$I,7,FALSE)</f>
        <v>Warehouse A</v>
      </c>
    </row>
    <row r="862" spans="1:16" x14ac:dyDescent="0.3">
      <c r="A862">
        <v>152</v>
      </c>
      <c r="B862">
        <v>861</v>
      </c>
      <c r="C862">
        <v>91</v>
      </c>
      <c r="D862">
        <v>1</v>
      </c>
      <c r="E862" s="4" t="s">
        <v>118</v>
      </c>
      <c r="F862" s="4">
        <f t="shared" si="26"/>
        <v>43135</v>
      </c>
      <c r="G862" s="4" t="str">
        <f t="shared" si="27"/>
        <v>Feb</v>
      </c>
      <c r="H862" s="6" t="s">
        <v>80</v>
      </c>
      <c r="I862">
        <f>VLOOKUP($A862,'Customer Data'!$A:$G,2,FALSE)</f>
        <v>61</v>
      </c>
      <c r="J862" t="str">
        <f>VLOOKUP($A862,'Customer Data'!$A:$G,3,FALSE)</f>
        <v>Male</v>
      </c>
      <c r="K862" s="18">
        <f>VLOOKUP($A862,'Customer Data'!$A:$G,4,FALSE)</f>
        <v>141319</v>
      </c>
      <c r="L862" t="str">
        <f>VLOOKUP($A862,'Customer Data'!$A:$G,5,FALSE)</f>
        <v>City B</v>
      </c>
      <c r="M862" t="str">
        <f>VLOOKUP($A862,'Customer Data'!$A:$G,6,FALSE)</f>
        <v>Seniors</v>
      </c>
      <c r="N862" t="str">
        <f>VLOOKUP($A862,'Customer Data'!$A:$G,7,FALSE)</f>
        <v>High</v>
      </c>
      <c r="O862" t="str">
        <f>VLOOKUP($A862,'Customer Data'!$A$2:$H$1501,8,FALSE)</f>
        <v>Type 6</v>
      </c>
      <c r="P862" t="str">
        <f>VLOOKUP($C862,'Inventory Data'!$A:$I,7,FALSE)</f>
        <v>Warehouse C</v>
      </c>
    </row>
    <row r="863" spans="1:16" x14ac:dyDescent="0.3">
      <c r="A863">
        <v>811</v>
      </c>
      <c r="B863">
        <v>862</v>
      </c>
      <c r="C863">
        <v>79</v>
      </c>
      <c r="D863">
        <v>8</v>
      </c>
      <c r="E863" s="4" t="s">
        <v>118</v>
      </c>
      <c r="F863" s="4">
        <f t="shared" si="26"/>
        <v>43135</v>
      </c>
      <c r="G863" s="4" t="str">
        <f t="shared" si="27"/>
        <v>Feb</v>
      </c>
      <c r="H863" s="6" t="s">
        <v>81</v>
      </c>
      <c r="I863">
        <f>VLOOKUP($A863,'Customer Data'!$A:$G,2,FALSE)</f>
        <v>60</v>
      </c>
      <c r="J863" t="str">
        <f>VLOOKUP($A863,'Customer Data'!$A:$G,3,FALSE)</f>
        <v>Female</v>
      </c>
      <c r="K863" s="18">
        <f>VLOOKUP($A863,'Customer Data'!$A:$G,4,FALSE)</f>
        <v>126035</v>
      </c>
      <c r="L863" t="str">
        <f>VLOOKUP($A863,'Customer Data'!$A:$G,5,FALSE)</f>
        <v>City B</v>
      </c>
      <c r="M863" t="str">
        <f>VLOOKUP($A863,'Customer Data'!$A:$G,6,FALSE)</f>
        <v>Seniors</v>
      </c>
      <c r="N863" t="str">
        <f>VLOOKUP($A863,'Customer Data'!$A:$G,7,FALSE)</f>
        <v>High</v>
      </c>
      <c r="O863" t="str">
        <f>VLOOKUP($A863,'Customer Data'!$A$2:$H$1501,8,FALSE)</f>
        <v>Type 6</v>
      </c>
      <c r="P863" t="str">
        <f>VLOOKUP($C863,'Inventory Data'!$A:$I,7,FALSE)</f>
        <v>Warehouse B</v>
      </c>
    </row>
    <row r="864" spans="1:16" x14ac:dyDescent="0.3">
      <c r="A864">
        <v>594</v>
      </c>
      <c r="B864">
        <v>863</v>
      </c>
      <c r="C864">
        <v>85</v>
      </c>
      <c r="D864">
        <v>9</v>
      </c>
      <c r="E864" s="4" t="s">
        <v>118</v>
      </c>
      <c r="F864" s="4">
        <f t="shared" si="26"/>
        <v>43135</v>
      </c>
      <c r="G864" s="4" t="str">
        <f t="shared" si="27"/>
        <v>Feb</v>
      </c>
      <c r="H864" s="6" t="s">
        <v>82</v>
      </c>
      <c r="I864">
        <f>VLOOKUP($A864,'Customer Data'!$A:$G,2,FALSE)</f>
        <v>45</v>
      </c>
      <c r="J864" t="str">
        <f>VLOOKUP($A864,'Customer Data'!$A:$G,3,FALSE)</f>
        <v>Female</v>
      </c>
      <c r="K864" s="18">
        <f>VLOOKUP($A864,'Customer Data'!$A:$G,4,FALSE)</f>
        <v>122793</v>
      </c>
      <c r="L864" t="str">
        <f>VLOOKUP($A864,'Customer Data'!$A:$G,5,FALSE)</f>
        <v>City B</v>
      </c>
      <c r="M864" t="str">
        <f>VLOOKUP($A864,'Customer Data'!$A:$G,6,FALSE)</f>
        <v>Middle-aged</v>
      </c>
      <c r="N864" t="str">
        <f>VLOOKUP($A864,'Customer Data'!$A:$G,7,FALSE)</f>
        <v>High</v>
      </c>
      <c r="O864" t="str">
        <f>VLOOKUP($A864,'Customer Data'!$A$2:$H$1501,8,FALSE)</f>
        <v>Type 4</v>
      </c>
      <c r="P864" t="str">
        <f>VLOOKUP($C864,'Inventory Data'!$A:$I,7,FALSE)</f>
        <v>Warehouse B</v>
      </c>
    </row>
    <row r="865" spans="1:16" x14ac:dyDescent="0.3">
      <c r="A865">
        <v>24</v>
      </c>
      <c r="B865">
        <v>864</v>
      </c>
      <c r="C865">
        <v>95</v>
      </c>
      <c r="D865">
        <v>3</v>
      </c>
      <c r="E865" s="4" t="s">
        <v>118</v>
      </c>
      <c r="F865" s="4">
        <f t="shared" si="26"/>
        <v>43135</v>
      </c>
      <c r="G865" s="4" t="str">
        <f t="shared" si="27"/>
        <v>Feb</v>
      </c>
      <c r="H865" s="6" t="s">
        <v>83</v>
      </c>
      <c r="I865">
        <f>VLOOKUP($A865,'Customer Data'!$A:$G,2,FALSE)</f>
        <v>27</v>
      </c>
      <c r="J865" t="str">
        <f>VLOOKUP($A865,'Customer Data'!$A:$G,3,FALSE)</f>
        <v>Female</v>
      </c>
      <c r="K865" s="18">
        <f>VLOOKUP($A865,'Customer Data'!$A:$G,4,FALSE)</f>
        <v>125504</v>
      </c>
      <c r="L865" t="str">
        <f>VLOOKUP($A865,'Customer Data'!$A:$G,5,FALSE)</f>
        <v>City C</v>
      </c>
      <c r="M865" t="str">
        <f>VLOOKUP($A865,'Customer Data'!$A:$G,6,FALSE)</f>
        <v>Adult</v>
      </c>
      <c r="N865" t="str">
        <f>VLOOKUP($A865,'Customer Data'!$A:$G,7,FALSE)</f>
        <v>High</v>
      </c>
      <c r="O865" t="str">
        <f>VLOOKUP($A865,'Customer Data'!$A$2:$H$1501,8,FALSE)</f>
        <v>Type 2</v>
      </c>
      <c r="P865" t="str">
        <f>VLOOKUP($C865,'Inventory Data'!$A:$I,7,FALSE)</f>
        <v>Warehouse B</v>
      </c>
    </row>
    <row r="866" spans="1:16" x14ac:dyDescent="0.3">
      <c r="A866">
        <v>814</v>
      </c>
      <c r="B866">
        <v>865</v>
      </c>
      <c r="C866">
        <v>5</v>
      </c>
      <c r="D866">
        <v>5</v>
      </c>
      <c r="E866" s="4" t="s">
        <v>119</v>
      </c>
      <c r="F866" s="4">
        <f t="shared" si="26"/>
        <v>43136</v>
      </c>
      <c r="G866" s="4" t="str">
        <f t="shared" si="27"/>
        <v>Feb</v>
      </c>
      <c r="H866" s="6" t="s">
        <v>60</v>
      </c>
      <c r="I866">
        <f>VLOOKUP($A866,'Customer Data'!$A:$G,2,FALSE)</f>
        <v>56</v>
      </c>
      <c r="J866" t="str">
        <f>VLOOKUP($A866,'Customer Data'!$A:$G,3,FALSE)</f>
        <v>Male</v>
      </c>
      <c r="K866" s="18">
        <f>VLOOKUP($A866,'Customer Data'!$A:$G,4,FALSE)</f>
        <v>76871</v>
      </c>
      <c r="L866" t="str">
        <f>VLOOKUP($A866,'Customer Data'!$A:$G,5,FALSE)</f>
        <v>City B</v>
      </c>
      <c r="M866" t="str">
        <f>VLOOKUP($A866,'Customer Data'!$A:$G,6,FALSE)</f>
        <v>Middle-aged</v>
      </c>
      <c r="N866" t="str">
        <f>VLOOKUP($A866,'Customer Data'!$A:$G,7,FALSE)</f>
        <v>High</v>
      </c>
      <c r="O866" t="str">
        <f>VLOOKUP($A866,'Customer Data'!$A$2:$H$1501,8,FALSE)</f>
        <v>Type 4</v>
      </c>
      <c r="P866" t="str">
        <f>VLOOKUP($C866,'Inventory Data'!$A:$I,7,FALSE)</f>
        <v>Warehouse C</v>
      </c>
    </row>
    <row r="867" spans="1:16" x14ac:dyDescent="0.3">
      <c r="A867">
        <v>1261</v>
      </c>
      <c r="B867">
        <v>866</v>
      </c>
      <c r="C867">
        <v>80</v>
      </c>
      <c r="D867">
        <v>7</v>
      </c>
      <c r="E867" s="4" t="s">
        <v>119</v>
      </c>
      <c r="F867" s="4">
        <f t="shared" si="26"/>
        <v>43136</v>
      </c>
      <c r="G867" s="4" t="str">
        <f t="shared" si="27"/>
        <v>Feb</v>
      </c>
      <c r="H867" s="6" t="s">
        <v>61</v>
      </c>
      <c r="I867">
        <f>VLOOKUP($A867,'Customer Data'!$A:$G,2,FALSE)</f>
        <v>28</v>
      </c>
      <c r="J867" t="str">
        <f>VLOOKUP($A867,'Customer Data'!$A:$G,3,FALSE)</f>
        <v>Female</v>
      </c>
      <c r="K867" s="18">
        <f>VLOOKUP($A867,'Customer Data'!$A:$G,4,FALSE)</f>
        <v>48025</v>
      </c>
      <c r="L867" t="str">
        <f>VLOOKUP($A867,'Customer Data'!$A:$G,5,FALSE)</f>
        <v>City C</v>
      </c>
      <c r="M867" t="str">
        <f>VLOOKUP($A867,'Customer Data'!$A:$G,6,FALSE)</f>
        <v>Adult</v>
      </c>
      <c r="N867" t="str">
        <f>VLOOKUP($A867,'Customer Data'!$A:$G,7,FALSE)</f>
        <v>Low</v>
      </c>
      <c r="O867" t="str">
        <f>VLOOKUP($A867,'Customer Data'!$A$2:$H$1501,8,FALSE)</f>
        <v>Type 1</v>
      </c>
      <c r="P867" t="str">
        <f>VLOOKUP($C867,'Inventory Data'!$A:$I,7,FALSE)</f>
        <v>Warehouse C</v>
      </c>
    </row>
    <row r="868" spans="1:16" x14ac:dyDescent="0.3">
      <c r="A868">
        <v>817</v>
      </c>
      <c r="B868">
        <v>867</v>
      </c>
      <c r="C868">
        <v>49</v>
      </c>
      <c r="D868">
        <v>8</v>
      </c>
      <c r="E868" s="4" t="s">
        <v>119</v>
      </c>
      <c r="F868" s="4">
        <f t="shared" si="26"/>
        <v>43136</v>
      </c>
      <c r="G868" s="4" t="str">
        <f t="shared" si="27"/>
        <v>Feb</v>
      </c>
      <c r="H868" s="6" t="s">
        <v>62</v>
      </c>
      <c r="I868">
        <f>VLOOKUP($A868,'Customer Data'!$A:$G,2,FALSE)</f>
        <v>31</v>
      </c>
      <c r="J868" t="str">
        <f>VLOOKUP($A868,'Customer Data'!$A:$G,3,FALSE)</f>
        <v>Male</v>
      </c>
      <c r="K868" s="18">
        <f>VLOOKUP($A868,'Customer Data'!$A:$G,4,FALSE)</f>
        <v>85996</v>
      </c>
      <c r="L868" t="str">
        <f>VLOOKUP($A868,'Customer Data'!$A:$G,5,FALSE)</f>
        <v>City C</v>
      </c>
      <c r="M868" t="str">
        <f>VLOOKUP($A868,'Customer Data'!$A:$G,6,FALSE)</f>
        <v>Adult</v>
      </c>
      <c r="N868" t="str">
        <f>VLOOKUP($A868,'Customer Data'!$A:$G,7,FALSE)</f>
        <v>High</v>
      </c>
      <c r="O868" t="str">
        <f>VLOOKUP($A868,'Customer Data'!$A$2:$H$1501,8,FALSE)</f>
        <v>Type 2</v>
      </c>
      <c r="P868" t="str">
        <f>VLOOKUP($C868,'Inventory Data'!$A:$I,7,FALSE)</f>
        <v>Warehouse C</v>
      </c>
    </row>
    <row r="869" spans="1:16" x14ac:dyDescent="0.3">
      <c r="A869">
        <v>1127</v>
      </c>
      <c r="B869">
        <v>868</v>
      </c>
      <c r="C869">
        <v>82</v>
      </c>
      <c r="D869">
        <v>3</v>
      </c>
      <c r="E869" s="4" t="s">
        <v>119</v>
      </c>
      <c r="F869" s="4">
        <f t="shared" si="26"/>
        <v>43136</v>
      </c>
      <c r="G869" s="4" t="str">
        <f t="shared" si="27"/>
        <v>Feb</v>
      </c>
      <c r="H869" s="6" t="s">
        <v>63</v>
      </c>
      <c r="I869">
        <f>VLOOKUP($A869,'Customer Data'!$A:$G,2,FALSE)</f>
        <v>25</v>
      </c>
      <c r="J869" t="str">
        <f>VLOOKUP($A869,'Customer Data'!$A:$G,3,FALSE)</f>
        <v>Male</v>
      </c>
      <c r="K869" s="18">
        <f>VLOOKUP($A869,'Customer Data'!$A:$G,4,FALSE)</f>
        <v>40517</v>
      </c>
      <c r="L869" t="str">
        <f>VLOOKUP($A869,'Customer Data'!$A:$G,5,FALSE)</f>
        <v>City A</v>
      </c>
      <c r="M869" t="str">
        <f>VLOOKUP($A869,'Customer Data'!$A:$G,6,FALSE)</f>
        <v>Adult</v>
      </c>
      <c r="N869" t="str">
        <f>VLOOKUP($A869,'Customer Data'!$A:$G,7,FALSE)</f>
        <v>Low</v>
      </c>
      <c r="O869" t="str">
        <f>VLOOKUP($A869,'Customer Data'!$A$2:$H$1501,8,FALSE)</f>
        <v>Type 1</v>
      </c>
      <c r="P869" t="str">
        <f>VLOOKUP($C869,'Inventory Data'!$A:$I,7,FALSE)</f>
        <v>Warehouse A</v>
      </c>
    </row>
    <row r="870" spans="1:16" x14ac:dyDescent="0.3">
      <c r="A870">
        <v>668</v>
      </c>
      <c r="B870">
        <v>869</v>
      </c>
      <c r="C870">
        <v>47</v>
      </c>
      <c r="D870">
        <v>3</v>
      </c>
      <c r="E870" s="4" t="s">
        <v>119</v>
      </c>
      <c r="F870" s="4">
        <f t="shared" si="26"/>
        <v>43136</v>
      </c>
      <c r="G870" s="4" t="str">
        <f t="shared" si="27"/>
        <v>Feb</v>
      </c>
      <c r="H870" s="6" t="s">
        <v>64</v>
      </c>
      <c r="I870">
        <f>VLOOKUP($A870,'Customer Data'!$A:$G,2,FALSE)</f>
        <v>60</v>
      </c>
      <c r="J870" t="str">
        <f>VLOOKUP($A870,'Customer Data'!$A:$G,3,FALSE)</f>
        <v>Male</v>
      </c>
      <c r="K870" s="18">
        <f>VLOOKUP($A870,'Customer Data'!$A:$G,4,FALSE)</f>
        <v>70970</v>
      </c>
      <c r="L870" t="str">
        <f>VLOOKUP($A870,'Customer Data'!$A:$G,5,FALSE)</f>
        <v>City B</v>
      </c>
      <c r="M870" t="str">
        <f>VLOOKUP($A870,'Customer Data'!$A:$G,6,FALSE)</f>
        <v>Seniors</v>
      </c>
      <c r="N870" t="str">
        <f>VLOOKUP($A870,'Customer Data'!$A:$G,7,FALSE)</f>
        <v>High</v>
      </c>
      <c r="O870" t="str">
        <f>VLOOKUP($A870,'Customer Data'!$A$2:$H$1501,8,FALSE)</f>
        <v>Type 6</v>
      </c>
      <c r="P870" t="str">
        <f>VLOOKUP($C870,'Inventory Data'!$A:$I,7,FALSE)</f>
        <v>Warehouse B</v>
      </c>
    </row>
    <row r="871" spans="1:16" x14ac:dyDescent="0.3">
      <c r="A871">
        <v>1258</v>
      </c>
      <c r="B871">
        <v>870</v>
      </c>
      <c r="C871">
        <v>74</v>
      </c>
      <c r="D871">
        <v>6</v>
      </c>
      <c r="E871" s="4" t="s">
        <v>119</v>
      </c>
      <c r="F871" s="4">
        <f t="shared" si="26"/>
        <v>43136</v>
      </c>
      <c r="G871" s="4" t="str">
        <f t="shared" si="27"/>
        <v>Feb</v>
      </c>
      <c r="H871" s="6" t="s">
        <v>65</v>
      </c>
      <c r="I871">
        <f>VLOOKUP($A871,'Customer Data'!$A:$G,2,FALSE)</f>
        <v>67</v>
      </c>
      <c r="J871" t="str">
        <f>VLOOKUP($A871,'Customer Data'!$A:$G,3,FALSE)</f>
        <v>Female</v>
      </c>
      <c r="K871" s="18">
        <f>VLOOKUP($A871,'Customer Data'!$A:$G,4,FALSE)</f>
        <v>52817</v>
      </c>
      <c r="L871" t="str">
        <f>VLOOKUP($A871,'Customer Data'!$A:$G,5,FALSE)</f>
        <v>City A</v>
      </c>
      <c r="M871" t="str">
        <f>VLOOKUP($A871,'Customer Data'!$A:$G,6,FALSE)</f>
        <v>Seniors</v>
      </c>
      <c r="N871" t="str">
        <f>VLOOKUP($A871,'Customer Data'!$A:$G,7,FALSE)</f>
        <v>Low</v>
      </c>
      <c r="O871" t="str">
        <f>VLOOKUP($A871,'Customer Data'!$A$2:$H$1501,8,FALSE)</f>
        <v>Type 5</v>
      </c>
      <c r="P871" t="str">
        <f>VLOOKUP($C871,'Inventory Data'!$A:$I,7,FALSE)</f>
        <v>Warehouse B</v>
      </c>
    </row>
    <row r="872" spans="1:16" x14ac:dyDescent="0.3">
      <c r="A872">
        <v>1224</v>
      </c>
      <c r="B872">
        <v>871</v>
      </c>
      <c r="C872">
        <v>97</v>
      </c>
      <c r="D872">
        <v>1</v>
      </c>
      <c r="E872" s="4" t="s">
        <v>119</v>
      </c>
      <c r="F872" s="4">
        <f t="shared" si="26"/>
        <v>43136</v>
      </c>
      <c r="G872" s="4" t="str">
        <f t="shared" si="27"/>
        <v>Feb</v>
      </c>
      <c r="H872" s="6" t="s">
        <v>66</v>
      </c>
      <c r="I872">
        <f>VLOOKUP($A872,'Customer Data'!$A:$G,2,FALSE)</f>
        <v>41</v>
      </c>
      <c r="J872" t="str">
        <f>VLOOKUP($A872,'Customer Data'!$A:$G,3,FALSE)</f>
        <v>Female</v>
      </c>
      <c r="K872" s="18">
        <f>VLOOKUP($A872,'Customer Data'!$A:$G,4,FALSE)</f>
        <v>94104</v>
      </c>
      <c r="L872" t="str">
        <f>VLOOKUP($A872,'Customer Data'!$A:$G,5,FALSE)</f>
        <v>City B</v>
      </c>
      <c r="M872" t="str">
        <f>VLOOKUP($A872,'Customer Data'!$A:$G,6,FALSE)</f>
        <v>Middle-aged</v>
      </c>
      <c r="N872" t="str">
        <f>VLOOKUP($A872,'Customer Data'!$A:$G,7,FALSE)</f>
        <v>High</v>
      </c>
      <c r="O872" t="str">
        <f>VLOOKUP($A872,'Customer Data'!$A$2:$H$1501,8,FALSE)</f>
        <v>Type 4</v>
      </c>
      <c r="P872" t="str">
        <f>VLOOKUP($C872,'Inventory Data'!$A:$I,7,FALSE)</f>
        <v>Warehouse B</v>
      </c>
    </row>
    <row r="873" spans="1:16" x14ac:dyDescent="0.3">
      <c r="A873">
        <v>405</v>
      </c>
      <c r="B873">
        <v>872</v>
      </c>
      <c r="C873">
        <v>39</v>
      </c>
      <c r="D873">
        <v>3</v>
      </c>
      <c r="E873" s="4" t="s">
        <v>119</v>
      </c>
      <c r="F873" s="4">
        <f t="shared" si="26"/>
        <v>43136</v>
      </c>
      <c r="G873" s="4" t="str">
        <f t="shared" si="27"/>
        <v>Feb</v>
      </c>
      <c r="H873" s="6" t="s">
        <v>67</v>
      </c>
      <c r="I873">
        <f>VLOOKUP($A873,'Customer Data'!$A:$G,2,FALSE)</f>
        <v>61</v>
      </c>
      <c r="J873" t="str">
        <f>VLOOKUP($A873,'Customer Data'!$A:$G,3,FALSE)</f>
        <v>Male</v>
      </c>
      <c r="K873" s="18">
        <f>VLOOKUP($A873,'Customer Data'!$A:$G,4,FALSE)</f>
        <v>46126</v>
      </c>
      <c r="L873" t="str">
        <f>VLOOKUP($A873,'Customer Data'!$A:$G,5,FALSE)</f>
        <v>City A</v>
      </c>
      <c r="M873" t="str">
        <f>VLOOKUP($A873,'Customer Data'!$A:$G,6,FALSE)</f>
        <v>Seniors</v>
      </c>
      <c r="N873" t="str">
        <f>VLOOKUP($A873,'Customer Data'!$A:$G,7,FALSE)</f>
        <v>Low</v>
      </c>
      <c r="O873" t="str">
        <f>VLOOKUP($A873,'Customer Data'!$A$2:$H$1501,8,FALSE)</f>
        <v>Type 5</v>
      </c>
      <c r="P873" t="str">
        <f>VLOOKUP($C873,'Inventory Data'!$A:$I,7,FALSE)</f>
        <v>Warehouse A</v>
      </c>
    </row>
    <row r="874" spans="1:16" x14ac:dyDescent="0.3">
      <c r="A874">
        <v>108</v>
      </c>
      <c r="B874">
        <v>873</v>
      </c>
      <c r="C874">
        <v>90</v>
      </c>
      <c r="D874">
        <v>8</v>
      </c>
      <c r="E874" s="4" t="s">
        <v>119</v>
      </c>
      <c r="F874" s="4">
        <f t="shared" si="26"/>
        <v>43136</v>
      </c>
      <c r="G874" s="4" t="str">
        <f t="shared" si="27"/>
        <v>Feb</v>
      </c>
      <c r="H874" s="6" t="s">
        <v>68</v>
      </c>
      <c r="I874">
        <f>VLOOKUP($A874,'Customer Data'!$A:$G,2,FALSE)</f>
        <v>51</v>
      </c>
      <c r="J874" t="str">
        <f>VLOOKUP($A874,'Customer Data'!$A:$G,3,FALSE)</f>
        <v>Female</v>
      </c>
      <c r="K874" s="18">
        <f>VLOOKUP($A874,'Customer Data'!$A:$G,4,FALSE)</f>
        <v>122564</v>
      </c>
      <c r="L874" t="str">
        <f>VLOOKUP($A874,'Customer Data'!$A:$G,5,FALSE)</f>
        <v>City C</v>
      </c>
      <c r="M874" t="str">
        <f>VLOOKUP($A874,'Customer Data'!$A:$G,6,FALSE)</f>
        <v>Middle-aged</v>
      </c>
      <c r="N874" t="str">
        <f>VLOOKUP($A874,'Customer Data'!$A:$G,7,FALSE)</f>
        <v>High</v>
      </c>
      <c r="O874" t="str">
        <f>VLOOKUP($A874,'Customer Data'!$A$2:$H$1501,8,FALSE)</f>
        <v>Type 4</v>
      </c>
      <c r="P874" t="str">
        <f>VLOOKUP($C874,'Inventory Data'!$A:$I,7,FALSE)</f>
        <v>Warehouse A</v>
      </c>
    </row>
    <row r="875" spans="1:16" x14ac:dyDescent="0.3">
      <c r="A875">
        <v>6</v>
      </c>
      <c r="B875">
        <v>874</v>
      </c>
      <c r="C875">
        <v>79</v>
      </c>
      <c r="D875">
        <v>7</v>
      </c>
      <c r="E875" s="4" t="s">
        <v>119</v>
      </c>
      <c r="F875" s="4">
        <f t="shared" si="26"/>
        <v>43136</v>
      </c>
      <c r="G875" s="4" t="str">
        <f t="shared" si="27"/>
        <v>Feb</v>
      </c>
      <c r="H875" s="6" t="s">
        <v>69</v>
      </c>
      <c r="I875">
        <f>VLOOKUP($A875,'Customer Data'!$A:$G,2,FALSE)</f>
        <v>65</v>
      </c>
      <c r="J875" t="str">
        <f>VLOOKUP($A875,'Customer Data'!$A:$G,3,FALSE)</f>
        <v>Male</v>
      </c>
      <c r="K875" s="18">
        <f>VLOOKUP($A875,'Customer Data'!$A:$G,4,FALSE)</f>
        <v>82735</v>
      </c>
      <c r="L875" t="str">
        <f>VLOOKUP($A875,'Customer Data'!$A:$G,5,FALSE)</f>
        <v>City B</v>
      </c>
      <c r="M875" t="str">
        <f>VLOOKUP($A875,'Customer Data'!$A:$G,6,FALSE)</f>
        <v>Seniors</v>
      </c>
      <c r="N875" t="str">
        <f>VLOOKUP($A875,'Customer Data'!$A:$G,7,FALSE)</f>
        <v>High</v>
      </c>
      <c r="O875" t="str">
        <f>VLOOKUP($A875,'Customer Data'!$A$2:$H$1501,8,FALSE)</f>
        <v>Type 6</v>
      </c>
      <c r="P875" t="str">
        <f>VLOOKUP($C875,'Inventory Data'!$A:$I,7,FALSE)</f>
        <v>Warehouse B</v>
      </c>
    </row>
    <row r="876" spans="1:16" x14ac:dyDescent="0.3">
      <c r="A876">
        <v>1</v>
      </c>
      <c r="B876">
        <v>875</v>
      </c>
      <c r="C876">
        <v>97</v>
      </c>
      <c r="D876">
        <v>2</v>
      </c>
      <c r="E876" s="4" t="s">
        <v>119</v>
      </c>
      <c r="F876" s="4">
        <f t="shared" si="26"/>
        <v>43136</v>
      </c>
      <c r="G876" s="4" t="str">
        <f t="shared" si="27"/>
        <v>Feb</v>
      </c>
      <c r="H876" s="6" t="s">
        <v>70</v>
      </c>
      <c r="I876">
        <f>VLOOKUP($A876,'Customer Data'!$A:$G,2,FALSE)</f>
        <v>25</v>
      </c>
      <c r="J876" t="str">
        <f>VLOOKUP($A876,'Customer Data'!$A:$G,3,FALSE)</f>
        <v>Male</v>
      </c>
      <c r="K876" s="18">
        <f>VLOOKUP($A876,'Customer Data'!$A:$G,4,FALSE)</f>
        <v>124127</v>
      </c>
      <c r="L876" t="str">
        <f>VLOOKUP($A876,'Customer Data'!$A:$G,5,FALSE)</f>
        <v>City B</v>
      </c>
      <c r="M876" t="str">
        <f>VLOOKUP($A876,'Customer Data'!$A:$G,6,FALSE)</f>
        <v>Adult</v>
      </c>
      <c r="N876" t="str">
        <f>VLOOKUP($A876,'Customer Data'!$A:$G,7,FALSE)</f>
        <v>High</v>
      </c>
      <c r="O876" t="str">
        <f>VLOOKUP($A876,'Customer Data'!$A$2:$H$1501,8,FALSE)</f>
        <v>Type 2</v>
      </c>
      <c r="P876" t="str">
        <f>VLOOKUP($C876,'Inventory Data'!$A:$I,7,FALSE)</f>
        <v>Warehouse B</v>
      </c>
    </row>
    <row r="877" spans="1:16" x14ac:dyDescent="0.3">
      <c r="A877">
        <v>583</v>
      </c>
      <c r="B877">
        <v>876</v>
      </c>
      <c r="C877">
        <v>2</v>
      </c>
      <c r="D877">
        <v>3</v>
      </c>
      <c r="E877" s="4" t="s">
        <v>119</v>
      </c>
      <c r="F877" s="4">
        <f t="shared" si="26"/>
        <v>43136</v>
      </c>
      <c r="G877" s="4" t="str">
        <f t="shared" si="27"/>
        <v>Feb</v>
      </c>
      <c r="H877" s="6" t="s">
        <v>71</v>
      </c>
      <c r="I877">
        <f>VLOOKUP($A877,'Customer Data'!$A:$G,2,FALSE)</f>
        <v>54</v>
      </c>
      <c r="J877" t="str">
        <f>VLOOKUP($A877,'Customer Data'!$A:$G,3,FALSE)</f>
        <v>Male</v>
      </c>
      <c r="K877" s="18">
        <f>VLOOKUP($A877,'Customer Data'!$A:$G,4,FALSE)</f>
        <v>22152</v>
      </c>
      <c r="L877" t="str">
        <f>VLOOKUP($A877,'Customer Data'!$A:$G,5,FALSE)</f>
        <v>City B</v>
      </c>
      <c r="M877" t="str">
        <f>VLOOKUP($A877,'Customer Data'!$A:$G,6,FALSE)</f>
        <v>Middle-aged</v>
      </c>
      <c r="N877" t="str">
        <f>VLOOKUP($A877,'Customer Data'!$A:$G,7,FALSE)</f>
        <v>Low</v>
      </c>
      <c r="O877" t="str">
        <f>VLOOKUP($A877,'Customer Data'!$A$2:$H$1501,8,FALSE)</f>
        <v>Type 3</v>
      </c>
      <c r="P877" t="str">
        <f>VLOOKUP($C877,'Inventory Data'!$A:$I,7,FALSE)</f>
        <v>Warehouse C</v>
      </c>
    </row>
    <row r="878" spans="1:16" x14ac:dyDescent="0.3">
      <c r="A878">
        <v>728</v>
      </c>
      <c r="B878">
        <v>877</v>
      </c>
      <c r="C878">
        <v>35</v>
      </c>
      <c r="D878">
        <v>9</v>
      </c>
      <c r="E878" s="4" t="s">
        <v>119</v>
      </c>
      <c r="F878" s="4">
        <f t="shared" si="26"/>
        <v>43136</v>
      </c>
      <c r="G878" s="4" t="str">
        <f t="shared" si="27"/>
        <v>Feb</v>
      </c>
      <c r="H878" s="6" t="s">
        <v>72</v>
      </c>
      <c r="I878">
        <f>VLOOKUP($A878,'Customer Data'!$A:$G,2,FALSE)</f>
        <v>64</v>
      </c>
      <c r="J878" t="str">
        <f>VLOOKUP($A878,'Customer Data'!$A:$G,3,FALSE)</f>
        <v>Male</v>
      </c>
      <c r="K878" s="18">
        <f>VLOOKUP($A878,'Customer Data'!$A:$G,4,FALSE)</f>
        <v>78145</v>
      </c>
      <c r="L878" t="str">
        <f>VLOOKUP($A878,'Customer Data'!$A:$G,5,FALSE)</f>
        <v>City A</v>
      </c>
      <c r="M878" t="str">
        <f>VLOOKUP($A878,'Customer Data'!$A:$G,6,FALSE)</f>
        <v>Seniors</v>
      </c>
      <c r="N878" t="str">
        <f>VLOOKUP($A878,'Customer Data'!$A:$G,7,FALSE)</f>
        <v>High</v>
      </c>
      <c r="O878" t="str">
        <f>VLOOKUP($A878,'Customer Data'!$A$2:$H$1501,8,FALSE)</f>
        <v>Type 6</v>
      </c>
      <c r="P878" t="str">
        <f>VLOOKUP($C878,'Inventory Data'!$A:$I,7,FALSE)</f>
        <v>Warehouse A</v>
      </c>
    </row>
    <row r="879" spans="1:16" x14ac:dyDescent="0.3">
      <c r="A879">
        <v>480</v>
      </c>
      <c r="B879">
        <v>878</v>
      </c>
      <c r="C879">
        <v>98</v>
      </c>
      <c r="D879">
        <v>7</v>
      </c>
      <c r="E879" s="4" t="s">
        <v>119</v>
      </c>
      <c r="F879" s="4">
        <f t="shared" si="26"/>
        <v>43136</v>
      </c>
      <c r="G879" s="4" t="str">
        <f t="shared" si="27"/>
        <v>Feb</v>
      </c>
      <c r="H879" s="6" t="s">
        <v>73</v>
      </c>
      <c r="I879">
        <f>VLOOKUP($A879,'Customer Data'!$A:$G,2,FALSE)</f>
        <v>23</v>
      </c>
      <c r="J879" t="str">
        <f>VLOOKUP($A879,'Customer Data'!$A:$G,3,FALSE)</f>
        <v>Male</v>
      </c>
      <c r="K879" s="18">
        <f>VLOOKUP($A879,'Customer Data'!$A:$G,4,FALSE)</f>
        <v>79868</v>
      </c>
      <c r="L879" t="str">
        <f>VLOOKUP($A879,'Customer Data'!$A:$G,5,FALSE)</f>
        <v>City A</v>
      </c>
      <c r="M879" t="str">
        <f>VLOOKUP($A879,'Customer Data'!$A:$G,6,FALSE)</f>
        <v>Adult</v>
      </c>
      <c r="N879" t="str">
        <f>VLOOKUP($A879,'Customer Data'!$A:$G,7,FALSE)</f>
        <v>High</v>
      </c>
      <c r="O879" t="str">
        <f>VLOOKUP($A879,'Customer Data'!$A$2:$H$1501,8,FALSE)</f>
        <v>Type 2</v>
      </c>
      <c r="P879" t="str">
        <f>VLOOKUP($C879,'Inventory Data'!$A:$I,7,FALSE)</f>
        <v>Warehouse A</v>
      </c>
    </row>
    <row r="880" spans="1:16" x14ac:dyDescent="0.3">
      <c r="A880">
        <v>767</v>
      </c>
      <c r="B880">
        <v>879</v>
      </c>
      <c r="C880">
        <v>89</v>
      </c>
      <c r="D880">
        <v>7</v>
      </c>
      <c r="E880" s="4" t="s">
        <v>119</v>
      </c>
      <c r="F880" s="4">
        <f t="shared" si="26"/>
        <v>43136</v>
      </c>
      <c r="G880" s="4" t="str">
        <f t="shared" si="27"/>
        <v>Feb</v>
      </c>
      <c r="H880" s="6" t="s">
        <v>74</v>
      </c>
      <c r="I880">
        <f>VLOOKUP($A880,'Customer Data'!$A:$G,2,FALSE)</f>
        <v>47</v>
      </c>
      <c r="J880" t="str">
        <f>VLOOKUP($A880,'Customer Data'!$A:$G,3,FALSE)</f>
        <v>Female</v>
      </c>
      <c r="K880" s="18">
        <f>VLOOKUP($A880,'Customer Data'!$A:$G,4,FALSE)</f>
        <v>95363</v>
      </c>
      <c r="L880" t="str">
        <f>VLOOKUP($A880,'Customer Data'!$A:$G,5,FALSE)</f>
        <v>City A</v>
      </c>
      <c r="M880" t="str">
        <f>VLOOKUP($A880,'Customer Data'!$A:$G,6,FALSE)</f>
        <v>Middle-aged</v>
      </c>
      <c r="N880" t="str">
        <f>VLOOKUP($A880,'Customer Data'!$A:$G,7,FALSE)</f>
        <v>High</v>
      </c>
      <c r="O880" t="str">
        <f>VLOOKUP($A880,'Customer Data'!$A$2:$H$1501,8,FALSE)</f>
        <v>Type 4</v>
      </c>
      <c r="P880" t="str">
        <f>VLOOKUP($C880,'Inventory Data'!$A:$I,7,FALSE)</f>
        <v>Warehouse C</v>
      </c>
    </row>
    <row r="881" spans="1:16" x14ac:dyDescent="0.3">
      <c r="A881">
        <v>920</v>
      </c>
      <c r="B881">
        <v>880</v>
      </c>
      <c r="C881">
        <v>76</v>
      </c>
      <c r="D881">
        <v>3</v>
      </c>
      <c r="E881" s="4" t="s">
        <v>119</v>
      </c>
      <c r="F881" s="4">
        <f t="shared" si="26"/>
        <v>43136</v>
      </c>
      <c r="G881" s="4" t="str">
        <f t="shared" si="27"/>
        <v>Feb</v>
      </c>
      <c r="H881" s="6" t="s">
        <v>75</v>
      </c>
      <c r="I881">
        <f>VLOOKUP($A881,'Customer Data'!$A:$G,2,FALSE)</f>
        <v>32</v>
      </c>
      <c r="J881" t="str">
        <f>VLOOKUP($A881,'Customer Data'!$A:$G,3,FALSE)</f>
        <v>Female</v>
      </c>
      <c r="K881" s="18">
        <f>VLOOKUP($A881,'Customer Data'!$A:$G,4,FALSE)</f>
        <v>58055</v>
      </c>
      <c r="L881" t="str">
        <f>VLOOKUP($A881,'Customer Data'!$A:$G,5,FALSE)</f>
        <v>City B</v>
      </c>
      <c r="M881" t="str">
        <f>VLOOKUP($A881,'Customer Data'!$A:$G,6,FALSE)</f>
        <v>Adult</v>
      </c>
      <c r="N881" t="str">
        <f>VLOOKUP($A881,'Customer Data'!$A:$G,7,FALSE)</f>
        <v>Low</v>
      </c>
      <c r="O881" t="str">
        <f>VLOOKUP($A881,'Customer Data'!$A$2:$H$1501,8,FALSE)</f>
        <v>Type 1</v>
      </c>
      <c r="P881" t="str">
        <f>VLOOKUP($C881,'Inventory Data'!$A:$I,7,FALSE)</f>
        <v>Warehouse B</v>
      </c>
    </row>
    <row r="882" spans="1:16" x14ac:dyDescent="0.3">
      <c r="A882">
        <v>507</v>
      </c>
      <c r="B882">
        <v>881</v>
      </c>
      <c r="C882">
        <v>52</v>
      </c>
      <c r="D882">
        <v>1</v>
      </c>
      <c r="E882" s="4" t="s">
        <v>119</v>
      </c>
      <c r="F882" s="4">
        <f t="shared" si="26"/>
        <v>43136</v>
      </c>
      <c r="G882" s="4" t="str">
        <f t="shared" si="27"/>
        <v>Feb</v>
      </c>
      <c r="H882" s="6" t="s">
        <v>76</v>
      </c>
      <c r="I882">
        <f>VLOOKUP($A882,'Customer Data'!$A:$G,2,FALSE)</f>
        <v>56</v>
      </c>
      <c r="J882" t="str">
        <f>VLOOKUP($A882,'Customer Data'!$A:$G,3,FALSE)</f>
        <v>Female</v>
      </c>
      <c r="K882" s="18">
        <f>VLOOKUP($A882,'Customer Data'!$A:$G,4,FALSE)</f>
        <v>22368</v>
      </c>
      <c r="L882" t="str">
        <f>VLOOKUP($A882,'Customer Data'!$A:$G,5,FALSE)</f>
        <v>City A</v>
      </c>
      <c r="M882" t="str">
        <f>VLOOKUP($A882,'Customer Data'!$A:$G,6,FALSE)</f>
        <v>Middle-aged</v>
      </c>
      <c r="N882" t="str">
        <f>VLOOKUP($A882,'Customer Data'!$A:$G,7,FALSE)</f>
        <v>Low</v>
      </c>
      <c r="O882" t="str">
        <f>VLOOKUP($A882,'Customer Data'!$A$2:$H$1501,8,FALSE)</f>
        <v>Type 3</v>
      </c>
      <c r="P882" t="str">
        <f>VLOOKUP($C882,'Inventory Data'!$A:$I,7,FALSE)</f>
        <v>Warehouse B</v>
      </c>
    </row>
    <row r="883" spans="1:16" x14ac:dyDescent="0.3">
      <c r="A883">
        <v>915</v>
      </c>
      <c r="B883">
        <v>882</v>
      </c>
      <c r="C883">
        <v>70</v>
      </c>
      <c r="D883">
        <v>3</v>
      </c>
      <c r="E883" s="4" t="s">
        <v>119</v>
      </c>
      <c r="F883" s="4">
        <f t="shared" si="26"/>
        <v>43136</v>
      </c>
      <c r="G883" s="4" t="str">
        <f t="shared" si="27"/>
        <v>Feb</v>
      </c>
      <c r="H883" s="6" t="s">
        <v>77</v>
      </c>
      <c r="I883">
        <f>VLOOKUP($A883,'Customer Data'!$A:$G,2,FALSE)</f>
        <v>56</v>
      </c>
      <c r="J883" t="str">
        <f>VLOOKUP($A883,'Customer Data'!$A:$G,3,FALSE)</f>
        <v>Male</v>
      </c>
      <c r="K883" s="18">
        <f>VLOOKUP($A883,'Customer Data'!$A:$G,4,FALSE)</f>
        <v>65782</v>
      </c>
      <c r="L883" t="str">
        <f>VLOOKUP($A883,'Customer Data'!$A:$G,5,FALSE)</f>
        <v>City B</v>
      </c>
      <c r="M883" t="str">
        <f>VLOOKUP($A883,'Customer Data'!$A:$G,6,FALSE)</f>
        <v>Middle-aged</v>
      </c>
      <c r="N883" t="str">
        <f>VLOOKUP($A883,'Customer Data'!$A:$G,7,FALSE)</f>
        <v>High</v>
      </c>
      <c r="O883" t="str">
        <f>VLOOKUP($A883,'Customer Data'!$A$2:$H$1501,8,FALSE)</f>
        <v>Type 4</v>
      </c>
      <c r="P883" t="str">
        <f>VLOOKUP($C883,'Inventory Data'!$A:$I,7,FALSE)</f>
        <v>Warehouse B</v>
      </c>
    </row>
    <row r="884" spans="1:16" x14ac:dyDescent="0.3">
      <c r="A884">
        <v>1312</v>
      </c>
      <c r="B884">
        <v>883</v>
      </c>
      <c r="C884">
        <v>78</v>
      </c>
      <c r="D884">
        <v>9</v>
      </c>
      <c r="E884" s="4" t="s">
        <v>119</v>
      </c>
      <c r="F884" s="4">
        <f t="shared" si="26"/>
        <v>43136</v>
      </c>
      <c r="G884" s="4" t="str">
        <f t="shared" si="27"/>
        <v>Feb</v>
      </c>
      <c r="H884" s="6" t="s">
        <v>78</v>
      </c>
      <c r="I884">
        <f>VLOOKUP($A884,'Customer Data'!$A:$G,2,FALSE)</f>
        <v>46</v>
      </c>
      <c r="J884" t="str">
        <f>VLOOKUP($A884,'Customer Data'!$A:$G,3,FALSE)</f>
        <v>Female</v>
      </c>
      <c r="K884" s="18">
        <f>VLOOKUP($A884,'Customer Data'!$A:$G,4,FALSE)</f>
        <v>145662</v>
      </c>
      <c r="L884" t="str">
        <f>VLOOKUP($A884,'Customer Data'!$A:$G,5,FALSE)</f>
        <v>City C</v>
      </c>
      <c r="M884" t="str">
        <f>VLOOKUP($A884,'Customer Data'!$A:$G,6,FALSE)</f>
        <v>Middle-aged</v>
      </c>
      <c r="N884" t="str">
        <f>VLOOKUP($A884,'Customer Data'!$A:$G,7,FALSE)</f>
        <v>High</v>
      </c>
      <c r="O884" t="str">
        <f>VLOOKUP($A884,'Customer Data'!$A$2:$H$1501,8,FALSE)</f>
        <v>Type 4</v>
      </c>
      <c r="P884" t="str">
        <f>VLOOKUP($C884,'Inventory Data'!$A:$I,7,FALSE)</f>
        <v>Warehouse A</v>
      </c>
    </row>
    <row r="885" spans="1:16" x14ac:dyDescent="0.3">
      <c r="A885">
        <v>48</v>
      </c>
      <c r="B885">
        <v>884</v>
      </c>
      <c r="C885">
        <v>44</v>
      </c>
      <c r="D885">
        <v>8</v>
      </c>
      <c r="E885" s="4" t="s">
        <v>119</v>
      </c>
      <c r="F885" s="4">
        <f t="shared" si="26"/>
        <v>43136</v>
      </c>
      <c r="G885" s="4" t="str">
        <f t="shared" si="27"/>
        <v>Feb</v>
      </c>
      <c r="H885" s="6" t="s">
        <v>79</v>
      </c>
      <c r="I885">
        <f>VLOOKUP($A885,'Customer Data'!$A:$G,2,FALSE)</f>
        <v>64</v>
      </c>
      <c r="J885" t="str">
        <f>VLOOKUP($A885,'Customer Data'!$A:$G,3,FALSE)</f>
        <v>Male</v>
      </c>
      <c r="K885" s="18">
        <f>VLOOKUP($A885,'Customer Data'!$A:$G,4,FALSE)</f>
        <v>30331</v>
      </c>
      <c r="L885" t="str">
        <f>VLOOKUP($A885,'Customer Data'!$A:$G,5,FALSE)</f>
        <v>City C</v>
      </c>
      <c r="M885" t="str">
        <f>VLOOKUP($A885,'Customer Data'!$A:$G,6,FALSE)</f>
        <v>Seniors</v>
      </c>
      <c r="N885" t="str">
        <f>VLOOKUP($A885,'Customer Data'!$A:$G,7,FALSE)</f>
        <v>Low</v>
      </c>
      <c r="O885" t="str">
        <f>VLOOKUP($A885,'Customer Data'!$A$2:$H$1501,8,FALSE)</f>
        <v>Type 5</v>
      </c>
      <c r="P885" t="str">
        <f>VLOOKUP($C885,'Inventory Data'!$A:$I,7,FALSE)</f>
        <v>Warehouse A</v>
      </c>
    </row>
    <row r="886" spans="1:16" x14ac:dyDescent="0.3">
      <c r="A886">
        <v>1412</v>
      </c>
      <c r="B886">
        <v>885</v>
      </c>
      <c r="C886">
        <v>83</v>
      </c>
      <c r="D886">
        <v>2</v>
      </c>
      <c r="E886" s="4" t="s">
        <v>119</v>
      </c>
      <c r="F886" s="4">
        <f t="shared" si="26"/>
        <v>43136</v>
      </c>
      <c r="G886" s="4" t="str">
        <f t="shared" si="27"/>
        <v>Feb</v>
      </c>
      <c r="H886" s="6" t="s">
        <v>80</v>
      </c>
      <c r="I886">
        <f>VLOOKUP($A886,'Customer Data'!$A:$G,2,FALSE)</f>
        <v>65</v>
      </c>
      <c r="J886" t="str">
        <f>VLOOKUP($A886,'Customer Data'!$A:$G,3,FALSE)</f>
        <v>Female</v>
      </c>
      <c r="K886" s="18">
        <f>VLOOKUP($A886,'Customer Data'!$A:$G,4,FALSE)</f>
        <v>102632</v>
      </c>
      <c r="L886" t="str">
        <f>VLOOKUP($A886,'Customer Data'!$A:$G,5,FALSE)</f>
        <v>City B</v>
      </c>
      <c r="M886" t="str">
        <f>VLOOKUP($A886,'Customer Data'!$A:$G,6,FALSE)</f>
        <v>Seniors</v>
      </c>
      <c r="N886" t="str">
        <f>VLOOKUP($A886,'Customer Data'!$A:$G,7,FALSE)</f>
        <v>High</v>
      </c>
      <c r="O886" t="str">
        <f>VLOOKUP($A886,'Customer Data'!$A$2:$H$1501,8,FALSE)</f>
        <v>Type 6</v>
      </c>
      <c r="P886" t="str">
        <f>VLOOKUP($C886,'Inventory Data'!$A:$I,7,FALSE)</f>
        <v>Warehouse A</v>
      </c>
    </row>
    <row r="887" spans="1:16" x14ac:dyDescent="0.3">
      <c r="A887">
        <v>699</v>
      </c>
      <c r="B887">
        <v>886</v>
      </c>
      <c r="C887">
        <v>84</v>
      </c>
      <c r="D887">
        <v>2</v>
      </c>
      <c r="E887" s="4" t="s">
        <v>119</v>
      </c>
      <c r="F887" s="4">
        <f t="shared" si="26"/>
        <v>43136</v>
      </c>
      <c r="G887" s="4" t="str">
        <f t="shared" si="27"/>
        <v>Feb</v>
      </c>
      <c r="H887" s="6" t="s">
        <v>81</v>
      </c>
      <c r="I887">
        <f>VLOOKUP($A887,'Customer Data'!$A:$G,2,FALSE)</f>
        <v>45</v>
      </c>
      <c r="J887" t="str">
        <f>VLOOKUP($A887,'Customer Data'!$A:$G,3,FALSE)</f>
        <v>Male</v>
      </c>
      <c r="K887" s="18">
        <f>VLOOKUP($A887,'Customer Data'!$A:$G,4,FALSE)</f>
        <v>102632</v>
      </c>
      <c r="L887" t="str">
        <f>VLOOKUP($A887,'Customer Data'!$A:$G,5,FALSE)</f>
        <v>City B</v>
      </c>
      <c r="M887" t="str">
        <f>VLOOKUP($A887,'Customer Data'!$A:$G,6,FALSE)</f>
        <v>Middle-aged</v>
      </c>
      <c r="N887" t="str">
        <f>VLOOKUP($A887,'Customer Data'!$A:$G,7,FALSE)</f>
        <v>High</v>
      </c>
      <c r="O887" t="str">
        <f>VLOOKUP($A887,'Customer Data'!$A$2:$H$1501,8,FALSE)</f>
        <v>Type 4</v>
      </c>
      <c r="P887" t="str">
        <f>VLOOKUP($C887,'Inventory Data'!$A:$I,7,FALSE)</f>
        <v>Warehouse A</v>
      </c>
    </row>
    <row r="888" spans="1:16" x14ac:dyDescent="0.3">
      <c r="A888">
        <v>602</v>
      </c>
      <c r="B888">
        <v>887</v>
      </c>
      <c r="C888">
        <v>32</v>
      </c>
      <c r="D888">
        <v>7</v>
      </c>
      <c r="E888" s="4" t="s">
        <v>119</v>
      </c>
      <c r="F888" s="4">
        <f t="shared" si="26"/>
        <v>43136</v>
      </c>
      <c r="G888" s="4" t="str">
        <f t="shared" si="27"/>
        <v>Feb</v>
      </c>
      <c r="H888" s="6" t="s">
        <v>82</v>
      </c>
      <c r="I888">
        <f>VLOOKUP($A888,'Customer Data'!$A:$G,2,FALSE)</f>
        <v>33</v>
      </c>
      <c r="J888" t="str">
        <f>VLOOKUP($A888,'Customer Data'!$A:$G,3,FALSE)</f>
        <v>Male</v>
      </c>
      <c r="K888" s="18">
        <f>VLOOKUP($A888,'Customer Data'!$A:$G,4,FALSE)</f>
        <v>96578</v>
      </c>
      <c r="L888" t="str">
        <f>VLOOKUP($A888,'Customer Data'!$A:$G,5,FALSE)</f>
        <v>City A</v>
      </c>
      <c r="M888" t="str">
        <f>VLOOKUP($A888,'Customer Data'!$A:$G,6,FALSE)</f>
        <v>Adult</v>
      </c>
      <c r="N888" t="str">
        <f>VLOOKUP($A888,'Customer Data'!$A:$G,7,FALSE)</f>
        <v>High</v>
      </c>
      <c r="O888" t="str">
        <f>VLOOKUP($A888,'Customer Data'!$A$2:$H$1501,8,FALSE)</f>
        <v>Type 2</v>
      </c>
      <c r="P888" t="str">
        <f>VLOOKUP($C888,'Inventory Data'!$A:$I,7,FALSE)</f>
        <v>Warehouse A</v>
      </c>
    </row>
    <row r="889" spans="1:16" x14ac:dyDescent="0.3">
      <c r="A889">
        <v>562</v>
      </c>
      <c r="B889">
        <v>888</v>
      </c>
      <c r="C889">
        <v>91</v>
      </c>
      <c r="D889">
        <v>5</v>
      </c>
      <c r="E889" s="4" t="s">
        <v>119</v>
      </c>
      <c r="F889" s="4">
        <f t="shared" si="26"/>
        <v>43136</v>
      </c>
      <c r="G889" s="4" t="str">
        <f t="shared" si="27"/>
        <v>Feb</v>
      </c>
      <c r="H889" s="6" t="s">
        <v>83</v>
      </c>
      <c r="I889">
        <f>VLOOKUP($A889,'Customer Data'!$A:$G,2,FALSE)</f>
        <v>49</v>
      </c>
      <c r="J889" t="str">
        <f>VLOOKUP($A889,'Customer Data'!$A:$G,3,FALSE)</f>
        <v>Male</v>
      </c>
      <c r="K889" s="18">
        <f>VLOOKUP($A889,'Customer Data'!$A:$G,4,FALSE)</f>
        <v>28392</v>
      </c>
      <c r="L889" t="str">
        <f>VLOOKUP($A889,'Customer Data'!$A:$G,5,FALSE)</f>
        <v>City C</v>
      </c>
      <c r="M889" t="str">
        <f>VLOOKUP($A889,'Customer Data'!$A:$G,6,FALSE)</f>
        <v>Middle-aged</v>
      </c>
      <c r="N889" t="str">
        <f>VLOOKUP($A889,'Customer Data'!$A:$G,7,FALSE)</f>
        <v>Low</v>
      </c>
      <c r="O889" t="str">
        <f>VLOOKUP($A889,'Customer Data'!$A$2:$H$1501,8,FALSE)</f>
        <v>Type 3</v>
      </c>
      <c r="P889" t="str">
        <f>VLOOKUP($C889,'Inventory Data'!$A:$I,7,FALSE)</f>
        <v>Warehouse C</v>
      </c>
    </row>
    <row r="890" spans="1:16" x14ac:dyDescent="0.3">
      <c r="A890">
        <v>265</v>
      </c>
      <c r="B890">
        <v>889</v>
      </c>
      <c r="C890">
        <v>60</v>
      </c>
      <c r="D890">
        <v>2</v>
      </c>
      <c r="E890" s="4" t="s">
        <v>120</v>
      </c>
      <c r="F890" s="4">
        <f t="shared" si="26"/>
        <v>43137</v>
      </c>
      <c r="G890" s="4" t="str">
        <f t="shared" si="27"/>
        <v>Feb</v>
      </c>
      <c r="H890" s="6" t="s">
        <v>60</v>
      </c>
      <c r="I890">
        <f>VLOOKUP($A890,'Customer Data'!$A:$G,2,FALSE)</f>
        <v>52</v>
      </c>
      <c r="J890" t="str">
        <f>VLOOKUP($A890,'Customer Data'!$A:$G,3,FALSE)</f>
        <v>Male</v>
      </c>
      <c r="K890" s="18">
        <f>VLOOKUP($A890,'Customer Data'!$A:$G,4,FALSE)</f>
        <v>74887</v>
      </c>
      <c r="L890" t="str">
        <f>VLOOKUP($A890,'Customer Data'!$A:$G,5,FALSE)</f>
        <v>City A</v>
      </c>
      <c r="M890" t="str">
        <f>VLOOKUP($A890,'Customer Data'!$A:$G,6,FALSE)</f>
        <v>Middle-aged</v>
      </c>
      <c r="N890" t="str">
        <f>VLOOKUP($A890,'Customer Data'!$A:$G,7,FALSE)</f>
        <v>High</v>
      </c>
      <c r="O890" t="str">
        <f>VLOOKUP($A890,'Customer Data'!$A$2:$H$1501,8,FALSE)</f>
        <v>Type 4</v>
      </c>
      <c r="P890" t="str">
        <f>VLOOKUP($C890,'Inventory Data'!$A:$I,7,FALSE)</f>
        <v>Warehouse B</v>
      </c>
    </row>
    <row r="891" spans="1:16" x14ac:dyDescent="0.3">
      <c r="A891">
        <v>448</v>
      </c>
      <c r="B891">
        <v>890</v>
      </c>
      <c r="C891">
        <v>78</v>
      </c>
      <c r="D891">
        <v>8</v>
      </c>
      <c r="E891" s="4" t="s">
        <v>120</v>
      </c>
      <c r="F891" s="4">
        <f t="shared" si="26"/>
        <v>43137</v>
      </c>
      <c r="G891" s="4" t="str">
        <f t="shared" si="27"/>
        <v>Feb</v>
      </c>
      <c r="H891" s="6" t="s">
        <v>61</v>
      </c>
      <c r="I891">
        <f>VLOOKUP($A891,'Customer Data'!$A:$G,2,FALSE)</f>
        <v>28</v>
      </c>
      <c r="J891" t="str">
        <f>VLOOKUP($A891,'Customer Data'!$A:$G,3,FALSE)</f>
        <v>Male</v>
      </c>
      <c r="K891" s="18">
        <f>VLOOKUP($A891,'Customer Data'!$A:$G,4,FALSE)</f>
        <v>30763</v>
      </c>
      <c r="L891" t="str">
        <f>VLOOKUP($A891,'Customer Data'!$A:$G,5,FALSE)</f>
        <v>City A</v>
      </c>
      <c r="M891" t="str">
        <f>VLOOKUP($A891,'Customer Data'!$A:$G,6,FALSE)</f>
        <v>Adult</v>
      </c>
      <c r="N891" t="str">
        <f>VLOOKUP($A891,'Customer Data'!$A:$G,7,FALSE)</f>
        <v>Low</v>
      </c>
      <c r="O891" t="str">
        <f>VLOOKUP($A891,'Customer Data'!$A$2:$H$1501,8,FALSE)</f>
        <v>Type 1</v>
      </c>
      <c r="P891" t="str">
        <f>VLOOKUP($C891,'Inventory Data'!$A:$I,7,FALSE)</f>
        <v>Warehouse A</v>
      </c>
    </row>
    <row r="892" spans="1:16" x14ac:dyDescent="0.3">
      <c r="A892">
        <v>41</v>
      </c>
      <c r="B892">
        <v>891</v>
      </c>
      <c r="C892">
        <v>19</v>
      </c>
      <c r="D892">
        <v>5</v>
      </c>
      <c r="E892" s="4" t="s">
        <v>120</v>
      </c>
      <c r="F892" s="4">
        <f t="shared" si="26"/>
        <v>43137</v>
      </c>
      <c r="G892" s="4" t="str">
        <f t="shared" si="27"/>
        <v>Feb</v>
      </c>
      <c r="H892" s="6" t="s">
        <v>62</v>
      </c>
      <c r="I892">
        <f>VLOOKUP($A892,'Customer Data'!$A:$G,2,FALSE)</f>
        <v>27</v>
      </c>
      <c r="J892" t="str">
        <f>VLOOKUP($A892,'Customer Data'!$A:$G,3,FALSE)</f>
        <v>Female</v>
      </c>
      <c r="K892" s="18">
        <f>VLOOKUP($A892,'Customer Data'!$A:$G,4,FALSE)</f>
        <v>140017</v>
      </c>
      <c r="L892" t="str">
        <f>VLOOKUP($A892,'Customer Data'!$A:$G,5,FALSE)</f>
        <v>City A</v>
      </c>
      <c r="M892" t="str">
        <f>VLOOKUP($A892,'Customer Data'!$A:$G,6,FALSE)</f>
        <v>Adult</v>
      </c>
      <c r="N892" t="str">
        <f>VLOOKUP($A892,'Customer Data'!$A:$G,7,FALSE)</f>
        <v>High</v>
      </c>
      <c r="O892" t="str">
        <f>VLOOKUP($A892,'Customer Data'!$A$2:$H$1501,8,FALSE)</f>
        <v>Type 2</v>
      </c>
      <c r="P892" t="str">
        <f>VLOOKUP($C892,'Inventory Data'!$A:$I,7,FALSE)</f>
        <v>Warehouse B</v>
      </c>
    </row>
    <row r="893" spans="1:16" x14ac:dyDescent="0.3">
      <c r="A893">
        <v>373</v>
      </c>
      <c r="B893">
        <v>892</v>
      </c>
      <c r="C893">
        <v>58</v>
      </c>
      <c r="D893">
        <v>2</v>
      </c>
      <c r="E893" s="4" t="s">
        <v>120</v>
      </c>
      <c r="F893" s="4">
        <f t="shared" si="26"/>
        <v>43137</v>
      </c>
      <c r="G893" s="4" t="str">
        <f t="shared" si="27"/>
        <v>Feb</v>
      </c>
      <c r="H893" s="6" t="s">
        <v>63</v>
      </c>
      <c r="I893">
        <f>VLOOKUP($A893,'Customer Data'!$A:$G,2,FALSE)</f>
        <v>57</v>
      </c>
      <c r="J893" t="str">
        <f>VLOOKUP($A893,'Customer Data'!$A:$G,3,FALSE)</f>
        <v>Male</v>
      </c>
      <c r="K893" s="18">
        <f>VLOOKUP($A893,'Customer Data'!$A:$G,4,FALSE)</f>
        <v>75650</v>
      </c>
      <c r="L893" t="str">
        <f>VLOOKUP($A893,'Customer Data'!$A:$G,5,FALSE)</f>
        <v>City C</v>
      </c>
      <c r="M893" t="str">
        <f>VLOOKUP($A893,'Customer Data'!$A:$G,6,FALSE)</f>
        <v>Middle-aged</v>
      </c>
      <c r="N893" t="str">
        <f>VLOOKUP($A893,'Customer Data'!$A:$G,7,FALSE)</f>
        <v>High</v>
      </c>
      <c r="O893" t="str">
        <f>VLOOKUP($A893,'Customer Data'!$A$2:$H$1501,8,FALSE)</f>
        <v>Type 4</v>
      </c>
      <c r="P893" t="str">
        <f>VLOOKUP($C893,'Inventory Data'!$A:$I,7,FALSE)</f>
        <v>Warehouse C</v>
      </c>
    </row>
    <row r="894" spans="1:16" x14ac:dyDescent="0.3">
      <c r="A894">
        <v>1168</v>
      </c>
      <c r="B894">
        <v>893</v>
      </c>
      <c r="C894">
        <v>56</v>
      </c>
      <c r="D894">
        <v>4</v>
      </c>
      <c r="E894" s="4" t="s">
        <v>120</v>
      </c>
      <c r="F894" s="4">
        <f t="shared" si="26"/>
        <v>43137</v>
      </c>
      <c r="G894" s="4" t="str">
        <f t="shared" si="27"/>
        <v>Feb</v>
      </c>
      <c r="H894" s="6" t="s">
        <v>64</v>
      </c>
      <c r="I894">
        <f>VLOOKUP($A894,'Customer Data'!$A:$G,2,FALSE)</f>
        <v>34</v>
      </c>
      <c r="J894" t="str">
        <f>VLOOKUP($A894,'Customer Data'!$A:$G,3,FALSE)</f>
        <v>Male</v>
      </c>
      <c r="K894" s="18">
        <f>VLOOKUP($A894,'Customer Data'!$A:$G,4,FALSE)</f>
        <v>30410</v>
      </c>
      <c r="L894" t="str">
        <f>VLOOKUP($A894,'Customer Data'!$A:$G,5,FALSE)</f>
        <v>City B</v>
      </c>
      <c r="M894" t="str">
        <f>VLOOKUP($A894,'Customer Data'!$A:$G,6,FALSE)</f>
        <v>Adult</v>
      </c>
      <c r="N894" t="str">
        <f>VLOOKUP($A894,'Customer Data'!$A:$G,7,FALSE)</f>
        <v>Low</v>
      </c>
      <c r="O894" t="str">
        <f>VLOOKUP($A894,'Customer Data'!$A$2:$H$1501,8,FALSE)</f>
        <v>Type 1</v>
      </c>
      <c r="P894" t="str">
        <f>VLOOKUP($C894,'Inventory Data'!$A:$I,7,FALSE)</f>
        <v>Warehouse B</v>
      </c>
    </row>
    <row r="895" spans="1:16" x14ac:dyDescent="0.3">
      <c r="A895">
        <v>1334</v>
      </c>
      <c r="B895">
        <v>894</v>
      </c>
      <c r="C895">
        <v>60</v>
      </c>
      <c r="D895">
        <v>9</v>
      </c>
      <c r="E895" s="4" t="s">
        <v>120</v>
      </c>
      <c r="F895" s="4">
        <f t="shared" si="26"/>
        <v>43137</v>
      </c>
      <c r="G895" s="4" t="str">
        <f t="shared" si="27"/>
        <v>Feb</v>
      </c>
      <c r="H895" s="6" t="s">
        <v>65</v>
      </c>
      <c r="I895">
        <f>VLOOKUP($A895,'Customer Data'!$A:$G,2,FALSE)</f>
        <v>26</v>
      </c>
      <c r="J895" t="str">
        <f>VLOOKUP($A895,'Customer Data'!$A:$G,3,FALSE)</f>
        <v>Female</v>
      </c>
      <c r="K895" s="18">
        <f>VLOOKUP($A895,'Customer Data'!$A:$G,4,FALSE)</f>
        <v>143317</v>
      </c>
      <c r="L895" t="str">
        <f>VLOOKUP($A895,'Customer Data'!$A:$G,5,FALSE)</f>
        <v>City A</v>
      </c>
      <c r="M895" t="str">
        <f>VLOOKUP($A895,'Customer Data'!$A:$G,6,FALSE)</f>
        <v>Adult</v>
      </c>
      <c r="N895" t="str">
        <f>VLOOKUP($A895,'Customer Data'!$A:$G,7,FALSE)</f>
        <v>High</v>
      </c>
      <c r="O895" t="str">
        <f>VLOOKUP($A895,'Customer Data'!$A$2:$H$1501,8,FALSE)</f>
        <v>Type 2</v>
      </c>
      <c r="P895" t="str">
        <f>VLOOKUP($C895,'Inventory Data'!$A:$I,7,FALSE)</f>
        <v>Warehouse B</v>
      </c>
    </row>
    <row r="896" spans="1:16" x14ac:dyDescent="0.3">
      <c r="A896">
        <v>1491</v>
      </c>
      <c r="B896">
        <v>895</v>
      </c>
      <c r="C896">
        <v>44</v>
      </c>
      <c r="D896">
        <v>5</v>
      </c>
      <c r="E896" s="4" t="s">
        <v>120</v>
      </c>
      <c r="F896" s="4">
        <f t="shared" si="26"/>
        <v>43137</v>
      </c>
      <c r="G896" s="4" t="str">
        <f t="shared" si="27"/>
        <v>Feb</v>
      </c>
      <c r="H896" s="6" t="s">
        <v>66</v>
      </c>
      <c r="I896">
        <f>VLOOKUP($A896,'Customer Data'!$A:$G,2,FALSE)</f>
        <v>34</v>
      </c>
      <c r="J896" t="str">
        <f>VLOOKUP($A896,'Customer Data'!$A:$G,3,FALSE)</f>
        <v>Female</v>
      </c>
      <c r="K896" s="18">
        <f>VLOOKUP($A896,'Customer Data'!$A:$G,4,FALSE)</f>
        <v>43515</v>
      </c>
      <c r="L896" t="str">
        <f>VLOOKUP($A896,'Customer Data'!$A:$G,5,FALSE)</f>
        <v>City C</v>
      </c>
      <c r="M896" t="str">
        <f>VLOOKUP($A896,'Customer Data'!$A:$G,6,FALSE)</f>
        <v>Adult</v>
      </c>
      <c r="N896" t="str">
        <f>VLOOKUP($A896,'Customer Data'!$A:$G,7,FALSE)</f>
        <v>Low</v>
      </c>
      <c r="O896" t="str">
        <f>VLOOKUP($A896,'Customer Data'!$A$2:$H$1501,8,FALSE)</f>
        <v>Type 1</v>
      </c>
      <c r="P896" t="str">
        <f>VLOOKUP($C896,'Inventory Data'!$A:$I,7,FALSE)</f>
        <v>Warehouse A</v>
      </c>
    </row>
    <row r="897" spans="1:16" x14ac:dyDescent="0.3">
      <c r="A897">
        <v>1348</v>
      </c>
      <c r="B897">
        <v>896</v>
      </c>
      <c r="C897">
        <v>34</v>
      </c>
      <c r="D897">
        <v>8</v>
      </c>
      <c r="E897" s="4" t="s">
        <v>120</v>
      </c>
      <c r="F897" s="4">
        <f t="shared" si="26"/>
        <v>43137</v>
      </c>
      <c r="G897" s="4" t="str">
        <f t="shared" si="27"/>
        <v>Feb</v>
      </c>
      <c r="H897" s="6" t="s">
        <v>67</v>
      </c>
      <c r="I897">
        <f>VLOOKUP($A897,'Customer Data'!$A:$G,2,FALSE)</f>
        <v>60</v>
      </c>
      <c r="J897" t="str">
        <f>VLOOKUP($A897,'Customer Data'!$A:$G,3,FALSE)</f>
        <v>Female</v>
      </c>
      <c r="K897" s="18">
        <f>VLOOKUP($A897,'Customer Data'!$A:$G,4,FALSE)</f>
        <v>98345</v>
      </c>
      <c r="L897" t="str">
        <f>VLOOKUP($A897,'Customer Data'!$A:$G,5,FALSE)</f>
        <v>City C</v>
      </c>
      <c r="M897" t="str">
        <f>VLOOKUP($A897,'Customer Data'!$A:$G,6,FALSE)</f>
        <v>Seniors</v>
      </c>
      <c r="N897" t="str">
        <f>VLOOKUP($A897,'Customer Data'!$A:$G,7,FALSE)</f>
        <v>High</v>
      </c>
      <c r="O897" t="str">
        <f>VLOOKUP($A897,'Customer Data'!$A$2:$H$1501,8,FALSE)</f>
        <v>Type 6</v>
      </c>
      <c r="P897" t="str">
        <f>VLOOKUP($C897,'Inventory Data'!$A:$I,7,FALSE)</f>
        <v>Warehouse B</v>
      </c>
    </row>
    <row r="898" spans="1:16" x14ac:dyDescent="0.3">
      <c r="A898">
        <v>921</v>
      </c>
      <c r="B898">
        <v>897</v>
      </c>
      <c r="C898">
        <v>20</v>
      </c>
      <c r="D898">
        <v>4</v>
      </c>
      <c r="E898" s="4" t="s">
        <v>120</v>
      </c>
      <c r="F898" s="4">
        <f t="shared" si="26"/>
        <v>43137</v>
      </c>
      <c r="G898" s="4" t="str">
        <f t="shared" si="27"/>
        <v>Feb</v>
      </c>
      <c r="H898" s="6" t="s">
        <v>68</v>
      </c>
      <c r="I898">
        <f>VLOOKUP($A898,'Customer Data'!$A:$G,2,FALSE)</f>
        <v>59</v>
      </c>
      <c r="J898" t="str">
        <f>VLOOKUP($A898,'Customer Data'!$A:$G,3,FALSE)</f>
        <v>Male</v>
      </c>
      <c r="K898" s="18">
        <f>VLOOKUP($A898,'Customer Data'!$A:$G,4,FALSE)</f>
        <v>85631</v>
      </c>
      <c r="L898" t="str">
        <f>VLOOKUP($A898,'Customer Data'!$A:$G,5,FALSE)</f>
        <v>City B</v>
      </c>
      <c r="M898" t="str">
        <f>VLOOKUP($A898,'Customer Data'!$A:$G,6,FALSE)</f>
        <v>Middle-aged</v>
      </c>
      <c r="N898" t="str">
        <f>VLOOKUP($A898,'Customer Data'!$A:$G,7,FALSE)</f>
        <v>High</v>
      </c>
      <c r="O898" t="str">
        <f>VLOOKUP($A898,'Customer Data'!$A$2:$H$1501,8,FALSE)</f>
        <v>Type 4</v>
      </c>
      <c r="P898" t="str">
        <f>VLOOKUP($C898,'Inventory Data'!$A:$I,7,FALSE)</f>
        <v>Warehouse A</v>
      </c>
    </row>
    <row r="899" spans="1:16" x14ac:dyDescent="0.3">
      <c r="A899">
        <v>845</v>
      </c>
      <c r="B899">
        <v>898</v>
      </c>
      <c r="C899">
        <v>59</v>
      </c>
      <c r="D899">
        <v>4</v>
      </c>
      <c r="E899" s="4" t="s">
        <v>120</v>
      </c>
      <c r="F899" s="4">
        <f t="shared" ref="F899:F962" si="28">DATEVALUE(E899)</f>
        <v>43137</v>
      </c>
      <c r="G899" s="4" t="str">
        <f t="shared" ref="G899:G962" si="29">TEXT(F899,"MMM")</f>
        <v>Feb</v>
      </c>
      <c r="H899" s="6" t="s">
        <v>69</v>
      </c>
      <c r="I899">
        <f>VLOOKUP($A899,'Customer Data'!$A:$G,2,FALSE)</f>
        <v>47</v>
      </c>
      <c r="J899" t="str">
        <f>VLOOKUP($A899,'Customer Data'!$A:$G,3,FALSE)</f>
        <v>Female</v>
      </c>
      <c r="K899" s="18">
        <f>VLOOKUP($A899,'Customer Data'!$A:$G,4,FALSE)</f>
        <v>136569</v>
      </c>
      <c r="L899" t="str">
        <f>VLOOKUP($A899,'Customer Data'!$A:$G,5,FALSE)</f>
        <v>City C</v>
      </c>
      <c r="M899" t="str">
        <f>VLOOKUP($A899,'Customer Data'!$A:$G,6,FALSE)</f>
        <v>Middle-aged</v>
      </c>
      <c r="N899" t="str">
        <f>VLOOKUP($A899,'Customer Data'!$A:$G,7,FALSE)</f>
        <v>High</v>
      </c>
      <c r="O899" t="str">
        <f>VLOOKUP($A899,'Customer Data'!$A$2:$H$1501,8,FALSE)</f>
        <v>Type 4</v>
      </c>
      <c r="P899" t="str">
        <f>VLOOKUP($C899,'Inventory Data'!$A:$I,7,FALSE)</f>
        <v>Warehouse A</v>
      </c>
    </row>
    <row r="900" spans="1:16" x14ac:dyDescent="0.3">
      <c r="A900">
        <v>260</v>
      </c>
      <c r="B900">
        <v>899</v>
      </c>
      <c r="C900">
        <v>72</v>
      </c>
      <c r="D900">
        <v>1</v>
      </c>
      <c r="E900" s="4" t="s">
        <v>120</v>
      </c>
      <c r="F900" s="4">
        <f t="shared" si="28"/>
        <v>43137</v>
      </c>
      <c r="G900" s="4" t="str">
        <f t="shared" si="29"/>
        <v>Feb</v>
      </c>
      <c r="H900" s="6" t="s">
        <v>70</v>
      </c>
      <c r="I900">
        <f>VLOOKUP($A900,'Customer Data'!$A:$G,2,FALSE)</f>
        <v>60</v>
      </c>
      <c r="J900" t="str">
        <f>VLOOKUP($A900,'Customer Data'!$A:$G,3,FALSE)</f>
        <v>Female</v>
      </c>
      <c r="K900" s="18">
        <f>VLOOKUP($A900,'Customer Data'!$A:$G,4,FALSE)</f>
        <v>95336</v>
      </c>
      <c r="L900" t="str">
        <f>VLOOKUP($A900,'Customer Data'!$A:$G,5,FALSE)</f>
        <v>City C</v>
      </c>
      <c r="M900" t="str">
        <f>VLOOKUP($A900,'Customer Data'!$A:$G,6,FALSE)</f>
        <v>Seniors</v>
      </c>
      <c r="N900" t="str">
        <f>VLOOKUP($A900,'Customer Data'!$A:$G,7,FALSE)</f>
        <v>High</v>
      </c>
      <c r="O900" t="str">
        <f>VLOOKUP($A900,'Customer Data'!$A$2:$H$1501,8,FALSE)</f>
        <v>Type 6</v>
      </c>
      <c r="P900" t="str">
        <f>VLOOKUP($C900,'Inventory Data'!$A:$I,7,FALSE)</f>
        <v>Warehouse C</v>
      </c>
    </row>
    <row r="901" spans="1:16" x14ac:dyDescent="0.3">
      <c r="A901">
        <v>818</v>
      </c>
      <c r="B901">
        <v>900</v>
      </c>
      <c r="C901">
        <v>52</v>
      </c>
      <c r="D901">
        <v>6</v>
      </c>
      <c r="E901" s="4" t="s">
        <v>120</v>
      </c>
      <c r="F901" s="4">
        <f t="shared" si="28"/>
        <v>43137</v>
      </c>
      <c r="G901" s="4" t="str">
        <f t="shared" si="29"/>
        <v>Feb</v>
      </c>
      <c r="H901" s="6" t="s">
        <v>71</v>
      </c>
      <c r="I901">
        <f>VLOOKUP($A901,'Customer Data'!$A:$G,2,FALSE)</f>
        <v>29</v>
      </c>
      <c r="J901" t="str">
        <f>VLOOKUP($A901,'Customer Data'!$A:$G,3,FALSE)</f>
        <v>Female</v>
      </c>
      <c r="K901" s="18">
        <f>VLOOKUP($A901,'Customer Data'!$A:$G,4,FALSE)</f>
        <v>55612</v>
      </c>
      <c r="L901" t="str">
        <f>VLOOKUP($A901,'Customer Data'!$A:$G,5,FALSE)</f>
        <v>City C</v>
      </c>
      <c r="M901" t="str">
        <f>VLOOKUP($A901,'Customer Data'!$A:$G,6,FALSE)</f>
        <v>Adult</v>
      </c>
      <c r="N901" t="str">
        <f>VLOOKUP($A901,'Customer Data'!$A:$G,7,FALSE)</f>
        <v>Low</v>
      </c>
      <c r="O901" t="str">
        <f>VLOOKUP($A901,'Customer Data'!$A$2:$H$1501,8,FALSE)</f>
        <v>Type 1</v>
      </c>
      <c r="P901" t="str">
        <f>VLOOKUP($C901,'Inventory Data'!$A:$I,7,FALSE)</f>
        <v>Warehouse B</v>
      </c>
    </row>
    <row r="902" spans="1:16" x14ac:dyDescent="0.3">
      <c r="A902">
        <v>801</v>
      </c>
      <c r="B902">
        <v>901</v>
      </c>
      <c r="C902">
        <v>33</v>
      </c>
      <c r="D902">
        <v>4</v>
      </c>
      <c r="E902" s="4" t="s">
        <v>120</v>
      </c>
      <c r="F902" s="4">
        <f t="shared" si="28"/>
        <v>43137</v>
      </c>
      <c r="G902" s="4" t="str">
        <f t="shared" si="29"/>
        <v>Feb</v>
      </c>
      <c r="H902" s="6" t="s">
        <v>72</v>
      </c>
      <c r="I902">
        <f>VLOOKUP($A902,'Customer Data'!$A:$G,2,FALSE)</f>
        <v>25</v>
      </c>
      <c r="J902" t="str">
        <f>VLOOKUP($A902,'Customer Data'!$A:$G,3,FALSE)</f>
        <v>Female</v>
      </c>
      <c r="K902" s="18">
        <f>VLOOKUP($A902,'Customer Data'!$A:$G,4,FALSE)</f>
        <v>91109</v>
      </c>
      <c r="L902" t="str">
        <f>VLOOKUP($A902,'Customer Data'!$A:$G,5,FALSE)</f>
        <v>City B</v>
      </c>
      <c r="M902" t="str">
        <f>VLOOKUP($A902,'Customer Data'!$A:$G,6,FALSE)</f>
        <v>Adult</v>
      </c>
      <c r="N902" t="str">
        <f>VLOOKUP($A902,'Customer Data'!$A:$G,7,FALSE)</f>
        <v>High</v>
      </c>
      <c r="O902" t="str">
        <f>VLOOKUP($A902,'Customer Data'!$A$2:$H$1501,8,FALSE)</f>
        <v>Type 2</v>
      </c>
      <c r="P902" t="str">
        <f>VLOOKUP($C902,'Inventory Data'!$A:$I,7,FALSE)</f>
        <v>Warehouse C</v>
      </c>
    </row>
    <row r="903" spans="1:16" x14ac:dyDescent="0.3">
      <c r="A903">
        <v>224</v>
      </c>
      <c r="B903">
        <v>902</v>
      </c>
      <c r="C903">
        <v>58</v>
      </c>
      <c r="D903">
        <v>4</v>
      </c>
      <c r="E903" s="4" t="s">
        <v>120</v>
      </c>
      <c r="F903" s="4">
        <f t="shared" si="28"/>
        <v>43137</v>
      </c>
      <c r="G903" s="4" t="str">
        <f t="shared" si="29"/>
        <v>Feb</v>
      </c>
      <c r="H903" s="6" t="s">
        <v>73</v>
      </c>
      <c r="I903">
        <f>VLOOKUP($A903,'Customer Data'!$A:$G,2,FALSE)</f>
        <v>56</v>
      </c>
      <c r="J903" t="str">
        <f>VLOOKUP($A903,'Customer Data'!$A:$G,3,FALSE)</f>
        <v>Male</v>
      </c>
      <c r="K903" s="18">
        <f>VLOOKUP($A903,'Customer Data'!$A:$G,4,FALSE)</f>
        <v>81002</v>
      </c>
      <c r="L903" t="str">
        <f>VLOOKUP($A903,'Customer Data'!$A:$G,5,FALSE)</f>
        <v>City C</v>
      </c>
      <c r="M903" t="str">
        <f>VLOOKUP($A903,'Customer Data'!$A:$G,6,FALSE)</f>
        <v>Middle-aged</v>
      </c>
      <c r="N903" t="str">
        <f>VLOOKUP($A903,'Customer Data'!$A:$G,7,FALSE)</f>
        <v>High</v>
      </c>
      <c r="O903" t="str">
        <f>VLOOKUP($A903,'Customer Data'!$A$2:$H$1501,8,FALSE)</f>
        <v>Type 4</v>
      </c>
      <c r="P903" t="str">
        <f>VLOOKUP($C903,'Inventory Data'!$A:$I,7,FALSE)</f>
        <v>Warehouse C</v>
      </c>
    </row>
    <row r="904" spans="1:16" x14ac:dyDescent="0.3">
      <c r="A904">
        <v>718</v>
      </c>
      <c r="B904">
        <v>903</v>
      </c>
      <c r="C904">
        <v>8</v>
      </c>
      <c r="D904">
        <v>2</v>
      </c>
      <c r="E904" s="4" t="s">
        <v>120</v>
      </c>
      <c r="F904" s="4">
        <f t="shared" si="28"/>
        <v>43137</v>
      </c>
      <c r="G904" s="4" t="str">
        <f t="shared" si="29"/>
        <v>Feb</v>
      </c>
      <c r="H904" s="6" t="s">
        <v>74</v>
      </c>
      <c r="I904">
        <f>VLOOKUP($A904,'Customer Data'!$A:$G,2,FALSE)</f>
        <v>51</v>
      </c>
      <c r="J904" t="str">
        <f>VLOOKUP($A904,'Customer Data'!$A:$G,3,FALSE)</f>
        <v>Male</v>
      </c>
      <c r="K904" s="18">
        <f>VLOOKUP($A904,'Customer Data'!$A:$G,4,FALSE)</f>
        <v>22485</v>
      </c>
      <c r="L904" t="str">
        <f>VLOOKUP($A904,'Customer Data'!$A:$G,5,FALSE)</f>
        <v>City B</v>
      </c>
      <c r="M904" t="str">
        <f>VLOOKUP($A904,'Customer Data'!$A:$G,6,FALSE)</f>
        <v>Middle-aged</v>
      </c>
      <c r="N904" t="str">
        <f>VLOOKUP($A904,'Customer Data'!$A:$G,7,FALSE)</f>
        <v>Low</v>
      </c>
      <c r="O904" t="str">
        <f>VLOOKUP($A904,'Customer Data'!$A$2:$H$1501,8,FALSE)</f>
        <v>Type 3</v>
      </c>
      <c r="P904" t="str">
        <f>VLOOKUP($C904,'Inventory Data'!$A:$I,7,FALSE)</f>
        <v>Warehouse B</v>
      </c>
    </row>
    <row r="905" spans="1:16" x14ac:dyDescent="0.3">
      <c r="A905">
        <v>909</v>
      </c>
      <c r="B905">
        <v>904</v>
      </c>
      <c r="C905">
        <v>1</v>
      </c>
      <c r="D905">
        <v>1</v>
      </c>
      <c r="E905" s="4" t="s">
        <v>120</v>
      </c>
      <c r="F905" s="4">
        <f t="shared" si="28"/>
        <v>43137</v>
      </c>
      <c r="G905" s="4" t="str">
        <f t="shared" si="29"/>
        <v>Feb</v>
      </c>
      <c r="H905" s="6" t="s">
        <v>75</v>
      </c>
      <c r="I905">
        <f>VLOOKUP($A905,'Customer Data'!$A:$G,2,FALSE)</f>
        <v>57</v>
      </c>
      <c r="J905" t="str">
        <f>VLOOKUP($A905,'Customer Data'!$A:$G,3,FALSE)</f>
        <v>Female</v>
      </c>
      <c r="K905" s="18">
        <f>VLOOKUP($A905,'Customer Data'!$A:$G,4,FALSE)</f>
        <v>40496</v>
      </c>
      <c r="L905" t="str">
        <f>VLOOKUP($A905,'Customer Data'!$A:$G,5,FALSE)</f>
        <v>City A</v>
      </c>
      <c r="M905" t="str">
        <f>VLOOKUP($A905,'Customer Data'!$A:$G,6,FALSE)</f>
        <v>Middle-aged</v>
      </c>
      <c r="N905" t="str">
        <f>VLOOKUP($A905,'Customer Data'!$A:$G,7,FALSE)</f>
        <v>Low</v>
      </c>
      <c r="O905" t="str">
        <f>VLOOKUP($A905,'Customer Data'!$A$2:$H$1501,8,FALSE)</f>
        <v>Type 3</v>
      </c>
      <c r="P905" t="str">
        <f>VLOOKUP($C905,'Inventory Data'!$A:$I,7,FALSE)</f>
        <v>Warehouse B</v>
      </c>
    </row>
    <row r="906" spans="1:16" x14ac:dyDescent="0.3">
      <c r="A906">
        <v>367</v>
      </c>
      <c r="B906">
        <v>905</v>
      </c>
      <c r="C906">
        <v>88</v>
      </c>
      <c r="D906">
        <v>3</v>
      </c>
      <c r="E906" s="4" t="s">
        <v>120</v>
      </c>
      <c r="F906" s="4">
        <f t="shared" si="28"/>
        <v>43137</v>
      </c>
      <c r="G906" s="4" t="str">
        <f t="shared" si="29"/>
        <v>Feb</v>
      </c>
      <c r="H906" s="6" t="s">
        <v>76</v>
      </c>
      <c r="I906">
        <f>VLOOKUP($A906,'Customer Data'!$A:$G,2,FALSE)</f>
        <v>55</v>
      </c>
      <c r="J906" t="str">
        <f>VLOOKUP($A906,'Customer Data'!$A:$G,3,FALSE)</f>
        <v>Male</v>
      </c>
      <c r="K906" s="18">
        <f>VLOOKUP($A906,'Customer Data'!$A:$G,4,FALSE)</f>
        <v>109347</v>
      </c>
      <c r="L906" t="str">
        <f>VLOOKUP($A906,'Customer Data'!$A:$G,5,FALSE)</f>
        <v>City A</v>
      </c>
      <c r="M906" t="str">
        <f>VLOOKUP($A906,'Customer Data'!$A:$G,6,FALSE)</f>
        <v>Middle-aged</v>
      </c>
      <c r="N906" t="str">
        <f>VLOOKUP($A906,'Customer Data'!$A:$G,7,FALSE)</f>
        <v>High</v>
      </c>
      <c r="O906" t="str">
        <f>VLOOKUP($A906,'Customer Data'!$A$2:$H$1501,8,FALSE)</f>
        <v>Type 4</v>
      </c>
      <c r="P906" t="str">
        <f>VLOOKUP($C906,'Inventory Data'!$A:$I,7,FALSE)</f>
        <v>Warehouse C</v>
      </c>
    </row>
    <row r="907" spans="1:16" x14ac:dyDescent="0.3">
      <c r="A907">
        <v>158</v>
      </c>
      <c r="B907">
        <v>906</v>
      </c>
      <c r="C907">
        <v>64</v>
      </c>
      <c r="D907">
        <v>5</v>
      </c>
      <c r="E907" s="4" t="s">
        <v>120</v>
      </c>
      <c r="F907" s="4">
        <f t="shared" si="28"/>
        <v>43137</v>
      </c>
      <c r="G907" s="4" t="str">
        <f t="shared" si="29"/>
        <v>Feb</v>
      </c>
      <c r="H907" s="6" t="s">
        <v>77</v>
      </c>
      <c r="I907">
        <f>VLOOKUP($A907,'Customer Data'!$A:$G,2,FALSE)</f>
        <v>54</v>
      </c>
      <c r="J907" t="str">
        <f>VLOOKUP($A907,'Customer Data'!$A:$G,3,FALSE)</f>
        <v>Male</v>
      </c>
      <c r="K907" s="18">
        <f>VLOOKUP($A907,'Customer Data'!$A:$G,4,FALSE)</f>
        <v>119933</v>
      </c>
      <c r="L907" t="str">
        <f>VLOOKUP($A907,'Customer Data'!$A:$G,5,FALSE)</f>
        <v>City C</v>
      </c>
      <c r="M907" t="str">
        <f>VLOOKUP($A907,'Customer Data'!$A:$G,6,FALSE)</f>
        <v>Middle-aged</v>
      </c>
      <c r="N907" t="str">
        <f>VLOOKUP($A907,'Customer Data'!$A:$G,7,FALSE)</f>
        <v>High</v>
      </c>
      <c r="O907" t="str">
        <f>VLOOKUP($A907,'Customer Data'!$A$2:$H$1501,8,FALSE)</f>
        <v>Type 4</v>
      </c>
      <c r="P907" t="str">
        <f>VLOOKUP($C907,'Inventory Data'!$A:$I,7,FALSE)</f>
        <v>Warehouse A</v>
      </c>
    </row>
    <row r="908" spans="1:16" x14ac:dyDescent="0.3">
      <c r="A908">
        <v>695</v>
      </c>
      <c r="B908">
        <v>907</v>
      </c>
      <c r="C908">
        <v>53</v>
      </c>
      <c r="D908">
        <v>4</v>
      </c>
      <c r="E908" s="4" t="s">
        <v>120</v>
      </c>
      <c r="F908" s="4">
        <f t="shared" si="28"/>
        <v>43137</v>
      </c>
      <c r="G908" s="4" t="str">
        <f t="shared" si="29"/>
        <v>Feb</v>
      </c>
      <c r="H908" s="6" t="s">
        <v>78</v>
      </c>
      <c r="I908">
        <f>VLOOKUP($A908,'Customer Data'!$A:$G,2,FALSE)</f>
        <v>54</v>
      </c>
      <c r="J908" t="str">
        <f>VLOOKUP($A908,'Customer Data'!$A:$G,3,FALSE)</f>
        <v>Female</v>
      </c>
      <c r="K908" s="18">
        <f>VLOOKUP($A908,'Customer Data'!$A:$G,4,FALSE)</f>
        <v>112662</v>
      </c>
      <c r="L908" t="str">
        <f>VLOOKUP($A908,'Customer Data'!$A:$G,5,FALSE)</f>
        <v>City C</v>
      </c>
      <c r="M908" t="str">
        <f>VLOOKUP($A908,'Customer Data'!$A:$G,6,FALSE)</f>
        <v>Middle-aged</v>
      </c>
      <c r="N908" t="str">
        <f>VLOOKUP($A908,'Customer Data'!$A:$G,7,FALSE)</f>
        <v>High</v>
      </c>
      <c r="O908" t="str">
        <f>VLOOKUP($A908,'Customer Data'!$A$2:$H$1501,8,FALSE)</f>
        <v>Type 4</v>
      </c>
      <c r="P908" t="str">
        <f>VLOOKUP($C908,'Inventory Data'!$A:$I,7,FALSE)</f>
        <v>Warehouse C</v>
      </c>
    </row>
    <row r="909" spans="1:16" x14ac:dyDescent="0.3">
      <c r="A909">
        <v>1187</v>
      </c>
      <c r="B909">
        <v>908</v>
      </c>
      <c r="C909">
        <v>79</v>
      </c>
      <c r="D909">
        <v>6</v>
      </c>
      <c r="E909" s="4" t="s">
        <v>120</v>
      </c>
      <c r="F909" s="4">
        <f t="shared" si="28"/>
        <v>43137</v>
      </c>
      <c r="G909" s="4" t="str">
        <f t="shared" si="29"/>
        <v>Feb</v>
      </c>
      <c r="H909" s="6" t="s">
        <v>79</v>
      </c>
      <c r="I909">
        <f>VLOOKUP($A909,'Customer Data'!$A:$G,2,FALSE)</f>
        <v>67</v>
      </c>
      <c r="J909" t="str">
        <f>VLOOKUP($A909,'Customer Data'!$A:$G,3,FALSE)</f>
        <v>Female</v>
      </c>
      <c r="K909" s="18">
        <f>VLOOKUP($A909,'Customer Data'!$A:$G,4,FALSE)</f>
        <v>67449</v>
      </c>
      <c r="L909" t="str">
        <f>VLOOKUP($A909,'Customer Data'!$A:$G,5,FALSE)</f>
        <v>City A</v>
      </c>
      <c r="M909" t="str">
        <f>VLOOKUP($A909,'Customer Data'!$A:$G,6,FALSE)</f>
        <v>Seniors</v>
      </c>
      <c r="N909" t="str">
        <f>VLOOKUP($A909,'Customer Data'!$A:$G,7,FALSE)</f>
        <v>High</v>
      </c>
      <c r="O909" t="str">
        <f>VLOOKUP($A909,'Customer Data'!$A$2:$H$1501,8,FALSE)</f>
        <v>Type 6</v>
      </c>
      <c r="P909" t="str">
        <f>VLOOKUP($C909,'Inventory Data'!$A:$I,7,FALSE)</f>
        <v>Warehouse B</v>
      </c>
    </row>
    <row r="910" spans="1:16" x14ac:dyDescent="0.3">
      <c r="A910">
        <v>1386</v>
      </c>
      <c r="B910">
        <v>909</v>
      </c>
      <c r="C910">
        <v>92</v>
      </c>
      <c r="D910">
        <v>3</v>
      </c>
      <c r="E910" s="4" t="s">
        <v>120</v>
      </c>
      <c r="F910" s="4">
        <f t="shared" si="28"/>
        <v>43137</v>
      </c>
      <c r="G910" s="4" t="str">
        <f t="shared" si="29"/>
        <v>Feb</v>
      </c>
      <c r="H910" s="6" t="s">
        <v>80</v>
      </c>
      <c r="I910">
        <f>VLOOKUP($A910,'Customer Data'!$A:$G,2,FALSE)</f>
        <v>45</v>
      </c>
      <c r="J910" t="str">
        <f>VLOOKUP($A910,'Customer Data'!$A:$G,3,FALSE)</f>
        <v>Female</v>
      </c>
      <c r="K910" s="18">
        <f>VLOOKUP($A910,'Customer Data'!$A:$G,4,FALSE)</f>
        <v>79248</v>
      </c>
      <c r="L910" t="str">
        <f>VLOOKUP($A910,'Customer Data'!$A:$G,5,FALSE)</f>
        <v>City B</v>
      </c>
      <c r="M910" t="str">
        <f>VLOOKUP($A910,'Customer Data'!$A:$G,6,FALSE)</f>
        <v>Middle-aged</v>
      </c>
      <c r="N910" t="str">
        <f>VLOOKUP($A910,'Customer Data'!$A:$G,7,FALSE)</f>
        <v>High</v>
      </c>
      <c r="O910" t="str">
        <f>VLOOKUP($A910,'Customer Data'!$A$2:$H$1501,8,FALSE)</f>
        <v>Type 4</v>
      </c>
      <c r="P910" t="str">
        <f>VLOOKUP($C910,'Inventory Data'!$A:$I,7,FALSE)</f>
        <v>Warehouse A</v>
      </c>
    </row>
    <row r="911" spans="1:16" x14ac:dyDescent="0.3">
      <c r="A911">
        <v>451</v>
      </c>
      <c r="B911">
        <v>910</v>
      </c>
      <c r="C911">
        <v>28</v>
      </c>
      <c r="D911">
        <v>9</v>
      </c>
      <c r="E911" s="4" t="s">
        <v>120</v>
      </c>
      <c r="F911" s="4">
        <f t="shared" si="28"/>
        <v>43137</v>
      </c>
      <c r="G911" s="4" t="str">
        <f t="shared" si="29"/>
        <v>Feb</v>
      </c>
      <c r="H911" s="6" t="s">
        <v>81</v>
      </c>
      <c r="I911">
        <f>VLOOKUP($A911,'Customer Data'!$A:$G,2,FALSE)</f>
        <v>58</v>
      </c>
      <c r="J911" t="str">
        <f>VLOOKUP($A911,'Customer Data'!$A:$G,3,FALSE)</f>
        <v>Male</v>
      </c>
      <c r="K911" s="18">
        <f>VLOOKUP($A911,'Customer Data'!$A:$G,4,FALSE)</f>
        <v>42421</v>
      </c>
      <c r="L911" t="str">
        <f>VLOOKUP($A911,'Customer Data'!$A:$G,5,FALSE)</f>
        <v>City C</v>
      </c>
      <c r="M911" t="str">
        <f>VLOOKUP($A911,'Customer Data'!$A:$G,6,FALSE)</f>
        <v>Middle-aged</v>
      </c>
      <c r="N911" t="str">
        <f>VLOOKUP($A911,'Customer Data'!$A:$G,7,FALSE)</f>
        <v>Low</v>
      </c>
      <c r="O911" t="str">
        <f>VLOOKUP($A911,'Customer Data'!$A$2:$H$1501,8,FALSE)</f>
        <v>Type 3</v>
      </c>
      <c r="P911" t="str">
        <f>VLOOKUP($C911,'Inventory Data'!$A:$I,7,FALSE)</f>
        <v>Warehouse B</v>
      </c>
    </row>
    <row r="912" spans="1:16" x14ac:dyDescent="0.3">
      <c r="A912">
        <v>713</v>
      </c>
      <c r="B912">
        <v>911</v>
      </c>
      <c r="C912">
        <v>35</v>
      </c>
      <c r="D912">
        <v>2</v>
      </c>
      <c r="E912" s="4" t="s">
        <v>120</v>
      </c>
      <c r="F912" s="4">
        <f t="shared" si="28"/>
        <v>43137</v>
      </c>
      <c r="G912" s="4" t="str">
        <f t="shared" si="29"/>
        <v>Feb</v>
      </c>
      <c r="H912" s="6" t="s">
        <v>82</v>
      </c>
      <c r="I912">
        <f>VLOOKUP($A912,'Customer Data'!$A:$G,2,FALSE)</f>
        <v>39</v>
      </c>
      <c r="J912" t="str">
        <f>VLOOKUP($A912,'Customer Data'!$A:$G,3,FALSE)</f>
        <v>Female</v>
      </c>
      <c r="K912" s="18">
        <f>VLOOKUP($A912,'Customer Data'!$A:$G,4,FALSE)</f>
        <v>48873</v>
      </c>
      <c r="L912" t="str">
        <f>VLOOKUP($A912,'Customer Data'!$A:$G,5,FALSE)</f>
        <v>City A</v>
      </c>
      <c r="M912" t="str">
        <f>VLOOKUP($A912,'Customer Data'!$A:$G,6,FALSE)</f>
        <v>Adult</v>
      </c>
      <c r="N912" t="str">
        <f>VLOOKUP($A912,'Customer Data'!$A:$G,7,FALSE)</f>
        <v>Low</v>
      </c>
      <c r="O912" t="str">
        <f>VLOOKUP($A912,'Customer Data'!$A$2:$H$1501,8,FALSE)</f>
        <v>Type 1</v>
      </c>
      <c r="P912" t="str">
        <f>VLOOKUP($C912,'Inventory Data'!$A:$I,7,FALSE)</f>
        <v>Warehouse A</v>
      </c>
    </row>
    <row r="913" spans="1:16" x14ac:dyDescent="0.3">
      <c r="A913">
        <v>616</v>
      </c>
      <c r="B913">
        <v>912</v>
      </c>
      <c r="C913">
        <v>37</v>
      </c>
      <c r="D913">
        <v>2</v>
      </c>
      <c r="E913" s="4" t="s">
        <v>120</v>
      </c>
      <c r="F913" s="4">
        <f t="shared" si="28"/>
        <v>43137</v>
      </c>
      <c r="G913" s="4" t="str">
        <f t="shared" si="29"/>
        <v>Feb</v>
      </c>
      <c r="H913" s="6" t="s">
        <v>83</v>
      </c>
      <c r="I913">
        <f>VLOOKUP($A913,'Customer Data'!$A:$G,2,FALSE)</f>
        <v>49</v>
      </c>
      <c r="J913" t="str">
        <f>VLOOKUP($A913,'Customer Data'!$A:$G,3,FALSE)</f>
        <v>Male</v>
      </c>
      <c r="K913" s="18">
        <f>VLOOKUP($A913,'Customer Data'!$A:$G,4,FALSE)</f>
        <v>100304</v>
      </c>
      <c r="L913" t="str">
        <f>VLOOKUP($A913,'Customer Data'!$A:$G,5,FALSE)</f>
        <v>City C</v>
      </c>
      <c r="M913" t="str">
        <f>VLOOKUP($A913,'Customer Data'!$A:$G,6,FALSE)</f>
        <v>Middle-aged</v>
      </c>
      <c r="N913" t="str">
        <f>VLOOKUP($A913,'Customer Data'!$A:$G,7,FALSE)</f>
        <v>High</v>
      </c>
      <c r="O913" t="str">
        <f>VLOOKUP($A913,'Customer Data'!$A$2:$H$1501,8,FALSE)</f>
        <v>Type 4</v>
      </c>
      <c r="P913" t="str">
        <f>VLOOKUP($C913,'Inventory Data'!$A:$I,7,FALSE)</f>
        <v>Warehouse B</v>
      </c>
    </row>
    <row r="914" spans="1:16" x14ac:dyDescent="0.3">
      <c r="A914">
        <v>483</v>
      </c>
      <c r="B914">
        <v>913</v>
      </c>
      <c r="C914">
        <v>57</v>
      </c>
      <c r="D914">
        <v>2</v>
      </c>
      <c r="E914" s="4" t="s">
        <v>121</v>
      </c>
      <c r="F914" s="4">
        <f t="shared" si="28"/>
        <v>43138</v>
      </c>
      <c r="G914" s="4" t="str">
        <f t="shared" si="29"/>
        <v>Feb</v>
      </c>
      <c r="H914" s="6" t="s">
        <v>60</v>
      </c>
      <c r="I914">
        <f>VLOOKUP($A914,'Customer Data'!$A:$G,2,FALSE)</f>
        <v>69</v>
      </c>
      <c r="J914" t="str">
        <f>VLOOKUP($A914,'Customer Data'!$A:$G,3,FALSE)</f>
        <v>Male</v>
      </c>
      <c r="K914" s="18">
        <f>VLOOKUP($A914,'Customer Data'!$A:$G,4,FALSE)</f>
        <v>84540</v>
      </c>
      <c r="L914" t="str">
        <f>VLOOKUP($A914,'Customer Data'!$A:$G,5,FALSE)</f>
        <v>City A</v>
      </c>
      <c r="M914" t="str">
        <f>VLOOKUP($A914,'Customer Data'!$A:$G,6,FALSE)</f>
        <v>Seniors</v>
      </c>
      <c r="N914" t="str">
        <f>VLOOKUP($A914,'Customer Data'!$A:$G,7,FALSE)</f>
        <v>High</v>
      </c>
      <c r="O914" t="str">
        <f>VLOOKUP($A914,'Customer Data'!$A$2:$H$1501,8,FALSE)</f>
        <v>Type 6</v>
      </c>
      <c r="P914" t="str">
        <f>VLOOKUP($C914,'Inventory Data'!$A:$I,7,FALSE)</f>
        <v>Warehouse A</v>
      </c>
    </row>
    <row r="915" spans="1:16" x14ac:dyDescent="0.3">
      <c r="A915">
        <v>555</v>
      </c>
      <c r="B915">
        <v>914</v>
      </c>
      <c r="C915">
        <v>11</v>
      </c>
      <c r="D915">
        <v>3</v>
      </c>
      <c r="E915" s="4" t="s">
        <v>121</v>
      </c>
      <c r="F915" s="4">
        <f t="shared" si="28"/>
        <v>43138</v>
      </c>
      <c r="G915" s="4" t="str">
        <f t="shared" si="29"/>
        <v>Feb</v>
      </c>
      <c r="H915" s="6" t="s">
        <v>61</v>
      </c>
      <c r="I915">
        <f>VLOOKUP($A915,'Customer Data'!$A:$G,2,FALSE)</f>
        <v>35</v>
      </c>
      <c r="J915" t="str">
        <f>VLOOKUP($A915,'Customer Data'!$A:$G,3,FALSE)</f>
        <v>Male</v>
      </c>
      <c r="K915" s="18">
        <f>VLOOKUP($A915,'Customer Data'!$A:$G,4,FALSE)</f>
        <v>84742</v>
      </c>
      <c r="L915" t="str">
        <f>VLOOKUP($A915,'Customer Data'!$A:$G,5,FALSE)</f>
        <v>City C</v>
      </c>
      <c r="M915" t="str">
        <f>VLOOKUP($A915,'Customer Data'!$A:$G,6,FALSE)</f>
        <v>Adult</v>
      </c>
      <c r="N915" t="str">
        <f>VLOOKUP($A915,'Customer Data'!$A:$G,7,FALSE)</f>
        <v>High</v>
      </c>
      <c r="O915" t="str">
        <f>VLOOKUP($A915,'Customer Data'!$A$2:$H$1501,8,FALSE)</f>
        <v>Type 2</v>
      </c>
      <c r="P915" t="str">
        <f>VLOOKUP($C915,'Inventory Data'!$A:$I,7,FALSE)</f>
        <v>Warehouse B</v>
      </c>
    </row>
    <row r="916" spans="1:16" x14ac:dyDescent="0.3">
      <c r="A916">
        <v>1408</v>
      </c>
      <c r="B916">
        <v>915</v>
      </c>
      <c r="C916">
        <v>53</v>
      </c>
      <c r="D916">
        <v>5</v>
      </c>
      <c r="E916" s="4" t="s">
        <v>121</v>
      </c>
      <c r="F916" s="4">
        <f t="shared" si="28"/>
        <v>43138</v>
      </c>
      <c r="G916" s="4" t="str">
        <f t="shared" si="29"/>
        <v>Feb</v>
      </c>
      <c r="H916" s="6" t="s">
        <v>62</v>
      </c>
      <c r="I916">
        <f>VLOOKUP($A916,'Customer Data'!$A:$G,2,FALSE)</f>
        <v>59</v>
      </c>
      <c r="J916" t="str">
        <f>VLOOKUP($A916,'Customer Data'!$A:$G,3,FALSE)</f>
        <v>Female</v>
      </c>
      <c r="K916" s="18">
        <f>VLOOKUP($A916,'Customer Data'!$A:$G,4,FALSE)</f>
        <v>59702</v>
      </c>
      <c r="L916" t="str">
        <f>VLOOKUP($A916,'Customer Data'!$A:$G,5,FALSE)</f>
        <v>City B</v>
      </c>
      <c r="M916" t="str">
        <f>VLOOKUP($A916,'Customer Data'!$A:$G,6,FALSE)</f>
        <v>Middle-aged</v>
      </c>
      <c r="N916" t="str">
        <f>VLOOKUP($A916,'Customer Data'!$A:$G,7,FALSE)</f>
        <v>Low</v>
      </c>
      <c r="O916" t="str">
        <f>VLOOKUP($A916,'Customer Data'!$A$2:$H$1501,8,FALSE)</f>
        <v>Type 3</v>
      </c>
      <c r="P916" t="str">
        <f>VLOOKUP($C916,'Inventory Data'!$A:$I,7,FALSE)</f>
        <v>Warehouse C</v>
      </c>
    </row>
    <row r="917" spans="1:16" x14ac:dyDescent="0.3">
      <c r="A917">
        <v>776</v>
      </c>
      <c r="B917">
        <v>916</v>
      </c>
      <c r="C917">
        <v>43</v>
      </c>
      <c r="D917">
        <v>6</v>
      </c>
      <c r="E917" s="4" t="s">
        <v>121</v>
      </c>
      <c r="F917" s="4">
        <f t="shared" si="28"/>
        <v>43138</v>
      </c>
      <c r="G917" s="4" t="str">
        <f t="shared" si="29"/>
        <v>Feb</v>
      </c>
      <c r="H917" s="6" t="s">
        <v>63</v>
      </c>
      <c r="I917">
        <f>VLOOKUP($A917,'Customer Data'!$A:$G,2,FALSE)</f>
        <v>29</v>
      </c>
      <c r="J917" t="str">
        <f>VLOOKUP($A917,'Customer Data'!$A:$G,3,FALSE)</f>
        <v>Male</v>
      </c>
      <c r="K917" s="18">
        <f>VLOOKUP($A917,'Customer Data'!$A:$G,4,FALSE)</f>
        <v>85333</v>
      </c>
      <c r="L917" t="str">
        <f>VLOOKUP($A917,'Customer Data'!$A:$G,5,FALSE)</f>
        <v>City A</v>
      </c>
      <c r="M917" t="str">
        <f>VLOOKUP($A917,'Customer Data'!$A:$G,6,FALSE)</f>
        <v>Adult</v>
      </c>
      <c r="N917" t="str">
        <f>VLOOKUP($A917,'Customer Data'!$A:$G,7,FALSE)</f>
        <v>High</v>
      </c>
      <c r="O917" t="str">
        <f>VLOOKUP($A917,'Customer Data'!$A$2:$H$1501,8,FALSE)</f>
        <v>Type 2</v>
      </c>
      <c r="P917" t="str">
        <f>VLOOKUP($C917,'Inventory Data'!$A:$I,7,FALSE)</f>
        <v>Warehouse B</v>
      </c>
    </row>
    <row r="918" spans="1:16" x14ac:dyDescent="0.3">
      <c r="A918">
        <v>121</v>
      </c>
      <c r="B918">
        <v>917</v>
      </c>
      <c r="C918">
        <v>96</v>
      </c>
      <c r="D918">
        <v>5</v>
      </c>
      <c r="E918" s="4" t="s">
        <v>121</v>
      </c>
      <c r="F918" s="4">
        <f t="shared" si="28"/>
        <v>43138</v>
      </c>
      <c r="G918" s="4" t="str">
        <f t="shared" si="29"/>
        <v>Feb</v>
      </c>
      <c r="H918" s="6" t="s">
        <v>64</v>
      </c>
      <c r="I918">
        <f>VLOOKUP($A918,'Customer Data'!$A:$G,2,FALSE)</f>
        <v>59</v>
      </c>
      <c r="J918" t="str">
        <f>VLOOKUP($A918,'Customer Data'!$A:$G,3,FALSE)</f>
        <v>Female</v>
      </c>
      <c r="K918" s="18">
        <f>VLOOKUP($A918,'Customer Data'!$A:$G,4,FALSE)</f>
        <v>68098</v>
      </c>
      <c r="L918" t="str">
        <f>VLOOKUP($A918,'Customer Data'!$A:$G,5,FALSE)</f>
        <v>City C</v>
      </c>
      <c r="M918" t="str">
        <f>VLOOKUP($A918,'Customer Data'!$A:$G,6,FALSE)</f>
        <v>Middle-aged</v>
      </c>
      <c r="N918" t="str">
        <f>VLOOKUP($A918,'Customer Data'!$A:$G,7,FALSE)</f>
        <v>High</v>
      </c>
      <c r="O918" t="str">
        <f>VLOOKUP($A918,'Customer Data'!$A$2:$H$1501,8,FALSE)</f>
        <v>Type 4</v>
      </c>
      <c r="P918" t="str">
        <f>VLOOKUP($C918,'Inventory Data'!$A:$I,7,FALSE)</f>
        <v>Warehouse A</v>
      </c>
    </row>
    <row r="919" spans="1:16" x14ac:dyDescent="0.3">
      <c r="A919">
        <v>1366</v>
      </c>
      <c r="B919">
        <v>918</v>
      </c>
      <c r="C919">
        <v>2</v>
      </c>
      <c r="D919">
        <v>1</v>
      </c>
      <c r="E919" s="4" t="s">
        <v>121</v>
      </c>
      <c r="F919" s="4">
        <f t="shared" si="28"/>
        <v>43138</v>
      </c>
      <c r="G919" s="4" t="str">
        <f t="shared" si="29"/>
        <v>Feb</v>
      </c>
      <c r="H919" s="6" t="s">
        <v>65</v>
      </c>
      <c r="I919">
        <f>VLOOKUP($A919,'Customer Data'!$A:$G,2,FALSE)</f>
        <v>30</v>
      </c>
      <c r="J919" t="str">
        <f>VLOOKUP($A919,'Customer Data'!$A:$G,3,FALSE)</f>
        <v>Female</v>
      </c>
      <c r="K919" s="18">
        <f>VLOOKUP($A919,'Customer Data'!$A:$G,4,FALSE)</f>
        <v>140267</v>
      </c>
      <c r="L919" t="str">
        <f>VLOOKUP($A919,'Customer Data'!$A:$G,5,FALSE)</f>
        <v>City C</v>
      </c>
      <c r="M919" t="str">
        <f>VLOOKUP($A919,'Customer Data'!$A:$G,6,FALSE)</f>
        <v>Adult</v>
      </c>
      <c r="N919" t="str">
        <f>VLOOKUP($A919,'Customer Data'!$A:$G,7,FALSE)</f>
        <v>High</v>
      </c>
      <c r="O919" t="str">
        <f>VLOOKUP($A919,'Customer Data'!$A$2:$H$1501,8,FALSE)</f>
        <v>Type 2</v>
      </c>
      <c r="P919" t="str">
        <f>VLOOKUP($C919,'Inventory Data'!$A:$I,7,FALSE)</f>
        <v>Warehouse C</v>
      </c>
    </row>
    <row r="920" spans="1:16" x14ac:dyDescent="0.3">
      <c r="A920">
        <v>987</v>
      </c>
      <c r="B920">
        <v>919</v>
      </c>
      <c r="C920">
        <v>49</v>
      </c>
      <c r="D920">
        <v>7</v>
      </c>
      <c r="E920" s="4" t="s">
        <v>121</v>
      </c>
      <c r="F920" s="4">
        <f t="shared" si="28"/>
        <v>43138</v>
      </c>
      <c r="G920" s="4" t="str">
        <f t="shared" si="29"/>
        <v>Feb</v>
      </c>
      <c r="H920" s="6" t="s">
        <v>66</v>
      </c>
      <c r="I920">
        <f>VLOOKUP($A920,'Customer Data'!$A:$G,2,FALSE)</f>
        <v>32</v>
      </c>
      <c r="J920" t="str">
        <f>VLOOKUP($A920,'Customer Data'!$A:$G,3,FALSE)</f>
        <v>Female</v>
      </c>
      <c r="K920" s="18">
        <f>VLOOKUP($A920,'Customer Data'!$A:$G,4,FALSE)</f>
        <v>60013</v>
      </c>
      <c r="L920" t="str">
        <f>VLOOKUP($A920,'Customer Data'!$A:$G,5,FALSE)</f>
        <v>City A</v>
      </c>
      <c r="M920" t="str">
        <f>VLOOKUP($A920,'Customer Data'!$A:$G,6,FALSE)</f>
        <v>Adult</v>
      </c>
      <c r="N920" t="str">
        <f>VLOOKUP($A920,'Customer Data'!$A:$G,7,FALSE)</f>
        <v>Low</v>
      </c>
      <c r="O920" t="str">
        <f>VLOOKUP($A920,'Customer Data'!$A$2:$H$1501,8,FALSE)</f>
        <v>Type 1</v>
      </c>
      <c r="P920" t="str">
        <f>VLOOKUP($C920,'Inventory Data'!$A:$I,7,FALSE)</f>
        <v>Warehouse C</v>
      </c>
    </row>
    <row r="921" spans="1:16" x14ac:dyDescent="0.3">
      <c r="A921">
        <v>1365</v>
      </c>
      <c r="B921">
        <v>920</v>
      </c>
      <c r="C921">
        <v>92</v>
      </c>
      <c r="D921">
        <v>4</v>
      </c>
      <c r="E921" s="4" t="s">
        <v>121</v>
      </c>
      <c r="F921" s="4">
        <f t="shared" si="28"/>
        <v>43138</v>
      </c>
      <c r="G921" s="4" t="str">
        <f t="shared" si="29"/>
        <v>Feb</v>
      </c>
      <c r="H921" s="6" t="s">
        <v>67</v>
      </c>
      <c r="I921">
        <f>VLOOKUP($A921,'Customer Data'!$A:$G,2,FALSE)</f>
        <v>49</v>
      </c>
      <c r="J921" t="str">
        <f>VLOOKUP($A921,'Customer Data'!$A:$G,3,FALSE)</f>
        <v>Female</v>
      </c>
      <c r="K921" s="18">
        <f>VLOOKUP($A921,'Customer Data'!$A:$G,4,FALSE)</f>
        <v>121081</v>
      </c>
      <c r="L921" t="str">
        <f>VLOOKUP($A921,'Customer Data'!$A:$G,5,FALSE)</f>
        <v>City A</v>
      </c>
      <c r="M921" t="str">
        <f>VLOOKUP($A921,'Customer Data'!$A:$G,6,FALSE)</f>
        <v>Middle-aged</v>
      </c>
      <c r="N921" t="str">
        <f>VLOOKUP($A921,'Customer Data'!$A:$G,7,FALSE)</f>
        <v>High</v>
      </c>
      <c r="O921" t="str">
        <f>VLOOKUP($A921,'Customer Data'!$A$2:$H$1501,8,FALSE)</f>
        <v>Type 4</v>
      </c>
      <c r="P921" t="str">
        <f>VLOOKUP($C921,'Inventory Data'!$A:$I,7,FALSE)</f>
        <v>Warehouse A</v>
      </c>
    </row>
    <row r="922" spans="1:16" x14ac:dyDescent="0.3">
      <c r="A922">
        <v>1422</v>
      </c>
      <c r="B922">
        <v>921</v>
      </c>
      <c r="C922">
        <v>59</v>
      </c>
      <c r="D922">
        <v>2</v>
      </c>
      <c r="E922" s="4" t="s">
        <v>121</v>
      </c>
      <c r="F922" s="4">
        <f t="shared" si="28"/>
        <v>43138</v>
      </c>
      <c r="G922" s="4" t="str">
        <f t="shared" si="29"/>
        <v>Feb</v>
      </c>
      <c r="H922" s="6" t="s">
        <v>68</v>
      </c>
      <c r="I922">
        <f>VLOOKUP($A922,'Customer Data'!$A:$G,2,FALSE)</f>
        <v>40</v>
      </c>
      <c r="J922" t="str">
        <f>VLOOKUP($A922,'Customer Data'!$A:$G,3,FALSE)</f>
        <v>Female</v>
      </c>
      <c r="K922" s="18">
        <f>VLOOKUP($A922,'Customer Data'!$A:$G,4,FALSE)</f>
        <v>80380</v>
      </c>
      <c r="L922" t="str">
        <f>VLOOKUP($A922,'Customer Data'!$A:$G,5,FALSE)</f>
        <v>City A</v>
      </c>
      <c r="M922" t="str">
        <f>VLOOKUP($A922,'Customer Data'!$A:$G,6,FALSE)</f>
        <v>Adult</v>
      </c>
      <c r="N922" t="str">
        <f>VLOOKUP($A922,'Customer Data'!$A:$G,7,FALSE)</f>
        <v>High</v>
      </c>
      <c r="O922" t="str">
        <f>VLOOKUP($A922,'Customer Data'!$A$2:$H$1501,8,FALSE)</f>
        <v>Type 2</v>
      </c>
      <c r="P922" t="str">
        <f>VLOOKUP($C922,'Inventory Data'!$A:$I,7,FALSE)</f>
        <v>Warehouse A</v>
      </c>
    </row>
    <row r="923" spans="1:16" x14ac:dyDescent="0.3">
      <c r="A923">
        <v>1372</v>
      </c>
      <c r="B923">
        <v>922</v>
      </c>
      <c r="C923">
        <v>84</v>
      </c>
      <c r="D923">
        <v>1</v>
      </c>
      <c r="E923" s="4" t="s">
        <v>121</v>
      </c>
      <c r="F923" s="4">
        <f t="shared" si="28"/>
        <v>43138</v>
      </c>
      <c r="G923" s="4" t="str">
        <f t="shared" si="29"/>
        <v>Feb</v>
      </c>
      <c r="H923" s="6" t="s">
        <v>69</v>
      </c>
      <c r="I923">
        <f>VLOOKUP($A923,'Customer Data'!$A:$G,2,FALSE)</f>
        <v>45</v>
      </c>
      <c r="J923" t="str">
        <f>VLOOKUP($A923,'Customer Data'!$A:$G,3,FALSE)</f>
        <v>Female</v>
      </c>
      <c r="K923" s="18">
        <f>VLOOKUP($A923,'Customer Data'!$A:$G,4,FALSE)</f>
        <v>59873</v>
      </c>
      <c r="L923" t="str">
        <f>VLOOKUP($A923,'Customer Data'!$A:$G,5,FALSE)</f>
        <v>City B</v>
      </c>
      <c r="M923" t="str">
        <f>VLOOKUP($A923,'Customer Data'!$A:$G,6,FALSE)</f>
        <v>Middle-aged</v>
      </c>
      <c r="N923" t="str">
        <f>VLOOKUP($A923,'Customer Data'!$A:$G,7,FALSE)</f>
        <v>Low</v>
      </c>
      <c r="O923" t="str">
        <f>VLOOKUP($A923,'Customer Data'!$A$2:$H$1501,8,FALSE)</f>
        <v>Type 3</v>
      </c>
      <c r="P923" t="str">
        <f>VLOOKUP($C923,'Inventory Data'!$A:$I,7,FALSE)</f>
        <v>Warehouse A</v>
      </c>
    </row>
    <row r="924" spans="1:16" x14ac:dyDescent="0.3">
      <c r="A924">
        <v>1367</v>
      </c>
      <c r="B924">
        <v>923</v>
      </c>
      <c r="C924">
        <v>90</v>
      </c>
      <c r="D924">
        <v>8</v>
      </c>
      <c r="E924" s="4" t="s">
        <v>121</v>
      </c>
      <c r="F924" s="4">
        <f t="shared" si="28"/>
        <v>43138</v>
      </c>
      <c r="G924" s="4" t="str">
        <f t="shared" si="29"/>
        <v>Feb</v>
      </c>
      <c r="H924" s="6" t="s">
        <v>70</v>
      </c>
      <c r="I924">
        <f>VLOOKUP($A924,'Customer Data'!$A:$G,2,FALSE)</f>
        <v>39</v>
      </c>
      <c r="J924" t="str">
        <f>VLOOKUP($A924,'Customer Data'!$A:$G,3,FALSE)</f>
        <v>Female</v>
      </c>
      <c r="K924" s="18">
        <f>VLOOKUP($A924,'Customer Data'!$A:$G,4,FALSE)</f>
        <v>22489</v>
      </c>
      <c r="L924" t="str">
        <f>VLOOKUP($A924,'Customer Data'!$A:$G,5,FALSE)</f>
        <v>City B</v>
      </c>
      <c r="M924" t="str">
        <f>VLOOKUP($A924,'Customer Data'!$A:$G,6,FALSE)</f>
        <v>Adult</v>
      </c>
      <c r="N924" t="str">
        <f>VLOOKUP($A924,'Customer Data'!$A:$G,7,FALSE)</f>
        <v>Low</v>
      </c>
      <c r="O924" t="str">
        <f>VLOOKUP($A924,'Customer Data'!$A$2:$H$1501,8,FALSE)</f>
        <v>Type 1</v>
      </c>
      <c r="P924" t="str">
        <f>VLOOKUP($C924,'Inventory Data'!$A:$I,7,FALSE)</f>
        <v>Warehouse A</v>
      </c>
    </row>
    <row r="925" spans="1:16" x14ac:dyDescent="0.3">
      <c r="A925">
        <v>190</v>
      </c>
      <c r="B925">
        <v>924</v>
      </c>
      <c r="C925">
        <v>21</v>
      </c>
      <c r="D925">
        <v>5</v>
      </c>
      <c r="E925" s="4" t="s">
        <v>121</v>
      </c>
      <c r="F925" s="4">
        <f t="shared" si="28"/>
        <v>43138</v>
      </c>
      <c r="G925" s="4" t="str">
        <f t="shared" si="29"/>
        <v>Feb</v>
      </c>
      <c r="H925" s="6" t="s">
        <v>71</v>
      </c>
      <c r="I925">
        <f>VLOOKUP($A925,'Customer Data'!$A:$G,2,FALSE)</f>
        <v>38</v>
      </c>
      <c r="J925" t="str">
        <f>VLOOKUP($A925,'Customer Data'!$A:$G,3,FALSE)</f>
        <v>Female</v>
      </c>
      <c r="K925" s="18">
        <f>VLOOKUP($A925,'Customer Data'!$A:$G,4,FALSE)</f>
        <v>106341</v>
      </c>
      <c r="L925" t="str">
        <f>VLOOKUP($A925,'Customer Data'!$A:$G,5,FALSE)</f>
        <v>City A</v>
      </c>
      <c r="M925" t="str">
        <f>VLOOKUP($A925,'Customer Data'!$A:$G,6,FALSE)</f>
        <v>Adult</v>
      </c>
      <c r="N925" t="str">
        <f>VLOOKUP($A925,'Customer Data'!$A:$G,7,FALSE)</f>
        <v>High</v>
      </c>
      <c r="O925" t="str">
        <f>VLOOKUP($A925,'Customer Data'!$A$2:$H$1501,8,FALSE)</f>
        <v>Type 2</v>
      </c>
      <c r="P925" t="str">
        <f>VLOOKUP($C925,'Inventory Data'!$A:$I,7,FALSE)</f>
        <v>Warehouse B</v>
      </c>
    </row>
    <row r="926" spans="1:16" x14ac:dyDescent="0.3">
      <c r="A926">
        <v>851</v>
      </c>
      <c r="B926">
        <v>925</v>
      </c>
      <c r="C926">
        <v>82</v>
      </c>
      <c r="D926">
        <v>7</v>
      </c>
      <c r="E926" s="4" t="s">
        <v>121</v>
      </c>
      <c r="F926" s="4">
        <f t="shared" si="28"/>
        <v>43138</v>
      </c>
      <c r="G926" s="4" t="str">
        <f t="shared" si="29"/>
        <v>Feb</v>
      </c>
      <c r="H926" s="6" t="s">
        <v>72</v>
      </c>
      <c r="I926">
        <f>VLOOKUP($A926,'Customer Data'!$A:$G,2,FALSE)</f>
        <v>69</v>
      </c>
      <c r="J926" t="str">
        <f>VLOOKUP($A926,'Customer Data'!$A:$G,3,FALSE)</f>
        <v>Male</v>
      </c>
      <c r="K926" s="18">
        <f>VLOOKUP($A926,'Customer Data'!$A:$G,4,FALSE)</f>
        <v>108792</v>
      </c>
      <c r="L926" t="str">
        <f>VLOOKUP($A926,'Customer Data'!$A:$G,5,FALSE)</f>
        <v>City B</v>
      </c>
      <c r="M926" t="str">
        <f>VLOOKUP($A926,'Customer Data'!$A:$G,6,FALSE)</f>
        <v>Seniors</v>
      </c>
      <c r="N926" t="str">
        <f>VLOOKUP($A926,'Customer Data'!$A:$G,7,FALSE)</f>
        <v>High</v>
      </c>
      <c r="O926" t="str">
        <f>VLOOKUP($A926,'Customer Data'!$A$2:$H$1501,8,FALSE)</f>
        <v>Type 6</v>
      </c>
      <c r="P926" t="str">
        <f>VLOOKUP($C926,'Inventory Data'!$A:$I,7,FALSE)</f>
        <v>Warehouse A</v>
      </c>
    </row>
    <row r="927" spans="1:16" x14ac:dyDescent="0.3">
      <c r="A927">
        <v>92</v>
      </c>
      <c r="B927">
        <v>926</v>
      </c>
      <c r="C927">
        <v>79</v>
      </c>
      <c r="D927">
        <v>9</v>
      </c>
      <c r="E927" s="4" t="s">
        <v>121</v>
      </c>
      <c r="F927" s="4">
        <f t="shared" si="28"/>
        <v>43138</v>
      </c>
      <c r="G927" s="4" t="str">
        <f t="shared" si="29"/>
        <v>Feb</v>
      </c>
      <c r="H927" s="6" t="s">
        <v>73</v>
      </c>
      <c r="I927">
        <f>VLOOKUP($A927,'Customer Data'!$A:$G,2,FALSE)</f>
        <v>30</v>
      </c>
      <c r="J927" t="str">
        <f>VLOOKUP($A927,'Customer Data'!$A:$G,3,FALSE)</f>
        <v>Female</v>
      </c>
      <c r="K927" s="18">
        <f>VLOOKUP($A927,'Customer Data'!$A:$G,4,FALSE)</f>
        <v>132443</v>
      </c>
      <c r="L927" t="str">
        <f>VLOOKUP($A927,'Customer Data'!$A:$G,5,FALSE)</f>
        <v>City C</v>
      </c>
      <c r="M927" t="str">
        <f>VLOOKUP($A927,'Customer Data'!$A:$G,6,FALSE)</f>
        <v>Adult</v>
      </c>
      <c r="N927" t="str">
        <f>VLOOKUP($A927,'Customer Data'!$A:$G,7,FALSE)</f>
        <v>High</v>
      </c>
      <c r="O927" t="str">
        <f>VLOOKUP($A927,'Customer Data'!$A$2:$H$1501,8,FALSE)</f>
        <v>Type 2</v>
      </c>
      <c r="P927" t="str">
        <f>VLOOKUP($C927,'Inventory Data'!$A:$I,7,FALSE)</f>
        <v>Warehouse B</v>
      </c>
    </row>
    <row r="928" spans="1:16" x14ac:dyDescent="0.3">
      <c r="A928">
        <v>1193</v>
      </c>
      <c r="B928">
        <v>927</v>
      </c>
      <c r="C928">
        <v>34</v>
      </c>
      <c r="D928">
        <v>2</v>
      </c>
      <c r="E928" s="4" t="s">
        <v>121</v>
      </c>
      <c r="F928" s="4">
        <f t="shared" si="28"/>
        <v>43138</v>
      </c>
      <c r="G928" s="4" t="str">
        <f t="shared" si="29"/>
        <v>Feb</v>
      </c>
      <c r="H928" s="6" t="s">
        <v>74</v>
      </c>
      <c r="I928">
        <f>VLOOKUP($A928,'Customer Data'!$A:$G,2,FALSE)</f>
        <v>30</v>
      </c>
      <c r="J928" t="str">
        <f>VLOOKUP($A928,'Customer Data'!$A:$G,3,FALSE)</f>
        <v>Male</v>
      </c>
      <c r="K928" s="18">
        <f>VLOOKUP($A928,'Customer Data'!$A:$G,4,FALSE)</f>
        <v>80470</v>
      </c>
      <c r="L928" t="str">
        <f>VLOOKUP($A928,'Customer Data'!$A:$G,5,FALSE)</f>
        <v>City A</v>
      </c>
      <c r="M928" t="str">
        <f>VLOOKUP($A928,'Customer Data'!$A:$G,6,FALSE)</f>
        <v>Adult</v>
      </c>
      <c r="N928" t="str">
        <f>VLOOKUP($A928,'Customer Data'!$A:$G,7,FALSE)</f>
        <v>High</v>
      </c>
      <c r="O928" t="str">
        <f>VLOOKUP($A928,'Customer Data'!$A$2:$H$1501,8,FALSE)</f>
        <v>Type 2</v>
      </c>
      <c r="P928" t="str">
        <f>VLOOKUP($C928,'Inventory Data'!$A:$I,7,FALSE)</f>
        <v>Warehouse B</v>
      </c>
    </row>
    <row r="929" spans="1:16" x14ac:dyDescent="0.3">
      <c r="A929">
        <v>640</v>
      </c>
      <c r="B929">
        <v>928</v>
      </c>
      <c r="C929">
        <v>81</v>
      </c>
      <c r="D929">
        <v>7</v>
      </c>
      <c r="E929" s="4" t="s">
        <v>121</v>
      </c>
      <c r="F929" s="4">
        <f t="shared" si="28"/>
        <v>43138</v>
      </c>
      <c r="G929" s="4" t="str">
        <f t="shared" si="29"/>
        <v>Feb</v>
      </c>
      <c r="H929" s="6" t="s">
        <v>75</v>
      </c>
      <c r="I929">
        <f>VLOOKUP($A929,'Customer Data'!$A:$G,2,FALSE)</f>
        <v>26</v>
      </c>
      <c r="J929" t="str">
        <f>VLOOKUP($A929,'Customer Data'!$A:$G,3,FALSE)</f>
        <v>Male</v>
      </c>
      <c r="K929" s="18">
        <f>VLOOKUP($A929,'Customer Data'!$A:$G,4,FALSE)</f>
        <v>86033</v>
      </c>
      <c r="L929" t="str">
        <f>VLOOKUP($A929,'Customer Data'!$A:$G,5,FALSE)</f>
        <v>City B</v>
      </c>
      <c r="M929" t="str">
        <f>VLOOKUP($A929,'Customer Data'!$A:$G,6,FALSE)</f>
        <v>Adult</v>
      </c>
      <c r="N929" t="str">
        <f>VLOOKUP($A929,'Customer Data'!$A:$G,7,FALSE)</f>
        <v>High</v>
      </c>
      <c r="O929" t="str">
        <f>VLOOKUP($A929,'Customer Data'!$A$2:$H$1501,8,FALSE)</f>
        <v>Type 2</v>
      </c>
      <c r="P929" t="str">
        <f>VLOOKUP($C929,'Inventory Data'!$A:$I,7,FALSE)</f>
        <v>Warehouse A</v>
      </c>
    </row>
    <row r="930" spans="1:16" x14ac:dyDescent="0.3">
      <c r="A930">
        <v>1067</v>
      </c>
      <c r="B930">
        <v>929</v>
      </c>
      <c r="C930">
        <v>11</v>
      </c>
      <c r="D930">
        <v>8</v>
      </c>
      <c r="E930" s="4" t="s">
        <v>121</v>
      </c>
      <c r="F930" s="4">
        <f t="shared" si="28"/>
        <v>43138</v>
      </c>
      <c r="G930" s="4" t="str">
        <f t="shared" si="29"/>
        <v>Feb</v>
      </c>
      <c r="H930" s="6" t="s">
        <v>76</v>
      </c>
      <c r="I930">
        <f>VLOOKUP($A930,'Customer Data'!$A:$G,2,FALSE)</f>
        <v>26</v>
      </c>
      <c r="J930" t="str">
        <f>VLOOKUP($A930,'Customer Data'!$A:$G,3,FALSE)</f>
        <v>Female</v>
      </c>
      <c r="K930" s="18">
        <f>VLOOKUP($A930,'Customer Data'!$A:$G,4,FALSE)</f>
        <v>128561</v>
      </c>
      <c r="L930" t="str">
        <f>VLOOKUP($A930,'Customer Data'!$A:$G,5,FALSE)</f>
        <v>City B</v>
      </c>
      <c r="M930" t="str">
        <f>VLOOKUP($A930,'Customer Data'!$A:$G,6,FALSE)</f>
        <v>Adult</v>
      </c>
      <c r="N930" t="str">
        <f>VLOOKUP($A930,'Customer Data'!$A:$G,7,FALSE)</f>
        <v>High</v>
      </c>
      <c r="O930" t="str">
        <f>VLOOKUP($A930,'Customer Data'!$A$2:$H$1501,8,FALSE)</f>
        <v>Type 2</v>
      </c>
      <c r="P930" t="str">
        <f>VLOOKUP($C930,'Inventory Data'!$A:$I,7,FALSE)</f>
        <v>Warehouse B</v>
      </c>
    </row>
    <row r="931" spans="1:16" x14ac:dyDescent="0.3">
      <c r="A931">
        <v>724</v>
      </c>
      <c r="B931">
        <v>930</v>
      </c>
      <c r="C931">
        <v>44</v>
      </c>
      <c r="D931">
        <v>6</v>
      </c>
      <c r="E931" s="4" t="s">
        <v>121</v>
      </c>
      <c r="F931" s="4">
        <f t="shared" si="28"/>
        <v>43138</v>
      </c>
      <c r="G931" s="4" t="str">
        <f t="shared" si="29"/>
        <v>Feb</v>
      </c>
      <c r="H931" s="6" t="s">
        <v>77</v>
      </c>
      <c r="I931">
        <f>VLOOKUP($A931,'Customer Data'!$A:$G,2,FALSE)</f>
        <v>31</v>
      </c>
      <c r="J931" t="str">
        <f>VLOOKUP($A931,'Customer Data'!$A:$G,3,FALSE)</f>
        <v>Female</v>
      </c>
      <c r="K931" s="18">
        <f>VLOOKUP($A931,'Customer Data'!$A:$G,4,FALSE)</f>
        <v>74067</v>
      </c>
      <c r="L931" t="str">
        <f>VLOOKUP($A931,'Customer Data'!$A:$G,5,FALSE)</f>
        <v>City B</v>
      </c>
      <c r="M931" t="str">
        <f>VLOOKUP($A931,'Customer Data'!$A:$G,6,FALSE)</f>
        <v>Adult</v>
      </c>
      <c r="N931" t="str">
        <f>VLOOKUP($A931,'Customer Data'!$A:$G,7,FALSE)</f>
        <v>High</v>
      </c>
      <c r="O931" t="str">
        <f>VLOOKUP($A931,'Customer Data'!$A$2:$H$1501,8,FALSE)</f>
        <v>Type 2</v>
      </c>
      <c r="P931" t="str">
        <f>VLOOKUP($C931,'Inventory Data'!$A:$I,7,FALSE)</f>
        <v>Warehouse A</v>
      </c>
    </row>
    <row r="932" spans="1:16" x14ac:dyDescent="0.3">
      <c r="A932">
        <v>626</v>
      </c>
      <c r="B932">
        <v>931</v>
      </c>
      <c r="C932">
        <v>48</v>
      </c>
      <c r="D932">
        <v>3</v>
      </c>
      <c r="E932" s="4" t="s">
        <v>121</v>
      </c>
      <c r="F932" s="4">
        <f t="shared" si="28"/>
        <v>43138</v>
      </c>
      <c r="G932" s="4" t="str">
        <f t="shared" si="29"/>
        <v>Feb</v>
      </c>
      <c r="H932" s="6" t="s">
        <v>78</v>
      </c>
      <c r="I932">
        <f>VLOOKUP($A932,'Customer Data'!$A:$G,2,FALSE)</f>
        <v>67</v>
      </c>
      <c r="J932" t="str">
        <f>VLOOKUP($A932,'Customer Data'!$A:$G,3,FALSE)</f>
        <v>Male</v>
      </c>
      <c r="K932" s="18">
        <f>VLOOKUP($A932,'Customer Data'!$A:$G,4,FALSE)</f>
        <v>57082</v>
      </c>
      <c r="L932" t="str">
        <f>VLOOKUP($A932,'Customer Data'!$A:$G,5,FALSE)</f>
        <v>City B</v>
      </c>
      <c r="M932" t="str">
        <f>VLOOKUP($A932,'Customer Data'!$A:$G,6,FALSE)</f>
        <v>Seniors</v>
      </c>
      <c r="N932" t="str">
        <f>VLOOKUP($A932,'Customer Data'!$A:$G,7,FALSE)</f>
        <v>Low</v>
      </c>
      <c r="O932" t="str">
        <f>VLOOKUP($A932,'Customer Data'!$A$2:$H$1501,8,FALSE)</f>
        <v>Type 5</v>
      </c>
      <c r="P932" t="str">
        <f>VLOOKUP($C932,'Inventory Data'!$A:$I,7,FALSE)</f>
        <v>Warehouse B</v>
      </c>
    </row>
    <row r="933" spans="1:16" x14ac:dyDescent="0.3">
      <c r="A933">
        <v>633</v>
      </c>
      <c r="B933">
        <v>932</v>
      </c>
      <c r="C933">
        <v>65</v>
      </c>
      <c r="D933">
        <v>1</v>
      </c>
      <c r="E933" s="4" t="s">
        <v>121</v>
      </c>
      <c r="F933" s="4">
        <f t="shared" si="28"/>
        <v>43138</v>
      </c>
      <c r="G933" s="4" t="str">
        <f t="shared" si="29"/>
        <v>Feb</v>
      </c>
      <c r="H933" s="6" t="s">
        <v>79</v>
      </c>
      <c r="I933">
        <f>VLOOKUP($A933,'Customer Data'!$A:$G,2,FALSE)</f>
        <v>28</v>
      </c>
      <c r="J933" t="str">
        <f>VLOOKUP($A933,'Customer Data'!$A:$G,3,FALSE)</f>
        <v>Male</v>
      </c>
      <c r="K933" s="18">
        <f>VLOOKUP($A933,'Customer Data'!$A:$G,4,FALSE)</f>
        <v>65997</v>
      </c>
      <c r="L933" t="str">
        <f>VLOOKUP($A933,'Customer Data'!$A:$G,5,FALSE)</f>
        <v>City B</v>
      </c>
      <c r="M933" t="str">
        <f>VLOOKUP($A933,'Customer Data'!$A:$G,6,FALSE)</f>
        <v>Adult</v>
      </c>
      <c r="N933" t="str">
        <f>VLOOKUP($A933,'Customer Data'!$A:$G,7,FALSE)</f>
        <v>High</v>
      </c>
      <c r="O933" t="str">
        <f>VLOOKUP($A933,'Customer Data'!$A$2:$H$1501,8,FALSE)</f>
        <v>Type 2</v>
      </c>
      <c r="P933" t="str">
        <f>VLOOKUP($C933,'Inventory Data'!$A:$I,7,FALSE)</f>
        <v>Warehouse C</v>
      </c>
    </row>
    <row r="934" spans="1:16" x14ac:dyDescent="0.3">
      <c r="A934">
        <v>948</v>
      </c>
      <c r="B934">
        <v>933</v>
      </c>
      <c r="C934">
        <v>30</v>
      </c>
      <c r="D934">
        <v>2</v>
      </c>
      <c r="E934" s="4" t="s">
        <v>121</v>
      </c>
      <c r="F934" s="4">
        <f t="shared" si="28"/>
        <v>43138</v>
      </c>
      <c r="G934" s="4" t="str">
        <f t="shared" si="29"/>
        <v>Feb</v>
      </c>
      <c r="H934" s="6" t="s">
        <v>80</v>
      </c>
      <c r="I934">
        <f>VLOOKUP($A934,'Customer Data'!$A:$G,2,FALSE)</f>
        <v>32</v>
      </c>
      <c r="J934" t="str">
        <f>VLOOKUP($A934,'Customer Data'!$A:$G,3,FALSE)</f>
        <v>Male</v>
      </c>
      <c r="K934" s="18">
        <f>VLOOKUP($A934,'Customer Data'!$A:$G,4,FALSE)</f>
        <v>113211</v>
      </c>
      <c r="L934" t="str">
        <f>VLOOKUP($A934,'Customer Data'!$A:$G,5,FALSE)</f>
        <v>City C</v>
      </c>
      <c r="M934" t="str">
        <f>VLOOKUP($A934,'Customer Data'!$A:$G,6,FALSE)</f>
        <v>Adult</v>
      </c>
      <c r="N934" t="str">
        <f>VLOOKUP($A934,'Customer Data'!$A:$G,7,FALSE)</f>
        <v>High</v>
      </c>
      <c r="O934" t="str">
        <f>VLOOKUP($A934,'Customer Data'!$A$2:$H$1501,8,FALSE)</f>
        <v>Type 2</v>
      </c>
      <c r="P934" t="str">
        <f>VLOOKUP($C934,'Inventory Data'!$A:$I,7,FALSE)</f>
        <v>Warehouse B</v>
      </c>
    </row>
    <row r="935" spans="1:16" x14ac:dyDescent="0.3">
      <c r="A935">
        <v>810</v>
      </c>
      <c r="B935">
        <v>934</v>
      </c>
      <c r="C935">
        <v>67</v>
      </c>
      <c r="D935">
        <v>7</v>
      </c>
      <c r="E935" s="4" t="s">
        <v>121</v>
      </c>
      <c r="F935" s="4">
        <f t="shared" si="28"/>
        <v>43138</v>
      </c>
      <c r="G935" s="4" t="str">
        <f t="shared" si="29"/>
        <v>Feb</v>
      </c>
      <c r="H935" s="6" t="s">
        <v>81</v>
      </c>
      <c r="I935">
        <f>VLOOKUP($A935,'Customer Data'!$A:$G,2,FALSE)</f>
        <v>59</v>
      </c>
      <c r="J935" t="str">
        <f>VLOOKUP($A935,'Customer Data'!$A:$G,3,FALSE)</f>
        <v>Male</v>
      </c>
      <c r="K935" s="18">
        <f>VLOOKUP($A935,'Customer Data'!$A:$G,4,FALSE)</f>
        <v>24612</v>
      </c>
      <c r="L935" t="str">
        <f>VLOOKUP($A935,'Customer Data'!$A:$G,5,FALSE)</f>
        <v>City C</v>
      </c>
      <c r="M935" t="str">
        <f>VLOOKUP($A935,'Customer Data'!$A:$G,6,FALSE)</f>
        <v>Middle-aged</v>
      </c>
      <c r="N935" t="str">
        <f>VLOOKUP($A935,'Customer Data'!$A:$G,7,FALSE)</f>
        <v>Low</v>
      </c>
      <c r="O935" t="str">
        <f>VLOOKUP($A935,'Customer Data'!$A$2:$H$1501,8,FALSE)</f>
        <v>Type 3</v>
      </c>
      <c r="P935" t="str">
        <f>VLOOKUP($C935,'Inventory Data'!$A:$I,7,FALSE)</f>
        <v>Warehouse C</v>
      </c>
    </row>
    <row r="936" spans="1:16" x14ac:dyDescent="0.3">
      <c r="A936">
        <v>1171</v>
      </c>
      <c r="B936">
        <v>935</v>
      </c>
      <c r="C936">
        <v>41</v>
      </c>
      <c r="D936">
        <v>6</v>
      </c>
      <c r="E936" s="4" t="s">
        <v>121</v>
      </c>
      <c r="F936" s="4">
        <f t="shared" si="28"/>
        <v>43138</v>
      </c>
      <c r="G936" s="4" t="str">
        <f t="shared" si="29"/>
        <v>Feb</v>
      </c>
      <c r="H936" s="6" t="s">
        <v>82</v>
      </c>
      <c r="I936">
        <f>VLOOKUP($A936,'Customer Data'!$A:$G,2,FALSE)</f>
        <v>29</v>
      </c>
      <c r="J936" t="str">
        <f>VLOOKUP($A936,'Customer Data'!$A:$G,3,FALSE)</f>
        <v>Male</v>
      </c>
      <c r="K936" s="18">
        <f>VLOOKUP($A936,'Customer Data'!$A:$G,4,FALSE)</f>
        <v>34211</v>
      </c>
      <c r="L936" t="str">
        <f>VLOOKUP($A936,'Customer Data'!$A:$G,5,FALSE)</f>
        <v>City C</v>
      </c>
      <c r="M936" t="str">
        <f>VLOOKUP($A936,'Customer Data'!$A:$G,6,FALSE)</f>
        <v>Adult</v>
      </c>
      <c r="N936" t="str">
        <f>VLOOKUP($A936,'Customer Data'!$A:$G,7,FALSE)</f>
        <v>Low</v>
      </c>
      <c r="O936" t="str">
        <f>VLOOKUP($A936,'Customer Data'!$A$2:$H$1501,8,FALSE)</f>
        <v>Type 1</v>
      </c>
      <c r="P936" t="str">
        <f>VLOOKUP($C936,'Inventory Data'!$A:$I,7,FALSE)</f>
        <v>Warehouse A</v>
      </c>
    </row>
    <row r="937" spans="1:16" x14ac:dyDescent="0.3">
      <c r="A937">
        <v>422</v>
      </c>
      <c r="B937">
        <v>936</v>
      </c>
      <c r="C937">
        <v>83</v>
      </c>
      <c r="D937">
        <v>9</v>
      </c>
      <c r="E937" s="4" t="s">
        <v>121</v>
      </c>
      <c r="F937" s="4">
        <f t="shared" si="28"/>
        <v>43138</v>
      </c>
      <c r="G937" s="4" t="str">
        <f t="shared" si="29"/>
        <v>Feb</v>
      </c>
      <c r="H937" s="6" t="s">
        <v>83</v>
      </c>
      <c r="I937">
        <f>VLOOKUP($A937,'Customer Data'!$A:$G,2,FALSE)</f>
        <v>30</v>
      </c>
      <c r="J937" t="str">
        <f>VLOOKUP($A937,'Customer Data'!$A:$G,3,FALSE)</f>
        <v>Female</v>
      </c>
      <c r="K937" s="18">
        <f>VLOOKUP($A937,'Customer Data'!$A:$G,4,FALSE)</f>
        <v>115088</v>
      </c>
      <c r="L937" t="str">
        <f>VLOOKUP($A937,'Customer Data'!$A:$G,5,FALSE)</f>
        <v>City A</v>
      </c>
      <c r="M937" t="str">
        <f>VLOOKUP($A937,'Customer Data'!$A:$G,6,FALSE)</f>
        <v>Adult</v>
      </c>
      <c r="N937" t="str">
        <f>VLOOKUP($A937,'Customer Data'!$A:$G,7,FALSE)</f>
        <v>High</v>
      </c>
      <c r="O937" t="str">
        <f>VLOOKUP($A937,'Customer Data'!$A$2:$H$1501,8,FALSE)</f>
        <v>Type 2</v>
      </c>
      <c r="P937" t="str">
        <f>VLOOKUP($C937,'Inventory Data'!$A:$I,7,FALSE)</f>
        <v>Warehouse A</v>
      </c>
    </row>
    <row r="938" spans="1:16" x14ac:dyDescent="0.3">
      <c r="A938">
        <v>1249</v>
      </c>
      <c r="B938">
        <v>937</v>
      </c>
      <c r="C938">
        <v>89</v>
      </c>
      <c r="D938">
        <v>5</v>
      </c>
      <c r="E938" s="4" t="s">
        <v>122</v>
      </c>
      <c r="F938" s="4">
        <f t="shared" si="28"/>
        <v>43139</v>
      </c>
      <c r="G938" s="4" t="str">
        <f t="shared" si="29"/>
        <v>Feb</v>
      </c>
      <c r="H938" s="6" t="s">
        <v>60</v>
      </c>
      <c r="I938">
        <f>VLOOKUP($A938,'Customer Data'!$A:$G,2,FALSE)</f>
        <v>67</v>
      </c>
      <c r="J938" t="str">
        <f>VLOOKUP($A938,'Customer Data'!$A:$G,3,FALSE)</f>
        <v>Female</v>
      </c>
      <c r="K938" s="18">
        <f>VLOOKUP($A938,'Customer Data'!$A:$G,4,FALSE)</f>
        <v>83257</v>
      </c>
      <c r="L938" t="str">
        <f>VLOOKUP($A938,'Customer Data'!$A:$G,5,FALSE)</f>
        <v>City A</v>
      </c>
      <c r="M938" t="str">
        <f>VLOOKUP($A938,'Customer Data'!$A:$G,6,FALSE)</f>
        <v>Seniors</v>
      </c>
      <c r="N938" t="str">
        <f>VLOOKUP($A938,'Customer Data'!$A:$G,7,FALSE)</f>
        <v>High</v>
      </c>
      <c r="O938" t="str">
        <f>VLOOKUP($A938,'Customer Data'!$A$2:$H$1501,8,FALSE)</f>
        <v>Type 6</v>
      </c>
      <c r="P938" t="str">
        <f>VLOOKUP($C938,'Inventory Data'!$A:$I,7,FALSE)</f>
        <v>Warehouse C</v>
      </c>
    </row>
    <row r="939" spans="1:16" x14ac:dyDescent="0.3">
      <c r="A939">
        <v>254</v>
      </c>
      <c r="B939">
        <v>938</v>
      </c>
      <c r="C939">
        <v>85</v>
      </c>
      <c r="D939">
        <v>2</v>
      </c>
      <c r="E939" s="4" t="s">
        <v>122</v>
      </c>
      <c r="F939" s="4">
        <f t="shared" si="28"/>
        <v>43139</v>
      </c>
      <c r="G939" s="4" t="str">
        <f t="shared" si="29"/>
        <v>Feb</v>
      </c>
      <c r="H939" s="6" t="s">
        <v>61</v>
      </c>
      <c r="I939">
        <f>VLOOKUP($A939,'Customer Data'!$A:$G,2,FALSE)</f>
        <v>62</v>
      </c>
      <c r="J939" t="str">
        <f>VLOOKUP($A939,'Customer Data'!$A:$G,3,FALSE)</f>
        <v>Female</v>
      </c>
      <c r="K939" s="18">
        <f>VLOOKUP($A939,'Customer Data'!$A:$G,4,FALSE)</f>
        <v>123551</v>
      </c>
      <c r="L939" t="str">
        <f>VLOOKUP($A939,'Customer Data'!$A:$G,5,FALSE)</f>
        <v>City C</v>
      </c>
      <c r="M939" t="str">
        <f>VLOOKUP($A939,'Customer Data'!$A:$G,6,FALSE)</f>
        <v>Seniors</v>
      </c>
      <c r="N939" t="str">
        <f>VLOOKUP($A939,'Customer Data'!$A:$G,7,FALSE)</f>
        <v>High</v>
      </c>
      <c r="O939" t="str">
        <f>VLOOKUP($A939,'Customer Data'!$A$2:$H$1501,8,FALSE)</f>
        <v>Type 6</v>
      </c>
      <c r="P939" t="str">
        <f>VLOOKUP($C939,'Inventory Data'!$A:$I,7,FALSE)</f>
        <v>Warehouse B</v>
      </c>
    </row>
    <row r="940" spans="1:16" x14ac:dyDescent="0.3">
      <c r="A940">
        <v>1099</v>
      </c>
      <c r="B940">
        <v>939</v>
      </c>
      <c r="C940">
        <v>15</v>
      </c>
      <c r="D940">
        <v>7</v>
      </c>
      <c r="E940" s="4" t="s">
        <v>122</v>
      </c>
      <c r="F940" s="4">
        <f t="shared" si="28"/>
        <v>43139</v>
      </c>
      <c r="G940" s="4" t="str">
        <f t="shared" si="29"/>
        <v>Feb</v>
      </c>
      <c r="H940" s="6" t="s">
        <v>62</v>
      </c>
      <c r="I940">
        <f>VLOOKUP($A940,'Customer Data'!$A:$G,2,FALSE)</f>
        <v>56</v>
      </c>
      <c r="J940" t="str">
        <f>VLOOKUP($A940,'Customer Data'!$A:$G,3,FALSE)</f>
        <v>Male</v>
      </c>
      <c r="K940" s="18">
        <f>VLOOKUP($A940,'Customer Data'!$A:$G,4,FALSE)</f>
        <v>89158</v>
      </c>
      <c r="L940" t="str">
        <f>VLOOKUP($A940,'Customer Data'!$A:$G,5,FALSE)</f>
        <v>City B</v>
      </c>
      <c r="M940" t="str">
        <f>VLOOKUP($A940,'Customer Data'!$A:$G,6,FALSE)</f>
        <v>Middle-aged</v>
      </c>
      <c r="N940" t="str">
        <f>VLOOKUP($A940,'Customer Data'!$A:$G,7,FALSE)</f>
        <v>High</v>
      </c>
      <c r="O940" t="str">
        <f>VLOOKUP($A940,'Customer Data'!$A$2:$H$1501,8,FALSE)</f>
        <v>Type 4</v>
      </c>
      <c r="P940" t="str">
        <f>VLOOKUP($C940,'Inventory Data'!$A:$I,7,FALSE)</f>
        <v>Warehouse A</v>
      </c>
    </row>
    <row r="941" spans="1:16" x14ac:dyDescent="0.3">
      <c r="A941">
        <v>501</v>
      </c>
      <c r="B941">
        <v>940</v>
      </c>
      <c r="C941">
        <v>42</v>
      </c>
      <c r="D941">
        <v>5</v>
      </c>
      <c r="E941" s="4" t="s">
        <v>122</v>
      </c>
      <c r="F941" s="4">
        <f t="shared" si="28"/>
        <v>43139</v>
      </c>
      <c r="G941" s="4" t="str">
        <f t="shared" si="29"/>
        <v>Feb</v>
      </c>
      <c r="H941" s="6" t="s">
        <v>63</v>
      </c>
      <c r="I941">
        <f>VLOOKUP($A941,'Customer Data'!$A:$G,2,FALSE)</f>
        <v>33</v>
      </c>
      <c r="J941" t="str">
        <f>VLOOKUP($A941,'Customer Data'!$A:$G,3,FALSE)</f>
        <v>Female</v>
      </c>
      <c r="K941" s="18">
        <f>VLOOKUP($A941,'Customer Data'!$A:$G,4,FALSE)</f>
        <v>128338</v>
      </c>
      <c r="L941" t="str">
        <f>VLOOKUP($A941,'Customer Data'!$A:$G,5,FALSE)</f>
        <v>City A</v>
      </c>
      <c r="M941" t="str">
        <f>VLOOKUP($A941,'Customer Data'!$A:$G,6,FALSE)</f>
        <v>Adult</v>
      </c>
      <c r="N941" t="str">
        <f>VLOOKUP($A941,'Customer Data'!$A:$G,7,FALSE)</f>
        <v>High</v>
      </c>
      <c r="O941" t="str">
        <f>VLOOKUP($A941,'Customer Data'!$A$2:$H$1501,8,FALSE)</f>
        <v>Type 2</v>
      </c>
      <c r="P941" t="str">
        <f>VLOOKUP($C941,'Inventory Data'!$A:$I,7,FALSE)</f>
        <v>Warehouse B</v>
      </c>
    </row>
    <row r="942" spans="1:16" x14ac:dyDescent="0.3">
      <c r="A942">
        <v>744</v>
      </c>
      <c r="B942">
        <v>941</v>
      </c>
      <c r="C942">
        <v>25</v>
      </c>
      <c r="D942">
        <v>6</v>
      </c>
      <c r="E942" s="4" t="s">
        <v>122</v>
      </c>
      <c r="F942" s="4">
        <f t="shared" si="28"/>
        <v>43139</v>
      </c>
      <c r="G942" s="4" t="str">
        <f t="shared" si="29"/>
        <v>Feb</v>
      </c>
      <c r="H942" s="6" t="s">
        <v>64</v>
      </c>
      <c r="I942">
        <f>VLOOKUP($A942,'Customer Data'!$A:$G,2,FALSE)</f>
        <v>24</v>
      </c>
      <c r="J942" t="str">
        <f>VLOOKUP($A942,'Customer Data'!$A:$G,3,FALSE)</f>
        <v>Male</v>
      </c>
      <c r="K942" s="18">
        <f>VLOOKUP($A942,'Customer Data'!$A:$G,4,FALSE)</f>
        <v>72388</v>
      </c>
      <c r="L942" t="str">
        <f>VLOOKUP($A942,'Customer Data'!$A:$G,5,FALSE)</f>
        <v>City B</v>
      </c>
      <c r="M942" t="str">
        <f>VLOOKUP($A942,'Customer Data'!$A:$G,6,FALSE)</f>
        <v>Adult</v>
      </c>
      <c r="N942" t="str">
        <f>VLOOKUP($A942,'Customer Data'!$A:$G,7,FALSE)</f>
        <v>High</v>
      </c>
      <c r="O942" t="str">
        <f>VLOOKUP($A942,'Customer Data'!$A$2:$H$1501,8,FALSE)</f>
        <v>Type 2</v>
      </c>
      <c r="P942" t="str">
        <f>VLOOKUP($C942,'Inventory Data'!$A:$I,7,FALSE)</f>
        <v>Warehouse B</v>
      </c>
    </row>
    <row r="943" spans="1:16" x14ac:dyDescent="0.3">
      <c r="A943">
        <v>1398</v>
      </c>
      <c r="B943">
        <v>942</v>
      </c>
      <c r="C943">
        <v>70</v>
      </c>
      <c r="D943">
        <v>1</v>
      </c>
      <c r="E943" s="4" t="s">
        <v>122</v>
      </c>
      <c r="F943" s="4">
        <f t="shared" si="28"/>
        <v>43139</v>
      </c>
      <c r="G943" s="4" t="str">
        <f t="shared" si="29"/>
        <v>Feb</v>
      </c>
      <c r="H943" s="6" t="s">
        <v>65</v>
      </c>
      <c r="I943">
        <f>VLOOKUP($A943,'Customer Data'!$A:$G,2,FALSE)</f>
        <v>20</v>
      </c>
      <c r="J943" t="str">
        <f>VLOOKUP($A943,'Customer Data'!$A:$G,3,FALSE)</f>
        <v>Female</v>
      </c>
      <c r="K943" s="18">
        <f>VLOOKUP($A943,'Customer Data'!$A:$G,4,FALSE)</f>
        <v>95318</v>
      </c>
      <c r="L943" t="str">
        <f>VLOOKUP($A943,'Customer Data'!$A:$G,5,FALSE)</f>
        <v>City C</v>
      </c>
      <c r="M943" t="str">
        <f>VLOOKUP($A943,'Customer Data'!$A:$G,6,FALSE)</f>
        <v>Adult</v>
      </c>
      <c r="N943" t="str">
        <f>VLOOKUP($A943,'Customer Data'!$A:$G,7,FALSE)</f>
        <v>High</v>
      </c>
      <c r="O943" t="str">
        <f>VLOOKUP($A943,'Customer Data'!$A$2:$H$1501,8,FALSE)</f>
        <v>Type 2</v>
      </c>
      <c r="P943" t="str">
        <f>VLOOKUP($C943,'Inventory Data'!$A:$I,7,FALSE)</f>
        <v>Warehouse B</v>
      </c>
    </row>
    <row r="944" spans="1:16" x14ac:dyDescent="0.3">
      <c r="A944">
        <v>1298</v>
      </c>
      <c r="B944">
        <v>943</v>
      </c>
      <c r="C944">
        <v>34</v>
      </c>
      <c r="D944">
        <v>8</v>
      </c>
      <c r="E944" s="4" t="s">
        <v>122</v>
      </c>
      <c r="F944" s="4">
        <f t="shared" si="28"/>
        <v>43139</v>
      </c>
      <c r="G944" s="4" t="str">
        <f t="shared" si="29"/>
        <v>Feb</v>
      </c>
      <c r="H944" s="6" t="s">
        <v>66</v>
      </c>
      <c r="I944">
        <f>VLOOKUP($A944,'Customer Data'!$A:$G,2,FALSE)</f>
        <v>41</v>
      </c>
      <c r="J944" t="str">
        <f>VLOOKUP($A944,'Customer Data'!$A:$G,3,FALSE)</f>
        <v>Female</v>
      </c>
      <c r="K944" s="18">
        <f>VLOOKUP($A944,'Customer Data'!$A:$G,4,FALSE)</f>
        <v>43224</v>
      </c>
      <c r="L944" t="str">
        <f>VLOOKUP($A944,'Customer Data'!$A:$G,5,FALSE)</f>
        <v>City A</v>
      </c>
      <c r="M944" t="str">
        <f>VLOOKUP($A944,'Customer Data'!$A:$G,6,FALSE)</f>
        <v>Middle-aged</v>
      </c>
      <c r="N944" t="str">
        <f>VLOOKUP($A944,'Customer Data'!$A:$G,7,FALSE)</f>
        <v>Low</v>
      </c>
      <c r="O944" t="str">
        <f>VLOOKUP($A944,'Customer Data'!$A$2:$H$1501,8,FALSE)</f>
        <v>Type 3</v>
      </c>
      <c r="P944" t="str">
        <f>VLOOKUP($C944,'Inventory Data'!$A:$I,7,FALSE)</f>
        <v>Warehouse B</v>
      </c>
    </row>
    <row r="945" spans="1:16" x14ac:dyDescent="0.3">
      <c r="A945">
        <v>1214</v>
      </c>
      <c r="B945">
        <v>944</v>
      </c>
      <c r="C945">
        <v>2</v>
      </c>
      <c r="D945">
        <v>4</v>
      </c>
      <c r="E945" s="4" t="s">
        <v>122</v>
      </c>
      <c r="F945" s="4">
        <f t="shared" si="28"/>
        <v>43139</v>
      </c>
      <c r="G945" s="4" t="str">
        <f t="shared" si="29"/>
        <v>Feb</v>
      </c>
      <c r="H945" s="6" t="s">
        <v>67</v>
      </c>
      <c r="I945">
        <f>VLOOKUP($A945,'Customer Data'!$A:$G,2,FALSE)</f>
        <v>51</v>
      </c>
      <c r="J945" t="str">
        <f>VLOOKUP($A945,'Customer Data'!$A:$G,3,FALSE)</f>
        <v>Female</v>
      </c>
      <c r="K945" s="18">
        <f>VLOOKUP($A945,'Customer Data'!$A:$G,4,FALSE)</f>
        <v>67388</v>
      </c>
      <c r="L945" t="str">
        <f>VLOOKUP($A945,'Customer Data'!$A:$G,5,FALSE)</f>
        <v>City B</v>
      </c>
      <c r="M945" t="str">
        <f>VLOOKUP($A945,'Customer Data'!$A:$G,6,FALSE)</f>
        <v>Middle-aged</v>
      </c>
      <c r="N945" t="str">
        <f>VLOOKUP($A945,'Customer Data'!$A:$G,7,FALSE)</f>
        <v>High</v>
      </c>
      <c r="O945" t="str">
        <f>VLOOKUP($A945,'Customer Data'!$A$2:$H$1501,8,FALSE)</f>
        <v>Type 4</v>
      </c>
      <c r="P945" t="str">
        <f>VLOOKUP($C945,'Inventory Data'!$A:$I,7,FALSE)</f>
        <v>Warehouse C</v>
      </c>
    </row>
    <row r="946" spans="1:16" x14ac:dyDescent="0.3">
      <c r="A946">
        <v>301</v>
      </c>
      <c r="B946">
        <v>945</v>
      </c>
      <c r="C946">
        <v>85</v>
      </c>
      <c r="D946">
        <v>8</v>
      </c>
      <c r="E946" s="4" t="s">
        <v>122</v>
      </c>
      <c r="F946" s="4">
        <f t="shared" si="28"/>
        <v>43139</v>
      </c>
      <c r="G946" s="4" t="str">
        <f t="shared" si="29"/>
        <v>Feb</v>
      </c>
      <c r="H946" s="6" t="s">
        <v>68</v>
      </c>
      <c r="I946">
        <f>VLOOKUP($A946,'Customer Data'!$A:$G,2,FALSE)</f>
        <v>64</v>
      </c>
      <c r="J946" t="str">
        <f>VLOOKUP($A946,'Customer Data'!$A:$G,3,FALSE)</f>
        <v>Female</v>
      </c>
      <c r="K946" s="18">
        <f>VLOOKUP($A946,'Customer Data'!$A:$G,4,FALSE)</f>
        <v>25825</v>
      </c>
      <c r="L946" t="str">
        <f>VLOOKUP($A946,'Customer Data'!$A:$G,5,FALSE)</f>
        <v>City B</v>
      </c>
      <c r="M946" t="str">
        <f>VLOOKUP($A946,'Customer Data'!$A:$G,6,FALSE)</f>
        <v>Seniors</v>
      </c>
      <c r="N946" t="str">
        <f>VLOOKUP($A946,'Customer Data'!$A:$G,7,FALSE)</f>
        <v>Low</v>
      </c>
      <c r="O946" t="str">
        <f>VLOOKUP($A946,'Customer Data'!$A$2:$H$1501,8,FALSE)</f>
        <v>Type 5</v>
      </c>
      <c r="P946" t="str">
        <f>VLOOKUP($C946,'Inventory Data'!$A:$I,7,FALSE)</f>
        <v>Warehouse B</v>
      </c>
    </row>
    <row r="947" spans="1:16" x14ac:dyDescent="0.3">
      <c r="A947">
        <v>1349</v>
      </c>
      <c r="B947">
        <v>946</v>
      </c>
      <c r="C947">
        <v>60</v>
      </c>
      <c r="D947">
        <v>7</v>
      </c>
      <c r="E947" s="4" t="s">
        <v>122</v>
      </c>
      <c r="F947" s="4">
        <f t="shared" si="28"/>
        <v>43139</v>
      </c>
      <c r="G947" s="4" t="str">
        <f t="shared" si="29"/>
        <v>Feb</v>
      </c>
      <c r="H947" s="6" t="s">
        <v>69</v>
      </c>
      <c r="I947">
        <f>VLOOKUP($A947,'Customer Data'!$A:$G,2,FALSE)</f>
        <v>48</v>
      </c>
      <c r="J947" t="str">
        <f>VLOOKUP($A947,'Customer Data'!$A:$G,3,FALSE)</f>
        <v>Female</v>
      </c>
      <c r="K947" s="18">
        <f>VLOOKUP($A947,'Customer Data'!$A:$G,4,FALSE)</f>
        <v>103901</v>
      </c>
      <c r="L947" t="str">
        <f>VLOOKUP($A947,'Customer Data'!$A:$G,5,FALSE)</f>
        <v>City B</v>
      </c>
      <c r="M947" t="str">
        <f>VLOOKUP($A947,'Customer Data'!$A:$G,6,FALSE)</f>
        <v>Middle-aged</v>
      </c>
      <c r="N947" t="str">
        <f>VLOOKUP($A947,'Customer Data'!$A:$G,7,FALSE)</f>
        <v>High</v>
      </c>
      <c r="O947" t="str">
        <f>VLOOKUP($A947,'Customer Data'!$A$2:$H$1501,8,FALSE)</f>
        <v>Type 4</v>
      </c>
      <c r="P947" t="str">
        <f>VLOOKUP($C947,'Inventory Data'!$A:$I,7,FALSE)</f>
        <v>Warehouse B</v>
      </c>
    </row>
    <row r="948" spans="1:16" x14ac:dyDescent="0.3">
      <c r="A948">
        <v>967</v>
      </c>
      <c r="B948">
        <v>947</v>
      </c>
      <c r="C948">
        <v>89</v>
      </c>
      <c r="D948">
        <v>7</v>
      </c>
      <c r="E948" s="4" t="s">
        <v>122</v>
      </c>
      <c r="F948" s="4">
        <f t="shared" si="28"/>
        <v>43139</v>
      </c>
      <c r="G948" s="4" t="str">
        <f t="shared" si="29"/>
        <v>Feb</v>
      </c>
      <c r="H948" s="6" t="s">
        <v>70</v>
      </c>
      <c r="I948">
        <f>VLOOKUP($A948,'Customer Data'!$A:$G,2,FALSE)</f>
        <v>26</v>
      </c>
      <c r="J948" t="str">
        <f>VLOOKUP($A948,'Customer Data'!$A:$G,3,FALSE)</f>
        <v>Male</v>
      </c>
      <c r="K948" s="18">
        <f>VLOOKUP($A948,'Customer Data'!$A:$G,4,FALSE)</f>
        <v>62851</v>
      </c>
      <c r="L948" t="str">
        <f>VLOOKUP($A948,'Customer Data'!$A:$G,5,FALSE)</f>
        <v>City B</v>
      </c>
      <c r="M948" t="str">
        <f>VLOOKUP($A948,'Customer Data'!$A:$G,6,FALSE)</f>
        <v>Adult</v>
      </c>
      <c r="N948" t="str">
        <f>VLOOKUP($A948,'Customer Data'!$A:$G,7,FALSE)</f>
        <v>Low</v>
      </c>
      <c r="O948" t="str">
        <f>VLOOKUP($A948,'Customer Data'!$A$2:$H$1501,8,FALSE)</f>
        <v>Type 1</v>
      </c>
      <c r="P948" t="str">
        <f>VLOOKUP($C948,'Inventory Data'!$A:$I,7,FALSE)</f>
        <v>Warehouse C</v>
      </c>
    </row>
    <row r="949" spans="1:16" x14ac:dyDescent="0.3">
      <c r="A949">
        <v>1373</v>
      </c>
      <c r="B949">
        <v>948</v>
      </c>
      <c r="C949">
        <v>11</v>
      </c>
      <c r="D949">
        <v>7</v>
      </c>
      <c r="E949" s="4" t="s">
        <v>122</v>
      </c>
      <c r="F949" s="4">
        <f t="shared" si="28"/>
        <v>43139</v>
      </c>
      <c r="G949" s="4" t="str">
        <f t="shared" si="29"/>
        <v>Feb</v>
      </c>
      <c r="H949" s="6" t="s">
        <v>71</v>
      </c>
      <c r="I949">
        <f>VLOOKUP($A949,'Customer Data'!$A:$G,2,FALSE)</f>
        <v>62</v>
      </c>
      <c r="J949" t="str">
        <f>VLOOKUP($A949,'Customer Data'!$A:$G,3,FALSE)</f>
        <v>Female</v>
      </c>
      <c r="K949" s="18">
        <f>VLOOKUP($A949,'Customer Data'!$A:$G,4,FALSE)</f>
        <v>23430</v>
      </c>
      <c r="L949" t="str">
        <f>VLOOKUP($A949,'Customer Data'!$A:$G,5,FALSE)</f>
        <v>City A</v>
      </c>
      <c r="M949" t="str">
        <f>VLOOKUP($A949,'Customer Data'!$A:$G,6,FALSE)</f>
        <v>Seniors</v>
      </c>
      <c r="N949" t="str">
        <f>VLOOKUP($A949,'Customer Data'!$A:$G,7,FALSE)</f>
        <v>Low</v>
      </c>
      <c r="O949" t="str">
        <f>VLOOKUP($A949,'Customer Data'!$A$2:$H$1501,8,FALSE)</f>
        <v>Type 5</v>
      </c>
      <c r="P949" t="str">
        <f>VLOOKUP($C949,'Inventory Data'!$A:$I,7,FALSE)</f>
        <v>Warehouse B</v>
      </c>
    </row>
    <row r="950" spans="1:16" x14ac:dyDescent="0.3">
      <c r="A950">
        <v>248</v>
      </c>
      <c r="B950">
        <v>949</v>
      </c>
      <c r="C950">
        <v>12</v>
      </c>
      <c r="D950">
        <v>7</v>
      </c>
      <c r="E950" s="4" t="s">
        <v>122</v>
      </c>
      <c r="F950" s="4">
        <f t="shared" si="28"/>
        <v>43139</v>
      </c>
      <c r="G950" s="4" t="str">
        <f t="shared" si="29"/>
        <v>Feb</v>
      </c>
      <c r="H950" s="6" t="s">
        <v>72</v>
      </c>
      <c r="I950">
        <f>VLOOKUP($A950,'Customer Data'!$A:$G,2,FALSE)</f>
        <v>67</v>
      </c>
      <c r="J950" t="str">
        <f>VLOOKUP($A950,'Customer Data'!$A:$G,3,FALSE)</f>
        <v>Female</v>
      </c>
      <c r="K950" s="18">
        <f>VLOOKUP($A950,'Customer Data'!$A:$G,4,FALSE)</f>
        <v>60695</v>
      </c>
      <c r="L950" t="str">
        <f>VLOOKUP($A950,'Customer Data'!$A:$G,5,FALSE)</f>
        <v>City C</v>
      </c>
      <c r="M950" t="str">
        <f>VLOOKUP($A950,'Customer Data'!$A:$G,6,FALSE)</f>
        <v>Seniors</v>
      </c>
      <c r="N950" t="str">
        <f>VLOOKUP($A950,'Customer Data'!$A:$G,7,FALSE)</f>
        <v>Low</v>
      </c>
      <c r="O950" t="str">
        <f>VLOOKUP($A950,'Customer Data'!$A$2:$H$1501,8,FALSE)</f>
        <v>Type 5</v>
      </c>
      <c r="P950" t="str">
        <f>VLOOKUP($C950,'Inventory Data'!$A:$I,7,FALSE)</f>
        <v>Warehouse B</v>
      </c>
    </row>
    <row r="951" spans="1:16" x14ac:dyDescent="0.3">
      <c r="A951">
        <v>566</v>
      </c>
      <c r="B951">
        <v>950</v>
      </c>
      <c r="C951">
        <v>17</v>
      </c>
      <c r="D951">
        <v>1</v>
      </c>
      <c r="E951" s="4" t="s">
        <v>122</v>
      </c>
      <c r="F951" s="4">
        <f t="shared" si="28"/>
        <v>43139</v>
      </c>
      <c r="G951" s="4" t="str">
        <f t="shared" si="29"/>
        <v>Feb</v>
      </c>
      <c r="H951" s="6" t="s">
        <v>73</v>
      </c>
      <c r="I951">
        <f>VLOOKUP($A951,'Customer Data'!$A:$G,2,FALSE)</f>
        <v>24</v>
      </c>
      <c r="J951" t="str">
        <f>VLOOKUP($A951,'Customer Data'!$A:$G,3,FALSE)</f>
        <v>Male</v>
      </c>
      <c r="K951" s="18">
        <f>VLOOKUP($A951,'Customer Data'!$A:$G,4,FALSE)</f>
        <v>24117</v>
      </c>
      <c r="L951" t="str">
        <f>VLOOKUP($A951,'Customer Data'!$A:$G,5,FALSE)</f>
        <v>City C</v>
      </c>
      <c r="M951" t="str">
        <f>VLOOKUP($A951,'Customer Data'!$A:$G,6,FALSE)</f>
        <v>Adult</v>
      </c>
      <c r="N951" t="str">
        <f>VLOOKUP($A951,'Customer Data'!$A:$G,7,FALSE)</f>
        <v>Low</v>
      </c>
      <c r="O951" t="str">
        <f>VLOOKUP($A951,'Customer Data'!$A$2:$H$1501,8,FALSE)</f>
        <v>Type 1</v>
      </c>
      <c r="P951" t="str">
        <f>VLOOKUP($C951,'Inventory Data'!$A:$I,7,FALSE)</f>
        <v>Warehouse A</v>
      </c>
    </row>
    <row r="952" spans="1:16" x14ac:dyDescent="0.3">
      <c r="A952">
        <v>408</v>
      </c>
      <c r="B952">
        <v>951</v>
      </c>
      <c r="C952">
        <v>20</v>
      </c>
      <c r="D952">
        <v>8</v>
      </c>
      <c r="E952" s="4" t="s">
        <v>122</v>
      </c>
      <c r="F952" s="4">
        <f t="shared" si="28"/>
        <v>43139</v>
      </c>
      <c r="G952" s="4" t="str">
        <f t="shared" si="29"/>
        <v>Feb</v>
      </c>
      <c r="H952" s="6" t="s">
        <v>74</v>
      </c>
      <c r="I952">
        <f>VLOOKUP($A952,'Customer Data'!$A:$G,2,FALSE)</f>
        <v>39</v>
      </c>
      <c r="J952" t="str">
        <f>VLOOKUP($A952,'Customer Data'!$A:$G,3,FALSE)</f>
        <v>Male</v>
      </c>
      <c r="K952" s="18">
        <f>VLOOKUP($A952,'Customer Data'!$A:$G,4,FALSE)</f>
        <v>44350</v>
      </c>
      <c r="L952" t="str">
        <f>VLOOKUP($A952,'Customer Data'!$A:$G,5,FALSE)</f>
        <v>City A</v>
      </c>
      <c r="M952" t="str">
        <f>VLOOKUP($A952,'Customer Data'!$A:$G,6,FALSE)</f>
        <v>Adult</v>
      </c>
      <c r="N952" t="str">
        <f>VLOOKUP($A952,'Customer Data'!$A:$G,7,FALSE)</f>
        <v>Low</v>
      </c>
      <c r="O952" t="str">
        <f>VLOOKUP($A952,'Customer Data'!$A$2:$H$1501,8,FALSE)</f>
        <v>Type 1</v>
      </c>
      <c r="P952" t="str">
        <f>VLOOKUP($C952,'Inventory Data'!$A:$I,7,FALSE)</f>
        <v>Warehouse A</v>
      </c>
    </row>
    <row r="953" spans="1:16" x14ac:dyDescent="0.3">
      <c r="A953">
        <v>1149</v>
      </c>
      <c r="B953">
        <v>952</v>
      </c>
      <c r="C953">
        <v>87</v>
      </c>
      <c r="D953">
        <v>6</v>
      </c>
      <c r="E953" s="4" t="s">
        <v>122</v>
      </c>
      <c r="F953" s="4">
        <f t="shared" si="28"/>
        <v>43139</v>
      </c>
      <c r="G953" s="4" t="str">
        <f t="shared" si="29"/>
        <v>Feb</v>
      </c>
      <c r="H953" s="6" t="s">
        <v>75</v>
      </c>
      <c r="I953">
        <f>VLOOKUP($A953,'Customer Data'!$A:$G,2,FALSE)</f>
        <v>51</v>
      </c>
      <c r="J953" t="str">
        <f>VLOOKUP($A953,'Customer Data'!$A:$G,3,FALSE)</f>
        <v>Male</v>
      </c>
      <c r="K953" s="18">
        <f>VLOOKUP($A953,'Customer Data'!$A:$G,4,FALSE)</f>
        <v>131593</v>
      </c>
      <c r="L953" t="str">
        <f>VLOOKUP($A953,'Customer Data'!$A:$G,5,FALSE)</f>
        <v>City C</v>
      </c>
      <c r="M953" t="str">
        <f>VLOOKUP($A953,'Customer Data'!$A:$G,6,FALSE)</f>
        <v>Middle-aged</v>
      </c>
      <c r="N953" t="str">
        <f>VLOOKUP($A953,'Customer Data'!$A:$G,7,FALSE)</f>
        <v>High</v>
      </c>
      <c r="O953" t="str">
        <f>VLOOKUP($A953,'Customer Data'!$A$2:$H$1501,8,FALSE)</f>
        <v>Type 4</v>
      </c>
      <c r="P953" t="str">
        <f>VLOOKUP($C953,'Inventory Data'!$A:$I,7,FALSE)</f>
        <v>Warehouse B</v>
      </c>
    </row>
    <row r="954" spans="1:16" x14ac:dyDescent="0.3">
      <c r="A954">
        <v>770</v>
      </c>
      <c r="B954">
        <v>953</v>
      </c>
      <c r="C954">
        <v>46</v>
      </c>
      <c r="D954">
        <v>7</v>
      </c>
      <c r="E954" s="4" t="s">
        <v>122</v>
      </c>
      <c r="F954" s="4">
        <f t="shared" si="28"/>
        <v>43139</v>
      </c>
      <c r="G954" s="4" t="str">
        <f t="shared" si="29"/>
        <v>Feb</v>
      </c>
      <c r="H954" s="6" t="s">
        <v>76</v>
      </c>
      <c r="I954">
        <f>VLOOKUP($A954,'Customer Data'!$A:$G,2,FALSE)</f>
        <v>29</v>
      </c>
      <c r="J954" t="str">
        <f>VLOOKUP($A954,'Customer Data'!$A:$G,3,FALSE)</f>
        <v>Male</v>
      </c>
      <c r="K954" s="18">
        <f>VLOOKUP($A954,'Customer Data'!$A:$G,4,FALSE)</f>
        <v>50735</v>
      </c>
      <c r="L954" t="str">
        <f>VLOOKUP($A954,'Customer Data'!$A:$G,5,FALSE)</f>
        <v>City C</v>
      </c>
      <c r="M954" t="str">
        <f>VLOOKUP($A954,'Customer Data'!$A:$G,6,FALSE)</f>
        <v>Adult</v>
      </c>
      <c r="N954" t="str">
        <f>VLOOKUP($A954,'Customer Data'!$A:$G,7,FALSE)</f>
        <v>Low</v>
      </c>
      <c r="O954" t="str">
        <f>VLOOKUP($A954,'Customer Data'!$A$2:$H$1501,8,FALSE)</f>
        <v>Type 1</v>
      </c>
      <c r="P954" t="str">
        <f>VLOOKUP($C954,'Inventory Data'!$A:$I,7,FALSE)</f>
        <v>Warehouse B</v>
      </c>
    </row>
    <row r="955" spans="1:16" x14ac:dyDescent="0.3">
      <c r="A955">
        <v>237</v>
      </c>
      <c r="B955">
        <v>954</v>
      </c>
      <c r="C955">
        <v>33</v>
      </c>
      <c r="D955">
        <v>8</v>
      </c>
      <c r="E955" s="4" t="s">
        <v>122</v>
      </c>
      <c r="F955" s="4">
        <f t="shared" si="28"/>
        <v>43139</v>
      </c>
      <c r="G955" s="4" t="str">
        <f t="shared" si="29"/>
        <v>Feb</v>
      </c>
      <c r="H955" s="6" t="s">
        <v>77</v>
      </c>
      <c r="I955">
        <f>VLOOKUP($A955,'Customer Data'!$A:$G,2,FALSE)</f>
        <v>34</v>
      </c>
      <c r="J955" t="str">
        <f>VLOOKUP($A955,'Customer Data'!$A:$G,3,FALSE)</f>
        <v>Male</v>
      </c>
      <c r="K955" s="18">
        <f>VLOOKUP($A955,'Customer Data'!$A:$G,4,FALSE)</f>
        <v>111387</v>
      </c>
      <c r="L955" t="str">
        <f>VLOOKUP($A955,'Customer Data'!$A:$G,5,FALSE)</f>
        <v>City C</v>
      </c>
      <c r="M955" t="str">
        <f>VLOOKUP($A955,'Customer Data'!$A:$G,6,FALSE)</f>
        <v>Adult</v>
      </c>
      <c r="N955" t="str">
        <f>VLOOKUP($A955,'Customer Data'!$A:$G,7,FALSE)</f>
        <v>High</v>
      </c>
      <c r="O955" t="str">
        <f>VLOOKUP($A955,'Customer Data'!$A$2:$H$1501,8,FALSE)</f>
        <v>Type 2</v>
      </c>
      <c r="P955" t="str">
        <f>VLOOKUP($C955,'Inventory Data'!$A:$I,7,FALSE)</f>
        <v>Warehouse C</v>
      </c>
    </row>
    <row r="956" spans="1:16" x14ac:dyDescent="0.3">
      <c r="A956">
        <v>568</v>
      </c>
      <c r="B956">
        <v>955</v>
      </c>
      <c r="C956">
        <v>36</v>
      </c>
      <c r="D956">
        <v>5</v>
      </c>
      <c r="E956" s="4" t="s">
        <v>122</v>
      </c>
      <c r="F956" s="4">
        <f t="shared" si="28"/>
        <v>43139</v>
      </c>
      <c r="G956" s="4" t="str">
        <f t="shared" si="29"/>
        <v>Feb</v>
      </c>
      <c r="H956" s="6" t="s">
        <v>78</v>
      </c>
      <c r="I956">
        <f>VLOOKUP($A956,'Customer Data'!$A:$G,2,FALSE)</f>
        <v>24</v>
      </c>
      <c r="J956" t="str">
        <f>VLOOKUP($A956,'Customer Data'!$A:$G,3,FALSE)</f>
        <v>Male</v>
      </c>
      <c r="K956" s="18">
        <f>VLOOKUP($A956,'Customer Data'!$A:$G,4,FALSE)</f>
        <v>94936</v>
      </c>
      <c r="L956" t="str">
        <f>VLOOKUP($A956,'Customer Data'!$A:$G,5,FALSE)</f>
        <v>City A</v>
      </c>
      <c r="M956" t="str">
        <f>VLOOKUP($A956,'Customer Data'!$A:$G,6,FALSE)</f>
        <v>Adult</v>
      </c>
      <c r="N956" t="str">
        <f>VLOOKUP($A956,'Customer Data'!$A:$G,7,FALSE)</f>
        <v>High</v>
      </c>
      <c r="O956" t="str">
        <f>VLOOKUP($A956,'Customer Data'!$A$2:$H$1501,8,FALSE)</f>
        <v>Type 2</v>
      </c>
      <c r="P956" t="str">
        <f>VLOOKUP($C956,'Inventory Data'!$A:$I,7,FALSE)</f>
        <v>Warehouse C</v>
      </c>
    </row>
    <row r="957" spans="1:16" x14ac:dyDescent="0.3">
      <c r="A957">
        <v>931</v>
      </c>
      <c r="B957">
        <v>956</v>
      </c>
      <c r="C957">
        <v>92</v>
      </c>
      <c r="D957">
        <v>5</v>
      </c>
      <c r="E957" s="4" t="s">
        <v>122</v>
      </c>
      <c r="F957" s="4">
        <f t="shared" si="28"/>
        <v>43139</v>
      </c>
      <c r="G957" s="4" t="str">
        <f t="shared" si="29"/>
        <v>Feb</v>
      </c>
      <c r="H957" s="6" t="s">
        <v>79</v>
      </c>
      <c r="I957">
        <f>VLOOKUP($A957,'Customer Data'!$A:$G,2,FALSE)</f>
        <v>23</v>
      </c>
      <c r="J957" t="str">
        <f>VLOOKUP($A957,'Customer Data'!$A:$G,3,FALSE)</f>
        <v>Male</v>
      </c>
      <c r="K957" s="18">
        <f>VLOOKUP($A957,'Customer Data'!$A:$G,4,FALSE)</f>
        <v>85037</v>
      </c>
      <c r="L957" t="str">
        <f>VLOOKUP($A957,'Customer Data'!$A:$G,5,FALSE)</f>
        <v>City A</v>
      </c>
      <c r="M957" t="str">
        <f>VLOOKUP($A957,'Customer Data'!$A:$G,6,FALSE)</f>
        <v>Adult</v>
      </c>
      <c r="N957" t="str">
        <f>VLOOKUP($A957,'Customer Data'!$A:$G,7,FALSE)</f>
        <v>High</v>
      </c>
      <c r="O957" t="str">
        <f>VLOOKUP($A957,'Customer Data'!$A$2:$H$1501,8,FALSE)</f>
        <v>Type 2</v>
      </c>
      <c r="P957" t="str">
        <f>VLOOKUP($C957,'Inventory Data'!$A:$I,7,FALSE)</f>
        <v>Warehouse A</v>
      </c>
    </row>
    <row r="958" spans="1:16" x14ac:dyDescent="0.3">
      <c r="A958">
        <v>1258</v>
      </c>
      <c r="B958">
        <v>957</v>
      </c>
      <c r="C958">
        <v>59</v>
      </c>
      <c r="D958">
        <v>3</v>
      </c>
      <c r="E958" s="4" t="s">
        <v>122</v>
      </c>
      <c r="F958" s="4">
        <f t="shared" si="28"/>
        <v>43139</v>
      </c>
      <c r="G958" s="4" t="str">
        <f t="shared" si="29"/>
        <v>Feb</v>
      </c>
      <c r="H958" s="6" t="s">
        <v>80</v>
      </c>
      <c r="I958">
        <f>VLOOKUP($A958,'Customer Data'!$A:$G,2,FALSE)</f>
        <v>67</v>
      </c>
      <c r="J958" t="str">
        <f>VLOOKUP($A958,'Customer Data'!$A:$G,3,FALSE)</f>
        <v>Female</v>
      </c>
      <c r="K958" s="18">
        <f>VLOOKUP($A958,'Customer Data'!$A:$G,4,FALSE)</f>
        <v>52817</v>
      </c>
      <c r="L958" t="str">
        <f>VLOOKUP($A958,'Customer Data'!$A:$G,5,FALSE)</f>
        <v>City A</v>
      </c>
      <c r="M958" t="str">
        <f>VLOOKUP($A958,'Customer Data'!$A:$G,6,FALSE)</f>
        <v>Seniors</v>
      </c>
      <c r="N958" t="str">
        <f>VLOOKUP($A958,'Customer Data'!$A:$G,7,FALSE)</f>
        <v>Low</v>
      </c>
      <c r="O958" t="str">
        <f>VLOOKUP($A958,'Customer Data'!$A$2:$H$1501,8,FALSE)</f>
        <v>Type 5</v>
      </c>
      <c r="P958" t="str">
        <f>VLOOKUP($C958,'Inventory Data'!$A:$I,7,FALSE)</f>
        <v>Warehouse A</v>
      </c>
    </row>
    <row r="959" spans="1:16" x14ac:dyDescent="0.3">
      <c r="A959">
        <v>885</v>
      </c>
      <c r="B959">
        <v>958</v>
      </c>
      <c r="C959">
        <v>7</v>
      </c>
      <c r="D959">
        <v>2</v>
      </c>
      <c r="E959" s="4" t="s">
        <v>122</v>
      </c>
      <c r="F959" s="4">
        <f t="shared" si="28"/>
        <v>43139</v>
      </c>
      <c r="G959" s="4" t="str">
        <f t="shared" si="29"/>
        <v>Feb</v>
      </c>
      <c r="H959" s="6" t="s">
        <v>81</v>
      </c>
      <c r="I959">
        <f>VLOOKUP($A959,'Customer Data'!$A:$G,2,FALSE)</f>
        <v>43</v>
      </c>
      <c r="J959" t="str">
        <f>VLOOKUP($A959,'Customer Data'!$A:$G,3,FALSE)</f>
        <v>Male</v>
      </c>
      <c r="K959" s="18">
        <f>VLOOKUP($A959,'Customer Data'!$A:$G,4,FALSE)</f>
        <v>62302</v>
      </c>
      <c r="L959" t="str">
        <f>VLOOKUP($A959,'Customer Data'!$A:$G,5,FALSE)</f>
        <v>City B</v>
      </c>
      <c r="M959" t="str">
        <f>VLOOKUP($A959,'Customer Data'!$A:$G,6,FALSE)</f>
        <v>Middle-aged</v>
      </c>
      <c r="N959" t="str">
        <f>VLOOKUP($A959,'Customer Data'!$A:$G,7,FALSE)</f>
        <v>Low</v>
      </c>
      <c r="O959" t="str">
        <f>VLOOKUP($A959,'Customer Data'!$A$2:$H$1501,8,FALSE)</f>
        <v>Type 3</v>
      </c>
      <c r="P959" t="str">
        <f>VLOOKUP($C959,'Inventory Data'!$A:$I,7,FALSE)</f>
        <v>Warehouse C</v>
      </c>
    </row>
    <row r="960" spans="1:16" x14ac:dyDescent="0.3">
      <c r="A960">
        <v>989</v>
      </c>
      <c r="B960">
        <v>959</v>
      </c>
      <c r="C960">
        <v>52</v>
      </c>
      <c r="D960">
        <v>3</v>
      </c>
      <c r="E960" s="4" t="s">
        <v>122</v>
      </c>
      <c r="F960" s="4">
        <f t="shared" si="28"/>
        <v>43139</v>
      </c>
      <c r="G960" s="4" t="str">
        <f t="shared" si="29"/>
        <v>Feb</v>
      </c>
      <c r="H960" s="6" t="s">
        <v>82</v>
      </c>
      <c r="I960">
        <f>VLOOKUP($A960,'Customer Data'!$A:$G,2,FALSE)</f>
        <v>32</v>
      </c>
      <c r="J960" t="str">
        <f>VLOOKUP($A960,'Customer Data'!$A:$G,3,FALSE)</f>
        <v>Male</v>
      </c>
      <c r="K960" s="18">
        <f>VLOOKUP($A960,'Customer Data'!$A:$G,4,FALSE)</f>
        <v>34882</v>
      </c>
      <c r="L960" t="str">
        <f>VLOOKUP($A960,'Customer Data'!$A:$G,5,FALSE)</f>
        <v>City C</v>
      </c>
      <c r="M960" t="str">
        <f>VLOOKUP($A960,'Customer Data'!$A:$G,6,FALSE)</f>
        <v>Adult</v>
      </c>
      <c r="N960" t="str">
        <f>VLOOKUP($A960,'Customer Data'!$A:$G,7,FALSE)</f>
        <v>Low</v>
      </c>
      <c r="O960" t="str">
        <f>VLOOKUP($A960,'Customer Data'!$A$2:$H$1501,8,FALSE)</f>
        <v>Type 1</v>
      </c>
      <c r="P960" t="str">
        <f>VLOOKUP($C960,'Inventory Data'!$A:$I,7,FALSE)</f>
        <v>Warehouse B</v>
      </c>
    </row>
    <row r="961" spans="1:16" x14ac:dyDescent="0.3">
      <c r="A961">
        <v>1062</v>
      </c>
      <c r="B961">
        <v>960</v>
      </c>
      <c r="C961">
        <v>84</v>
      </c>
      <c r="D961">
        <v>2</v>
      </c>
      <c r="E961" s="4" t="s">
        <v>122</v>
      </c>
      <c r="F961" s="4">
        <f t="shared" si="28"/>
        <v>43139</v>
      </c>
      <c r="G961" s="4" t="str">
        <f t="shared" si="29"/>
        <v>Feb</v>
      </c>
      <c r="H961" s="6" t="s">
        <v>83</v>
      </c>
      <c r="I961">
        <f>VLOOKUP($A961,'Customer Data'!$A:$G,2,FALSE)</f>
        <v>30</v>
      </c>
      <c r="J961" t="str">
        <f>VLOOKUP($A961,'Customer Data'!$A:$G,3,FALSE)</f>
        <v>Male</v>
      </c>
      <c r="K961" s="18">
        <f>VLOOKUP($A961,'Customer Data'!$A:$G,4,FALSE)</f>
        <v>41500</v>
      </c>
      <c r="L961" t="str">
        <f>VLOOKUP($A961,'Customer Data'!$A:$G,5,FALSE)</f>
        <v>City B</v>
      </c>
      <c r="M961" t="str">
        <f>VLOOKUP($A961,'Customer Data'!$A:$G,6,FALSE)</f>
        <v>Adult</v>
      </c>
      <c r="N961" t="str">
        <f>VLOOKUP($A961,'Customer Data'!$A:$G,7,FALSE)</f>
        <v>Low</v>
      </c>
      <c r="O961" t="str">
        <f>VLOOKUP($A961,'Customer Data'!$A$2:$H$1501,8,FALSE)</f>
        <v>Type 1</v>
      </c>
      <c r="P961" t="str">
        <f>VLOOKUP($C961,'Inventory Data'!$A:$I,7,FALSE)</f>
        <v>Warehouse A</v>
      </c>
    </row>
    <row r="962" spans="1:16" x14ac:dyDescent="0.3">
      <c r="A962">
        <v>935</v>
      </c>
      <c r="B962">
        <v>961</v>
      </c>
      <c r="C962">
        <v>57</v>
      </c>
      <c r="D962">
        <v>5</v>
      </c>
      <c r="E962" s="4" t="s">
        <v>123</v>
      </c>
      <c r="F962" s="4">
        <f t="shared" si="28"/>
        <v>43140</v>
      </c>
      <c r="G962" s="4" t="str">
        <f t="shared" si="29"/>
        <v>Feb</v>
      </c>
      <c r="H962" s="6" t="s">
        <v>60</v>
      </c>
      <c r="I962">
        <f>VLOOKUP($A962,'Customer Data'!$A:$G,2,FALSE)</f>
        <v>33</v>
      </c>
      <c r="J962" t="str">
        <f>VLOOKUP($A962,'Customer Data'!$A:$G,3,FALSE)</f>
        <v>Female</v>
      </c>
      <c r="K962" s="18">
        <f>VLOOKUP($A962,'Customer Data'!$A:$G,4,FALSE)</f>
        <v>51108</v>
      </c>
      <c r="L962" t="str">
        <f>VLOOKUP($A962,'Customer Data'!$A:$G,5,FALSE)</f>
        <v>City C</v>
      </c>
      <c r="M962" t="str">
        <f>VLOOKUP($A962,'Customer Data'!$A:$G,6,FALSE)</f>
        <v>Adult</v>
      </c>
      <c r="N962" t="str">
        <f>VLOOKUP($A962,'Customer Data'!$A:$G,7,FALSE)</f>
        <v>Low</v>
      </c>
      <c r="O962" t="str">
        <f>VLOOKUP($A962,'Customer Data'!$A$2:$H$1501,8,FALSE)</f>
        <v>Type 1</v>
      </c>
      <c r="P962" t="str">
        <f>VLOOKUP($C962,'Inventory Data'!$A:$I,7,FALSE)</f>
        <v>Warehouse A</v>
      </c>
    </row>
    <row r="963" spans="1:16" x14ac:dyDescent="0.3">
      <c r="A963">
        <v>184</v>
      </c>
      <c r="B963">
        <v>962</v>
      </c>
      <c r="C963">
        <v>1</v>
      </c>
      <c r="D963">
        <v>7</v>
      </c>
      <c r="E963" s="4" t="s">
        <v>123</v>
      </c>
      <c r="F963" s="4">
        <f t="shared" ref="F963:F1026" si="30">DATEVALUE(E963)</f>
        <v>43140</v>
      </c>
      <c r="G963" s="4" t="str">
        <f t="shared" ref="G963:G1026" si="31">TEXT(F963,"MMM")</f>
        <v>Feb</v>
      </c>
      <c r="H963" s="6" t="s">
        <v>61</v>
      </c>
      <c r="I963">
        <f>VLOOKUP($A963,'Customer Data'!$A:$G,2,FALSE)</f>
        <v>64</v>
      </c>
      <c r="J963" t="str">
        <f>VLOOKUP($A963,'Customer Data'!$A:$G,3,FALSE)</f>
        <v>Female</v>
      </c>
      <c r="K963" s="18">
        <f>VLOOKUP($A963,'Customer Data'!$A:$G,4,FALSE)</f>
        <v>97015</v>
      </c>
      <c r="L963" t="str">
        <f>VLOOKUP($A963,'Customer Data'!$A:$G,5,FALSE)</f>
        <v>City B</v>
      </c>
      <c r="M963" t="str">
        <f>VLOOKUP($A963,'Customer Data'!$A:$G,6,FALSE)</f>
        <v>Seniors</v>
      </c>
      <c r="N963" t="str">
        <f>VLOOKUP($A963,'Customer Data'!$A:$G,7,FALSE)</f>
        <v>High</v>
      </c>
      <c r="O963" t="str">
        <f>VLOOKUP($A963,'Customer Data'!$A$2:$H$1501,8,FALSE)</f>
        <v>Type 6</v>
      </c>
      <c r="P963" t="str">
        <f>VLOOKUP($C963,'Inventory Data'!$A:$I,7,FALSE)</f>
        <v>Warehouse B</v>
      </c>
    </row>
    <row r="964" spans="1:16" x14ac:dyDescent="0.3">
      <c r="A964">
        <v>820</v>
      </c>
      <c r="B964">
        <v>963</v>
      </c>
      <c r="C964">
        <v>72</v>
      </c>
      <c r="D964">
        <v>2</v>
      </c>
      <c r="E964" s="4" t="s">
        <v>123</v>
      </c>
      <c r="F964" s="4">
        <f t="shared" si="30"/>
        <v>43140</v>
      </c>
      <c r="G964" s="4" t="str">
        <f t="shared" si="31"/>
        <v>Feb</v>
      </c>
      <c r="H964" s="6" t="s">
        <v>62</v>
      </c>
      <c r="I964">
        <f>VLOOKUP($A964,'Customer Data'!$A:$G,2,FALSE)</f>
        <v>56</v>
      </c>
      <c r="J964" t="str">
        <f>VLOOKUP($A964,'Customer Data'!$A:$G,3,FALSE)</f>
        <v>Male</v>
      </c>
      <c r="K964" s="18">
        <f>VLOOKUP($A964,'Customer Data'!$A:$G,4,FALSE)</f>
        <v>52353</v>
      </c>
      <c r="L964" t="str">
        <f>VLOOKUP($A964,'Customer Data'!$A:$G,5,FALSE)</f>
        <v>City A</v>
      </c>
      <c r="M964" t="str">
        <f>VLOOKUP($A964,'Customer Data'!$A:$G,6,FALSE)</f>
        <v>Middle-aged</v>
      </c>
      <c r="N964" t="str">
        <f>VLOOKUP($A964,'Customer Data'!$A:$G,7,FALSE)</f>
        <v>Low</v>
      </c>
      <c r="O964" t="str">
        <f>VLOOKUP($A964,'Customer Data'!$A$2:$H$1501,8,FALSE)</f>
        <v>Type 3</v>
      </c>
      <c r="P964" t="str">
        <f>VLOOKUP($C964,'Inventory Data'!$A:$I,7,FALSE)</f>
        <v>Warehouse C</v>
      </c>
    </row>
    <row r="965" spans="1:16" x14ac:dyDescent="0.3">
      <c r="A965">
        <v>1141</v>
      </c>
      <c r="B965">
        <v>964</v>
      </c>
      <c r="C965">
        <v>31</v>
      </c>
      <c r="D965">
        <v>7</v>
      </c>
      <c r="E965" s="4" t="s">
        <v>123</v>
      </c>
      <c r="F965" s="4">
        <f t="shared" si="30"/>
        <v>43140</v>
      </c>
      <c r="G965" s="4" t="str">
        <f t="shared" si="31"/>
        <v>Feb</v>
      </c>
      <c r="H965" s="6" t="s">
        <v>63</v>
      </c>
      <c r="I965">
        <f>VLOOKUP($A965,'Customer Data'!$A:$G,2,FALSE)</f>
        <v>48</v>
      </c>
      <c r="J965" t="str">
        <f>VLOOKUP($A965,'Customer Data'!$A:$G,3,FALSE)</f>
        <v>Female</v>
      </c>
      <c r="K965" s="18">
        <f>VLOOKUP($A965,'Customer Data'!$A:$G,4,FALSE)</f>
        <v>37032</v>
      </c>
      <c r="L965" t="str">
        <f>VLOOKUP($A965,'Customer Data'!$A:$G,5,FALSE)</f>
        <v>City C</v>
      </c>
      <c r="M965" t="str">
        <f>VLOOKUP($A965,'Customer Data'!$A:$G,6,FALSE)</f>
        <v>Middle-aged</v>
      </c>
      <c r="N965" t="str">
        <f>VLOOKUP($A965,'Customer Data'!$A:$G,7,FALSE)</f>
        <v>Low</v>
      </c>
      <c r="O965" t="str">
        <f>VLOOKUP($A965,'Customer Data'!$A$2:$H$1501,8,FALSE)</f>
        <v>Type 3</v>
      </c>
      <c r="P965" t="str">
        <f>VLOOKUP($C965,'Inventory Data'!$A:$I,7,FALSE)</f>
        <v>Warehouse B</v>
      </c>
    </row>
    <row r="966" spans="1:16" x14ac:dyDescent="0.3">
      <c r="A966">
        <v>147</v>
      </c>
      <c r="B966">
        <v>965</v>
      </c>
      <c r="C966">
        <v>96</v>
      </c>
      <c r="D966">
        <v>9</v>
      </c>
      <c r="E966" s="4" t="s">
        <v>123</v>
      </c>
      <c r="F966" s="4">
        <f t="shared" si="30"/>
        <v>43140</v>
      </c>
      <c r="G966" s="4" t="str">
        <f t="shared" si="31"/>
        <v>Feb</v>
      </c>
      <c r="H966" s="6" t="s">
        <v>64</v>
      </c>
      <c r="I966">
        <f>VLOOKUP($A966,'Customer Data'!$A:$G,2,FALSE)</f>
        <v>34</v>
      </c>
      <c r="J966" t="str">
        <f>VLOOKUP($A966,'Customer Data'!$A:$G,3,FALSE)</f>
        <v>Female</v>
      </c>
      <c r="K966" s="18">
        <f>VLOOKUP($A966,'Customer Data'!$A:$G,4,FALSE)</f>
        <v>75076</v>
      </c>
      <c r="L966" t="str">
        <f>VLOOKUP($A966,'Customer Data'!$A:$G,5,FALSE)</f>
        <v>City B</v>
      </c>
      <c r="M966" t="str">
        <f>VLOOKUP($A966,'Customer Data'!$A:$G,6,FALSE)</f>
        <v>Adult</v>
      </c>
      <c r="N966" t="str">
        <f>VLOOKUP($A966,'Customer Data'!$A:$G,7,FALSE)</f>
        <v>High</v>
      </c>
      <c r="O966" t="str">
        <f>VLOOKUP($A966,'Customer Data'!$A$2:$H$1501,8,FALSE)</f>
        <v>Type 2</v>
      </c>
      <c r="P966" t="str">
        <f>VLOOKUP($C966,'Inventory Data'!$A:$I,7,FALSE)</f>
        <v>Warehouse A</v>
      </c>
    </row>
    <row r="967" spans="1:16" x14ac:dyDescent="0.3">
      <c r="A967">
        <v>1283</v>
      </c>
      <c r="B967">
        <v>966</v>
      </c>
      <c r="C967">
        <v>42</v>
      </c>
      <c r="D967">
        <v>9</v>
      </c>
      <c r="E967" s="4" t="s">
        <v>123</v>
      </c>
      <c r="F967" s="4">
        <f t="shared" si="30"/>
        <v>43140</v>
      </c>
      <c r="G967" s="4" t="str">
        <f t="shared" si="31"/>
        <v>Feb</v>
      </c>
      <c r="H967" s="6" t="s">
        <v>65</v>
      </c>
      <c r="I967">
        <f>VLOOKUP($A967,'Customer Data'!$A:$G,2,FALSE)</f>
        <v>67</v>
      </c>
      <c r="J967" t="str">
        <f>VLOOKUP($A967,'Customer Data'!$A:$G,3,FALSE)</f>
        <v>Female</v>
      </c>
      <c r="K967" s="18">
        <f>VLOOKUP($A967,'Customer Data'!$A:$G,4,FALSE)</f>
        <v>134245</v>
      </c>
      <c r="L967" t="str">
        <f>VLOOKUP($A967,'Customer Data'!$A:$G,5,FALSE)</f>
        <v>City A</v>
      </c>
      <c r="M967" t="str">
        <f>VLOOKUP($A967,'Customer Data'!$A:$G,6,FALSE)</f>
        <v>Seniors</v>
      </c>
      <c r="N967" t="str">
        <f>VLOOKUP($A967,'Customer Data'!$A:$G,7,FALSE)</f>
        <v>High</v>
      </c>
      <c r="O967" t="str">
        <f>VLOOKUP($A967,'Customer Data'!$A$2:$H$1501,8,FALSE)</f>
        <v>Type 6</v>
      </c>
      <c r="P967" t="str">
        <f>VLOOKUP($C967,'Inventory Data'!$A:$I,7,FALSE)</f>
        <v>Warehouse B</v>
      </c>
    </row>
    <row r="968" spans="1:16" x14ac:dyDescent="0.3">
      <c r="A968">
        <v>2</v>
      </c>
      <c r="B968">
        <v>967</v>
      </c>
      <c r="C968">
        <v>34</v>
      </c>
      <c r="D968">
        <v>5</v>
      </c>
      <c r="E968" s="4" t="s">
        <v>123</v>
      </c>
      <c r="F968" s="4">
        <f t="shared" si="30"/>
        <v>43140</v>
      </c>
      <c r="G968" s="4" t="str">
        <f t="shared" si="31"/>
        <v>Feb</v>
      </c>
      <c r="H968" s="6" t="s">
        <v>66</v>
      </c>
      <c r="I968">
        <f>VLOOKUP($A968,'Customer Data'!$A:$G,2,FALSE)</f>
        <v>19</v>
      </c>
      <c r="J968" t="str">
        <f>VLOOKUP($A968,'Customer Data'!$A:$G,3,FALSE)</f>
        <v>Female</v>
      </c>
      <c r="K968" s="18">
        <f>VLOOKUP($A968,'Customer Data'!$A:$G,4,FALSE)</f>
        <v>113670</v>
      </c>
      <c r="L968" t="str">
        <f>VLOOKUP($A968,'Customer Data'!$A:$G,5,FALSE)</f>
        <v>City C</v>
      </c>
      <c r="M968" t="str">
        <f>VLOOKUP($A968,'Customer Data'!$A:$G,6,FALSE)</f>
        <v>Adult</v>
      </c>
      <c r="N968" t="str">
        <f>VLOOKUP($A968,'Customer Data'!$A:$G,7,FALSE)</f>
        <v>High</v>
      </c>
      <c r="O968" t="str">
        <f>VLOOKUP($A968,'Customer Data'!$A$2:$H$1501,8,FALSE)</f>
        <v>Type 2</v>
      </c>
      <c r="P968" t="str">
        <f>VLOOKUP($C968,'Inventory Data'!$A:$I,7,FALSE)</f>
        <v>Warehouse B</v>
      </c>
    </row>
    <row r="969" spans="1:16" x14ac:dyDescent="0.3">
      <c r="A969">
        <v>1339</v>
      </c>
      <c r="B969">
        <v>968</v>
      </c>
      <c r="C969">
        <v>75</v>
      </c>
      <c r="D969">
        <v>9</v>
      </c>
      <c r="E969" s="4" t="s">
        <v>123</v>
      </c>
      <c r="F969" s="4">
        <f t="shared" si="30"/>
        <v>43140</v>
      </c>
      <c r="G969" s="4" t="str">
        <f t="shared" si="31"/>
        <v>Feb</v>
      </c>
      <c r="H969" s="6" t="s">
        <v>67</v>
      </c>
      <c r="I969">
        <f>VLOOKUP($A969,'Customer Data'!$A:$G,2,FALSE)</f>
        <v>61</v>
      </c>
      <c r="J969" t="str">
        <f>VLOOKUP($A969,'Customer Data'!$A:$G,3,FALSE)</f>
        <v>Female</v>
      </c>
      <c r="K969" s="18">
        <f>VLOOKUP($A969,'Customer Data'!$A:$G,4,FALSE)</f>
        <v>101806</v>
      </c>
      <c r="L969" t="str">
        <f>VLOOKUP($A969,'Customer Data'!$A:$G,5,FALSE)</f>
        <v>City C</v>
      </c>
      <c r="M969" t="str">
        <f>VLOOKUP($A969,'Customer Data'!$A:$G,6,FALSE)</f>
        <v>Seniors</v>
      </c>
      <c r="N969" t="str">
        <f>VLOOKUP($A969,'Customer Data'!$A:$G,7,FALSE)</f>
        <v>High</v>
      </c>
      <c r="O969" t="str">
        <f>VLOOKUP($A969,'Customer Data'!$A$2:$H$1501,8,FALSE)</f>
        <v>Type 6</v>
      </c>
      <c r="P969" t="str">
        <f>VLOOKUP($C969,'Inventory Data'!$A:$I,7,FALSE)</f>
        <v>Warehouse B</v>
      </c>
    </row>
    <row r="970" spans="1:16" x14ac:dyDescent="0.3">
      <c r="A970">
        <v>1070</v>
      </c>
      <c r="B970">
        <v>969</v>
      </c>
      <c r="C970">
        <v>95</v>
      </c>
      <c r="D970">
        <v>5</v>
      </c>
      <c r="E970" s="4" t="s">
        <v>123</v>
      </c>
      <c r="F970" s="4">
        <f t="shared" si="30"/>
        <v>43140</v>
      </c>
      <c r="G970" s="4" t="str">
        <f t="shared" si="31"/>
        <v>Feb</v>
      </c>
      <c r="H970" s="6" t="s">
        <v>68</v>
      </c>
      <c r="I970">
        <f>VLOOKUP($A970,'Customer Data'!$A:$G,2,FALSE)</f>
        <v>26</v>
      </c>
      <c r="J970" t="str">
        <f>VLOOKUP($A970,'Customer Data'!$A:$G,3,FALSE)</f>
        <v>Female</v>
      </c>
      <c r="K970" s="18">
        <f>VLOOKUP($A970,'Customer Data'!$A:$G,4,FALSE)</f>
        <v>133710</v>
      </c>
      <c r="L970" t="str">
        <f>VLOOKUP($A970,'Customer Data'!$A:$G,5,FALSE)</f>
        <v>City B</v>
      </c>
      <c r="M970" t="str">
        <f>VLOOKUP($A970,'Customer Data'!$A:$G,6,FALSE)</f>
        <v>Adult</v>
      </c>
      <c r="N970" t="str">
        <f>VLOOKUP($A970,'Customer Data'!$A:$G,7,FALSE)</f>
        <v>High</v>
      </c>
      <c r="O970" t="str">
        <f>VLOOKUP($A970,'Customer Data'!$A$2:$H$1501,8,FALSE)</f>
        <v>Type 2</v>
      </c>
      <c r="P970" t="str">
        <f>VLOOKUP($C970,'Inventory Data'!$A:$I,7,FALSE)</f>
        <v>Warehouse B</v>
      </c>
    </row>
    <row r="971" spans="1:16" x14ac:dyDescent="0.3">
      <c r="A971">
        <v>287</v>
      </c>
      <c r="B971">
        <v>970</v>
      </c>
      <c r="C971">
        <v>68</v>
      </c>
      <c r="D971">
        <v>3</v>
      </c>
      <c r="E971" s="4" t="s">
        <v>123</v>
      </c>
      <c r="F971" s="4">
        <f t="shared" si="30"/>
        <v>43140</v>
      </c>
      <c r="G971" s="4" t="str">
        <f t="shared" si="31"/>
        <v>Feb</v>
      </c>
      <c r="H971" s="6" t="s">
        <v>69</v>
      </c>
      <c r="I971">
        <f>VLOOKUP($A971,'Customer Data'!$A:$G,2,FALSE)</f>
        <v>67</v>
      </c>
      <c r="J971" t="str">
        <f>VLOOKUP($A971,'Customer Data'!$A:$G,3,FALSE)</f>
        <v>Male</v>
      </c>
      <c r="K971" s="18">
        <f>VLOOKUP($A971,'Customer Data'!$A:$G,4,FALSE)</f>
        <v>68335</v>
      </c>
      <c r="L971" t="str">
        <f>VLOOKUP($A971,'Customer Data'!$A:$G,5,FALSE)</f>
        <v>City B</v>
      </c>
      <c r="M971" t="str">
        <f>VLOOKUP($A971,'Customer Data'!$A:$G,6,FALSE)</f>
        <v>Seniors</v>
      </c>
      <c r="N971" t="str">
        <f>VLOOKUP($A971,'Customer Data'!$A:$G,7,FALSE)</f>
        <v>High</v>
      </c>
      <c r="O971" t="str">
        <f>VLOOKUP($A971,'Customer Data'!$A$2:$H$1501,8,FALSE)</f>
        <v>Type 6</v>
      </c>
      <c r="P971" t="str">
        <f>VLOOKUP($C971,'Inventory Data'!$A:$I,7,FALSE)</f>
        <v>Warehouse A</v>
      </c>
    </row>
    <row r="972" spans="1:16" x14ac:dyDescent="0.3">
      <c r="A972">
        <v>1102</v>
      </c>
      <c r="B972">
        <v>971</v>
      </c>
      <c r="C972">
        <v>18</v>
      </c>
      <c r="D972">
        <v>9</v>
      </c>
      <c r="E972" s="4" t="s">
        <v>123</v>
      </c>
      <c r="F972" s="4">
        <f t="shared" si="30"/>
        <v>43140</v>
      </c>
      <c r="G972" s="4" t="str">
        <f t="shared" si="31"/>
        <v>Feb</v>
      </c>
      <c r="H972" s="6" t="s">
        <v>70</v>
      </c>
      <c r="I972">
        <f>VLOOKUP($A972,'Customer Data'!$A:$G,2,FALSE)</f>
        <v>34</v>
      </c>
      <c r="J972" t="str">
        <f>VLOOKUP($A972,'Customer Data'!$A:$G,3,FALSE)</f>
        <v>Male</v>
      </c>
      <c r="K972" s="18">
        <f>VLOOKUP($A972,'Customer Data'!$A:$G,4,FALSE)</f>
        <v>98694</v>
      </c>
      <c r="L972" t="str">
        <f>VLOOKUP($A972,'Customer Data'!$A:$G,5,FALSE)</f>
        <v>City A</v>
      </c>
      <c r="M972" t="str">
        <f>VLOOKUP($A972,'Customer Data'!$A:$G,6,FALSE)</f>
        <v>Adult</v>
      </c>
      <c r="N972" t="str">
        <f>VLOOKUP($A972,'Customer Data'!$A:$G,7,FALSE)</f>
        <v>High</v>
      </c>
      <c r="O972" t="str">
        <f>VLOOKUP($A972,'Customer Data'!$A$2:$H$1501,8,FALSE)</f>
        <v>Type 2</v>
      </c>
      <c r="P972" t="str">
        <f>VLOOKUP($C972,'Inventory Data'!$A:$I,7,FALSE)</f>
        <v>Warehouse C</v>
      </c>
    </row>
    <row r="973" spans="1:16" x14ac:dyDescent="0.3">
      <c r="A973">
        <v>118</v>
      </c>
      <c r="B973">
        <v>972</v>
      </c>
      <c r="C973">
        <v>10</v>
      </c>
      <c r="D973">
        <v>6</v>
      </c>
      <c r="E973" s="4" t="s">
        <v>123</v>
      </c>
      <c r="F973" s="4">
        <f t="shared" si="30"/>
        <v>43140</v>
      </c>
      <c r="G973" s="4" t="str">
        <f t="shared" si="31"/>
        <v>Feb</v>
      </c>
      <c r="H973" s="6" t="s">
        <v>71</v>
      </c>
      <c r="I973">
        <f>VLOOKUP($A973,'Customer Data'!$A:$G,2,FALSE)</f>
        <v>43</v>
      </c>
      <c r="J973" t="str">
        <f>VLOOKUP($A973,'Customer Data'!$A:$G,3,FALSE)</f>
        <v>Female</v>
      </c>
      <c r="K973" s="18">
        <f>VLOOKUP($A973,'Customer Data'!$A:$G,4,FALSE)</f>
        <v>73421</v>
      </c>
      <c r="L973" t="str">
        <f>VLOOKUP($A973,'Customer Data'!$A:$G,5,FALSE)</f>
        <v>City C</v>
      </c>
      <c r="M973" t="str">
        <f>VLOOKUP($A973,'Customer Data'!$A:$G,6,FALSE)</f>
        <v>Middle-aged</v>
      </c>
      <c r="N973" t="str">
        <f>VLOOKUP($A973,'Customer Data'!$A:$G,7,FALSE)</f>
        <v>High</v>
      </c>
      <c r="O973" t="str">
        <f>VLOOKUP($A973,'Customer Data'!$A$2:$H$1501,8,FALSE)</f>
        <v>Type 4</v>
      </c>
      <c r="P973" t="str">
        <f>VLOOKUP($C973,'Inventory Data'!$A:$I,7,FALSE)</f>
        <v>Warehouse A</v>
      </c>
    </row>
    <row r="974" spans="1:16" x14ac:dyDescent="0.3">
      <c r="A974">
        <v>1348</v>
      </c>
      <c r="B974">
        <v>973</v>
      </c>
      <c r="C974">
        <v>85</v>
      </c>
      <c r="D974">
        <v>7</v>
      </c>
      <c r="E974" s="4" t="s">
        <v>123</v>
      </c>
      <c r="F974" s="4">
        <f t="shared" si="30"/>
        <v>43140</v>
      </c>
      <c r="G974" s="4" t="str">
        <f t="shared" si="31"/>
        <v>Feb</v>
      </c>
      <c r="H974" s="6" t="s">
        <v>72</v>
      </c>
      <c r="I974">
        <f>VLOOKUP($A974,'Customer Data'!$A:$G,2,FALSE)</f>
        <v>60</v>
      </c>
      <c r="J974" t="str">
        <f>VLOOKUP($A974,'Customer Data'!$A:$G,3,FALSE)</f>
        <v>Female</v>
      </c>
      <c r="K974" s="18">
        <f>VLOOKUP($A974,'Customer Data'!$A:$G,4,FALSE)</f>
        <v>98345</v>
      </c>
      <c r="L974" t="str">
        <f>VLOOKUP($A974,'Customer Data'!$A:$G,5,FALSE)</f>
        <v>City C</v>
      </c>
      <c r="M974" t="str">
        <f>VLOOKUP($A974,'Customer Data'!$A:$G,6,FALSE)</f>
        <v>Seniors</v>
      </c>
      <c r="N974" t="str">
        <f>VLOOKUP($A974,'Customer Data'!$A:$G,7,FALSE)</f>
        <v>High</v>
      </c>
      <c r="O974" t="str">
        <f>VLOOKUP($A974,'Customer Data'!$A$2:$H$1501,8,FALSE)</f>
        <v>Type 6</v>
      </c>
      <c r="P974" t="str">
        <f>VLOOKUP($C974,'Inventory Data'!$A:$I,7,FALSE)</f>
        <v>Warehouse B</v>
      </c>
    </row>
    <row r="975" spans="1:16" x14ac:dyDescent="0.3">
      <c r="A975">
        <v>4</v>
      </c>
      <c r="B975">
        <v>974</v>
      </c>
      <c r="C975">
        <v>42</v>
      </c>
      <c r="D975">
        <v>4</v>
      </c>
      <c r="E975" s="4" t="s">
        <v>123</v>
      </c>
      <c r="F975" s="4">
        <f t="shared" si="30"/>
        <v>43140</v>
      </c>
      <c r="G975" s="4" t="str">
        <f t="shared" si="31"/>
        <v>Feb</v>
      </c>
      <c r="H975" s="6" t="s">
        <v>73</v>
      </c>
      <c r="I975">
        <f>VLOOKUP($A975,'Customer Data'!$A:$G,2,FALSE)</f>
        <v>61</v>
      </c>
      <c r="J975" t="str">
        <f>VLOOKUP($A975,'Customer Data'!$A:$G,3,FALSE)</f>
        <v>Female</v>
      </c>
      <c r="K975" s="18">
        <f>VLOOKUP($A975,'Customer Data'!$A:$G,4,FALSE)</f>
        <v>25369</v>
      </c>
      <c r="L975" t="str">
        <f>VLOOKUP($A975,'Customer Data'!$A:$G,5,FALSE)</f>
        <v>City B</v>
      </c>
      <c r="M975" t="str">
        <f>VLOOKUP($A975,'Customer Data'!$A:$G,6,FALSE)</f>
        <v>Seniors</v>
      </c>
      <c r="N975" t="str">
        <f>VLOOKUP($A975,'Customer Data'!$A:$G,7,FALSE)</f>
        <v>Low</v>
      </c>
      <c r="O975" t="str">
        <f>VLOOKUP($A975,'Customer Data'!$A$2:$H$1501,8,FALSE)</f>
        <v>Type 5</v>
      </c>
      <c r="P975" t="str">
        <f>VLOOKUP($C975,'Inventory Data'!$A:$I,7,FALSE)</f>
        <v>Warehouse B</v>
      </c>
    </row>
    <row r="976" spans="1:16" x14ac:dyDescent="0.3">
      <c r="A976">
        <v>366</v>
      </c>
      <c r="B976">
        <v>975</v>
      </c>
      <c r="C976">
        <v>44</v>
      </c>
      <c r="D976">
        <v>6</v>
      </c>
      <c r="E976" s="4" t="s">
        <v>123</v>
      </c>
      <c r="F976" s="4">
        <f t="shared" si="30"/>
        <v>43140</v>
      </c>
      <c r="G976" s="4" t="str">
        <f t="shared" si="31"/>
        <v>Feb</v>
      </c>
      <c r="H976" s="6" t="s">
        <v>74</v>
      </c>
      <c r="I976">
        <f>VLOOKUP($A976,'Customer Data'!$A:$G,2,FALSE)</f>
        <v>25</v>
      </c>
      <c r="J976" t="str">
        <f>VLOOKUP($A976,'Customer Data'!$A:$G,3,FALSE)</f>
        <v>Female</v>
      </c>
      <c r="K976" s="18">
        <f>VLOOKUP($A976,'Customer Data'!$A:$G,4,FALSE)</f>
        <v>86844</v>
      </c>
      <c r="L976" t="str">
        <f>VLOOKUP($A976,'Customer Data'!$A:$G,5,FALSE)</f>
        <v>City C</v>
      </c>
      <c r="M976" t="str">
        <f>VLOOKUP($A976,'Customer Data'!$A:$G,6,FALSE)</f>
        <v>Adult</v>
      </c>
      <c r="N976" t="str">
        <f>VLOOKUP($A976,'Customer Data'!$A:$G,7,FALSE)</f>
        <v>High</v>
      </c>
      <c r="O976" t="str">
        <f>VLOOKUP($A976,'Customer Data'!$A$2:$H$1501,8,FALSE)</f>
        <v>Type 2</v>
      </c>
      <c r="P976" t="str">
        <f>VLOOKUP($C976,'Inventory Data'!$A:$I,7,FALSE)</f>
        <v>Warehouse A</v>
      </c>
    </row>
    <row r="977" spans="1:16" x14ac:dyDescent="0.3">
      <c r="A977">
        <v>390</v>
      </c>
      <c r="B977">
        <v>976</v>
      </c>
      <c r="C977">
        <v>13</v>
      </c>
      <c r="D977">
        <v>5</v>
      </c>
      <c r="E977" s="4" t="s">
        <v>123</v>
      </c>
      <c r="F977" s="4">
        <f t="shared" si="30"/>
        <v>43140</v>
      </c>
      <c r="G977" s="4" t="str">
        <f t="shared" si="31"/>
        <v>Feb</v>
      </c>
      <c r="H977" s="6" t="s">
        <v>75</v>
      </c>
      <c r="I977">
        <f>VLOOKUP($A977,'Customer Data'!$A:$G,2,FALSE)</f>
        <v>39</v>
      </c>
      <c r="J977" t="str">
        <f>VLOOKUP($A977,'Customer Data'!$A:$G,3,FALSE)</f>
        <v>Male</v>
      </c>
      <c r="K977" s="18">
        <f>VLOOKUP($A977,'Customer Data'!$A:$G,4,FALSE)</f>
        <v>88151</v>
      </c>
      <c r="L977" t="str">
        <f>VLOOKUP($A977,'Customer Data'!$A:$G,5,FALSE)</f>
        <v>City B</v>
      </c>
      <c r="M977" t="str">
        <f>VLOOKUP($A977,'Customer Data'!$A:$G,6,FALSE)</f>
        <v>Adult</v>
      </c>
      <c r="N977" t="str">
        <f>VLOOKUP($A977,'Customer Data'!$A:$G,7,FALSE)</f>
        <v>High</v>
      </c>
      <c r="O977" t="str">
        <f>VLOOKUP($A977,'Customer Data'!$A$2:$H$1501,8,FALSE)</f>
        <v>Type 2</v>
      </c>
      <c r="P977" t="str">
        <f>VLOOKUP($C977,'Inventory Data'!$A:$I,7,FALSE)</f>
        <v>Warehouse C</v>
      </c>
    </row>
    <row r="978" spans="1:16" x14ac:dyDescent="0.3">
      <c r="A978">
        <v>23</v>
      </c>
      <c r="B978">
        <v>977</v>
      </c>
      <c r="C978">
        <v>74</v>
      </c>
      <c r="D978">
        <v>6</v>
      </c>
      <c r="E978" s="4" t="s">
        <v>123</v>
      </c>
      <c r="F978" s="4">
        <f t="shared" si="30"/>
        <v>43140</v>
      </c>
      <c r="G978" s="4" t="str">
        <f t="shared" si="31"/>
        <v>Feb</v>
      </c>
      <c r="H978" s="6" t="s">
        <v>76</v>
      </c>
      <c r="I978">
        <f>VLOOKUP($A978,'Customer Data'!$A:$G,2,FALSE)</f>
        <v>41</v>
      </c>
      <c r="J978" t="str">
        <f>VLOOKUP($A978,'Customer Data'!$A:$G,3,FALSE)</f>
        <v>Male</v>
      </c>
      <c r="K978" s="18">
        <f>VLOOKUP($A978,'Customer Data'!$A:$G,4,FALSE)</f>
        <v>147202</v>
      </c>
      <c r="L978" t="str">
        <f>VLOOKUP($A978,'Customer Data'!$A:$G,5,FALSE)</f>
        <v>City C</v>
      </c>
      <c r="M978" t="str">
        <f>VLOOKUP($A978,'Customer Data'!$A:$G,6,FALSE)</f>
        <v>Middle-aged</v>
      </c>
      <c r="N978" t="str">
        <f>VLOOKUP($A978,'Customer Data'!$A:$G,7,FALSE)</f>
        <v>High</v>
      </c>
      <c r="O978" t="str">
        <f>VLOOKUP($A978,'Customer Data'!$A$2:$H$1501,8,FALSE)</f>
        <v>Type 4</v>
      </c>
      <c r="P978" t="str">
        <f>VLOOKUP($C978,'Inventory Data'!$A:$I,7,FALSE)</f>
        <v>Warehouse B</v>
      </c>
    </row>
    <row r="979" spans="1:16" x14ac:dyDescent="0.3">
      <c r="A979">
        <v>1307</v>
      </c>
      <c r="B979">
        <v>978</v>
      </c>
      <c r="C979">
        <v>3</v>
      </c>
      <c r="D979">
        <v>3</v>
      </c>
      <c r="E979" s="4" t="s">
        <v>123</v>
      </c>
      <c r="F979" s="4">
        <f t="shared" si="30"/>
        <v>43140</v>
      </c>
      <c r="G979" s="4" t="str">
        <f t="shared" si="31"/>
        <v>Feb</v>
      </c>
      <c r="H979" s="6" t="s">
        <v>77</v>
      </c>
      <c r="I979">
        <f>VLOOKUP($A979,'Customer Data'!$A:$G,2,FALSE)</f>
        <v>38</v>
      </c>
      <c r="J979" t="str">
        <f>VLOOKUP($A979,'Customer Data'!$A:$G,3,FALSE)</f>
        <v>Female</v>
      </c>
      <c r="K979" s="18">
        <f>VLOOKUP($A979,'Customer Data'!$A:$G,4,FALSE)</f>
        <v>34150</v>
      </c>
      <c r="L979" t="str">
        <f>VLOOKUP($A979,'Customer Data'!$A:$G,5,FALSE)</f>
        <v>City C</v>
      </c>
      <c r="M979" t="str">
        <f>VLOOKUP($A979,'Customer Data'!$A:$G,6,FALSE)</f>
        <v>Adult</v>
      </c>
      <c r="N979" t="str">
        <f>VLOOKUP($A979,'Customer Data'!$A:$G,7,FALSE)</f>
        <v>Low</v>
      </c>
      <c r="O979" t="str">
        <f>VLOOKUP($A979,'Customer Data'!$A$2:$H$1501,8,FALSE)</f>
        <v>Type 1</v>
      </c>
      <c r="P979" t="str">
        <f>VLOOKUP($C979,'Inventory Data'!$A:$I,7,FALSE)</f>
        <v>Warehouse C</v>
      </c>
    </row>
    <row r="980" spans="1:16" x14ac:dyDescent="0.3">
      <c r="A980">
        <v>904</v>
      </c>
      <c r="B980">
        <v>979</v>
      </c>
      <c r="C980">
        <v>30</v>
      </c>
      <c r="D980">
        <v>9</v>
      </c>
      <c r="E980" s="4" t="s">
        <v>123</v>
      </c>
      <c r="F980" s="4">
        <f t="shared" si="30"/>
        <v>43140</v>
      </c>
      <c r="G980" s="4" t="str">
        <f t="shared" si="31"/>
        <v>Feb</v>
      </c>
      <c r="H980" s="6" t="s">
        <v>78</v>
      </c>
      <c r="I980">
        <f>VLOOKUP($A980,'Customer Data'!$A:$G,2,FALSE)</f>
        <v>24</v>
      </c>
      <c r="J980" t="str">
        <f>VLOOKUP($A980,'Customer Data'!$A:$G,3,FALSE)</f>
        <v>Male</v>
      </c>
      <c r="K980" s="18">
        <f>VLOOKUP($A980,'Customer Data'!$A:$G,4,FALSE)</f>
        <v>81604</v>
      </c>
      <c r="L980" t="str">
        <f>VLOOKUP($A980,'Customer Data'!$A:$G,5,FALSE)</f>
        <v>City C</v>
      </c>
      <c r="M980" t="str">
        <f>VLOOKUP($A980,'Customer Data'!$A:$G,6,FALSE)</f>
        <v>Adult</v>
      </c>
      <c r="N980" t="str">
        <f>VLOOKUP($A980,'Customer Data'!$A:$G,7,FALSE)</f>
        <v>High</v>
      </c>
      <c r="O980" t="str">
        <f>VLOOKUP($A980,'Customer Data'!$A$2:$H$1501,8,FALSE)</f>
        <v>Type 2</v>
      </c>
      <c r="P980" t="str">
        <f>VLOOKUP($C980,'Inventory Data'!$A:$I,7,FALSE)</f>
        <v>Warehouse B</v>
      </c>
    </row>
    <row r="981" spans="1:16" x14ac:dyDescent="0.3">
      <c r="A981">
        <v>602</v>
      </c>
      <c r="B981">
        <v>980</v>
      </c>
      <c r="C981">
        <v>28</v>
      </c>
      <c r="D981">
        <v>9</v>
      </c>
      <c r="E981" s="4" t="s">
        <v>123</v>
      </c>
      <c r="F981" s="4">
        <f t="shared" si="30"/>
        <v>43140</v>
      </c>
      <c r="G981" s="4" t="str">
        <f t="shared" si="31"/>
        <v>Feb</v>
      </c>
      <c r="H981" s="6" t="s">
        <v>79</v>
      </c>
      <c r="I981">
        <f>VLOOKUP($A981,'Customer Data'!$A:$G,2,FALSE)</f>
        <v>33</v>
      </c>
      <c r="J981" t="str">
        <f>VLOOKUP($A981,'Customer Data'!$A:$G,3,FALSE)</f>
        <v>Male</v>
      </c>
      <c r="K981" s="18">
        <f>VLOOKUP($A981,'Customer Data'!$A:$G,4,FALSE)</f>
        <v>96578</v>
      </c>
      <c r="L981" t="str">
        <f>VLOOKUP($A981,'Customer Data'!$A:$G,5,FALSE)</f>
        <v>City A</v>
      </c>
      <c r="M981" t="str">
        <f>VLOOKUP($A981,'Customer Data'!$A:$G,6,FALSE)</f>
        <v>Adult</v>
      </c>
      <c r="N981" t="str">
        <f>VLOOKUP($A981,'Customer Data'!$A:$G,7,FALSE)</f>
        <v>High</v>
      </c>
      <c r="O981" t="str">
        <f>VLOOKUP($A981,'Customer Data'!$A$2:$H$1501,8,FALSE)</f>
        <v>Type 2</v>
      </c>
      <c r="P981" t="str">
        <f>VLOOKUP($C981,'Inventory Data'!$A:$I,7,FALSE)</f>
        <v>Warehouse B</v>
      </c>
    </row>
    <row r="982" spans="1:16" x14ac:dyDescent="0.3">
      <c r="A982">
        <v>607</v>
      </c>
      <c r="B982">
        <v>981</v>
      </c>
      <c r="C982">
        <v>39</v>
      </c>
      <c r="D982">
        <v>4</v>
      </c>
      <c r="E982" s="4" t="s">
        <v>123</v>
      </c>
      <c r="F982" s="4">
        <f t="shared" si="30"/>
        <v>43140</v>
      </c>
      <c r="G982" s="4" t="str">
        <f t="shared" si="31"/>
        <v>Feb</v>
      </c>
      <c r="H982" s="6" t="s">
        <v>80</v>
      </c>
      <c r="I982">
        <f>VLOOKUP($A982,'Customer Data'!$A:$G,2,FALSE)</f>
        <v>26</v>
      </c>
      <c r="J982" t="str">
        <f>VLOOKUP($A982,'Customer Data'!$A:$G,3,FALSE)</f>
        <v>Female</v>
      </c>
      <c r="K982" s="18">
        <f>VLOOKUP($A982,'Customer Data'!$A:$G,4,FALSE)</f>
        <v>123524</v>
      </c>
      <c r="L982" t="str">
        <f>VLOOKUP($A982,'Customer Data'!$A:$G,5,FALSE)</f>
        <v>City C</v>
      </c>
      <c r="M982" t="str">
        <f>VLOOKUP($A982,'Customer Data'!$A:$G,6,FALSE)</f>
        <v>Adult</v>
      </c>
      <c r="N982" t="str">
        <f>VLOOKUP($A982,'Customer Data'!$A:$G,7,FALSE)</f>
        <v>High</v>
      </c>
      <c r="O982" t="str">
        <f>VLOOKUP($A982,'Customer Data'!$A$2:$H$1501,8,FALSE)</f>
        <v>Type 2</v>
      </c>
      <c r="P982" t="str">
        <f>VLOOKUP($C982,'Inventory Data'!$A:$I,7,FALSE)</f>
        <v>Warehouse A</v>
      </c>
    </row>
    <row r="983" spans="1:16" x14ac:dyDescent="0.3">
      <c r="A983">
        <v>1022</v>
      </c>
      <c r="B983">
        <v>982</v>
      </c>
      <c r="C983">
        <v>55</v>
      </c>
      <c r="D983">
        <v>6</v>
      </c>
      <c r="E983" s="4" t="s">
        <v>123</v>
      </c>
      <c r="F983" s="4">
        <f t="shared" si="30"/>
        <v>43140</v>
      </c>
      <c r="G983" s="4" t="str">
        <f t="shared" si="31"/>
        <v>Feb</v>
      </c>
      <c r="H983" s="6" t="s">
        <v>81</v>
      </c>
      <c r="I983">
        <f>VLOOKUP($A983,'Customer Data'!$A:$G,2,FALSE)</f>
        <v>24</v>
      </c>
      <c r="J983" t="str">
        <f>VLOOKUP($A983,'Customer Data'!$A:$G,3,FALSE)</f>
        <v>Male</v>
      </c>
      <c r="K983" s="18">
        <f>VLOOKUP($A983,'Customer Data'!$A:$G,4,FALSE)</f>
        <v>84968</v>
      </c>
      <c r="L983" t="str">
        <f>VLOOKUP($A983,'Customer Data'!$A:$G,5,FALSE)</f>
        <v>City A</v>
      </c>
      <c r="M983" t="str">
        <f>VLOOKUP($A983,'Customer Data'!$A:$G,6,FALSE)</f>
        <v>Adult</v>
      </c>
      <c r="N983" t="str">
        <f>VLOOKUP($A983,'Customer Data'!$A:$G,7,FALSE)</f>
        <v>High</v>
      </c>
      <c r="O983" t="str">
        <f>VLOOKUP($A983,'Customer Data'!$A$2:$H$1501,8,FALSE)</f>
        <v>Type 2</v>
      </c>
      <c r="P983" t="str">
        <f>VLOOKUP($C983,'Inventory Data'!$A:$I,7,FALSE)</f>
        <v>Warehouse C</v>
      </c>
    </row>
    <row r="984" spans="1:16" x14ac:dyDescent="0.3">
      <c r="A984">
        <v>693</v>
      </c>
      <c r="B984">
        <v>983</v>
      </c>
      <c r="C984">
        <v>1</v>
      </c>
      <c r="D984">
        <v>1</v>
      </c>
      <c r="E984" s="4" t="s">
        <v>123</v>
      </c>
      <c r="F984" s="4">
        <f t="shared" si="30"/>
        <v>43140</v>
      </c>
      <c r="G984" s="4" t="str">
        <f t="shared" si="31"/>
        <v>Feb</v>
      </c>
      <c r="H984" s="6" t="s">
        <v>82</v>
      </c>
      <c r="I984">
        <f>VLOOKUP($A984,'Customer Data'!$A:$G,2,FALSE)</f>
        <v>25</v>
      </c>
      <c r="J984" t="str">
        <f>VLOOKUP($A984,'Customer Data'!$A:$G,3,FALSE)</f>
        <v>Female</v>
      </c>
      <c r="K984" s="18">
        <f>VLOOKUP($A984,'Customer Data'!$A:$G,4,FALSE)</f>
        <v>72447</v>
      </c>
      <c r="L984" t="str">
        <f>VLOOKUP($A984,'Customer Data'!$A:$G,5,FALSE)</f>
        <v>City B</v>
      </c>
      <c r="M984" t="str">
        <f>VLOOKUP($A984,'Customer Data'!$A:$G,6,FALSE)</f>
        <v>Adult</v>
      </c>
      <c r="N984" t="str">
        <f>VLOOKUP($A984,'Customer Data'!$A:$G,7,FALSE)</f>
        <v>High</v>
      </c>
      <c r="O984" t="str">
        <f>VLOOKUP($A984,'Customer Data'!$A$2:$H$1501,8,FALSE)</f>
        <v>Type 2</v>
      </c>
      <c r="P984" t="str">
        <f>VLOOKUP($C984,'Inventory Data'!$A:$I,7,FALSE)</f>
        <v>Warehouse B</v>
      </c>
    </row>
    <row r="985" spans="1:16" x14ac:dyDescent="0.3">
      <c r="A985">
        <v>211</v>
      </c>
      <c r="B985">
        <v>984</v>
      </c>
      <c r="C985">
        <v>69</v>
      </c>
      <c r="D985">
        <v>7</v>
      </c>
      <c r="E985" s="4" t="s">
        <v>123</v>
      </c>
      <c r="F985" s="4">
        <f t="shared" si="30"/>
        <v>43140</v>
      </c>
      <c r="G985" s="4" t="str">
        <f t="shared" si="31"/>
        <v>Feb</v>
      </c>
      <c r="H985" s="6" t="s">
        <v>83</v>
      </c>
      <c r="I985">
        <f>VLOOKUP($A985,'Customer Data'!$A:$G,2,FALSE)</f>
        <v>69</v>
      </c>
      <c r="J985" t="str">
        <f>VLOOKUP($A985,'Customer Data'!$A:$G,3,FALSE)</f>
        <v>Male</v>
      </c>
      <c r="K985" s="18">
        <f>VLOOKUP($A985,'Customer Data'!$A:$G,4,FALSE)</f>
        <v>75681</v>
      </c>
      <c r="L985" t="str">
        <f>VLOOKUP($A985,'Customer Data'!$A:$G,5,FALSE)</f>
        <v>City A</v>
      </c>
      <c r="M985" t="str">
        <f>VLOOKUP($A985,'Customer Data'!$A:$G,6,FALSE)</f>
        <v>Seniors</v>
      </c>
      <c r="N985" t="str">
        <f>VLOOKUP($A985,'Customer Data'!$A:$G,7,FALSE)</f>
        <v>High</v>
      </c>
      <c r="O985" t="str">
        <f>VLOOKUP($A985,'Customer Data'!$A$2:$H$1501,8,FALSE)</f>
        <v>Type 6</v>
      </c>
      <c r="P985" t="str">
        <f>VLOOKUP($C985,'Inventory Data'!$A:$I,7,FALSE)</f>
        <v>Warehouse B</v>
      </c>
    </row>
    <row r="986" spans="1:16" x14ac:dyDescent="0.3">
      <c r="A986">
        <v>1244</v>
      </c>
      <c r="B986">
        <v>985</v>
      </c>
      <c r="C986">
        <v>5</v>
      </c>
      <c r="D986">
        <v>7</v>
      </c>
      <c r="E986" s="4" t="s">
        <v>124</v>
      </c>
      <c r="F986" s="4">
        <f t="shared" si="30"/>
        <v>43141</v>
      </c>
      <c r="G986" s="4" t="str">
        <f t="shared" si="31"/>
        <v>Feb</v>
      </c>
      <c r="H986" s="6" t="s">
        <v>60</v>
      </c>
      <c r="I986">
        <f>VLOOKUP($A986,'Customer Data'!$A:$G,2,FALSE)</f>
        <v>57</v>
      </c>
      <c r="J986" t="str">
        <f>VLOOKUP($A986,'Customer Data'!$A:$G,3,FALSE)</f>
        <v>Female</v>
      </c>
      <c r="K986" s="18">
        <f>VLOOKUP($A986,'Customer Data'!$A:$G,4,FALSE)</f>
        <v>90200</v>
      </c>
      <c r="L986" t="str">
        <f>VLOOKUP($A986,'Customer Data'!$A:$G,5,FALSE)</f>
        <v>City B</v>
      </c>
      <c r="M986" t="str">
        <f>VLOOKUP($A986,'Customer Data'!$A:$G,6,FALSE)</f>
        <v>Middle-aged</v>
      </c>
      <c r="N986" t="str">
        <f>VLOOKUP($A986,'Customer Data'!$A:$G,7,FALSE)</f>
        <v>High</v>
      </c>
      <c r="O986" t="str">
        <f>VLOOKUP($A986,'Customer Data'!$A$2:$H$1501,8,FALSE)</f>
        <v>Type 4</v>
      </c>
      <c r="P986" t="str">
        <f>VLOOKUP($C986,'Inventory Data'!$A:$I,7,FALSE)</f>
        <v>Warehouse C</v>
      </c>
    </row>
    <row r="987" spans="1:16" x14ac:dyDescent="0.3">
      <c r="A987">
        <v>54</v>
      </c>
      <c r="B987">
        <v>986</v>
      </c>
      <c r="C987">
        <v>68</v>
      </c>
      <c r="D987">
        <v>1</v>
      </c>
      <c r="E987" s="4" t="s">
        <v>124</v>
      </c>
      <c r="F987" s="4">
        <f t="shared" si="30"/>
        <v>43141</v>
      </c>
      <c r="G987" s="4" t="str">
        <f t="shared" si="31"/>
        <v>Feb</v>
      </c>
      <c r="H987" s="6" t="s">
        <v>61</v>
      </c>
      <c r="I987">
        <f>VLOOKUP($A987,'Customer Data'!$A:$G,2,FALSE)</f>
        <v>39</v>
      </c>
      <c r="J987" t="str">
        <f>VLOOKUP($A987,'Customer Data'!$A:$G,3,FALSE)</f>
        <v>Female</v>
      </c>
      <c r="K987" s="18">
        <f>VLOOKUP($A987,'Customer Data'!$A:$G,4,FALSE)</f>
        <v>22660</v>
      </c>
      <c r="L987" t="str">
        <f>VLOOKUP($A987,'Customer Data'!$A:$G,5,FALSE)</f>
        <v>City B</v>
      </c>
      <c r="M987" t="str">
        <f>VLOOKUP($A987,'Customer Data'!$A:$G,6,FALSE)</f>
        <v>Adult</v>
      </c>
      <c r="N987" t="str">
        <f>VLOOKUP($A987,'Customer Data'!$A:$G,7,FALSE)</f>
        <v>Low</v>
      </c>
      <c r="O987" t="str">
        <f>VLOOKUP($A987,'Customer Data'!$A$2:$H$1501,8,FALSE)</f>
        <v>Type 1</v>
      </c>
      <c r="P987" t="str">
        <f>VLOOKUP($C987,'Inventory Data'!$A:$I,7,FALSE)</f>
        <v>Warehouse A</v>
      </c>
    </row>
    <row r="988" spans="1:16" x14ac:dyDescent="0.3">
      <c r="A988">
        <v>456</v>
      </c>
      <c r="B988">
        <v>987</v>
      </c>
      <c r="C988">
        <v>52</v>
      </c>
      <c r="D988">
        <v>3</v>
      </c>
      <c r="E988" s="4" t="s">
        <v>124</v>
      </c>
      <c r="F988" s="4">
        <f t="shared" si="30"/>
        <v>43141</v>
      </c>
      <c r="G988" s="4" t="str">
        <f t="shared" si="31"/>
        <v>Feb</v>
      </c>
      <c r="H988" s="6" t="s">
        <v>62</v>
      </c>
      <c r="I988">
        <f>VLOOKUP($A988,'Customer Data'!$A:$G,2,FALSE)</f>
        <v>29</v>
      </c>
      <c r="J988" t="str">
        <f>VLOOKUP($A988,'Customer Data'!$A:$G,3,FALSE)</f>
        <v>Male</v>
      </c>
      <c r="K988" s="18">
        <f>VLOOKUP($A988,'Customer Data'!$A:$G,4,FALSE)</f>
        <v>95985</v>
      </c>
      <c r="L988" t="str">
        <f>VLOOKUP($A988,'Customer Data'!$A:$G,5,FALSE)</f>
        <v>City A</v>
      </c>
      <c r="M988" t="str">
        <f>VLOOKUP($A988,'Customer Data'!$A:$G,6,FALSE)</f>
        <v>Adult</v>
      </c>
      <c r="N988" t="str">
        <f>VLOOKUP($A988,'Customer Data'!$A:$G,7,FALSE)</f>
        <v>High</v>
      </c>
      <c r="O988" t="str">
        <f>VLOOKUP($A988,'Customer Data'!$A$2:$H$1501,8,FALSE)</f>
        <v>Type 2</v>
      </c>
      <c r="P988" t="str">
        <f>VLOOKUP($C988,'Inventory Data'!$A:$I,7,FALSE)</f>
        <v>Warehouse B</v>
      </c>
    </row>
    <row r="989" spans="1:16" x14ac:dyDescent="0.3">
      <c r="A989">
        <v>1082</v>
      </c>
      <c r="B989">
        <v>988</v>
      </c>
      <c r="C989">
        <v>93</v>
      </c>
      <c r="D989">
        <v>7</v>
      </c>
      <c r="E989" s="4" t="s">
        <v>124</v>
      </c>
      <c r="F989" s="4">
        <f t="shared" si="30"/>
        <v>43141</v>
      </c>
      <c r="G989" s="4" t="str">
        <f t="shared" si="31"/>
        <v>Feb</v>
      </c>
      <c r="H989" s="6" t="s">
        <v>63</v>
      </c>
      <c r="I989">
        <f>VLOOKUP($A989,'Customer Data'!$A:$G,2,FALSE)</f>
        <v>25</v>
      </c>
      <c r="J989" t="str">
        <f>VLOOKUP($A989,'Customer Data'!$A:$G,3,FALSE)</f>
        <v>Female</v>
      </c>
      <c r="K989" s="18">
        <f>VLOOKUP($A989,'Customer Data'!$A:$G,4,FALSE)</f>
        <v>73505</v>
      </c>
      <c r="L989" t="str">
        <f>VLOOKUP($A989,'Customer Data'!$A:$G,5,FALSE)</f>
        <v>City B</v>
      </c>
      <c r="M989" t="str">
        <f>VLOOKUP($A989,'Customer Data'!$A:$G,6,FALSE)</f>
        <v>Adult</v>
      </c>
      <c r="N989" t="str">
        <f>VLOOKUP($A989,'Customer Data'!$A:$G,7,FALSE)</f>
        <v>High</v>
      </c>
      <c r="O989" t="str">
        <f>VLOOKUP($A989,'Customer Data'!$A$2:$H$1501,8,FALSE)</f>
        <v>Type 2</v>
      </c>
      <c r="P989" t="str">
        <f>VLOOKUP($C989,'Inventory Data'!$A:$I,7,FALSE)</f>
        <v>Warehouse B</v>
      </c>
    </row>
    <row r="990" spans="1:16" x14ac:dyDescent="0.3">
      <c r="A990">
        <v>533</v>
      </c>
      <c r="B990">
        <v>989</v>
      </c>
      <c r="C990">
        <v>7</v>
      </c>
      <c r="D990">
        <v>7</v>
      </c>
      <c r="E990" s="4" t="s">
        <v>124</v>
      </c>
      <c r="F990" s="4">
        <f t="shared" si="30"/>
        <v>43141</v>
      </c>
      <c r="G990" s="4" t="str">
        <f t="shared" si="31"/>
        <v>Feb</v>
      </c>
      <c r="H990" s="6" t="s">
        <v>64</v>
      </c>
      <c r="I990">
        <f>VLOOKUP($A990,'Customer Data'!$A:$G,2,FALSE)</f>
        <v>42</v>
      </c>
      <c r="J990" t="str">
        <f>VLOOKUP($A990,'Customer Data'!$A:$G,3,FALSE)</f>
        <v>Male</v>
      </c>
      <c r="K990" s="18">
        <f>VLOOKUP($A990,'Customer Data'!$A:$G,4,FALSE)</f>
        <v>94645</v>
      </c>
      <c r="L990" t="str">
        <f>VLOOKUP($A990,'Customer Data'!$A:$G,5,FALSE)</f>
        <v>City B</v>
      </c>
      <c r="M990" t="str">
        <f>VLOOKUP($A990,'Customer Data'!$A:$G,6,FALSE)</f>
        <v>Middle-aged</v>
      </c>
      <c r="N990" t="str">
        <f>VLOOKUP($A990,'Customer Data'!$A:$G,7,FALSE)</f>
        <v>High</v>
      </c>
      <c r="O990" t="str">
        <f>VLOOKUP($A990,'Customer Data'!$A$2:$H$1501,8,FALSE)</f>
        <v>Type 4</v>
      </c>
      <c r="P990" t="str">
        <f>VLOOKUP($C990,'Inventory Data'!$A:$I,7,FALSE)</f>
        <v>Warehouse C</v>
      </c>
    </row>
    <row r="991" spans="1:16" x14ac:dyDescent="0.3">
      <c r="A991">
        <v>671</v>
      </c>
      <c r="B991">
        <v>990</v>
      </c>
      <c r="C991">
        <v>17</v>
      </c>
      <c r="D991">
        <v>3</v>
      </c>
      <c r="E991" s="4" t="s">
        <v>124</v>
      </c>
      <c r="F991" s="4">
        <f t="shared" si="30"/>
        <v>43141</v>
      </c>
      <c r="G991" s="4" t="str">
        <f t="shared" si="31"/>
        <v>Feb</v>
      </c>
      <c r="H991" s="6" t="s">
        <v>65</v>
      </c>
      <c r="I991">
        <f>VLOOKUP($A991,'Customer Data'!$A:$G,2,FALSE)</f>
        <v>36</v>
      </c>
      <c r="J991" t="str">
        <f>VLOOKUP($A991,'Customer Data'!$A:$G,3,FALSE)</f>
        <v>Female</v>
      </c>
      <c r="K991" s="18">
        <f>VLOOKUP($A991,'Customer Data'!$A:$G,4,FALSE)</f>
        <v>48156</v>
      </c>
      <c r="L991" t="str">
        <f>VLOOKUP($A991,'Customer Data'!$A:$G,5,FALSE)</f>
        <v>City C</v>
      </c>
      <c r="M991" t="str">
        <f>VLOOKUP($A991,'Customer Data'!$A:$G,6,FALSE)</f>
        <v>Adult</v>
      </c>
      <c r="N991" t="str">
        <f>VLOOKUP($A991,'Customer Data'!$A:$G,7,FALSE)</f>
        <v>Low</v>
      </c>
      <c r="O991" t="str">
        <f>VLOOKUP($A991,'Customer Data'!$A$2:$H$1501,8,FALSE)</f>
        <v>Type 1</v>
      </c>
      <c r="P991" t="str">
        <f>VLOOKUP($C991,'Inventory Data'!$A:$I,7,FALSE)</f>
        <v>Warehouse A</v>
      </c>
    </row>
    <row r="992" spans="1:16" x14ac:dyDescent="0.3">
      <c r="A992">
        <v>1453</v>
      </c>
      <c r="B992">
        <v>991</v>
      </c>
      <c r="C992">
        <v>8</v>
      </c>
      <c r="D992">
        <v>2</v>
      </c>
      <c r="E992" s="4" t="s">
        <v>124</v>
      </c>
      <c r="F992" s="4">
        <f t="shared" si="30"/>
        <v>43141</v>
      </c>
      <c r="G992" s="4" t="str">
        <f t="shared" si="31"/>
        <v>Feb</v>
      </c>
      <c r="H992" s="6" t="s">
        <v>66</v>
      </c>
      <c r="I992">
        <f>VLOOKUP($A992,'Customer Data'!$A:$G,2,FALSE)</f>
        <v>19</v>
      </c>
      <c r="J992" t="str">
        <f>VLOOKUP($A992,'Customer Data'!$A:$G,3,FALSE)</f>
        <v>Female</v>
      </c>
      <c r="K992" s="18">
        <f>VLOOKUP($A992,'Customer Data'!$A:$G,4,FALSE)</f>
        <v>124046</v>
      </c>
      <c r="L992" t="str">
        <f>VLOOKUP($A992,'Customer Data'!$A:$G,5,FALSE)</f>
        <v>City C</v>
      </c>
      <c r="M992" t="str">
        <f>VLOOKUP($A992,'Customer Data'!$A:$G,6,FALSE)</f>
        <v>Adult</v>
      </c>
      <c r="N992" t="str">
        <f>VLOOKUP($A992,'Customer Data'!$A:$G,7,FALSE)</f>
        <v>High</v>
      </c>
      <c r="O992" t="str">
        <f>VLOOKUP($A992,'Customer Data'!$A$2:$H$1501,8,FALSE)</f>
        <v>Type 2</v>
      </c>
      <c r="P992" t="str">
        <f>VLOOKUP($C992,'Inventory Data'!$A:$I,7,FALSE)</f>
        <v>Warehouse B</v>
      </c>
    </row>
    <row r="993" spans="1:16" x14ac:dyDescent="0.3">
      <c r="A993">
        <v>873</v>
      </c>
      <c r="B993">
        <v>992</v>
      </c>
      <c r="C993">
        <v>80</v>
      </c>
      <c r="D993">
        <v>9</v>
      </c>
      <c r="E993" s="4" t="s">
        <v>124</v>
      </c>
      <c r="F993" s="4">
        <f t="shared" si="30"/>
        <v>43141</v>
      </c>
      <c r="G993" s="4" t="str">
        <f t="shared" si="31"/>
        <v>Feb</v>
      </c>
      <c r="H993" s="6" t="s">
        <v>67</v>
      </c>
      <c r="I993">
        <f>VLOOKUP($A993,'Customer Data'!$A:$G,2,FALSE)</f>
        <v>63</v>
      </c>
      <c r="J993" t="str">
        <f>VLOOKUP($A993,'Customer Data'!$A:$G,3,FALSE)</f>
        <v>Male</v>
      </c>
      <c r="K993" s="18">
        <f>VLOOKUP($A993,'Customer Data'!$A:$G,4,FALSE)</f>
        <v>135604</v>
      </c>
      <c r="L993" t="str">
        <f>VLOOKUP($A993,'Customer Data'!$A:$G,5,FALSE)</f>
        <v>City C</v>
      </c>
      <c r="M993" t="str">
        <f>VLOOKUP($A993,'Customer Data'!$A:$G,6,FALSE)</f>
        <v>Seniors</v>
      </c>
      <c r="N993" t="str">
        <f>VLOOKUP($A993,'Customer Data'!$A:$G,7,FALSE)</f>
        <v>High</v>
      </c>
      <c r="O993" t="str">
        <f>VLOOKUP($A993,'Customer Data'!$A$2:$H$1501,8,FALSE)</f>
        <v>Type 6</v>
      </c>
      <c r="P993" t="str">
        <f>VLOOKUP($C993,'Inventory Data'!$A:$I,7,FALSE)</f>
        <v>Warehouse C</v>
      </c>
    </row>
    <row r="994" spans="1:16" x14ac:dyDescent="0.3">
      <c r="A994">
        <v>123</v>
      </c>
      <c r="B994">
        <v>993</v>
      </c>
      <c r="C994">
        <v>59</v>
      </c>
      <c r="D994">
        <v>4</v>
      </c>
      <c r="E994" s="4" t="s">
        <v>124</v>
      </c>
      <c r="F994" s="4">
        <f t="shared" si="30"/>
        <v>43141</v>
      </c>
      <c r="G994" s="4" t="str">
        <f t="shared" si="31"/>
        <v>Feb</v>
      </c>
      <c r="H994" s="6" t="s">
        <v>68</v>
      </c>
      <c r="I994">
        <f>VLOOKUP($A994,'Customer Data'!$A:$G,2,FALSE)</f>
        <v>40</v>
      </c>
      <c r="J994" t="str">
        <f>VLOOKUP($A994,'Customer Data'!$A:$G,3,FALSE)</f>
        <v>Female</v>
      </c>
      <c r="K994" s="18">
        <f>VLOOKUP($A994,'Customer Data'!$A:$G,4,FALSE)</f>
        <v>30996</v>
      </c>
      <c r="L994" t="str">
        <f>VLOOKUP($A994,'Customer Data'!$A:$G,5,FALSE)</f>
        <v>City A</v>
      </c>
      <c r="M994" t="str">
        <f>VLOOKUP($A994,'Customer Data'!$A:$G,6,FALSE)</f>
        <v>Adult</v>
      </c>
      <c r="N994" t="str">
        <f>VLOOKUP($A994,'Customer Data'!$A:$G,7,FALSE)</f>
        <v>Low</v>
      </c>
      <c r="O994" t="str">
        <f>VLOOKUP($A994,'Customer Data'!$A$2:$H$1501,8,FALSE)</f>
        <v>Type 1</v>
      </c>
      <c r="P994" t="str">
        <f>VLOOKUP($C994,'Inventory Data'!$A:$I,7,FALSE)</f>
        <v>Warehouse A</v>
      </c>
    </row>
    <row r="995" spans="1:16" x14ac:dyDescent="0.3">
      <c r="A995">
        <v>65</v>
      </c>
      <c r="B995">
        <v>994</v>
      </c>
      <c r="C995">
        <v>51</v>
      </c>
      <c r="D995">
        <v>5</v>
      </c>
      <c r="E995" s="4" t="s">
        <v>124</v>
      </c>
      <c r="F995" s="4">
        <f t="shared" si="30"/>
        <v>43141</v>
      </c>
      <c r="G995" s="4" t="str">
        <f t="shared" si="31"/>
        <v>Feb</v>
      </c>
      <c r="H995" s="6" t="s">
        <v>69</v>
      </c>
      <c r="I995">
        <f>VLOOKUP($A995,'Customer Data'!$A:$G,2,FALSE)</f>
        <v>67</v>
      </c>
      <c r="J995" t="str">
        <f>VLOOKUP($A995,'Customer Data'!$A:$G,3,FALSE)</f>
        <v>Female</v>
      </c>
      <c r="K995" s="18">
        <f>VLOOKUP($A995,'Customer Data'!$A:$G,4,FALSE)</f>
        <v>21976</v>
      </c>
      <c r="L995" t="str">
        <f>VLOOKUP($A995,'Customer Data'!$A:$G,5,FALSE)</f>
        <v>City C</v>
      </c>
      <c r="M995" t="str">
        <f>VLOOKUP($A995,'Customer Data'!$A:$G,6,FALSE)</f>
        <v>Seniors</v>
      </c>
      <c r="N995" t="str">
        <f>VLOOKUP($A995,'Customer Data'!$A:$G,7,FALSE)</f>
        <v>Low</v>
      </c>
      <c r="O995" t="str">
        <f>VLOOKUP($A995,'Customer Data'!$A$2:$H$1501,8,FALSE)</f>
        <v>Type 5</v>
      </c>
      <c r="P995" t="str">
        <f>VLOOKUP($C995,'Inventory Data'!$A:$I,7,FALSE)</f>
        <v>Warehouse B</v>
      </c>
    </row>
    <row r="996" spans="1:16" x14ac:dyDescent="0.3">
      <c r="A996">
        <v>261</v>
      </c>
      <c r="B996">
        <v>995</v>
      </c>
      <c r="C996">
        <v>94</v>
      </c>
      <c r="D996">
        <v>6</v>
      </c>
      <c r="E996" s="4" t="s">
        <v>124</v>
      </c>
      <c r="F996" s="4">
        <f t="shared" si="30"/>
        <v>43141</v>
      </c>
      <c r="G996" s="4" t="str">
        <f t="shared" si="31"/>
        <v>Feb</v>
      </c>
      <c r="H996" s="6" t="s">
        <v>70</v>
      </c>
      <c r="I996">
        <f>VLOOKUP($A996,'Customer Data'!$A:$G,2,FALSE)</f>
        <v>41</v>
      </c>
      <c r="J996" t="str">
        <f>VLOOKUP($A996,'Customer Data'!$A:$G,3,FALSE)</f>
        <v>Female</v>
      </c>
      <c r="K996" s="18">
        <f>VLOOKUP($A996,'Customer Data'!$A:$G,4,FALSE)</f>
        <v>117288</v>
      </c>
      <c r="L996" t="str">
        <f>VLOOKUP($A996,'Customer Data'!$A:$G,5,FALSE)</f>
        <v>City C</v>
      </c>
      <c r="M996" t="str">
        <f>VLOOKUP($A996,'Customer Data'!$A:$G,6,FALSE)</f>
        <v>Middle-aged</v>
      </c>
      <c r="N996" t="str">
        <f>VLOOKUP($A996,'Customer Data'!$A:$G,7,FALSE)</f>
        <v>High</v>
      </c>
      <c r="O996" t="str">
        <f>VLOOKUP($A996,'Customer Data'!$A$2:$H$1501,8,FALSE)</f>
        <v>Type 4</v>
      </c>
      <c r="P996" t="str">
        <f>VLOOKUP($C996,'Inventory Data'!$A:$I,7,FALSE)</f>
        <v>Warehouse A</v>
      </c>
    </row>
    <row r="997" spans="1:16" x14ac:dyDescent="0.3">
      <c r="A997">
        <v>565</v>
      </c>
      <c r="B997">
        <v>996</v>
      </c>
      <c r="C997">
        <v>54</v>
      </c>
      <c r="D997">
        <v>5</v>
      </c>
      <c r="E997" s="4" t="s">
        <v>124</v>
      </c>
      <c r="F997" s="4">
        <f t="shared" si="30"/>
        <v>43141</v>
      </c>
      <c r="G997" s="4" t="str">
        <f t="shared" si="31"/>
        <v>Feb</v>
      </c>
      <c r="H997" s="6" t="s">
        <v>71</v>
      </c>
      <c r="I997">
        <f>VLOOKUP($A997,'Customer Data'!$A:$G,2,FALSE)</f>
        <v>19</v>
      </c>
      <c r="J997" t="str">
        <f>VLOOKUP($A997,'Customer Data'!$A:$G,3,FALSE)</f>
        <v>Female</v>
      </c>
      <c r="K997" s="18">
        <f>VLOOKUP($A997,'Customer Data'!$A:$G,4,FALSE)</f>
        <v>68246</v>
      </c>
      <c r="L997" t="str">
        <f>VLOOKUP($A997,'Customer Data'!$A:$G,5,FALSE)</f>
        <v>City C</v>
      </c>
      <c r="M997" t="str">
        <f>VLOOKUP($A997,'Customer Data'!$A:$G,6,FALSE)</f>
        <v>Adult</v>
      </c>
      <c r="N997" t="str">
        <f>VLOOKUP($A997,'Customer Data'!$A:$G,7,FALSE)</f>
        <v>High</v>
      </c>
      <c r="O997" t="str">
        <f>VLOOKUP($A997,'Customer Data'!$A$2:$H$1501,8,FALSE)</f>
        <v>Type 2</v>
      </c>
      <c r="P997" t="str">
        <f>VLOOKUP($C997,'Inventory Data'!$A:$I,7,FALSE)</f>
        <v>Warehouse B</v>
      </c>
    </row>
    <row r="998" spans="1:16" x14ac:dyDescent="0.3">
      <c r="A998">
        <v>323</v>
      </c>
      <c r="B998">
        <v>997</v>
      </c>
      <c r="C998">
        <v>88</v>
      </c>
      <c r="D998">
        <v>1</v>
      </c>
      <c r="E998" s="4" t="s">
        <v>124</v>
      </c>
      <c r="F998" s="4">
        <f t="shared" si="30"/>
        <v>43141</v>
      </c>
      <c r="G998" s="4" t="str">
        <f t="shared" si="31"/>
        <v>Feb</v>
      </c>
      <c r="H998" s="6" t="s">
        <v>72</v>
      </c>
      <c r="I998">
        <f>VLOOKUP($A998,'Customer Data'!$A:$G,2,FALSE)</f>
        <v>23</v>
      </c>
      <c r="J998" t="str">
        <f>VLOOKUP($A998,'Customer Data'!$A:$G,3,FALSE)</f>
        <v>Female</v>
      </c>
      <c r="K998" s="18">
        <f>VLOOKUP($A998,'Customer Data'!$A:$G,4,FALSE)</f>
        <v>43530</v>
      </c>
      <c r="L998" t="str">
        <f>VLOOKUP($A998,'Customer Data'!$A:$G,5,FALSE)</f>
        <v>City B</v>
      </c>
      <c r="M998" t="str">
        <f>VLOOKUP($A998,'Customer Data'!$A:$G,6,FALSE)</f>
        <v>Adult</v>
      </c>
      <c r="N998" t="str">
        <f>VLOOKUP($A998,'Customer Data'!$A:$G,7,FALSE)</f>
        <v>Low</v>
      </c>
      <c r="O998" t="str">
        <f>VLOOKUP($A998,'Customer Data'!$A$2:$H$1501,8,FALSE)</f>
        <v>Type 1</v>
      </c>
      <c r="P998" t="str">
        <f>VLOOKUP($C998,'Inventory Data'!$A:$I,7,FALSE)</f>
        <v>Warehouse C</v>
      </c>
    </row>
    <row r="999" spans="1:16" x14ac:dyDescent="0.3">
      <c r="A999">
        <v>315</v>
      </c>
      <c r="B999">
        <v>998</v>
      </c>
      <c r="C999">
        <v>40</v>
      </c>
      <c r="D999">
        <v>2</v>
      </c>
      <c r="E999" s="4" t="s">
        <v>124</v>
      </c>
      <c r="F999" s="4">
        <f t="shared" si="30"/>
        <v>43141</v>
      </c>
      <c r="G999" s="4" t="str">
        <f t="shared" si="31"/>
        <v>Feb</v>
      </c>
      <c r="H999" s="6" t="s">
        <v>73</v>
      </c>
      <c r="I999">
        <f>VLOOKUP($A999,'Customer Data'!$A:$G,2,FALSE)</f>
        <v>38</v>
      </c>
      <c r="J999" t="str">
        <f>VLOOKUP($A999,'Customer Data'!$A:$G,3,FALSE)</f>
        <v>Male</v>
      </c>
      <c r="K999" s="18">
        <f>VLOOKUP($A999,'Customer Data'!$A:$G,4,FALSE)</f>
        <v>120331</v>
      </c>
      <c r="L999" t="str">
        <f>VLOOKUP($A999,'Customer Data'!$A:$G,5,FALSE)</f>
        <v>City C</v>
      </c>
      <c r="M999" t="str">
        <f>VLOOKUP($A999,'Customer Data'!$A:$G,6,FALSE)</f>
        <v>Adult</v>
      </c>
      <c r="N999" t="str">
        <f>VLOOKUP($A999,'Customer Data'!$A:$G,7,FALSE)</f>
        <v>High</v>
      </c>
      <c r="O999" t="str">
        <f>VLOOKUP($A999,'Customer Data'!$A$2:$H$1501,8,FALSE)</f>
        <v>Type 2</v>
      </c>
      <c r="P999" t="str">
        <f>VLOOKUP($C999,'Inventory Data'!$A:$I,7,FALSE)</f>
        <v>Warehouse A</v>
      </c>
    </row>
    <row r="1000" spans="1:16" x14ac:dyDescent="0.3">
      <c r="A1000">
        <v>7</v>
      </c>
      <c r="B1000">
        <v>999</v>
      </c>
      <c r="C1000">
        <v>17</v>
      </c>
      <c r="D1000">
        <v>3</v>
      </c>
      <c r="E1000" s="4" t="s">
        <v>124</v>
      </c>
      <c r="F1000" s="4">
        <f t="shared" si="30"/>
        <v>43141</v>
      </c>
      <c r="G1000" s="4" t="str">
        <f t="shared" si="31"/>
        <v>Feb</v>
      </c>
      <c r="H1000" s="6" t="s">
        <v>74</v>
      </c>
      <c r="I1000">
        <f>VLOOKUP($A1000,'Customer Data'!$A:$G,2,FALSE)</f>
        <v>66</v>
      </c>
      <c r="J1000" t="str">
        <f>VLOOKUP($A1000,'Customer Data'!$A:$G,3,FALSE)</f>
        <v>Female</v>
      </c>
      <c r="K1000" s="18">
        <f>VLOOKUP($A1000,'Customer Data'!$A:$G,4,FALSE)</f>
        <v>83385</v>
      </c>
      <c r="L1000" t="str">
        <f>VLOOKUP($A1000,'Customer Data'!$A:$G,5,FALSE)</f>
        <v>City C</v>
      </c>
      <c r="M1000" t="str">
        <f>VLOOKUP($A1000,'Customer Data'!$A:$G,6,FALSE)</f>
        <v>Seniors</v>
      </c>
      <c r="N1000" t="str">
        <f>VLOOKUP($A1000,'Customer Data'!$A:$G,7,FALSE)</f>
        <v>High</v>
      </c>
      <c r="O1000" t="str">
        <f>VLOOKUP($A1000,'Customer Data'!$A$2:$H$1501,8,FALSE)</f>
        <v>Type 6</v>
      </c>
      <c r="P1000" t="str">
        <f>VLOOKUP($C1000,'Inventory Data'!$A:$I,7,FALSE)</f>
        <v>Warehouse A</v>
      </c>
    </row>
    <row r="1001" spans="1:16" x14ac:dyDescent="0.3">
      <c r="A1001">
        <v>1485</v>
      </c>
      <c r="B1001">
        <v>1000</v>
      </c>
      <c r="C1001">
        <v>66</v>
      </c>
      <c r="D1001">
        <v>6</v>
      </c>
      <c r="E1001" s="4" t="s">
        <v>124</v>
      </c>
      <c r="F1001" s="4">
        <f t="shared" si="30"/>
        <v>43141</v>
      </c>
      <c r="G1001" s="4" t="str">
        <f t="shared" si="31"/>
        <v>Feb</v>
      </c>
      <c r="H1001" s="6" t="s">
        <v>75</v>
      </c>
      <c r="I1001">
        <f>VLOOKUP($A1001,'Customer Data'!$A:$G,2,FALSE)</f>
        <v>53</v>
      </c>
      <c r="J1001" t="str">
        <f>VLOOKUP($A1001,'Customer Data'!$A:$G,3,FALSE)</f>
        <v>Female</v>
      </c>
      <c r="K1001" s="18">
        <f>VLOOKUP($A1001,'Customer Data'!$A:$G,4,FALSE)</f>
        <v>78983</v>
      </c>
      <c r="L1001" t="str">
        <f>VLOOKUP($A1001,'Customer Data'!$A:$G,5,FALSE)</f>
        <v>City B</v>
      </c>
      <c r="M1001" t="str">
        <f>VLOOKUP($A1001,'Customer Data'!$A:$G,6,FALSE)</f>
        <v>Middle-aged</v>
      </c>
      <c r="N1001" t="str">
        <f>VLOOKUP($A1001,'Customer Data'!$A:$G,7,FALSE)</f>
        <v>High</v>
      </c>
      <c r="O1001" t="str">
        <f>VLOOKUP($A1001,'Customer Data'!$A$2:$H$1501,8,FALSE)</f>
        <v>Type 4</v>
      </c>
      <c r="P1001" t="str">
        <f>VLOOKUP($C1001,'Inventory Data'!$A:$I,7,FALSE)</f>
        <v>Warehouse C</v>
      </c>
    </row>
    <row r="1002" spans="1:16" x14ac:dyDescent="0.3">
      <c r="A1002">
        <v>1456</v>
      </c>
      <c r="B1002">
        <v>1001</v>
      </c>
      <c r="C1002">
        <v>63</v>
      </c>
      <c r="D1002">
        <v>6</v>
      </c>
      <c r="E1002" s="4" t="s">
        <v>124</v>
      </c>
      <c r="F1002" s="4">
        <f t="shared" si="30"/>
        <v>43141</v>
      </c>
      <c r="G1002" s="4" t="str">
        <f t="shared" si="31"/>
        <v>Feb</v>
      </c>
      <c r="H1002" s="6" t="s">
        <v>76</v>
      </c>
      <c r="I1002">
        <f>VLOOKUP($A1002,'Customer Data'!$A:$G,2,FALSE)</f>
        <v>40</v>
      </c>
      <c r="J1002" t="str">
        <f>VLOOKUP($A1002,'Customer Data'!$A:$G,3,FALSE)</f>
        <v>Female</v>
      </c>
      <c r="K1002" s="18">
        <f>VLOOKUP($A1002,'Customer Data'!$A:$G,4,FALSE)</f>
        <v>64744</v>
      </c>
      <c r="L1002" t="str">
        <f>VLOOKUP($A1002,'Customer Data'!$A:$G,5,FALSE)</f>
        <v>City B</v>
      </c>
      <c r="M1002" t="str">
        <f>VLOOKUP($A1002,'Customer Data'!$A:$G,6,FALSE)</f>
        <v>Adult</v>
      </c>
      <c r="N1002" t="str">
        <f>VLOOKUP($A1002,'Customer Data'!$A:$G,7,FALSE)</f>
        <v>Low</v>
      </c>
      <c r="O1002" t="str">
        <f>VLOOKUP($A1002,'Customer Data'!$A$2:$H$1501,8,FALSE)</f>
        <v>Type 1</v>
      </c>
      <c r="P1002" t="str">
        <f>VLOOKUP($C1002,'Inventory Data'!$A:$I,7,FALSE)</f>
        <v>Warehouse A</v>
      </c>
    </row>
    <row r="1003" spans="1:16" x14ac:dyDescent="0.3">
      <c r="A1003">
        <v>1038</v>
      </c>
      <c r="B1003">
        <v>1002</v>
      </c>
      <c r="C1003">
        <v>83</v>
      </c>
      <c r="D1003">
        <v>1</v>
      </c>
      <c r="E1003" s="4" t="s">
        <v>124</v>
      </c>
      <c r="F1003" s="4">
        <f t="shared" si="30"/>
        <v>43141</v>
      </c>
      <c r="G1003" s="4" t="str">
        <f t="shared" si="31"/>
        <v>Feb</v>
      </c>
      <c r="H1003" s="6" t="s">
        <v>77</v>
      </c>
      <c r="I1003">
        <f>VLOOKUP($A1003,'Customer Data'!$A:$G,2,FALSE)</f>
        <v>57</v>
      </c>
      <c r="J1003" t="str">
        <f>VLOOKUP($A1003,'Customer Data'!$A:$G,3,FALSE)</f>
        <v>Male</v>
      </c>
      <c r="K1003" s="18">
        <f>VLOOKUP($A1003,'Customer Data'!$A:$G,4,FALSE)</f>
        <v>94799</v>
      </c>
      <c r="L1003" t="str">
        <f>VLOOKUP($A1003,'Customer Data'!$A:$G,5,FALSE)</f>
        <v>City C</v>
      </c>
      <c r="M1003" t="str">
        <f>VLOOKUP($A1003,'Customer Data'!$A:$G,6,FALSE)</f>
        <v>Middle-aged</v>
      </c>
      <c r="N1003" t="str">
        <f>VLOOKUP($A1003,'Customer Data'!$A:$G,7,FALSE)</f>
        <v>High</v>
      </c>
      <c r="O1003" t="str">
        <f>VLOOKUP($A1003,'Customer Data'!$A$2:$H$1501,8,FALSE)</f>
        <v>Type 4</v>
      </c>
      <c r="P1003" t="str">
        <f>VLOOKUP($C1003,'Inventory Data'!$A:$I,7,FALSE)</f>
        <v>Warehouse A</v>
      </c>
    </row>
    <row r="1004" spans="1:16" x14ac:dyDescent="0.3">
      <c r="A1004">
        <v>1429</v>
      </c>
      <c r="B1004">
        <v>1003</v>
      </c>
      <c r="C1004">
        <v>22</v>
      </c>
      <c r="D1004">
        <v>4</v>
      </c>
      <c r="E1004" s="4" t="s">
        <v>124</v>
      </c>
      <c r="F1004" s="4">
        <f t="shared" si="30"/>
        <v>43141</v>
      </c>
      <c r="G1004" s="4" t="str">
        <f t="shared" si="31"/>
        <v>Feb</v>
      </c>
      <c r="H1004" s="6" t="s">
        <v>78</v>
      </c>
      <c r="I1004">
        <f>VLOOKUP($A1004,'Customer Data'!$A:$G,2,FALSE)</f>
        <v>59</v>
      </c>
      <c r="J1004" t="str">
        <f>VLOOKUP($A1004,'Customer Data'!$A:$G,3,FALSE)</f>
        <v>Female</v>
      </c>
      <c r="K1004" s="18">
        <f>VLOOKUP($A1004,'Customer Data'!$A:$G,4,FALSE)</f>
        <v>42819</v>
      </c>
      <c r="L1004" t="str">
        <f>VLOOKUP($A1004,'Customer Data'!$A:$G,5,FALSE)</f>
        <v>City A</v>
      </c>
      <c r="M1004" t="str">
        <f>VLOOKUP($A1004,'Customer Data'!$A:$G,6,FALSE)</f>
        <v>Middle-aged</v>
      </c>
      <c r="N1004" t="str">
        <f>VLOOKUP($A1004,'Customer Data'!$A:$G,7,FALSE)</f>
        <v>Low</v>
      </c>
      <c r="O1004" t="str">
        <f>VLOOKUP($A1004,'Customer Data'!$A$2:$H$1501,8,FALSE)</f>
        <v>Type 3</v>
      </c>
      <c r="P1004" t="str">
        <f>VLOOKUP($C1004,'Inventory Data'!$A:$I,7,FALSE)</f>
        <v>Warehouse B</v>
      </c>
    </row>
    <row r="1005" spans="1:16" x14ac:dyDescent="0.3">
      <c r="A1005">
        <v>76</v>
      </c>
      <c r="B1005">
        <v>1004</v>
      </c>
      <c r="C1005">
        <v>72</v>
      </c>
      <c r="D1005">
        <v>3</v>
      </c>
      <c r="E1005" s="4" t="s">
        <v>124</v>
      </c>
      <c r="F1005" s="4">
        <f t="shared" si="30"/>
        <v>43141</v>
      </c>
      <c r="G1005" s="4" t="str">
        <f t="shared" si="31"/>
        <v>Feb</v>
      </c>
      <c r="H1005" s="6" t="s">
        <v>79</v>
      </c>
      <c r="I1005">
        <f>VLOOKUP($A1005,'Customer Data'!$A:$G,2,FALSE)</f>
        <v>30</v>
      </c>
      <c r="J1005" t="str">
        <f>VLOOKUP($A1005,'Customer Data'!$A:$G,3,FALSE)</f>
        <v>Male</v>
      </c>
      <c r="K1005" s="18">
        <f>VLOOKUP($A1005,'Customer Data'!$A:$G,4,FALSE)</f>
        <v>71834</v>
      </c>
      <c r="L1005" t="str">
        <f>VLOOKUP($A1005,'Customer Data'!$A:$G,5,FALSE)</f>
        <v>City A</v>
      </c>
      <c r="M1005" t="str">
        <f>VLOOKUP($A1005,'Customer Data'!$A:$G,6,FALSE)</f>
        <v>Adult</v>
      </c>
      <c r="N1005" t="str">
        <f>VLOOKUP($A1005,'Customer Data'!$A:$G,7,FALSE)</f>
        <v>High</v>
      </c>
      <c r="O1005" t="str">
        <f>VLOOKUP($A1005,'Customer Data'!$A$2:$H$1501,8,FALSE)</f>
        <v>Type 2</v>
      </c>
      <c r="P1005" t="str">
        <f>VLOOKUP($C1005,'Inventory Data'!$A:$I,7,FALSE)</f>
        <v>Warehouse C</v>
      </c>
    </row>
    <row r="1006" spans="1:16" x14ac:dyDescent="0.3">
      <c r="A1006">
        <v>1266</v>
      </c>
      <c r="B1006">
        <v>1005</v>
      </c>
      <c r="C1006">
        <v>54</v>
      </c>
      <c r="D1006">
        <v>1</v>
      </c>
      <c r="E1006" s="4" t="s">
        <v>124</v>
      </c>
      <c r="F1006" s="4">
        <f t="shared" si="30"/>
        <v>43141</v>
      </c>
      <c r="G1006" s="4" t="str">
        <f t="shared" si="31"/>
        <v>Feb</v>
      </c>
      <c r="H1006" s="6" t="s">
        <v>80</v>
      </c>
      <c r="I1006">
        <f>VLOOKUP($A1006,'Customer Data'!$A:$G,2,FALSE)</f>
        <v>59</v>
      </c>
      <c r="J1006" t="str">
        <f>VLOOKUP($A1006,'Customer Data'!$A:$G,3,FALSE)</f>
        <v>Female</v>
      </c>
      <c r="K1006" s="18">
        <f>VLOOKUP($A1006,'Customer Data'!$A:$G,4,FALSE)</f>
        <v>36500</v>
      </c>
      <c r="L1006" t="str">
        <f>VLOOKUP($A1006,'Customer Data'!$A:$G,5,FALSE)</f>
        <v>City B</v>
      </c>
      <c r="M1006" t="str">
        <f>VLOOKUP($A1006,'Customer Data'!$A:$G,6,FALSE)</f>
        <v>Middle-aged</v>
      </c>
      <c r="N1006" t="str">
        <f>VLOOKUP($A1006,'Customer Data'!$A:$G,7,FALSE)</f>
        <v>Low</v>
      </c>
      <c r="O1006" t="str">
        <f>VLOOKUP($A1006,'Customer Data'!$A$2:$H$1501,8,FALSE)</f>
        <v>Type 3</v>
      </c>
      <c r="P1006" t="str">
        <f>VLOOKUP($C1006,'Inventory Data'!$A:$I,7,FALSE)</f>
        <v>Warehouse B</v>
      </c>
    </row>
    <row r="1007" spans="1:16" x14ac:dyDescent="0.3">
      <c r="A1007">
        <v>1309</v>
      </c>
      <c r="B1007">
        <v>1006</v>
      </c>
      <c r="C1007">
        <v>3</v>
      </c>
      <c r="D1007">
        <v>5</v>
      </c>
      <c r="E1007" s="4" t="s">
        <v>124</v>
      </c>
      <c r="F1007" s="4">
        <f t="shared" si="30"/>
        <v>43141</v>
      </c>
      <c r="G1007" s="4" t="str">
        <f t="shared" si="31"/>
        <v>Feb</v>
      </c>
      <c r="H1007" s="6" t="s">
        <v>81</v>
      </c>
      <c r="I1007">
        <f>VLOOKUP($A1007,'Customer Data'!$A:$G,2,FALSE)</f>
        <v>30</v>
      </c>
      <c r="J1007" t="str">
        <f>VLOOKUP($A1007,'Customer Data'!$A:$G,3,FALSE)</f>
        <v>Female</v>
      </c>
      <c r="K1007" s="18">
        <f>VLOOKUP($A1007,'Customer Data'!$A:$G,4,FALSE)</f>
        <v>80549</v>
      </c>
      <c r="L1007" t="str">
        <f>VLOOKUP($A1007,'Customer Data'!$A:$G,5,FALSE)</f>
        <v>City C</v>
      </c>
      <c r="M1007" t="str">
        <f>VLOOKUP($A1007,'Customer Data'!$A:$G,6,FALSE)</f>
        <v>Adult</v>
      </c>
      <c r="N1007" t="str">
        <f>VLOOKUP($A1007,'Customer Data'!$A:$G,7,FALSE)</f>
        <v>High</v>
      </c>
      <c r="O1007" t="str">
        <f>VLOOKUP($A1007,'Customer Data'!$A$2:$H$1501,8,FALSE)</f>
        <v>Type 2</v>
      </c>
      <c r="P1007" t="str">
        <f>VLOOKUP($C1007,'Inventory Data'!$A:$I,7,FALSE)</f>
        <v>Warehouse C</v>
      </c>
    </row>
    <row r="1008" spans="1:16" x14ac:dyDescent="0.3">
      <c r="A1008">
        <v>91</v>
      </c>
      <c r="B1008">
        <v>1007</v>
      </c>
      <c r="C1008">
        <v>56</v>
      </c>
      <c r="D1008">
        <v>1</v>
      </c>
      <c r="E1008" s="4" t="s">
        <v>124</v>
      </c>
      <c r="F1008" s="4">
        <f t="shared" si="30"/>
        <v>43141</v>
      </c>
      <c r="G1008" s="4" t="str">
        <f t="shared" si="31"/>
        <v>Feb</v>
      </c>
      <c r="H1008" s="6" t="s">
        <v>82</v>
      </c>
      <c r="I1008">
        <f>VLOOKUP($A1008,'Customer Data'!$A:$G,2,FALSE)</f>
        <v>30</v>
      </c>
      <c r="J1008" t="str">
        <f>VLOOKUP($A1008,'Customer Data'!$A:$G,3,FALSE)</f>
        <v>Female</v>
      </c>
      <c r="K1008" s="18">
        <f>VLOOKUP($A1008,'Customer Data'!$A:$G,4,FALSE)</f>
        <v>73961</v>
      </c>
      <c r="L1008" t="str">
        <f>VLOOKUP($A1008,'Customer Data'!$A:$G,5,FALSE)</f>
        <v>City A</v>
      </c>
      <c r="M1008" t="str">
        <f>VLOOKUP($A1008,'Customer Data'!$A:$G,6,FALSE)</f>
        <v>Adult</v>
      </c>
      <c r="N1008" t="str">
        <f>VLOOKUP($A1008,'Customer Data'!$A:$G,7,FALSE)</f>
        <v>High</v>
      </c>
      <c r="O1008" t="str">
        <f>VLOOKUP($A1008,'Customer Data'!$A$2:$H$1501,8,FALSE)</f>
        <v>Type 2</v>
      </c>
      <c r="P1008" t="str">
        <f>VLOOKUP($C1008,'Inventory Data'!$A:$I,7,FALSE)</f>
        <v>Warehouse B</v>
      </c>
    </row>
    <row r="1009" spans="1:16" x14ac:dyDescent="0.3">
      <c r="A1009">
        <v>1374</v>
      </c>
      <c r="B1009">
        <v>1008</v>
      </c>
      <c r="C1009">
        <v>91</v>
      </c>
      <c r="D1009">
        <v>5</v>
      </c>
      <c r="E1009" s="4" t="s">
        <v>124</v>
      </c>
      <c r="F1009" s="4">
        <f t="shared" si="30"/>
        <v>43141</v>
      </c>
      <c r="G1009" s="4" t="str">
        <f t="shared" si="31"/>
        <v>Feb</v>
      </c>
      <c r="H1009" s="6" t="s">
        <v>83</v>
      </c>
      <c r="I1009">
        <f>VLOOKUP($A1009,'Customer Data'!$A:$G,2,FALSE)</f>
        <v>54</v>
      </c>
      <c r="J1009" t="str">
        <f>VLOOKUP($A1009,'Customer Data'!$A:$G,3,FALSE)</f>
        <v>Female</v>
      </c>
      <c r="K1009" s="18">
        <f>VLOOKUP($A1009,'Customer Data'!$A:$G,4,FALSE)</f>
        <v>106241</v>
      </c>
      <c r="L1009" t="str">
        <f>VLOOKUP($A1009,'Customer Data'!$A:$G,5,FALSE)</f>
        <v>City B</v>
      </c>
      <c r="M1009" t="str">
        <f>VLOOKUP($A1009,'Customer Data'!$A:$G,6,FALSE)</f>
        <v>Middle-aged</v>
      </c>
      <c r="N1009" t="str">
        <f>VLOOKUP($A1009,'Customer Data'!$A:$G,7,FALSE)</f>
        <v>High</v>
      </c>
      <c r="O1009" t="str">
        <f>VLOOKUP($A1009,'Customer Data'!$A$2:$H$1501,8,FALSE)</f>
        <v>Type 4</v>
      </c>
      <c r="P1009" t="str">
        <f>VLOOKUP($C1009,'Inventory Data'!$A:$I,7,FALSE)</f>
        <v>Warehouse C</v>
      </c>
    </row>
    <row r="1010" spans="1:16" x14ac:dyDescent="0.3">
      <c r="A1010">
        <v>1350</v>
      </c>
      <c r="B1010">
        <v>1009</v>
      </c>
      <c r="C1010">
        <v>74</v>
      </c>
      <c r="D1010">
        <v>4</v>
      </c>
      <c r="E1010" s="4" t="s">
        <v>125</v>
      </c>
      <c r="F1010" s="4">
        <f t="shared" si="30"/>
        <v>43142</v>
      </c>
      <c r="G1010" s="4" t="str">
        <f t="shared" si="31"/>
        <v>Feb</v>
      </c>
      <c r="H1010" s="6" t="s">
        <v>60</v>
      </c>
      <c r="I1010">
        <f>VLOOKUP($A1010,'Customer Data'!$A:$G,2,FALSE)</f>
        <v>27</v>
      </c>
      <c r="J1010" t="str">
        <f>VLOOKUP($A1010,'Customer Data'!$A:$G,3,FALSE)</f>
        <v>Female</v>
      </c>
      <c r="K1010" s="18">
        <f>VLOOKUP($A1010,'Customer Data'!$A:$G,4,FALSE)</f>
        <v>21841</v>
      </c>
      <c r="L1010" t="str">
        <f>VLOOKUP($A1010,'Customer Data'!$A:$G,5,FALSE)</f>
        <v>City A</v>
      </c>
      <c r="M1010" t="str">
        <f>VLOOKUP($A1010,'Customer Data'!$A:$G,6,FALSE)</f>
        <v>Adult</v>
      </c>
      <c r="N1010" t="str">
        <f>VLOOKUP($A1010,'Customer Data'!$A:$G,7,FALSE)</f>
        <v>Low</v>
      </c>
      <c r="O1010" t="str">
        <f>VLOOKUP($A1010,'Customer Data'!$A$2:$H$1501,8,FALSE)</f>
        <v>Type 1</v>
      </c>
      <c r="P1010" t="str">
        <f>VLOOKUP($C1010,'Inventory Data'!$A:$I,7,FALSE)</f>
        <v>Warehouse B</v>
      </c>
    </row>
    <row r="1011" spans="1:16" x14ac:dyDescent="0.3">
      <c r="A1011">
        <v>819</v>
      </c>
      <c r="B1011">
        <v>1010</v>
      </c>
      <c r="C1011">
        <v>22</v>
      </c>
      <c r="D1011">
        <v>7</v>
      </c>
      <c r="E1011" s="4" t="s">
        <v>125</v>
      </c>
      <c r="F1011" s="4">
        <f t="shared" si="30"/>
        <v>43142</v>
      </c>
      <c r="G1011" s="4" t="str">
        <f t="shared" si="31"/>
        <v>Feb</v>
      </c>
      <c r="H1011" s="6" t="s">
        <v>61</v>
      </c>
      <c r="I1011">
        <f>VLOOKUP($A1011,'Customer Data'!$A:$G,2,FALSE)</f>
        <v>51</v>
      </c>
      <c r="J1011" t="str">
        <f>VLOOKUP($A1011,'Customer Data'!$A:$G,3,FALSE)</f>
        <v>Female</v>
      </c>
      <c r="K1011" s="18">
        <f>VLOOKUP($A1011,'Customer Data'!$A:$G,4,FALSE)</f>
        <v>61349</v>
      </c>
      <c r="L1011" t="str">
        <f>VLOOKUP($A1011,'Customer Data'!$A:$G,5,FALSE)</f>
        <v>City A</v>
      </c>
      <c r="M1011" t="str">
        <f>VLOOKUP($A1011,'Customer Data'!$A:$G,6,FALSE)</f>
        <v>Middle-aged</v>
      </c>
      <c r="N1011" t="str">
        <f>VLOOKUP($A1011,'Customer Data'!$A:$G,7,FALSE)</f>
        <v>Low</v>
      </c>
      <c r="O1011" t="str">
        <f>VLOOKUP($A1011,'Customer Data'!$A$2:$H$1501,8,FALSE)</f>
        <v>Type 3</v>
      </c>
      <c r="P1011" t="str">
        <f>VLOOKUP($C1011,'Inventory Data'!$A:$I,7,FALSE)</f>
        <v>Warehouse B</v>
      </c>
    </row>
    <row r="1012" spans="1:16" x14ac:dyDescent="0.3">
      <c r="A1012">
        <v>140</v>
      </c>
      <c r="B1012">
        <v>1011</v>
      </c>
      <c r="C1012">
        <v>86</v>
      </c>
      <c r="D1012">
        <v>4</v>
      </c>
      <c r="E1012" s="4" t="s">
        <v>125</v>
      </c>
      <c r="F1012" s="4">
        <f t="shared" si="30"/>
        <v>43142</v>
      </c>
      <c r="G1012" s="4" t="str">
        <f t="shared" si="31"/>
        <v>Feb</v>
      </c>
      <c r="H1012" s="6" t="s">
        <v>62</v>
      </c>
      <c r="I1012">
        <f>VLOOKUP($A1012,'Customer Data'!$A:$G,2,FALSE)</f>
        <v>67</v>
      </c>
      <c r="J1012" t="str">
        <f>VLOOKUP($A1012,'Customer Data'!$A:$G,3,FALSE)</f>
        <v>Male</v>
      </c>
      <c r="K1012" s="18">
        <f>VLOOKUP($A1012,'Customer Data'!$A:$G,4,FALSE)</f>
        <v>33495</v>
      </c>
      <c r="L1012" t="str">
        <f>VLOOKUP($A1012,'Customer Data'!$A:$G,5,FALSE)</f>
        <v>City B</v>
      </c>
      <c r="M1012" t="str">
        <f>VLOOKUP($A1012,'Customer Data'!$A:$G,6,FALSE)</f>
        <v>Seniors</v>
      </c>
      <c r="N1012" t="str">
        <f>VLOOKUP($A1012,'Customer Data'!$A:$G,7,FALSE)</f>
        <v>Low</v>
      </c>
      <c r="O1012" t="str">
        <f>VLOOKUP($A1012,'Customer Data'!$A$2:$H$1501,8,FALSE)</f>
        <v>Type 5</v>
      </c>
      <c r="P1012" t="str">
        <f>VLOOKUP($C1012,'Inventory Data'!$A:$I,7,FALSE)</f>
        <v>Warehouse A</v>
      </c>
    </row>
    <row r="1013" spans="1:16" x14ac:dyDescent="0.3">
      <c r="A1013">
        <v>632</v>
      </c>
      <c r="B1013">
        <v>1012</v>
      </c>
      <c r="C1013">
        <v>41</v>
      </c>
      <c r="D1013">
        <v>3</v>
      </c>
      <c r="E1013" s="4" t="s">
        <v>125</v>
      </c>
      <c r="F1013" s="4">
        <f t="shared" si="30"/>
        <v>43142</v>
      </c>
      <c r="G1013" s="4" t="str">
        <f t="shared" si="31"/>
        <v>Feb</v>
      </c>
      <c r="H1013" s="6" t="s">
        <v>63</v>
      </c>
      <c r="I1013">
        <f>VLOOKUP($A1013,'Customer Data'!$A:$G,2,FALSE)</f>
        <v>54</v>
      </c>
      <c r="J1013" t="str">
        <f>VLOOKUP($A1013,'Customer Data'!$A:$G,3,FALSE)</f>
        <v>Male</v>
      </c>
      <c r="K1013" s="18">
        <f>VLOOKUP($A1013,'Customer Data'!$A:$G,4,FALSE)</f>
        <v>101186</v>
      </c>
      <c r="L1013" t="str">
        <f>VLOOKUP($A1013,'Customer Data'!$A:$G,5,FALSE)</f>
        <v>City C</v>
      </c>
      <c r="M1013" t="str">
        <f>VLOOKUP($A1013,'Customer Data'!$A:$G,6,FALSE)</f>
        <v>Middle-aged</v>
      </c>
      <c r="N1013" t="str">
        <f>VLOOKUP($A1013,'Customer Data'!$A:$G,7,FALSE)</f>
        <v>High</v>
      </c>
      <c r="O1013" t="str">
        <f>VLOOKUP($A1013,'Customer Data'!$A$2:$H$1501,8,FALSE)</f>
        <v>Type 4</v>
      </c>
      <c r="P1013" t="str">
        <f>VLOOKUP($C1013,'Inventory Data'!$A:$I,7,FALSE)</f>
        <v>Warehouse A</v>
      </c>
    </row>
    <row r="1014" spans="1:16" x14ac:dyDescent="0.3">
      <c r="A1014">
        <v>731</v>
      </c>
      <c r="B1014">
        <v>1013</v>
      </c>
      <c r="C1014">
        <v>60</v>
      </c>
      <c r="D1014">
        <v>4</v>
      </c>
      <c r="E1014" s="4" t="s">
        <v>125</v>
      </c>
      <c r="F1014" s="4">
        <f t="shared" si="30"/>
        <v>43142</v>
      </c>
      <c r="G1014" s="4" t="str">
        <f t="shared" si="31"/>
        <v>Feb</v>
      </c>
      <c r="H1014" s="6" t="s">
        <v>64</v>
      </c>
      <c r="I1014">
        <f>VLOOKUP($A1014,'Customer Data'!$A:$G,2,FALSE)</f>
        <v>61</v>
      </c>
      <c r="J1014" t="str">
        <f>VLOOKUP($A1014,'Customer Data'!$A:$G,3,FALSE)</f>
        <v>Male</v>
      </c>
      <c r="K1014" s="18">
        <f>VLOOKUP($A1014,'Customer Data'!$A:$G,4,FALSE)</f>
        <v>30748</v>
      </c>
      <c r="L1014" t="str">
        <f>VLOOKUP($A1014,'Customer Data'!$A:$G,5,FALSE)</f>
        <v>City B</v>
      </c>
      <c r="M1014" t="str">
        <f>VLOOKUP($A1014,'Customer Data'!$A:$G,6,FALSE)</f>
        <v>Seniors</v>
      </c>
      <c r="N1014" t="str">
        <f>VLOOKUP($A1014,'Customer Data'!$A:$G,7,FALSE)</f>
        <v>Low</v>
      </c>
      <c r="O1014" t="str">
        <f>VLOOKUP($A1014,'Customer Data'!$A$2:$H$1501,8,FALSE)</f>
        <v>Type 5</v>
      </c>
      <c r="P1014" t="str">
        <f>VLOOKUP($C1014,'Inventory Data'!$A:$I,7,FALSE)</f>
        <v>Warehouse B</v>
      </c>
    </row>
    <row r="1015" spans="1:16" x14ac:dyDescent="0.3">
      <c r="A1015">
        <v>1147</v>
      </c>
      <c r="B1015">
        <v>1014</v>
      </c>
      <c r="C1015">
        <v>87</v>
      </c>
      <c r="D1015">
        <v>9</v>
      </c>
      <c r="E1015" s="4" t="s">
        <v>125</v>
      </c>
      <c r="F1015" s="4">
        <f t="shared" si="30"/>
        <v>43142</v>
      </c>
      <c r="G1015" s="4" t="str">
        <f t="shared" si="31"/>
        <v>Feb</v>
      </c>
      <c r="H1015" s="6" t="s">
        <v>65</v>
      </c>
      <c r="I1015">
        <f>VLOOKUP($A1015,'Customer Data'!$A:$G,2,FALSE)</f>
        <v>54</v>
      </c>
      <c r="J1015" t="str">
        <f>VLOOKUP($A1015,'Customer Data'!$A:$G,3,FALSE)</f>
        <v>Male</v>
      </c>
      <c r="K1015" s="18">
        <f>VLOOKUP($A1015,'Customer Data'!$A:$G,4,FALSE)</f>
        <v>126988</v>
      </c>
      <c r="L1015" t="str">
        <f>VLOOKUP($A1015,'Customer Data'!$A:$G,5,FALSE)</f>
        <v>City B</v>
      </c>
      <c r="M1015" t="str">
        <f>VLOOKUP($A1015,'Customer Data'!$A:$G,6,FALSE)</f>
        <v>Middle-aged</v>
      </c>
      <c r="N1015" t="str">
        <f>VLOOKUP($A1015,'Customer Data'!$A:$G,7,FALSE)</f>
        <v>High</v>
      </c>
      <c r="O1015" t="str">
        <f>VLOOKUP($A1015,'Customer Data'!$A$2:$H$1501,8,FALSE)</f>
        <v>Type 4</v>
      </c>
      <c r="P1015" t="str">
        <f>VLOOKUP($C1015,'Inventory Data'!$A:$I,7,FALSE)</f>
        <v>Warehouse B</v>
      </c>
    </row>
    <row r="1016" spans="1:16" x14ac:dyDescent="0.3">
      <c r="A1016">
        <v>1143</v>
      </c>
      <c r="B1016">
        <v>1015</v>
      </c>
      <c r="C1016">
        <v>4</v>
      </c>
      <c r="D1016">
        <v>9</v>
      </c>
      <c r="E1016" s="4" t="s">
        <v>125</v>
      </c>
      <c r="F1016" s="4">
        <f t="shared" si="30"/>
        <v>43142</v>
      </c>
      <c r="G1016" s="4" t="str">
        <f t="shared" si="31"/>
        <v>Feb</v>
      </c>
      <c r="H1016" s="6" t="s">
        <v>66</v>
      </c>
      <c r="I1016">
        <f>VLOOKUP($A1016,'Customer Data'!$A:$G,2,FALSE)</f>
        <v>45</v>
      </c>
      <c r="J1016" t="str">
        <f>VLOOKUP($A1016,'Customer Data'!$A:$G,3,FALSE)</f>
        <v>Male</v>
      </c>
      <c r="K1016" s="18">
        <f>VLOOKUP($A1016,'Customer Data'!$A:$G,4,FALSE)</f>
        <v>30366</v>
      </c>
      <c r="L1016" t="str">
        <f>VLOOKUP($A1016,'Customer Data'!$A:$G,5,FALSE)</f>
        <v>City A</v>
      </c>
      <c r="M1016" t="str">
        <f>VLOOKUP($A1016,'Customer Data'!$A:$G,6,FALSE)</f>
        <v>Middle-aged</v>
      </c>
      <c r="N1016" t="str">
        <f>VLOOKUP($A1016,'Customer Data'!$A:$G,7,FALSE)</f>
        <v>Low</v>
      </c>
      <c r="O1016" t="str">
        <f>VLOOKUP($A1016,'Customer Data'!$A$2:$H$1501,8,FALSE)</f>
        <v>Type 3</v>
      </c>
      <c r="P1016" t="str">
        <f>VLOOKUP($C1016,'Inventory Data'!$A:$I,7,FALSE)</f>
        <v>Warehouse C</v>
      </c>
    </row>
    <row r="1017" spans="1:16" x14ac:dyDescent="0.3">
      <c r="A1017">
        <v>487</v>
      </c>
      <c r="B1017">
        <v>1016</v>
      </c>
      <c r="C1017">
        <v>74</v>
      </c>
      <c r="D1017">
        <v>9</v>
      </c>
      <c r="E1017" s="4" t="s">
        <v>125</v>
      </c>
      <c r="F1017" s="4">
        <f t="shared" si="30"/>
        <v>43142</v>
      </c>
      <c r="G1017" s="4" t="str">
        <f t="shared" si="31"/>
        <v>Feb</v>
      </c>
      <c r="H1017" s="6" t="s">
        <v>67</v>
      </c>
      <c r="I1017">
        <f>VLOOKUP($A1017,'Customer Data'!$A:$G,2,FALSE)</f>
        <v>30</v>
      </c>
      <c r="J1017" t="str">
        <f>VLOOKUP($A1017,'Customer Data'!$A:$G,3,FALSE)</f>
        <v>Male</v>
      </c>
      <c r="K1017" s="18">
        <f>VLOOKUP($A1017,'Customer Data'!$A:$G,4,FALSE)</f>
        <v>107823</v>
      </c>
      <c r="L1017" t="str">
        <f>VLOOKUP($A1017,'Customer Data'!$A:$G,5,FALSE)</f>
        <v>City C</v>
      </c>
      <c r="M1017" t="str">
        <f>VLOOKUP($A1017,'Customer Data'!$A:$G,6,FALSE)</f>
        <v>Adult</v>
      </c>
      <c r="N1017" t="str">
        <f>VLOOKUP($A1017,'Customer Data'!$A:$G,7,FALSE)</f>
        <v>High</v>
      </c>
      <c r="O1017" t="str">
        <f>VLOOKUP($A1017,'Customer Data'!$A$2:$H$1501,8,FALSE)</f>
        <v>Type 2</v>
      </c>
      <c r="P1017" t="str">
        <f>VLOOKUP($C1017,'Inventory Data'!$A:$I,7,FALSE)</f>
        <v>Warehouse B</v>
      </c>
    </row>
    <row r="1018" spans="1:16" x14ac:dyDescent="0.3">
      <c r="A1018">
        <v>606</v>
      </c>
      <c r="B1018">
        <v>1017</v>
      </c>
      <c r="C1018">
        <v>93</v>
      </c>
      <c r="D1018">
        <v>9</v>
      </c>
      <c r="E1018" s="4" t="s">
        <v>125</v>
      </c>
      <c r="F1018" s="4">
        <f t="shared" si="30"/>
        <v>43142</v>
      </c>
      <c r="G1018" s="4" t="str">
        <f t="shared" si="31"/>
        <v>Feb</v>
      </c>
      <c r="H1018" s="6" t="s">
        <v>68</v>
      </c>
      <c r="I1018">
        <f>VLOOKUP($A1018,'Customer Data'!$A:$G,2,FALSE)</f>
        <v>26</v>
      </c>
      <c r="J1018" t="str">
        <f>VLOOKUP($A1018,'Customer Data'!$A:$G,3,FALSE)</f>
        <v>Male</v>
      </c>
      <c r="K1018" s="18">
        <f>VLOOKUP($A1018,'Customer Data'!$A:$G,4,FALSE)</f>
        <v>103658</v>
      </c>
      <c r="L1018" t="str">
        <f>VLOOKUP($A1018,'Customer Data'!$A:$G,5,FALSE)</f>
        <v>City C</v>
      </c>
      <c r="M1018" t="str">
        <f>VLOOKUP($A1018,'Customer Data'!$A:$G,6,FALSE)</f>
        <v>Adult</v>
      </c>
      <c r="N1018" t="str">
        <f>VLOOKUP($A1018,'Customer Data'!$A:$G,7,FALSE)</f>
        <v>High</v>
      </c>
      <c r="O1018" t="str">
        <f>VLOOKUP($A1018,'Customer Data'!$A$2:$H$1501,8,FALSE)</f>
        <v>Type 2</v>
      </c>
      <c r="P1018" t="str">
        <f>VLOOKUP($C1018,'Inventory Data'!$A:$I,7,FALSE)</f>
        <v>Warehouse B</v>
      </c>
    </row>
    <row r="1019" spans="1:16" x14ac:dyDescent="0.3">
      <c r="A1019">
        <v>1410</v>
      </c>
      <c r="B1019">
        <v>1018</v>
      </c>
      <c r="C1019">
        <v>55</v>
      </c>
      <c r="D1019">
        <v>4</v>
      </c>
      <c r="E1019" s="4" t="s">
        <v>125</v>
      </c>
      <c r="F1019" s="4">
        <f t="shared" si="30"/>
        <v>43142</v>
      </c>
      <c r="G1019" s="4" t="str">
        <f t="shared" si="31"/>
        <v>Feb</v>
      </c>
      <c r="H1019" s="6" t="s">
        <v>69</v>
      </c>
      <c r="I1019">
        <f>VLOOKUP($A1019,'Customer Data'!$A:$G,2,FALSE)</f>
        <v>44</v>
      </c>
      <c r="J1019" t="str">
        <f>VLOOKUP($A1019,'Customer Data'!$A:$G,3,FALSE)</f>
        <v>Female</v>
      </c>
      <c r="K1019" s="18">
        <f>VLOOKUP($A1019,'Customer Data'!$A:$G,4,FALSE)</f>
        <v>72133</v>
      </c>
      <c r="L1019" t="str">
        <f>VLOOKUP($A1019,'Customer Data'!$A:$G,5,FALSE)</f>
        <v>City C</v>
      </c>
      <c r="M1019" t="str">
        <f>VLOOKUP($A1019,'Customer Data'!$A:$G,6,FALSE)</f>
        <v>Middle-aged</v>
      </c>
      <c r="N1019" t="str">
        <f>VLOOKUP($A1019,'Customer Data'!$A:$G,7,FALSE)</f>
        <v>High</v>
      </c>
      <c r="O1019" t="str">
        <f>VLOOKUP($A1019,'Customer Data'!$A$2:$H$1501,8,FALSE)</f>
        <v>Type 4</v>
      </c>
      <c r="P1019" t="str">
        <f>VLOOKUP($C1019,'Inventory Data'!$A:$I,7,FALSE)</f>
        <v>Warehouse C</v>
      </c>
    </row>
    <row r="1020" spans="1:16" x14ac:dyDescent="0.3">
      <c r="A1020">
        <v>1217</v>
      </c>
      <c r="B1020">
        <v>1019</v>
      </c>
      <c r="C1020">
        <v>20</v>
      </c>
      <c r="D1020">
        <v>4</v>
      </c>
      <c r="E1020" s="4" t="s">
        <v>125</v>
      </c>
      <c r="F1020" s="4">
        <f t="shared" si="30"/>
        <v>43142</v>
      </c>
      <c r="G1020" s="4" t="str">
        <f t="shared" si="31"/>
        <v>Feb</v>
      </c>
      <c r="H1020" s="6" t="s">
        <v>70</v>
      </c>
      <c r="I1020">
        <f>VLOOKUP($A1020,'Customer Data'!$A:$G,2,FALSE)</f>
        <v>24</v>
      </c>
      <c r="J1020" t="str">
        <f>VLOOKUP($A1020,'Customer Data'!$A:$G,3,FALSE)</f>
        <v>Male</v>
      </c>
      <c r="K1020" s="18">
        <f>VLOOKUP($A1020,'Customer Data'!$A:$G,4,FALSE)</f>
        <v>73388</v>
      </c>
      <c r="L1020" t="str">
        <f>VLOOKUP($A1020,'Customer Data'!$A:$G,5,FALSE)</f>
        <v>City B</v>
      </c>
      <c r="M1020" t="str">
        <f>VLOOKUP($A1020,'Customer Data'!$A:$G,6,FALSE)</f>
        <v>Adult</v>
      </c>
      <c r="N1020" t="str">
        <f>VLOOKUP($A1020,'Customer Data'!$A:$G,7,FALSE)</f>
        <v>High</v>
      </c>
      <c r="O1020" t="str">
        <f>VLOOKUP($A1020,'Customer Data'!$A$2:$H$1501,8,FALSE)</f>
        <v>Type 2</v>
      </c>
      <c r="P1020" t="str">
        <f>VLOOKUP($C1020,'Inventory Data'!$A:$I,7,FALSE)</f>
        <v>Warehouse A</v>
      </c>
    </row>
    <row r="1021" spans="1:16" x14ac:dyDescent="0.3">
      <c r="A1021">
        <v>222</v>
      </c>
      <c r="B1021">
        <v>1020</v>
      </c>
      <c r="C1021">
        <v>59</v>
      </c>
      <c r="D1021">
        <v>1</v>
      </c>
      <c r="E1021" s="4" t="s">
        <v>125</v>
      </c>
      <c r="F1021" s="4">
        <f t="shared" si="30"/>
        <v>43142</v>
      </c>
      <c r="G1021" s="4" t="str">
        <f t="shared" si="31"/>
        <v>Feb</v>
      </c>
      <c r="H1021" s="6" t="s">
        <v>71</v>
      </c>
      <c r="I1021">
        <f>VLOOKUP($A1021,'Customer Data'!$A:$G,2,FALSE)</f>
        <v>24</v>
      </c>
      <c r="J1021" t="str">
        <f>VLOOKUP($A1021,'Customer Data'!$A:$G,3,FALSE)</f>
        <v>Female</v>
      </c>
      <c r="K1021" s="18">
        <f>VLOOKUP($A1021,'Customer Data'!$A:$G,4,FALSE)</f>
        <v>57756</v>
      </c>
      <c r="L1021" t="str">
        <f>VLOOKUP($A1021,'Customer Data'!$A:$G,5,FALSE)</f>
        <v>City A</v>
      </c>
      <c r="M1021" t="str">
        <f>VLOOKUP($A1021,'Customer Data'!$A:$G,6,FALSE)</f>
        <v>Adult</v>
      </c>
      <c r="N1021" t="str">
        <f>VLOOKUP($A1021,'Customer Data'!$A:$G,7,FALSE)</f>
        <v>Low</v>
      </c>
      <c r="O1021" t="str">
        <f>VLOOKUP($A1021,'Customer Data'!$A$2:$H$1501,8,FALSE)</f>
        <v>Type 1</v>
      </c>
      <c r="P1021" t="str">
        <f>VLOOKUP($C1021,'Inventory Data'!$A:$I,7,FALSE)</f>
        <v>Warehouse A</v>
      </c>
    </row>
    <row r="1022" spans="1:16" x14ac:dyDescent="0.3">
      <c r="A1022">
        <v>163</v>
      </c>
      <c r="B1022">
        <v>1021</v>
      </c>
      <c r="C1022">
        <v>18</v>
      </c>
      <c r="D1022">
        <v>3</v>
      </c>
      <c r="E1022" s="4" t="s">
        <v>125</v>
      </c>
      <c r="F1022" s="4">
        <f t="shared" si="30"/>
        <v>43142</v>
      </c>
      <c r="G1022" s="4" t="str">
        <f t="shared" si="31"/>
        <v>Feb</v>
      </c>
      <c r="H1022" s="6" t="s">
        <v>72</v>
      </c>
      <c r="I1022">
        <f>VLOOKUP($A1022,'Customer Data'!$A:$G,2,FALSE)</f>
        <v>64</v>
      </c>
      <c r="J1022" t="str">
        <f>VLOOKUP($A1022,'Customer Data'!$A:$G,3,FALSE)</f>
        <v>Female</v>
      </c>
      <c r="K1022" s="18">
        <f>VLOOKUP($A1022,'Customer Data'!$A:$G,4,FALSE)</f>
        <v>75627</v>
      </c>
      <c r="L1022" t="str">
        <f>VLOOKUP($A1022,'Customer Data'!$A:$G,5,FALSE)</f>
        <v>City A</v>
      </c>
      <c r="M1022" t="str">
        <f>VLOOKUP($A1022,'Customer Data'!$A:$G,6,FALSE)</f>
        <v>Seniors</v>
      </c>
      <c r="N1022" t="str">
        <f>VLOOKUP($A1022,'Customer Data'!$A:$G,7,FALSE)</f>
        <v>High</v>
      </c>
      <c r="O1022" t="str">
        <f>VLOOKUP($A1022,'Customer Data'!$A$2:$H$1501,8,FALSE)</f>
        <v>Type 6</v>
      </c>
      <c r="P1022" t="str">
        <f>VLOOKUP($C1022,'Inventory Data'!$A:$I,7,FALSE)</f>
        <v>Warehouse C</v>
      </c>
    </row>
    <row r="1023" spans="1:16" x14ac:dyDescent="0.3">
      <c r="A1023">
        <v>486</v>
      </c>
      <c r="B1023">
        <v>1022</v>
      </c>
      <c r="C1023">
        <v>58</v>
      </c>
      <c r="D1023">
        <v>6</v>
      </c>
      <c r="E1023" s="4" t="s">
        <v>125</v>
      </c>
      <c r="F1023" s="4">
        <f t="shared" si="30"/>
        <v>43142</v>
      </c>
      <c r="G1023" s="4" t="str">
        <f t="shared" si="31"/>
        <v>Feb</v>
      </c>
      <c r="H1023" s="6" t="s">
        <v>73</v>
      </c>
      <c r="I1023">
        <f>VLOOKUP($A1023,'Customer Data'!$A:$G,2,FALSE)</f>
        <v>37</v>
      </c>
      <c r="J1023" t="str">
        <f>VLOOKUP($A1023,'Customer Data'!$A:$G,3,FALSE)</f>
        <v>Male</v>
      </c>
      <c r="K1023" s="18">
        <f>VLOOKUP($A1023,'Customer Data'!$A:$G,4,FALSE)</f>
        <v>35980</v>
      </c>
      <c r="L1023" t="str">
        <f>VLOOKUP($A1023,'Customer Data'!$A:$G,5,FALSE)</f>
        <v>City A</v>
      </c>
      <c r="M1023" t="str">
        <f>VLOOKUP($A1023,'Customer Data'!$A:$G,6,FALSE)</f>
        <v>Adult</v>
      </c>
      <c r="N1023" t="str">
        <f>VLOOKUP($A1023,'Customer Data'!$A:$G,7,FALSE)</f>
        <v>Low</v>
      </c>
      <c r="O1023" t="str">
        <f>VLOOKUP($A1023,'Customer Data'!$A$2:$H$1501,8,FALSE)</f>
        <v>Type 1</v>
      </c>
      <c r="P1023" t="str">
        <f>VLOOKUP($C1023,'Inventory Data'!$A:$I,7,FALSE)</f>
        <v>Warehouse C</v>
      </c>
    </row>
    <row r="1024" spans="1:16" x14ac:dyDescent="0.3">
      <c r="A1024">
        <v>1383</v>
      </c>
      <c r="B1024">
        <v>1023</v>
      </c>
      <c r="C1024">
        <v>39</v>
      </c>
      <c r="D1024">
        <v>1</v>
      </c>
      <c r="E1024" s="4" t="s">
        <v>125</v>
      </c>
      <c r="F1024" s="4">
        <f t="shared" si="30"/>
        <v>43142</v>
      </c>
      <c r="G1024" s="4" t="str">
        <f t="shared" si="31"/>
        <v>Feb</v>
      </c>
      <c r="H1024" s="6" t="s">
        <v>74</v>
      </c>
      <c r="I1024">
        <f>VLOOKUP($A1024,'Customer Data'!$A:$G,2,FALSE)</f>
        <v>53</v>
      </c>
      <c r="J1024" t="str">
        <f>VLOOKUP($A1024,'Customer Data'!$A:$G,3,FALSE)</f>
        <v>Female</v>
      </c>
      <c r="K1024" s="18">
        <f>VLOOKUP($A1024,'Customer Data'!$A:$G,4,FALSE)</f>
        <v>94571</v>
      </c>
      <c r="L1024" t="str">
        <f>VLOOKUP($A1024,'Customer Data'!$A:$G,5,FALSE)</f>
        <v>City A</v>
      </c>
      <c r="M1024" t="str">
        <f>VLOOKUP($A1024,'Customer Data'!$A:$G,6,FALSE)</f>
        <v>Middle-aged</v>
      </c>
      <c r="N1024" t="str">
        <f>VLOOKUP($A1024,'Customer Data'!$A:$G,7,FALSE)</f>
        <v>High</v>
      </c>
      <c r="O1024" t="str">
        <f>VLOOKUP($A1024,'Customer Data'!$A$2:$H$1501,8,FALSE)</f>
        <v>Type 4</v>
      </c>
      <c r="P1024" t="str">
        <f>VLOOKUP($C1024,'Inventory Data'!$A:$I,7,FALSE)</f>
        <v>Warehouse A</v>
      </c>
    </row>
    <row r="1025" spans="1:16" x14ac:dyDescent="0.3">
      <c r="A1025">
        <v>1022</v>
      </c>
      <c r="B1025">
        <v>1024</v>
      </c>
      <c r="C1025">
        <v>32</v>
      </c>
      <c r="D1025">
        <v>1</v>
      </c>
      <c r="E1025" s="4" t="s">
        <v>125</v>
      </c>
      <c r="F1025" s="4">
        <f t="shared" si="30"/>
        <v>43142</v>
      </c>
      <c r="G1025" s="4" t="str">
        <f t="shared" si="31"/>
        <v>Feb</v>
      </c>
      <c r="H1025" s="6" t="s">
        <v>75</v>
      </c>
      <c r="I1025">
        <f>VLOOKUP($A1025,'Customer Data'!$A:$G,2,FALSE)</f>
        <v>24</v>
      </c>
      <c r="J1025" t="str">
        <f>VLOOKUP($A1025,'Customer Data'!$A:$G,3,FALSE)</f>
        <v>Male</v>
      </c>
      <c r="K1025" s="18">
        <f>VLOOKUP($A1025,'Customer Data'!$A:$G,4,FALSE)</f>
        <v>84968</v>
      </c>
      <c r="L1025" t="str">
        <f>VLOOKUP($A1025,'Customer Data'!$A:$G,5,FALSE)</f>
        <v>City A</v>
      </c>
      <c r="M1025" t="str">
        <f>VLOOKUP($A1025,'Customer Data'!$A:$G,6,FALSE)</f>
        <v>Adult</v>
      </c>
      <c r="N1025" t="str">
        <f>VLOOKUP($A1025,'Customer Data'!$A:$G,7,FALSE)</f>
        <v>High</v>
      </c>
      <c r="O1025" t="str">
        <f>VLOOKUP($A1025,'Customer Data'!$A$2:$H$1501,8,FALSE)</f>
        <v>Type 2</v>
      </c>
      <c r="P1025" t="str">
        <f>VLOOKUP($C1025,'Inventory Data'!$A:$I,7,FALSE)</f>
        <v>Warehouse A</v>
      </c>
    </row>
    <row r="1026" spans="1:16" x14ac:dyDescent="0.3">
      <c r="A1026">
        <v>792</v>
      </c>
      <c r="B1026">
        <v>1025</v>
      </c>
      <c r="C1026">
        <v>53</v>
      </c>
      <c r="D1026">
        <v>4</v>
      </c>
      <c r="E1026" s="4" t="s">
        <v>125</v>
      </c>
      <c r="F1026" s="4">
        <f t="shared" si="30"/>
        <v>43142</v>
      </c>
      <c r="G1026" s="4" t="str">
        <f t="shared" si="31"/>
        <v>Feb</v>
      </c>
      <c r="H1026" s="6" t="s">
        <v>76</v>
      </c>
      <c r="I1026">
        <f>VLOOKUP($A1026,'Customer Data'!$A:$G,2,FALSE)</f>
        <v>26</v>
      </c>
      <c r="J1026" t="str">
        <f>VLOOKUP($A1026,'Customer Data'!$A:$G,3,FALSE)</f>
        <v>Male</v>
      </c>
      <c r="K1026" s="18">
        <f>VLOOKUP($A1026,'Customer Data'!$A:$G,4,FALSE)</f>
        <v>84081</v>
      </c>
      <c r="L1026" t="str">
        <f>VLOOKUP($A1026,'Customer Data'!$A:$G,5,FALSE)</f>
        <v>City B</v>
      </c>
      <c r="M1026" t="str">
        <f>VLOOKUP($A1026,'Customer Data'!$A:$G,6,FALSE)</f>
        <v>Adult</v>
      </c>
      <c r="N1026" t="str">
        <f>VLOOKUP($A1026,'Customer Data'!$A:$G,7,FALSE)</f>
        <v>High</v>
      </c>
      <c r="O1026" t="str">
        <f>VLOOKUP($A1026,'Customer Data'!$A$2:$H$1501,8,FALSE)</f>
        <v>Type 2</v>
      </c>
      <c r="P1026" t="str">
        <f>VLOOKUP($C1026,'Inventory Data'!$A:$I,7,FALSE)</f>
        <v>Warehouse C</v>
      </c>
    </row>
    <row r="1027" spans="1:16" x14ac:dyDescent="0.3">
      <c r="A1027">
        <v>771</v>
      </c>
      <c r="B1027">
        <v>1026</v>
      </c>
      <c r="C1027">
        <v>48</v>
      </c>
      <c r="D1027">
        <v>6</v>
      </c>
      <c r="E1027" s="4" t="s">
        <v>125</v>
      </c>
      <c r="F1027" s="4">
        <f t="shared" ref="F1027:F1090" si="32">DATEVALUE(E1027)</f>
        <v>43142</v>
      </c>
      <c r="G1027" s="4" t="str">
        <f t="shared" ref="G1027:G1090" si="33">TEXT(F1027,"MMM")</f>
        <v>Feb</v>
      </c>
      <c r="H1027" s="6" t="s">
        <v>77</v>
      </c>
      <c r="I1027">
        <f>VLOOKUP($A1027,'Customer Data'!$A:$G,2,FALSE)</f>
        <v>46</v>
      </c>
      <c r="J1027" t="str">
        <f>VLOOKUP($A1027,'Customer Data'!$A:$G,3,FALSE)</f>
        <v>Male</v>
      </c>
      <c r="K1027" s="18">
        <f>VLOOKUP($A1027,'Customer Data'!$A:$G,4,FALSE)</f>
        <v>105847</v>
      </c>
      <c r="L1027" t="str">
        <f>VLOOKUP($A1027,'Customer Data'!$A:$G,5,FALSE)</f>
        <v>City A</v>
      </c>
      <c r="M1027" t="str">
        <f>VLOOKUP($A1027,'Customer Data'!$A:$G,6,FALSE)</f>
        <v>Middle-aged</v>
      </c>
      <c r="N1027" t="str">
        <f>VLOOKUP($A1027,'Customer Data'!$A:$G,7,FALSE)</f>
        <v>High</v>
      </c>
      <c r="O1027" t="str">
        <f>VLOOKUP($A1027,'Customer Data'!$A$2:$H$1501,8,FALSE)</f>
        <v>Type 4</v>
      </c>
      <c r="P1027" t="str">
        <f>VLOOKUP($C1027,'Inventory Data'!$A:$I,7,FALSE)</f>
        <v>Warehouse B</v>
      </c>
    </row>
    <row r="1028" spans="1:16" x14ac:dyDescent="0.3">
      <c r="A1028">
        <v>542</v>
      </c>
      <c r="B1028">
        <v>1027</v>
      </c>
      <c r="C1028">
        <v>18</v>
      </c>
      <c r="D1028">
        <v>2</v>
      </c>
      <c r="E1028" s="4" t="s">
        <v>125</v>
      </c>
      <c r="F1028" s="4">
        <f t="shared" si="32"/>
        <v>43142</v>
      </c>
      <c r="G1028" s="4" t="str">
        <f t="shared" si="33"/>
        <v>Feb</v>
      </c>
      <c r="H1028" s="6" t="s">
        <v>78</v>
      </c>
      <c r="I1028">
        <f>VLOOKUP($A1028,'Customer Data'!$A:$G,2,FALSE)</f>
        <v>19</v>
      </c>
      <c r="J1028" t="str">
        <f>VLOOKUP($A1028,'Customer Data'!$A:$G,3,FALSE)</f>
        <v>Male</v>
      </c>
      <c r="K1028" s="18">
        <f>VLOOKUP($A1028,'Customer Data'!$A:$G,4,FALSE)</f>
        <v>77298</v>
      </c>
      <c r="L1028" t="str">
        <f>VLOOKUP($A1028,'Customer Data'!$A:$G,5,FALSE)</f>
        <v>City A</v>
      </c>
      <c r="M1028" t="str">
        <f>VLOOKUP($A1028,'Customer Data'!$A:$G,6,FALSE)</f>
        <v>Adult</v>
      </c>
      <c r="N1028" t="str">
        <f>VLOOKUP($A1028,'Customer Data'!$A:$G,7,FALSE)</f>
        <v>High</v>
      </c>
      <c r="O1028" t="str">
        <f>VLOOKUP($A1028,'Customer Data'!$A$2:$H$1501,8,FALSE)</f>
        <v>Type 2</v>
      </c>
      <c r="P1028" t="str">
        <f>VLOOKUP($C1028,'Inventory Data'!$A:$I,7,FALSE)</f>
        <v>Warehouse C</v>
      </c>
    </row>
    <row r="1029" spans="1:16" x14ac:dyDescent="0.3">
      <c r="A1029">
        <v>811</v>
      </c>
      <c r="B1029">
        <v>1028</v>
      </c>
      <c r="C1029">
        <v>36</v>
      </c>
      <c r="D1029">
        <v>3</v>
      </c>
      <c r="E1029" s="4" t="s">
        <v>125</v>
      </c>
      <c r="F1029" s="4">
        <f t="shared" si="32"/>
        <v>43142</v>
      </c>
      <c r="G1029" s="4" t="str">
        <f t="shared" si="33"/>
        <v>Feb</v>
      </c>
      <c r="H1029" s="6" t="s">
        <v>79</v>
      </c>
      <c r="I1029">
        <f>VLOOKUP($A1029,'Customer Data'!$A:$G,2,FALSE)</f>
        <v>60</v>
      </c>
      <c r="J1029" t="str">
        <f>VLOOKUP($A1029,'Customer Data'!$A:$G,3,FALSE)</f>
        <v>Female</v>
      </c>
      <c r="K1029" s="18">
        <f>VLOOKUP($A1029,'Customer Data'!$A:$G,4,FALSE)</f>
        <v>126035</v>
      </c>
      <c r="L1029" t="str">
        <f>VLOOKUP($A1029,'Customer Data'!$A:$G,5,FALSE)</f>
        <v>City B</v>
      </c>
      <c r="M1029" t="str">
        <f>VLOOKUP($A1029,'Customer Data'!$A:$G,6,FALSE)</f>
        <v>Seniors</v>
      </c>
      <c r="N1029" t="str">
        <f>VLOOKUP($A1029,'Customer Data'!$A:$G,7,FALSE)</f>
        <v>High</v>
      </c>
      <c r="O1029" t="str">
        <f>VLOOKUP($A1029,'Customer Data'!$A$2:$H$1501,8,FALSE)</f>
        <v>Type 6</v>
      </c>
      <c r="P1029" t="str">
        <f>VLOOKUP($C1029,'Inventory Data'!$A:$I,7,FALSE)</f>
        <v>Warehouse C</v>
      </c>
    </row>
    <row r="1030" spans="1:16" x14ac:dyDescent="0.3">
      <c r="A1030">
        <v>174</v>
      </c>
      <c r="B1030">
        <v>1029</v>
      </c>
      <c r="C1030">
        <v>5</v>
      </c>
      <c r="D1030">
        <v>2</v>
      </c>
      <c r="E1030" s="4" t="s">
        <v>125</v>
      </c>
      <c r="F1030" s="4">
        <f t="shared" si="32"/>
        <v>43142</v>
      </c>
      <c r="G1030" s="4" t="str">
        <f t="shared" si="33"/>
        <v>Feb</v>
      </c>
      <c r="H1030" s="6" t="s">
        <v>80</v>
      </c>
      <c r="I1030">
        <f>VLOOKUP($A1030,'Customer Data'!$A:$G,2,FALSE)</f>
        <v>50</v>
      </c>
      <c r="J1030" t="str">
        <f>VLOOKUP($A1030,'Customer Data'!$A:$G,3,FALSE)</f>
        <v>Female</v>
      </c>
      <c r="K1030" s="18">
        <f>VLOOKUP($A1030,'Customer Data'!$A:$G,4,FALSE)</f>
        <v>45453</v>
      </c>
      <c r="L1030" t="str">
        <f>VLOOKUP($A1030,'Customer Data'!$A:$G,5,FALSE)</f>
        <v>City A</v>
      </c>
      <c r="M1030" t="str">
        <f>VLOOKUP($A1030,'Customer Data'!$A:$G,6,FALSE)</f>
        <v>Middle-aged</v>
      </c>
      <c r="N1030" t="str">
        <f>VLOOKUP($A1030,'Customer Data'!$A:$G,7,FALSE)</f>
        <v>Low</v>
      </c>
      <c r="O1030" t="str">
        <f>VLOOKUP($A1030,'Customer Data'!$A$2:$H$1501,8,FALSE)</f>
        <v>Type 3</v>
      </c>
      <c r="P1030" t="str">
        <f>VLOOKUP($C1030,'Inventory Data'!$A:$I,7,FALSE)</f>
        <v>Warehouse C</v>
      </c>
    </row>
    <row r="1031" spans="1:16" x14ac:dyDescent="0.3">
      <c r="A1031">
        <v>1325</v>
      </c>
      <c r="B1031">
        <v>1030</v>
      </c>
      <c r="C1031">
        <v>76</v>
      </c>
      <c r="D1031">
        <v>5</v>
      </c>
      <c r="E1031" s="4" t="s">
        <v>125</v>
      </c>
      <c r="F1031" s="4">
        <f t="shared" si="32"/>
        <v>43142</v>
      </c>
      <c r="G1031" s="4" t="str">
        <f t="shared" si="33"/>
        <v>Feb</v>
      </c>
      <c r="H1031" s="6" t="s">
        <v>81</v>
      </c>
      <c r="I1031">
        <f>VLOOKUP($A1031,'Customer Data'!$A:$G,2,FALSE)</f>
        <v>51</v>
      </c>
      <c r="J1031" t="str">
        <f>VLOOKUP($A1031,'Customer Data'!$A:$G,3,FALSE)</f>
        <v>Female</v>
      </c>
      <c r="K1031" s="18">
        <f>VLOOKUP($A1031,'Customer Data'!$A:$G,4,FALSE)</f>
        <v>104097</v>
      </c>
      <c r="L1031" t="str">
        <f>VLOOKUP($A1031,'Customer Data'!$A:$G,5,FALSE)</f>
        <v>City C</v>
      </c>
      <c r="M1031" t="str">
        <f>VLOOKUP($A1031,'Customer Data'!$A:$G,6,FALSE)</f>
        <v>Middle-aged</v>
      </c>
      <c r="N1031" t="str">
        <f>VLOOKUP($A1031,'Customer Data'!$A:$G,7,FALSE)</f>
        <v>High</v>
      </c>
      <c r="O1031" t="str">
        <f>VLOOKUP($A1031,'Customer Data'!$A$2:$H$1501,8,FALSE)</f>
        <v>Type 4</v>
      </c>
      <c r="P1031" t="str">
        <f>VLOOKUP($C1031,'Inventory Data'!$A:$I,7,FALSE)</f>
        <v>Warehouse B</v>
      </c>
    </row>
    <row r="1032" spans="1:16" x14ac:dyDescent="0.3">
      <c r="A1032">
        <v>1162</v>
      </c>
      <c r="B1032">
        <v>1031</v>
      </c>
      <c r="C1032">
        <v>73</v>
      </c>
      <c r="D1032">
        <v>5</v>
      </c>
      <c r="E1032" s="4" t="s">
        <v>125</v>
      </c>
      <c r="F1032" s="4">
        <f t="shared" si="32"/>
        <v>43142</v>
      </c>
      <c r="G1032" s="4" t="str">
        <f t="shared" si="33"/>
        <v>Feb</v>
      </c>
      <c r="H1032" s="6" t="s">
        <v>82</v>
      </c>
      <c r="I1032">
        <f>VLOOKUP($A1032,'Customer Data'!$A:$G,2,FALSE)</f>
        <v>52</v>
      </c>
      <c r="J1032" t="str">
        <f>VLOOKUP($A1032,'Customer Data'!$A:$G,3,FALSE)</f>
        <v>Male</v>
      </c>
      <c r="K1032" s="18">
        <f>VLOOKUP($A1032,'Customer Data'!$A:$G,4,FALSE)</f>
        <v>120241</v>
      </c>
      <c r="L1032" t="str">
        <f>VLOOKUP($A1032,'Customer Data'!$A:$G,5,FALSE)</f>
        <v>City C</v>
      </c>
      <c r="M1032" t="str">
        <f>VLOOKUP($A1032,'Customer Data'!$A:$G,6,FALSE)</f>
        <v>Middle-aged</v>
      </c>
      <c r="N1032" t="str">
        <f>VLOOKUP($A1032,'Customer Data'!$A:$G,7,FALSE)</f>
        <v>High</v>
      </c>
      <c r="O1032" t="str">
        <f>VLOOKUP($A1032,'Customer Data'!$A$2:$H$1501,8,FALSE)</f>
        <v>Type 4</v>
      </c>
      <c r="P1032" t="str">
        <f>VLOOKUP($C1032,'Inventory Data'!$A:$I,7,FALSE)</f>
        <v>Warehouse A</v>
      </c>
    </row>
    <row r="1033" spans="1:16" x14ac:dyDescent="0.3">
      <c r="A1033">
        <v>452</v>
      </c>
      <c r="B1033">
        <v>1032</v>
      </c>
      <c r="C1033">
        <v>27</v>
      </c>
      <c r="D1033">
        <v>4</v>
      </c>
      <c r="E1033" s="4" t="s">
        <v>125</v>
      </c>
      <c r="F1033" s="4">
        <f t="shared" si="32"/>
        <v>43142</v>
      </c>
      <c r="G1033" s="4" t="str">
        <f t="shared" si="33"/>
        <v>Feb</v>
      </c>
      <c r="H1033" s="6" t="s">
        <v>83</v>
      </c>
      <c r="I1033">
        <f>VLOOKUP($A1033,'Customer Data'!$A:$G,2,FALSE)</f>
        <v>59</v>
      </c>
      <c r="J1033" t="str">
        <f>VLOOKUP($A1033,'Customer Data'!$A:$G,3,FALSE)</f>
        <v>Male</v>
      </c>
      <c r="K1033" s="18">
        <f>VLOOKUP($A1033,'Customer Data'!$A:$G,4,FALSE)</f>
        <v>65213</v>
      </c>
      <c r="L1033" t="str">
        <f>VLOOKUP($A1033,'Customer Data'!$A:$G,5,FALSE)</f>
        <v>City A</v>
      </c>
      <c r="M1033" t="str">
        <f>VLOOKUP($A1033,'Customer Data'!$A:$G,6,FALSE)</f>
        <v>Middle-aged</v>
      </c>
      <c r="N1033" t="str">
        <f>VLOOKUP($A1033,'Customer Data'!$A:$G,7,FALSE)</f>
        <v>Low</v>
      </c>
      <c r="O1033" t="str">
        <f>VLOOKUP($A1033,'Customer Data'!$A$2:$H$1501,8,FALSE)</f>
        <v>Type 3</v>
      </c>
      <c r="P1033" t="str">
        <f>VLOOKUP($C1033,'Inventory Data'!$A:$I,7,FALSE)</f>
        <v>Warehouse B</v>
      </c>
    </row>
    <row r="1034" spans="1:16" x14ac:dyDescent="0.3">
      <c r="A1034">
        <v>1151</v>
      </c>
      <c r="B1034">
        <v>1033</v>
      </c>
      <c r="C1034">
        <v>87</v>
      </c>
      <c r="D1034">
        <v>6</v>
      </c>
      <c r="E1034" s="4" t="s">
        <v>126</v>
      </c>
      <c r="F1034" s="4">
        <f t="shared" si="32"/>
        <v>43143</v>
      </c>
      <c r="G1034" s="4" t="str">
        <f t="shared" si="33"/>
        <v>Feb</v>
      </c>
      <c r="H1034" s="6" t="s">
        <v>60</v>
      </c>
      <c r="I1034">
        <f>VLOOKUP($A1034,'Customer Data'!$A:$G,2,FALSE)</f>
        <v>66</v>
      </c>
      <c r="J1034" t="str">
        <f>VLOOKUP($A1034,'Customer Data'!$A:$G,3,FALSE)</f>
        <v>Female</v>
      </c>
      <c r="K1034" s="18">
        <f>VLOOKUP($A1034,'Customer Data'!$A:$G,4,FALSE)</f>
        <v>65390</v>
      </c>
      <c r="L1034" t="str">
        <f>VLOOKUP($A1034,'Customer Data'!$A:$G,5,FALSE)</f>
        <v>City A</v>
      </c>
      <c r="M1034" t="str">
        <f>VLOOKUP($A1034,'Customer Data'!$A:$G,6,FALSE)</f>
        <v>Seniors</v>
      </c>
      <c r="N1034" t="str">
        <f>VLOOKUP($A1034,'Customer Data'!$A:$G,7,FALSE)</f>
        <v>Low</v>
      </c>
      <c r="O1034" t="str">
        <f>VLOOKUP($A1034,'Customer Data'!$A$2:$H$1501,8,FALSE)</f>
        <v>Type 5</v>
      </c>
      <c r="P1034" t="str">
        <f>VLOOKUP($C1034,'Inventory Data'!$A:$I,7,FALSE)</f>
        <v>Warehouse B</v>
      </c>
    </row>
    <row r="1035" spans="1:16" x14ac:dyDescent="0.3">
      <c r="A1035">
        <v>264</v>
      </c>
      <c r="B1035">
        <v>1034</v>
      </c>
      <c r="C1035">
        <v>98</v>
      </c>
      <c r="D1035">
        <v>8</v>
      </c>
      <c r="E1035" s="4" t="s">
        <v>126</v>
      </c>
      <c r="F1035" s="4">
        <f t="shared" si="32"/>
        <v>43143</v>
      </c>
      <c r="G1035" s="4" t="str">
        <f t="shared" si="33"/>
        <v>Feb</v>
      </c>
      <c r="H1035" s="6" t="s">
        <v>61</v>
      </c>
      <c r="I1035">
        <f>VLOOKUP($A1035,'Customer Data'!$A:$G,2,FALSE)</f>
        <v>54</v>
      </c>
      <c r="J1035" t="str">
        <f>VLOOKUP($A1035,'Customer Data'!$A:$G,3,FALSE)</f>
        <v>Male</v>
      </c>
      <c r="K1035" s="18">
        <f>VLOOKUP($A1035,'Customer Data'!$A:$G,4,FALSE)</f>
        <v>88268</v>
      </c>
      <c r="L1035" t="str">
        <f>VLOOKUP($A1035,'Customer Data'!$A:$G,5,FALSE)</f>
        <v>City A</v>
      </c>
      <c r="M1035" t="str">
        <f>VLOOKUP($A1035,'Customer Data'!$A:$G,6,FALSE)</f>
        <v>Middle-aged</v>
      </c>
      <c r="N1035" t="str">
        <f>VLOOKUP($A1035,'Customer Data'!$A:$G,7,FALSE)</f>
        <v>High</v>
      </c>
      <c r="O1035" t="str">
        <f>VLOOKUP($A1035,'Customer Data'!$A$2:$H$1501,8,FALSE)</f>
        <v>Type 4</v>
      </c>
      <c r="P1035" t="str">
        <f>VLOOKUP($C1035,'Inventory Data'!$A:$I,7,FALSE)</f>
        <v>Warehouse A</v>
      </c>
    </row>
    <row r="1036" spans="1:16" x14ac:dyDescent="0.3">
      <c r="A1036">
        <v>470</v>
      </c>
      <c r="B1036">
        <v>1035</v>
      </c>
      <c r="C1036">
        <v>51</v>
      </c>
      <c r="D1036">
        <v>4</v>
      </c>
      <c r="E1036" s="4" t="s">
        <v>126</v>
      </c>
      <c r="F1036" s="4">
        <f t="shared" si="32"/>
        <v>43143</v>
      </c>
      <c r="G1036" s="4" t="str">
        <f t="shared" si="33"/>
        <v>Feb</v>
      </c>
      <c r="H1036" s="6" t="s">
        <v>62</v>
      </c>
      <c r="I1036">
        <f>VLOOKUP($A1036,'Customer Data'!$A:$G,2,FALSE)</f>
        <v>47</v>
      </c>
      <c r="J1036" t="str">
        <f>VLOOKUP($A1036,'Customer Data'!$A:$G,3,FALSE)</f>
        <v>Male</v>
      </c>
      <c r="K1036" s="18">
        <f>VLOOKUP($A1036,'Customer Data'!$A:$G,4,FALSE)</f>
        <v>33590</v>
      </c>
      <c r="L1036" t="str">
        <f>VLOOKUP($A1036,'Customer Data'!$A:$G,5,FALSE)</f>
        <v>City B</v>
      </c>
      <c r="M1036" t="str">
        <f>VLOOKUP($A1036,'Customer Data'!$A:$G,6,FALSE)</f>
        <v>Middle-aged</v>
      </c>
      <c r="N1036" t="str">
        <f>VLOOKUP($A1036,'Customer Data'!$A:$G,7,FALSE)</f>
        <v>Low</v>
      </c>
      <c r="O1036" t="str">
        <f>VLOOKUP($A1036,'Customer Data'!$A$2:$H$1501,8,FALSE)</f>
        <v>Type 3</v>
      </c>
      <c r="P1036" t="str">
        <f>VLOOKUP($C1036,'Inventory Data'!$A:$I,7,FALSE)</f>
        <v>Warehouse B</v>
      </c>
    </row>
    <row r="1037" spans="1:16" x14ac:dyDescent="0.3">
      <c r="A1037">
        <v>22</v>
      </c>
      <c r="B1037">
        <v>1036</v>
      </c>
      <c r="C1037">
        <v>26</v>
      </c>
      <c r="D1037">
        <v>9</v>
      </c>
      <c r="E1037" s="4" t="s">
        <v>126</v>
      </c>
      <c r="F1037" s="4">
        <f t="shared" si="32"/>
        <v>43143</v>
      </c>
      <c r="G1037" s="4" t="str">
        <f t="shared" si="33"/>
        <v>Feb</v>
      </c>
      <c r="H1037" s="6" t="s">
        <v>63</v>
      </c>
      <c r="I1037">
        <f>VLOOKUP($A1037,'Customer Data'!$A:$G,2,FALSE)</f>
        <v>44</v>
      </c>
      <c r="J1037" t="str">
        <f>VLOOKUP($A1037,'Customer Data'!$A:$G,3,FALSE)</f>
        <v>Female</v>
      </c>
      <c r="K1037" s="18">
        <f>VLOOKUP($A1037,'Customer Data'!$A:$G,4,FALSE)</f>
        <v>102847</v>
      </c>
      <c r="L1037" t="str">
        <f>VLOOKUP($A1037,'Customer Data'!$A:$G,5,FALSE)</f>
        <v>City A</v>
      </c>
      <c r="M1037" t="str">
        <f>VLOOKUP($A1037,'Customer Data'!$A:$G,6,FALSE)</f>
        <v>Middle-aged</v>
      </c>
      <c r="N1037" t="str">
        <f>VLOOKUP($A1037,'Customer Data'!$A:$G,7,FALSE)</f>
        <v>High</v>
      </c>
      <c r="O1037" t="str">
        <f>VLOOKUP($A1037,'Customer Data'!$A$2:$H$1501,8,FALSE)</f>
        <v>Type 4</v>
      </c>
      <c r="P1037" t="str">
        <f>VLOOKUP($C1037,'Inventory Data'!$A:$I,7,FALSE)</f>
        <v>Warehouse C</v>
      </c>
    </row>
    <row r="1038" spans="1:16" x14ac:dyDescent="0.3">
      <c r="A1038">
        <v>492</v>
      </c>
      <c r="B1038">
        <v>1037</v>
      </c>
      <c r="C1038">
        <v>33</v>
      </c>
      <c r="D1038">
        <v>2</v>
      </c>
      <c r="E1038" s="4" t="s">
        <v>126</v>
      </c>
      <c r="F1038" s="4">
        <f t="shared" si="32"/>
        <v>43143</v>
      </c>
      <c r="G1038" s="4" t="str">
        <f t="shared" si="33"/>
        <v>Feb</v>
      </c>
      <c r="H1038" s="6" t="s">
        <v>64</v>
      </c>
      <c r="I1038">
        <f>VLOOKUP($A1038,'Customer Data'!$A:$G,2,FALSE)</f>
        <v>44</v>
      </c>
      <c r="J1038" t="str">
        <f>VLOOKUP($A1038,'Customer Data'!$A:$G,3,FALSE)</f>
        <v>Male</v>
      </c>
      <c r="K1038" s="18">
        <f>VLOOKUP($A1038,'Customer Data'!$A:$G,4,FALSE)</f>
        <v>141551</v>
      </c>
      <c r="L1038" t="str">
        <f>VLOOKUP($A1038,'Customer Data'!$A:$G,5,FALSE)</f>
        <v>City C</v>
      </c>
      <c r="M1038" t="str">
        <f>VLOOKUP($A1038,'Customer Data'!$A:$G,6,FALSE)</f>
        <v>Middle-aged</v>
      </c>
      <c r="N1038" t="str">
        <f>VLOOKUP($A1038,'Customer Data'!$A:$G,7,FALSE)</f>
        <v>High</v>
      </c>
      <c r="O1038" t="str">
        <f>VLOOKUP($A1038,'Customer Data'!$A$2:$H$1501,8,FALSE)</f>
        <v>Type 4</v>
      </c>
      <c r="P1038" t="str">
        <f>VLOOKUP($C1038,'Inventory Data'!$A:$I,7,FALSE)</f>
        <v>Warehouse C</v>
      </c>
    </row>
    <row r="1039" spans="1:16" x14ac:dyDescent="0.3">
      <c r="A1039">
        <v>428</v>
      </c>
      <c r="B1039">
        <v>1038</v>
      </c>
      <c r="C1039">
        <v>76</v>
      </c>
      <c r="D1039">
        <v>1</v>
      </c>
      <c r="E1039" s="4" t="s">
        <v>126</v>
      </c>
      <c r="F1039" s="4">
        <f t="shared" si="32"/>
        <v>43143</v>
      </c>
      <c r="G1039" s="4" t="str">
        <f t="shared" si="33"/>
        <v>Feb</v>
      </c>
      <c r="H1039" s="6" t="s">
        <v>65</v>
      </c>
      <c r="I1039">
        <f>VLOOKUP($A1039,'Customer Data'!$A:$G,2,FALSE)</f>
        <v>30</v>
      </c>
      <c r="J1039" t="str">
        <f>VLOOKUP($A1039,'Customer Data'!$A:$G,3,FALSE)</f>
        <v>Female</v>
      </c>
      <c r="K1039" s="18">
        <f>VLOOKUP($A1039,'Customer Data'!$A:$G,4,FALSE)</f>
        <v>122821</v>
      </c>
      <c r="L1039" t="str">
        <f>VLOOKUP($A1039,'Customer Data'!$A:$G,5,FALSE)</f>
        <v>City B</v>
      </c>
      <c r="M1039" t="str">
        <f>VLOOKUP($A1039,'Customer Data'!$A:$G,6,FALSE)</f>
        <v>Adult</v>
      </c>
      <c r="N1039" t="str">
        <f>VLOOKUP($A1039,'Customer Data'!$A:$G,7,FALSE)</f>
        <v>High</v>
      </c>
      <c r="O1039" t="str">
        <f>VLOOKUP($A1039,'Customer Data'!$A$2:$H$1501,8,FALSE)</f>
        <v>Type 2</v>
      </c>
      <c r="P1039" t="str">
        <f>VLOOKUP($C1039,'Inventory Data'!$A:$I,7,FALSE)</f>
        <v>Warehouse B</v>
      </c>
    </row>
    <row r="1040" spans="1:16" x14ac:dyDescent="0.3">
      <c r="A1040">
        <v>1386</v>
      </c>
      <c r="B1040">
        <v>1039</v>
      </c>
      <c r="C1040">
        <v>5</v>
      </c>
      <c r="D1040">
        <v>5</v>
      </c>
      <c r="E1040" s="4" t="s">
        <v>126</v>
      </c>
      <c r="F1040" s="4">
        <f t="shared" si="32"/>
        <v>43143</v>
      </c>
      <c r="G1040" s="4" t="str">
        <f t="shared" si="33"/>
        <v>Feb</v>
      </c>
      <c r="H1040" s="6" t="s">
        <v>66</v>
      </c>
      <c r="I1040">
        <f>VLOOKUP($A1040,'Customer Data'!$A:$G,2,FALSE)</f>
        <v>45</v>
      </c>
      <c r="J1040" t="str">
        <f>VLOOKUP($A1040,'Customer Data'!$A:$G,3,FALSE)</f>
        <v>Female</v>
      </c>
      <c r="K1040" s="18">
        <f>VLOOKUP($A1040,'Customer Data'!$A:$G,4,FALSE)</f>
        <v>79248</v>
      </c>
      <c r="L1040" t="str">
        <f>VLOOKUP($A1040,'Customer Data'!$A:$G,5,FALSE)</f>
        <v>City B</v>
      </c>
      <c r="M1040" t="str">
        <f>VLOOKUP($A1040,'Customer Data'!$A:$G,6,FALSE)</f>
        <v>Middle-aged</v>
      </c>
      <c r="N1040" t="str">
        <f>VLOOKUP($A1040,'Customer Data'!$A:$G,7,FALSE)</f>
        <v>High</v>
      </c>
      <c r="O1040" t="str">
        <f>VLOOKUP($A1040,'Customer Data'!$A$2:$H$1501,8,FALSE)</f>
        <v>Type 4</v>
      </c>
      <c r="P1040" t="str">
        <f>VLOOKUP($C1040,'Inventory Data'!$A:$I,7,FALSE)</f>
        <v>Warehouse C</v>
      </c>
    </row>
    <row r="1041" spans="1:16" x14ac:dyDescent="0.3">
      <c r="A1041">
        <v>1014</v>
      </c>
      <c r="B1041">
        <v>1040</v>
      </c>
      <c r="C1041">
        <v>7</v>
      </c>
      <c r="D1041">
        <v>4</v>
      </c>
      <c r="E1041" s="4" t="s">
        <v>126</v>
      </c>
      <c r="F1041" s="4">
        <f t="shared" si="32"/>
        <v>43143</v>
      </c>
      <c r="G1041" s="4" t="str">
        <f t="shared" si="33"/>
        <v>Feb</v>
      </c>
      <c r="H1041" s="6" t="s">
        <v>67</v>
      </c>
      <c r="I1041">
        <f>VLOOKUP($A1041,'Customer Data'!$A:$G,2,FALSE)</f>
        <v>20</v>
      </c>
      <c r="J1041" t="str">
        <f>VLOOKUP($A1041,'Customer Data'!$A:$G,3,FALSE)</f>
        <v>Male</v>
      </c>
      <c r="K1041" s="18">
        <f>VLOOKUP($A1041,'Customer Data'!$A:$G,4,FALSE)</f>
        <v>33796</v>
      </c>
      <c r="L1041" t="str">
        <f>VLOOKUP($A1041,'Customer Data'!$A:$G,5,FALSE)</f>
        <v>City C</v>
      </c>
      <c r="M1041" t="str">
        <f>VLOOKUP($A1041,'Customer Data'!$A:$G,6,FALSE)</f>
        <v>Adult</v>
      </c>
      <c r="N1041" t="str">
        <f>VLOOKUP($A1041,'Customer Data'!$A:$G,7,FALSE)</f>
        <v>Low</v>
      </c>
      <c r="O1041" t="str">
        <f>VLOOKUP($A1041,'Customer Data'!$A$2:$H$1501,8,FALSE)</f>
        <v>Type 1</v>
      </c>
      <c r="P1041" t="str">
        <f>VLOOKUP($C1041,'Inventory Data'!$A:$I,7,FALSE)</f>
        <v>Warehouse C</v>
      </c>
    </row>
    <row r="1042" spans="1:16" x14ac:dyDescent="0.3">
      <c r="A1042">
        <v>6</v>
      </c>
      <c r="B1042">
        <v>1041</v>
      </c>
      <c r="C1042">
        <v>43</v>
      </c>
      <c r="D1042">
        <v>7</v>
      </c>
      <c r="E1042" s="4" t="s">
        <v>126</v>
      </c>
      <c r="F1042" s="4">
        <f t="shared" si="32"/>
        <v>43143</v>
      </c>
      <c r="G1042" s="4" t="str">
        <f t="shared" si="33"/>
        <v>Feb</v>
      </c>
      <c r="H1042" s="6" t="s">
        <v>68</v>
      </c>
      <c r="I1042">
        <f>VLOOKUP($A1042,'Customer Data'!$A:$G,2,FALSE)</f>
        <v>65</v>
      </c>
      <c r="J1042" t="str">
        <f>VLOOKUP($A1042,'Customer Data'!$A:$G,3,FALSE)</f>
        <v>Male</v>
      </c>
      <c r="K1042" s="18">
        <f>VLOOKUP($A1042,'Customer Data'!$A:$G,4,FALSE)</f>
        <v>82735</v>
      </c>
      <c r="L1042" t="str">
        <f>VLOOKUP($A1042,'Customer Data'!$A:$G,5,FALSE)</f>
        <v>City B</v>
      </c>
      <c r="M1042" t="str">
        <f>VLOOKUP($A1042,'Customer Data'!$A:$G,6,FALSE)</f>
        <v>Seniors</v>
      </c>
      <c r="N1042" t="str">
        <f>VLOOKUP($A1042,'Customer Data'!$A:$G,7,FALSE)</f>
        <v>High</v>
      </c>
      <c r="O1042" t="str">
        <f>VLOOKUP($A1042,'Customer Data'!$A$2:$H$1501,8,FALSE)</f>
        <v>Type 6</v>
      </c>
      <c r="P1042" t="str">
        <f>VLOOKUP($C1042,'Inventory Data'!$A:$I,7,FALSE)</f>
        <v>Warehouse B</v>
      </c>
    </row>
    <row r="1043" spans="1:16" x14ac:dyDescent="0.3">
      <c r="A1043">
        <v>1393</v>
      </c>
      <c r="B1043">
        <v>1042</v>
      </c>
      <c r="C1043">
        <v>45</v>
      </c>
      <c r="D1043">
        <v>3</v>
      </c>
      <c r="E1043" s="4" t="s">
        <v>126</v>
      </c>
      <c r="F1043" s="4">
        <f t="shared" si="32"/>
        <v>43143</v>
      </c>
      <c r="G1043" s="4" t="str">
        <f t="shared" si="33"/>
        <v>Feb</v>
      </c>
      <c r="H1043" s="6" t="s">
        <v>69</v>
      </c>
      <c r="I1043">
        <f>VLOOKUP($A1043,'Customer Data'!$A:$G,2,FALSE)</f>
        <v>27</v>
      </c>
      <c r="J1043" t="str">
        <f>VLOOKUP($A1043,'Customer Data'!$A:$G,3,FALSE)</f>
        <v>Female</v>
      </c>
      <c r="K1043" s="18">
        <f>VLOOKUP($A1043,'Customer Data'!$A:$G,4,FALSE)</f>
        <v>46825</v>
      </c>
      <c r="L1043" t="str">
        <f>VLOOKUP($A1043,'Customer Data'!$A:$G,5,FALSE)</f>
        <v>City B</v>
      </c>
      <c r="M1043" t="str">
        <f>VLOOKUP($A1043,'Customer Data'!$A:$G,6,FALSE)</f>
        <v>Adult</v>
      </c>
      <c r="N1043" t="str">
        <f>VLOOKUP($A1043,'Customer Data'!$A:$G,7,FALSE)</f>
        <v>Low</v>
      </c>
      <c r="O1043" t="str">
        <f>VLOOKUP($A1043,'Customer Data'!$A$2:$H$1501,8,FALSE)</f>
        <v>Type 1</v>
      </c>
      <c r="P1043" t="str">
        <f>VLOOKUP($C1043,'Inventory Data'!$A:$I,7,FALSE)</f>
        <v>Warehouse C</v>
      </c>
    </row>
    <row r="1044" spans="1:16" x14ac:dyDescent="0.3">
      <c r="A1044">
        <v>288</v>
      </c>
      <c r="B1044">
        <v>1043</v>
      </c>
      <c r="C1044">
        <v>84</v>
      </c>
      <c r="D1044">
        <v>3</v>
      </c>
      <c r="E1044" s="4" t="s">
        <v>126</v>
      </c>
      <c r="F1044" s="4">
        <f t="shared" si="32"/>
        <v>43143</v>
      </c>
      <c r="G1044" s="4" t="str">
        <f t="shared" si="33"/>
        <v>Feb</v>
      </c>
      <c r="H1044" s="6" t="s">
        <v>70</v>
      </c>
      <c r="I1044">
        <f>VLOOKUP($A1044,'Customer Data'!$A:$G,2,FALSE)</f>
        <v>44</v>
      </c>
      <c r="J1044" t="str">
        <f>VLOOKUP($A1044,'Customer Data'!$A:$G,3,FALSE)</f>
        <v>Male</v>
      </c>
      <c r="K1044" s="18">
        <f>VLOOKUP($A1044,'Customer Data'!$A:$G,4,FALSE)</f>
        <v>39890</v>
      </c>
      <c r="L1044" t="str">
        <f>VLOOKUP($A1044,'Customer Data'!$A:$G,5,FALSE)</f>
        <v>City A</v>
      </c>
      <c r="M1044" t="str">
        <f>VLOOKUP($A1044,'Customer Data'!$A:$G,6,FALSE)</f>
        <v>Middle-aged</v>
      </c>
      <c r="N1044" t="str">
        <f>VLOOKUP($A1044,'Customer Data'!$A:$G,7,FALSE)</f>
        <v>Low</v>
      </c>
      <c r="O1044" t="str">
        <f>VLOOKUP($A1044,'Customer Data'!$A$2:$H$1501,8,FALSE)</f>
        <v>Type 3</v>
      </c>
      <c r="P1044" t="str">
        <f>VLOOKUP($C1044,'Inventory Data'!$A:$I,7,FALSE)</f>
        <v>Warehouse A</v>
      </c>
    </row>
    <row r="1045" spans="1:16" x14ac:dyDescent="0.3">
      <c r="A1045">
        <v>683</v>
      </c>
      <c r="B1045">
        <v>1044</v>
      </c>
      <c r="C1045">
        <v>24</v>
      </c>
      <c r="D1045">
        <v>8</v>
      </c>
      <c r="E1045" s="4" t="s">
        <v>126</v>
      </c>
      <c r="F1045" s="4">
        <f t="shared" si="32"/>
        <v>43143</v>
      </c>
      <c r="G1045" s="4" t="str">
        <f t="shared" si="33"/>
        <v>Feb</v>
      </c>
      <c r="H1045" s="6" t="s">
        <v>71</v>
      </c>
      <c r="I1045">
        <f>VLOOKUP($A1045,'Customer Data'!$A:$G,2,FALSE)</f>
        <v>65</v>
      </c>
      <c r="J1045" t="str">
        <f>VLOOKUP($A1045,'Customer Data'!$A:$G,3,FALSE)</f>
        <v>Male</v>
      </c>
      <c r="K1045" s="18">
        <f>VLOOKUP($A1045,'Customer Data'!$A:$G,4,FALSE)</f>
        <v>30390</v>
      </c>
      <c r="L1045" t="str">
        <f>VLOOKUP($A1045,'Customer Data'!$A:$G,5,FALSE)</f>
        <v>City B</v>
      </c>
      <c r="M1045" t="str">
        <f>VLOOKUP($A1045,'Customer Data'!$A:$G,6,FALSE)</f>
        <v>Seniors</v>
      </c>
      <c r="N1045" t="str">
        <f>VLOOKUP($A1045,'Customer Data'!$A:$G,7,FALSE)</f>
        <v>Low</v>
      </c>
      <c r="O1045" t="str">
        <f>VLOOKUP($A1045,'Customer Data'!$A$2:$H$1501,8,FALSE)</f>
        <v>Type 5</v>
      </c>
      <c r="P1045" t="str">
        <f>VLOOKUP($C1045,'Inventory Data'!$A:$I,7,FALSE)</f>
        <v>Warehouse A</v>
      </c>
    </row>
    <row r="1046" spans="1:16" x14ac:dyDescent="0.3">
      <c r="A1046">
        <v>1450</v>
      </c>
      <c r="B1046">
        <v>1045</v>
      </c>
      <c r="C1046">
        <v>23</v>
      </c>
      <c r="D1046">
        <v>1</v>
      </c>
      <c r="E1046" s="4" t="s">
        <v>126</v>
      </c>
      <c r="F1046" s="4">
        <f t="shared" si="32"/>
        <v>43143</v>
      </c>
      <c r="G1046" s="4" t="str">
        <f t="shared" si="33"/>
        <v>Feb</v>
      </c>
      <c r="H1046" s="6" t="s">
        <v>72</v>
      </c>
      <c r="I1046">
        <f>VLOOKUP($A1046,'Customer Data'!$A:$G,2,FALSE)</f>
        <v>35</v>
      </c>
      <c r="J1046" t="str">
        <f>VLOOKUP($A1046,'Customer Data'!$A:$G,3,FALSE)</f>
        <v>Female</v>
      </c>
      <c r="K1046" s="18">
        <f>VLOOKUP($A1046,'Customer Data'!$A:$G,4,FALSE)</f>
        <v>98694</v>
      </c>
      <c r="L1046" t="str">
        <f>VLOOKUP($A1046,'Customer Data'!$A:$G,5,FALSE)</f>
        <v>City A</v>
      </c>
      <c r="M1046" t="str">
        <f>VLOOKUP($A1046,'Customer Data'!$A:$G,6,FALSE)</f>
        <v>Adult</v>
      </c>
      <c r="N1046" t="str">
        <f>VLOOKUP($A1046,'Customer Data'!$A:$G,7,FALSE)</f>
        <v>High</v>
      </c>
      <c r="O1046" t="str">
        <f>VLOOKUP($A1046,'Customer Data'!$A$2:$H$1501,8,FALSE)</f>
        <v>Type 2</v>
      </c>
      <c r="P1046" t="str">
        <f>VLOOKUP($C1046,'Inventory Data'!$A:$I,7,FALSE)</f>
        <v>Warehouse C</v>
      </c>
    </row>
    <row r="1047" spans="1:16" x14ac:dyDescent="0.3">
      <c r="A1047">
        <v>1335</v>
      </c>
      <c r="B1047">
        <v>1046</v>
      </c>
      <c r="C1047">
        <v>12</v>
      </c>
      <c r="D1047">
        <v>8</v>
      </c>
      <c r="E1047" s="4" t="s">
        <v>126</v>
      </c>
      <c r="F1047" s="4">
        <f t="shared" si="32"/>
        <v>43143</v>
      </c>
      <c r="G1047" s="4" t="str">
        <f t="shared" si="33"/>
        <v>Feb</v>
      </c>
      <c r="H1047" s="6" t="s">
        <v>73</v>
      </c>
      <c r="I1047">
        <f>VLOOKUP($A1047,'Customer Data'!$A:$G,2,FALSE)</f>
        <v>37</v>
      </c>
      <c r="J1047" t="str">
        <f>VLOOKUP($A1047,'Customer Data'!$A:$G,3,FALSE)</f>
        <v>Female</v>
      </c>
      <c r="K1047" s="18">
        <f>VLOOKUP($A1047,'Customer Data'!$A:$G,4,FALSE)</f>
        <v>136930</v>
      </c>
      <c r="L1047" t="str">
        <f>VLOOKUP($A1047,'Customer Data'!$A:$G,5,FALSE)</f>
        <v>City A</v>
      </c>
      <c r="M1047" t="str">
        <f>VLOOKUP($A1047,'Customer Data'!$A:$G,6,FALSE)</f>
        <v>Adult</v>
      </c>
      <c r="N1047" t="str">
        <f>VLOOKUP($A1047,'Customer Data'!$A:$G,7,FALSE)</f>
        <v>High</v>
      </c>
      <c r="O1047" t="str">
        <f>VLOOKUP($A1047,'Customer Data'!$A$2:$H$1501,8,FALSE)</f>
        <v>Type 2</v>
      </c>
      <c r="P1047" t="str">
        <f>VLOOKUP($C1047,'Inventory Data'!$A:$I,7,FALSE)</f>
        <v>Warehouse B</v>
      </c>
    </row>
    <row r="1048" spans="1:16" x14ac:dyDescent="0.3">
      <c r="A1048">
        <v>1236</v>
      </c>
      <c r="B1048">
        <v>1047</v>
      </c>
      <c r="C1048">
        <v>46</v>
      </c>
      <c r="D1048">
        <v>4</v>
      </c>
      <c r="E1048" s="4" t="s">
        <v>126</v>
      </c>
      <c r="F1048" s="4">
        <f t="shared" si="32"/>
        <v>43143</v>
      </c>
      <c r="G1048" s="4" t="str">
        <f t="shared" si="33"/>
        <v>Feb</v>
      </c>
      <c r="H1048" s="6" t="s">
        <v>74</v>
      </c>
      <c r="I1048">
        <f>VLOOKUP($A1048,'Customer Data'!$A:$G,2,FALSE)</f>
        <v>67</v>
      </c>
      <c r="J1048" t="str">
        <f>VLOOKUP($A1048,'Customer Data'!$A:$G,3,FALSE)</f>
        <v>Female</v>
      </c>
      <c r="K1048" s="18">
        <f>VLOOKUP($A1048,'Customer Data'!$A:$G,4,FALSE)</f>
        <v>25288</v>
      </c>
      <c r="L1048" t="str">
        <f>VLOOKUP($A1048,'Customer Data'!$A:$G,5,FALSE)</f>
        <v>City C</v>
      </c>
      <c r="M1048" t="str">
        <f>VLOOKUP($A1048,'Customer Data'!$A:$G,6,FALSE)</f>
        <v>Seniors</v>
      </c>
      <c r="N1048" t="str">
        <f>VLOOKUP($A1048,'Customer Data'!$A:$G,7,FALSE)</f>
        <v>Low</v>
      </c>
      <c r="O1048" t="str">
        <f>VLOOKUP($A1048,'Customer Data'!$A$2:$H$1501,8,FALSE)</f>
        <v>Type 5</v>
      </c>
      <c r="P1048" t="str">
        <f>VLOOKUP($C1048,'Inventory Data'!$A:$I,7,FALSE)</f>
        <v>Warehouse B</v>
      </c>
    </row>
    <row r="1049" spans="1:16" x14ac:dyDescent="0.3">
      <c r="A1049">
        <v>1064</v>
      </c>
      <c r="B1049">
        <v>1048</v>
      </c>
      <c r="C1049">
        <v>54</v>
      </c>
      <c r="D1049">
        <v>3</v>
      </c>
      <c r="E1049" s="4" t="s">
        <v>126</v>
      </c>
      <c r="F1049" s="4">
        <f t="shared" si="32"/>
        <v>43143</v>
      </c>
      <c r="G1049" s="4" t="str">
        <f t="shared" si="33"/>
        <v>Feb</v>
      </c>
      <c r="H1049" s="6" t="s">
        <v>75</v>
      </c>
      <c r="I1049">
        <f>VLOOKUP($A1049,'Customer Data'!$A:$G,2,FALSE)</f>
        <v>38</v>
      </c>
      <c r="J1049" t="str">
        <f>VLOOKUP($A1049,'Customer Data'!$A:$G,3,FALSE)</f>
        <v>Male</v>
      </c>
      <c r="K1049" s="18">
        <f>VLOOKUP($A1049,'Customer Data'!$A:$G,4,FALSE)</f>
        <v>82954</v>
      </c>
      <c r="L1049" t="str">
        <f>VLOOKUP($A1049,'Customer Data'!$A:$G,5,FALSE)</f>
        <v>City B</v>
      </c>
      <c r="M1049" t="str">
        <f>VLOOKUP($A1049,'Customer Data'!$A:$G,6,FALSE)</f>
        <v>Adult</v>
      </c>
      <c r="N1049" t="str">
        <f>VLOOKUP($A1049,'Customer Data'!$A:$G,7,FALSE)</f>
        <v>High</v>
      </c>
      <c r="O1049" t="str">
        <f>VLOOKUP($A1049,'Customer Data'!$A$2:$H$1501,8,FALSE)</f>
        <v>Type 2</v>
      </c>
      <c r="P1049" t="str">
        <f>VLOOKUP($C1049,'Inventory Data'!$A:$I,7,FALSE)</f>
        <v>Warehouse B</v>
      </c>
    </row>
    <row r="1050" spans="1:16" x14ac:dyDescent="0.3">
      <c r="A1050">
        <v>218</v>
      </c>
      <c r="B1050">
        <v>1049</v>
      </c>
      <c r="C1050">
        <v>65</v>
      </c>
      <c r="D1050">
        <v>4</v>
      </c>
      <c r="E1050" s="4" t="s">
        <v>126</v>
      </c>
      <c r="F1050" s="4">
        <f t="shared" si="32"/>
        <v>43143</v>
      </c>
      <c r="G1050" s="4" t="str">
        <f t="shared" si="33"/>
        <v>Feb</v>
      </c>
      <c r="H1050" s="6" t="s">
        <v>76</v>
      </c>
      <c r="I1050">
        <f>VLOOKUP($A1050,'Customer Data'!$A:$G,2,FALSE)</f>
        <v>67</v>
      </c>
      <c r="J1050" t="str">
        <f>VLOOKUP($A1050,'Customer Data'!$A:$G,3,FALSE)</f>
        <v>Male</v>
      </c>
      <c r="K1050" s="18">
        <f>VLOOKUP($A1050,'Customer Data'!$A:$G,4,FALSE)</f>
        <v>81561</v>
      </c>
      <c r="L1050" t="str">
        <f>VLOOKUP($A1050,'Customer Data'!$A:$G,5,FALSE)</f>
        <v>City C</v>
      </c>
      <c r="M1050" t="str">
        <f>VLOOKUP($A1050,'Customer Data'!$A:$G,6,FALSE)</f>
        <v>Seniors</v>
      </c>
      <c r="N1050" t="str">
        <f>VLOOKUP($A1050,'Customer Data'!$A:$G,7,FALSE)</f>
        <v>High</v>
      </c>
      <c r="O1050" t="str">
        <f>VLOOKUP($A1050,'Customer Data'!$A$2:$H$1501,8,FALSE)</f>
        <v>Type 6</v>
      </c>
      <c r="P1050" t="str">
        <f>VLOOKUP($C1050,'Inventory Data'!$A:$I,7,FALSE)</f>
        <v>Warehouse C</v>
      </c>
    </row>
    <row r="1051" spans="1:16" x14ac:dyDescent="0.3">
      <c r="A1051">
        <v>1257</v>
      </c>
      <c r="B1051">
        <v>1050</v>
      </c>
      <c r="C1051">
        <v>60</v>
      </c>
      <c r="D1051">
        <v>1</v>
      </c>
      <c r="E1051" s="4" t="s">
        <v>126</v>
      </c>
      <c r="F1051" s="4">
        <f t="shared" si="32"/>
        <v>43143</v>
      </c>
      <c r="G1051" s="4" t="str">
        <f t="shared" si="33"/>
        <v>Feb</v>
      </c>
      <c r="H1051" s="6" t="s">
        <v>77</v>
      </c>
      <c r="I1051">
        <f>VLOOKUP($A1051,'Customer Data'!$A:$G,2,FALSE)</f>
        <v>35</v>
      </c>
      <c r="J1051" t="str">
        <f>VLOOKUP($A1051,'Customer Data'!$A:$G,3,FALSE)</f>
        <v>Female</v>
      </c>
      <c r="K1051" s="18">
        <f>VLOOKUP($A1051,'Customer Data'!$A:$G,4,FALSE)</f>
        <v>139567</v>
      </c>
      <c r="L1051" t="str">
        <f>VLOOKUP($A1051,'Customer Data'!$A:$G,5,FALSE)</f>
        <v>City A</v>
      </c>
      <c r="M1051" t="str">
        <f>VLOOKUP($A1051,'Customer Data'!$A:$G,6,FALSE)</f>
        <v>Adult</v>
      </c>
      <c r="N1051" t="str">
        <f>VLOOKUP($A1051,'Customer Data'!$A:$G,7,FALSE)</f>
        <v>High</v>
      </c>
      <c r="O1051" t="str">
        <f>VLOOKUP($A1051,'Customer Data'!$A$2:$H$1501,8,FALSE)</f>
        <v>Type 2</v>
      </c>
      <c r="P1051" t="str">
        <f>VLOOKUP($C1051,'Inventory Data'!$A:$I,7,FALSE)</f>
        <v>Warehouse B</v>
      </c>
    </row>
    <row r="1052" spans="1:16" x14ac:dyDescent="0.3">
      <c r="A1052">
        <v>1314</v>
      </c>
      <c r="B1052">
        <v>1051</v>
      </c>
      <c r="C1052">
        <v>6</v>
      </c>
      <c r="D1052">
        <v>9</v>
      </c>
      <c r="E1052" s="4" t="s">
        <v>126</v>
      </c>
      <c r="F1052" s="4">
        <f t="shared" si="32"/>
        <v>43143</v>
      </c>
      <c r="G1052" s="4" t="str">
        <f t="shared" si="33"/>
        <v>Feb</v>
      </c>
      <c r="H1052" s="6" t="s">
        <v>78</v>
      </c>
      <c r="I1052">
        <f>VLOOKUP($A1052,'Customer Data'!$A:$G,2,FALSE)</f>
        <v>53</v>
      </c>
      <c r="J1052" t="str">
        <f>VLOOKUP($A1052,'Customer Data'!$A:$G,3,FALSE)</f>
        <v>Female</v>
      </c>
      <c r="K1052" s="18">
        <f>VLOOKUP($A1052,'Customer Data'!$A:$G,4,FALSE)</f>
        <v>42774</v>
      </c>
      <c r="L1052" t="str">
        <f>VLOOKUP($A1052,'Customer Data'!$A:$G,5,FALSE)</f>
        <v>City A</v>
      </c>
      <c r="M1052" t="str">
        <f>VLOOKUP($A1052,'Customer Data'!$A:$G,6,FALSE)</f>
        <v>Middle-aged</v>
      </c>
      <c r="N1052" t="str">
        <f>VLOOKUP($A1052,'Customer Data'!$A:$G,7,FALSE)</f>
        <v>Low</v>
      </c>
      <c r="O1052" t="str">
        <f>VLOOKUP($A1052,'Customer Data'!$A$2:$H$1501,8,FALSE)</f>
        <v>Type 3</v>
      </c>
      <c r="P1052" t="str">
        <f>VLOOKUP($C1052,'Inventory Data'!$A:$I,7,FALSE)</f>
        <v>Warehouse C</v>
      </c>
    </row>
    <row r="1053" spans="1:16" x14ac:dyDescent="0.3">
      <c r="A1053">
        <v>931</v>
      </c>
      <c r="B1053">
        <v>1052</v>
      </c>
      <c r="C1053">
        <v>41</v>
      </c>
      <c r="D1053">
        <v>9</v>
      </c>
      <c r="E1053" s="4" t="s">
        <v>126</v>
      </c>
      <c r="F1053" s="4">
        <f t="shared" si="32"/>
        <v>43143</v>
      </c>
      <c r="G1053" s="4" t="str">
        <f t="shared" si="33"/>
        <v>Feb</v>
      </c>
      <c r="H1053" s="6" t="s">
        <v>79</v>
      </c>
      <c r="I1053">
        <f>VLOOKUP($A1053,'Customer Data'!$A:$G,2,FALSE)</f>
        <v>23</v>
      </c>
      <c r="J1053" t="str">
        <f>VLOOKUP($A1053,'Customer Data'!$A:$G,3,FALSE)</f>
        <v>Male</v>
      </c>
      <c r="K1053" s="18">
        <f>VLOOKUP($A1053,'Customer Data'!$A:$G,4,FALSE)</f>
        <v>85037</v>
      </c>
      <c r="L1053" t="str">
        <f>VLOOKUP($A1053,'Customer Data'!$A:$G,5,FALSE)</f>
        <v>City A</v>
      </c>
      <c r="M1053" t="str">
        <f>VLOOKUP($A1053,'Customer Data'!$A:$G,6,FALSE)</f>
        <v>Adult</v>
      </c>
      <c r="N1053" t="str">
        <f>VLOOKUP($A1053,'Customer Data'!$A:$G,7,FALSE)</f>
        <v>High</v>
      </c>
      <c r="O1053" t="str">
        <f>VLOOKUP($A1053,'Customer Data'!$A$2:$H$1501,8,FALSE)</f>
        <v>Type 2</v>
      </c>
      <c r="P1053" t="str">
        <f>VLOOKUP($C1053,'Inventory Data'!$A:$I,7,FALSE)</f>
        <v>Warehouse A</v>
      </c>
    </row>
    <row r="1054" spans="1:16" x14ac:dyDescent="0.3">
      <c r="A1054">
        <v>1141</v>
      </c>
      <c r="B1054">
        <v>1053</v>
      </c>
      <c r="C1054">
        <v>37</v>
      </c>
      <c r="D1054">
        <v>3</v>
      </c>
      <c r="E1054" s="4" t="s">
        <v>126</v>
      </c>
      <c r="F1054" s="4">
        <f t="shared" si="32"/>
        <v>43143</v>
      </c>
      <c r="G1054" s="4" t="str">
        <f t="shared" si="33"/>
        <v>Feb</v>
      </c>
      <c r="H1054" s="6" t="s">
        <v>80</v>
      </c>
      <c r="I1054">
        <f>VLOOKUP($A1054,'Customer Data'!$A:$G,2,FALSE)</f>
        <v>48</v>
      </c>
      <c r="J1054" t="str">
        <f>VLOOKUP($A1054,'Customer Data'!$A:$G,3,FALSE)</f>
        <v>Female</v>
      </c>
      <c r="K1054" s="18">
        <f>VLOOKUP($A1054,'Customer Data'!$A:$G,4,FALSE)</f>
        <v>37032</v>
      </c>
      <c r="L1054" t="str">
        <f>VLOOKUP($A1054,'Customer Data'!$A:$G,5,FALSE)</f>
        <v>City C</v>
      </c>
      <c r="M1054" t="str">
        <f>VLOOKUP($A1054,'Customer Data'!$A:$G,6,FALSE)</f>
        <v>Middle-aged</v>
      </c>
      <c r="N1054" t="str">
        <f>VLOOKUP($A1054,'Customer Data'!$A:$G,7,FALSE)</f>
        <v>Low</v>
      </c>
      <c r="O1054" t="str">
        <f>VLOOKUP($A1054,'Customer Data'!$A$2:$H$1501,8,FALSE)</f>
        <v>Type 3</v>
      </c>
      <c r="P1054" t="str">
        <f>VLOOKUP($C1054,'Inventory Data'!$A:$I,7,FALSE)</f>
        <v>Warehouse B</v>
      </c>
    </row>
    <row r="1055" spans="1:16" x14ac:dyDescent="0.3">
      <c r="A1055">
        <v>289</v>
      </c>
      <c r="B1055">
        <v>1054</v>
      </c>
      <c r="C1055">
        <v>52</v>
      </c>
      <c r="D1055">
        <v>3</v>
      </c>
      <c r="E1055" s="4" t="s">
        <v>126</v>
      </c>
      <c r="F1055" s="4">
        <f t="shared" si="32"/>
        <v>43143</v>
      </c>
      <c r="G1055" s="4" t="str">
        <f t="shared" si="33"/>
        <v>Feb</v>
      </c>
      <c r="H1055" s="6" t="s">
        <v>81</v>
      </c>
      <c r="I1055">
        <f>VLOOKUP($A1055,'Customer Data'!$A:$G,2,FALSE)</f>
        <v>52</v>
      </c>
      <c r="J1055" t="str">
        <f>VLOOKUP($A1055,'Customer Data'!$A:$G,3,FALSE)</f>
        <v>Male</v>
      </c>
      <c r="K1055" s="18">
        <f>VLOOKUP($A1055,'Customer Data'!$A:$G,4,FALSE)</f>
        <v>108498</v>
      </c>
      <c r="L1055" t="str">
        <f>VLOOKUP($A1055,'Customer Data'!$A:$G,5,FALSE)</f>
        <v>City A</v>
      </c>
      <c r="M1055" t="str">
        <f>VLOOKUP($A1055,'Customer Data'!$A:$G,6,FALSE)</f>
        <v>Middle-aged</v>
      </c>
      <c r="N1055" t="str">
        <f>VLOOKUP($A1055,'Customer Data'!$A:$G,7,FALSE)</f>
        <v>High</v>
      </c>
      <c r="O1055" t="str">
        <f>VLOOKUP($A1055,'Customer Data'!$A$2:$H$1501,8,FALSE)</f>
        <v>Type 4</v>
      </c>
      <c r="P1055" t="str">
        <f>VLOOKUP($C1055,'Inventory Data'!$A:$I,7,FALSE)</f>
        <v>Warehouse B</v>
      </c>
    </row>
    <row r="1056" spans="1:16" x14ac:dyDescent="0.3">
      <c r="A1056">
        <v>1224</v>
      </c>
      <c r="B1056">
        <v>1055</v>
      </c>
      <c r="C1056">
        <v>73</v>
      </c>
      <c r="D1056">
        <v>5</v>
      </c>
      <c r="E1056" s="4" t="s">
        <v>126</v>
      </c>
      <c r="F1056" s="4">
        <f t="shared" si="32"/>
        <v>43143</v>
      </c>
      <c r="G1056" s="4" t="str">
        <f t="shared" si="33"/>
        <v>Feb</v>
      </c>
      <c r="H1056" s="6" t="s">
        <v>82</v>
      </c>
      <c r="I1056">
        <f>VLOOKUP($A1056,'Customer Data'!$A:$G,2,FALSE)</f>
        <v>41</v>
      </c>
      <c r="J1056" t="str">
        <f>VLOOKUP($A1056,'Customer Data'!$A:$G,3,FALSE)</f>
        <v>Female</v>
      </c>
      <c r="K1056" s="18">
        <f>VLOOKUP($A1056,'Customer Data'!$A:$G,4,FALSE)</f>
        <v>94104</v>
      </c>
      <c r="L1056" t="str">
        <f>VLOOKUP($A1056,'Customer Data'!$A:$G,5,FALSE)</f>
        <v>City B</v>
      </c>
      <c r="M1056" t="str">
        <f>VLOOKUP($A1056,'Customer Data'!$A:$G,6,FALSE)</f>
        <v>Middle-aged</v>
      </c>
      <c r="N1056" t="str">
        <f>VLOOKUP($A1056,'Customer Data'!$A:$G,7,FALSE)</f>
        <v>High</v>
      </c>
      <c r="O1056" t="str">
        <f>VLOOKUP($A1056,'Customer Data'!$A$2:$H$1501,8,FALSE)</f>
        <v>Type 4</v>
      </c>
      <c r="P1056" t="str">
        <f>VLOOKUP($C1056,'Inventory Data'!$A:$I,7,FALSE)</f>
        <v>Warehouse A</v>
      </c>
    </row>
    <row r="1057" spans="1:16" x14ac:dyDescent="0.3">
      <c r="A1057">
        <v>81</v>
      </c>
      <c r="B1057">
        <v>1056</v>
      </c>
      <c r="C1057">
        <v>61</v>
      </c>
      <c r="D1057">
        <v>9</v>
      </c>
      <c r="E1057" s="4" t="s">
        <v>126</v>
      </c>
      <c r="F1057" s="4">
        <f t="shared" si="32"/>
        <v>43143</v>
      </c>
      <c r="G1057" s="4" t="str">
        <f t="shared" si="33"/>
        <v>Feb</v>
      </c>
      <c r="H1057" s="6" t="s">
        <v>83</v>
      </c>
      <c r="I1057">
        <f>VLOOKUP($A1057,'Customer Data'!$A:$G,2,FALSE)</f>
        <v>64</v>
      </c>
      <c r="J1057" t="str">
        <f>VLOOKUP($A1057,'Customer Data'!$A:$G,3,FALSE)</f>
        <v>Male</v>
      </c>
      <c r="K1057" s="18">
        <f>VLOOKUP($A1057,'Customer Data'!$A:$G,4,FALSE)</f>
        <v>113879</v>
      </c>
      <c r="L1057" t="str">
        <f>VLOOKUP($A1057,'Customer Data'!$A:$G,5,FALSE)</f>
        <v>City A</v>
      </c>
      <c r="M1057" t="str">
        <f>VLOOKUP($A1057,'Customer Data'!$A:$G,6,FALSE)</f>
        <v>Seniors</v>
      </c>
      <c r="N1057" t="str">
        <f>VLOOKUP($A1057,'Customer Data'!$A:$G,7,FALSE)</f>
        <v>High</v>
      </c>
      <c r="O1057" t="str">
        <f>VLOOKUP($A1057,'Customer Data'!$A$2:$H$1501,8,FALSE)</f>
        <v>Type 6</v>
      </c>
      <c r="P1057" t="str">
        <f>VLOOKUP($C1057,'Inventory Data'!$A:$I,7,FALSE)</f>
        <v>Warehouse C</v>
      </c>
    </row>
    <row r="1058" spans="1:16" x14ac:dyDescent="0.3">
      <c r="A1058">
        <v>951</v>
      </c>
      <c r="B1058">
        <v>1057</v>
      </c>
      <c r="C1058">
        <v>14</v>
      </c>
      <c r="D1058">
        <v>7</v>
      </c>
      <c r="E1058" s="4" t="s">
        <v>127</v>
      </c>
      <c r="F1058" s="4">
        <f t="shared" si="32"/>
        <v>43144</v>
      </c>
      <c r="G1058" s="4" t="str">
        <f t="shared" si="33"/>
        <v>Feb</v>
      </c>
      <c r="H1058" s="6" t="s">
        <v>60</v>
      </c>
      <c r="I1058">
        <f>VLOOKUP($A1058,'Customer Data'!$A:$G,2,FALSE)</f>
        <v>23</v>
      </c>
      <c r="J1058" t="str">
        <f>VLOOKUP($A1058,'Customer Data'!$A:$G,3,FALSE)</f>
        <v>Female</v>
      </c>
      <c r="K1058" s="18">
        <f>VLOOKUP($A1058,'Customer Data'!$A:$G,4,FALSE)</f>
        <v>100010</v>
      </c>
      <c r="L1058" t="str">
        <f>VLOOKUP($A1058,'Customer Data'!$A:$G,5,FALSE)</f>
        <v>City B</v>
      </c>
      <c r="M1058" t="str">
        <f>VLOOKUP($A1058,'Customer Data'!$A:$G,6,FALSE)</f>
        <v>Adult</v>
      </c>
      <c r="N1058" t="str">
        <f>VLOOKUP($A1058,'Customer Data'!$A:$G,7,FALSE)</f>
        <v>High</v>
      </c>
      <c r="O1058" t="str">
        <f>VLOOKUP($A1058,'Customer Data'!$A$2:$H$1501,8,FALSE)</f>
        <v>Type 2</v>
      </c>
      <c r="P1058" t="str">
        <f>VLOOKUP($C1058,'Inventory Data'!$A:$I,7,FALSE)</f>
        <v>Warehouse B</v>
      </c>
    </row>
    <row r="1059" spans="1:16" x14ac:dyDescent="0.3">
      <c r="A1059">
        <v>790</v>
      </c>
      <c r="B1059">
        <v>1058</v>
      </c>
      <c r="C1059">
        <v>53</v>
      </c>
      <c r="D1059">
        <v>2</v>
      </c>
      <c r="E1059" s="4" t="s">
        <v>127</v>
      </c>
      <c r="F1059" s="4">
        <f t="shared" si="32"/>
        <v>43144</v>
      </c>
      <c r="G1059" s="4" t="str">
        <f t="shared" si="33"/>
        <v>Feb</v>
      </c>
      <c r="H1059" s="6" t="s">
        <v>61</v>
      </c>
      <c r="I1059">
        <f>VLOOKUP($A1059,'Customer Data'!$A:$G,2,FALSE)</f>
        <v>44</v>
      </c>
      <c r="J1059" t="str">
        <f>VLOOKUP($A1059,'Customer Data'!$A:$G,3,FALSE)</f>
        <v>Male</v>
      </c>
      <c r="K1059" s="18">
        <f>VLOOKUP($A1059,'Customer Data'!$A:$G,4,FALSE)</f>
        <v>84970</v>
      </c>
      <c r="L1059" t="str">
        <f>VLOOKUP($A1059,'Customer Data'!$A:$G,5,FALSE)</f>
        <v>City A</v>
      </c>
      <c r="M1059" t="str">
        <f>VLOOKUP($A1059,'Customer Data'!$A:$G,6,FALSE)</f>
        <v>Middle-aged</v>
      </c>
      <c r="N1059" t="str">
        <f>VLOOKUP($A1059,'Customer Data'!$A:$G,7,FALSE)</f>
        <v>High</v>
      </c>
      <c r="O1059" t="str">
        <f>VLOOKUP($A1059,'Customer Data'!$A$2:$H$1501,8,FALSE)</f>
        <v>Type 4</v>
      </c>
      <c r="P1059" t="str">
        <f>VLOOKUP($C1059,'Inventory Data'!$A:$I,7,FALSE)</f>
        <v>Warehouse C</v>
      </c>
    </row>
    <row r="1060" spans="1:16" x14ac:dyDescent="0.3">
      <c r="A1060">
        <v>195</v>
      </c>
      <c r="B1060">
        <v>1059</v>
      </c>
      <c r="C1060">
        <v>68</v>
      </c>
      <c r="D1060">
        <v>3</v>
      </c>
      <c r="E1060" s="4" t="s">
        <v>127</v>
      </c>
      <c r="F1060" s="4">
        <f t="shared" si="32"/>
        <v>43144</v>
      </c>
      <c r="G1060" s="4" t="str">
        <f t="shared" si="33"/>
        <v>Feb</v>
      </c>
      <c r="H1060" s="6" t="s">
        <v>62</v>
      </c>
      <c r="I1060">
        <f>VLOOKUP($A1060,'Customer Data'!$A:$G,2,FALSE)</f>
        <v>46</v>
      </c>
      <c r="J1060" t="str">
        <f>VLOOKUP($A1060,'Customer Data'!$A:$G,3,FALSE)</f>
        <v>Male</v>
      </c>
      <c r="K1060" s="18">
        <f>VLOOKUP($A1060,'Customer Data'!$A:$G,4,FALSE)</f>
        <v>52173</v>
      </c>
      <c r="L1060" t="str">
        <f>VLOOKUP($A1060,'Customer Data'!$A:$G,5,FALSE)</f>
        <v>City A</v>
      </c>
      <c r="M1060" t="str">
        <f>VLOOKUP($A1060,'Customer Data'!$A:$G,6,FALSE)</f>
        <v>Middle-aged</v>
      </c>
      <c r="N1060" t="str">
        <f>VLOOKUP($A1060,'Customer Data'!$A:$G,7,FALSE)</f>
        <v>Low</v>
      </c>
      <c r="O1060" t="str">
        <f>VLOOKUP($A1060,'Customer Data'!$A$2:$H$1501,8,FALSE)</f>
        <v>Type 3</v>
      </c>
      <c r="P1060" t="str">
        <f>VLOOKUP($C1060,'Inventory Data'!$A:$I,7,FALSE)</f>
        <v>Warehouse A</v>
      </c>
    </row>
    <row r="1061" spans="1:16" x14ac:dyDescent="0.3">
      <c r="A1061">
        <v>181</v>
      </c>
      <c r="B1061">
        <v>1060</v>
      </c>
      <c r="C1061">
        <v>73</v>
      </c>
      <c r="D1061">
        <v>4</v>
      </c>
      <c r="E1061" s="4" t="s">
        <v>127</v>
      </c>
      <c r="F1061" s="4">
        <f t="shared" si="32"/>
        <v>43144</v>
      </c>
      <c r="G1061" s="4" t="str">
        <f t="shared" si="33"/>
        <v>Feb</v>
      </c>
      <c r="H1061" s="6" t="s">
        <v>63</v>
      </c>
      <c r="I1061">
        <f>VLOOKUP($A1061,'Customer Data'!$A:$G,2,FALSE)</f>
        <v>43</v>
      </c>
      <c r="J1061" t="str">
        <f>VLOOKUP($A1061,'Customer Data'!$A:$G,3,FALSE)</f>
        <v>Male</v>
      </c>
      <c r="K1061" s="18">
        <f>VLOOKUP($A1061,'Customer Data'!$A:$G,4,FALSE)</f>
        <v>116241</v>
      </c>
      <c r="L1061" t="str">
        <f>VLOOKUP($A1061,'Customer Data'!$A:$G,5,FALSE)</f>
        <v>City C</v>
      </c>
      <c r="M1061" t="str">
        <f>VLOOKUP($A1061,'Customer Data'!$A:$G,6,FALSE)</f>
        <v>Middle-aged</v>
      </c>
      <c r="N1061" t="str">
        <f>VLOOKUP($A1061,'Customer Data'!$A:$G,7,FALSE)</f>
        <v>High</v>
      </c>
      <c r="O1061" t="str">
        <f>VLOOKUP($A1061,'Customer Data'!$A$2:$H$1501,8,FALSE)</f>
        <v>Type 4</v>
      </c>
      <c r="P1061" t="str">
        <f>VLOOKUP($C1061,'Inventory Data'!$A:$I,7,FALSE)</f>
        <v>Warehouse A</v>
      </c>
    </row>
    <row r="1062" spans="1:16" x14ac:dyDescent="0.3">
      <c r="A1062">
        <v>1046</v>
      </c>
      <c r="B1062">
        <v>1061</v>
      </c>
      <c r="C1062">
        <v>68</v>
      </c>
      <c r="D1062">
        <v>3</v>
      </c>
      <c r="E1062" s="4" t="s">
        <v>127</v>
      </c>
      <c r="F1062" s="4">
        <f t="shared" si="32"/>
        <v>43144</v>
      </c>
      <c r="G1062" s="4" t="str">
        <f t="shared" si="33"/>
        <v>Feb</v>
      </c>
      <c r="H1062" s="6" t="s">
        <v>64</v>
      </c>
      <c r="I1062">
        <f>VLOOKUP($A1062,'Customer Data'!$A:$G,2,FALSE)</f>
        <v>69</v>
      </c>
      <c r="J1062" t="str">
        <f>VLOOKUP($A1062,'Customer Data'!$A:$G,3,FALSE)</f>
        <v>Male</v>
      </c>
      <c r="K1062" s="18">
        <f>VLOOKUP($A1062,'Customer Data'!$A:$G,4,FALSE)</f>
        <v>144553</v>
      </c>
      <c r="L1062" t="str">
        <f>VLOOKUP($A1062,'Customer Data'!$A:$G,5,FALSE)</f>
        <v>City A</v>
      </c>
      <c r="M1062" t="str">
        <f>VLOOKUP($A1062,'Customer Data'!$A:$G,6,FALSE)</f>
        <v>Seniors</v>
      </c>
      <c r="N1062" t="str">
        <f>VLOOKUP($A1062,'Customer Data'!$A:$G,7,FALSE)</f>
        <v>High</v>
      </c>
      <c r="O1062" t="str">
        <f>VLOOKUP($A1062,'Customer Data'!$A$2:$H$1501,8,FALSE)</f>
        <v>Type 6</v>
      </c>
      <c r="P1062" t="str">
        <f>VLOOKUP($C1062,'Inventory Data'!$A:$I,7,FALSE)</f>
        <v>Warehouse A</v>
      </c>
    </row>
    <row r="1063" spans="1:16" x14ac:dyDescent="0.3">
      <c r="A1063">
        <v>737</v>
      </c>
      <c r="B1063">
        <v>1062</v>
      </c>
      <c r="C1063">
        <v>87</v>
      </c>
      <c r="D1063">
        <v>5</v>
      </c>
      <c r="E1063" s="4" t="s">
        <v>127</v>
      </c>
      <c r="F1063" s="4">
        <f t="shared" si="32"/>
        <v>43144</v>
      </c>
      <c r="G1063" s="4" t="str">
        <f t="shared" si="33"/>
        <v>Feb</v>
      </c>
      <c r="H1063" s="6" t="s">
        <v>65</v>
      </c>
      <c r="I1063">
        <f>VLOOKUP($A1063,'Customer Data'!$A:$G,2,FALSE)</f>
        <v>67</v>
      </c>
      <c r="J1063" t="str">
        <f>VLOOKUP($A1063,'Customer Data'!$A:$G,3,FALSE)</f>
        <v>Female</v>
      </c>
      <c r="K1063" s="18">
        <f>VLOOKUP($A1063,'Customer Data'!$A:$G,4,FALSE)</f>
        <v>138077</v>
      </c>
      <c r="L1063" t="str">
        <f>VLOOKUP($A1063,'Customer Data'!$A:$G,5,FALSE)</f>
        <v>City A</v>
      </c>
      <c r="M1063" t="str">
        <f>VLOOKUP($A1063,'Customer Data'!$A:$G,6,FALSE)</f>
        <v>Seniors</v>
      </c>
      <c r="N1063" t="str">
        <f>VLOOKUP($A1063,'Customer Data'!$A:$G,7,FALSE)</f>
        <v>High</v>
      </c>
      <c r="O1063" t="str">
        <f>VLOOKUP($A1063,'Customer Data'!$A$2:$H$1501,8,FALSE)</f>
        <v>Type 6</v>
      </c>
      <c r="P1063" t="str">
        <f>VLOOKUP($C1063,'Inventory Data'!$A:$I,7,FALSE)</f>
        <v>Warehouse B</v>
      </c>
    </row>
    <row r="1064" spans="1:16" x14ac:dyDescent="0.3">
      <c r="A1064">
        <v>128</v>
      </c>
      <c r="B1064">
        <v>1063</v>
      </c>
      <c r="C1064">
        <v>25</v>
      </c>
      <c r="D1064">
        <v>5</v>
      </c>
      <c r="E1064" s="4" t="s">
        <v>127</v>
      </c>
      <c r="F1064" s="4">
        <f t="shared" si="32"/>
        <v>43144</v>
      </c>
      <c r="G1064" s="4" t="str">
        <f t="shared" si="33"/>
        <v>Feb</v>
      </c>
      <c r="H1064" s="6" t="s">
        <v>66</v>
      </c>
      <c r="I1064">
        <f>VLOOKUP($A1064,'Customer Data'!$A:$G,2,FALSE)</f>
        <v>18</v>
      </c>
      <c r="J1064" t="str">
        <f>VLOOKUP($A1064,'Customer Data'!$A:$G,3,FALSE)</f>
        <v>Female</v>
      </c>
      <c r="K1064" s="18">
        <f>VLOOKUP($A1064,'Customer Data'!$A:$G,4,FALSE)</f>
        <v>119642</v>
      </c>
      <c r="L1064" t="str">
        <f>VLOOKUP($A1064,'Customer Data'!$A:$G,5,FALSE)</f>
        <v>City C</v>
      </c>
      <c r="M1064" t="str">
        <f>VLOOKUP($A1064,'Customer Data'!$A:$G,6,FALSE)</f>
        <v>Adult</v>
      </c>
      <c r="N1064" t="str">
        <f>VLOOKUP($A1064,'Customer Data'!$A:$G,7,FALSE)</f>
        <v>High</v>
      </c>
      <c r="O1064" t="str">
        <f>VLOOKUP($A1064,'Customer Data'!$A$2:$H$1501,8,FALSE)</f>
        <v>Type 2</v>
      </c>
      <c r="P1064" t="str">
        <f>VLOOKUP($C1064,'Inventory Data'!$A:$I,7,FALSE)</f>
        <v>Warehouse B</v>
      </c>
    </row>
    <row r="1065" spans="1:16" x14ac:dyDescent="0.3">
      <c r="A1065">
        <v>795</v>
      </c>
      <c r="B1065">
        <v>1064</v>
      </c>
      <c r="C1065">
        <v>19</v>
      </c>
      <c r="D1065">
        <v>8</v>
      </c>
      <c r="E1065" s="4" t="s">
        <v>127</v>
      </c>
      <c r="F1065" s="4">
        <f t="shared" si="32"/>
        <v>43144</v>
      </c>
      <c r="G1065" s="4" t="str">
        <f t="shared" si="33"/>
        <v>Feb</v>
      </c>
      <c r="H1065" s="6" t="s">
        <v>67</v>
      </c>
      <c r="I1065">
        <f>VLOOKUP($A1065,'Customer Data'!$A:$G,2,FALSE)</f>
        <v>33</v>
      </c>
      <c r="J1065" t="str">
        <f>VLOOKUP($A1065,'Customer Data'!$A:$G,3,FALSE)</f>
        <v>Female</v>
      </c>
      <c r="K1065" s="18">
        <f>VLOOKUP($A1065,'Customer Data'!$A:$G,4,FALSE)</f>
        <v>149012</v>
      </c>
      <c r="L1065" t="str">
        <f>VLOOKUP($A1065,'Customer Data'!$A:$G,5,FALSE)</f>
        <v>City B</v>
      </c>
      <c r="M1065" t="str">
        <f>VLOOKUP($A1065,'Customer Data'!$A:$G,6,FALSE)</f>
        <v>Adult</v>
      </c>
      <c r="N1065" t="str">
        <f>VLOOKUP($A1065,'Customer Data'!$A:$G,7,FALSE)</f>
        <v>High</v>
      </c>
      <c r="O1065" t="str">
        <f>VLOOKUP($A1065,'Customer Data'!$A$2:$H$1501,8,FALSE)</f>
        <v>Type 2</v>
      </c>
      <c r="P1065" t="str">
        <f>VLOOKUP($C1065,'Inventory Data'!$A:$I,7,FALSE)</f>
        <v>Warehouse B</v>
      </c>
    </row>
    <row r="1066" spans="1:16" x14ac:dyDescent="0.3">
      <c r="A1066">
        <v>638</v>
      </c>
      <c r="B1066">
        <v>1065</v>
      </c>
      <c r="C1066">
        <v>75</v>
      </c>
      <c r="D1066">
        <v>3</v>
      </c>
      <c r="E1066" s="4" t="s">
        <v>127</v>
      </c>
      <c r="F1066" s="4">
        <f t="shared" si="32"/>
        <v>43144</v>
      </c>
      <c r="G1066" s="4" t="str">
        <f t="shared" si="33"/>
        <v>Feb</v>
      </c>
      <c r="H1066" s="6" t="s">
        <v>68</v>
      </c>
      <c r="I1066">
        <f>VLOOKUP($A1066,'Customer Data'!$A:$G,2,FALSE)</f>
        <v>33</v>
      </c>
      <c r="J1066" t="str">
        <f>VLOOKUP($A1066,'Customer Data'!$A:$G,3,FALSE)</f>
        <v>Female</v>
      </c>
      <c r="K1066" s="18">
        <f>VLOOKUP($A1066,'Customer Data'!$A:$G,4,FALSE)</f>
        <v>65135</v>
      </c>
      <c r="L1066" t="str">
        <f>VLOOKUP($A1066,'Customer Data'!$A:$G,5,FALSE)</f>
        <v>City B</v>
      </c>
      <c r="M1066" t="str">
        <f>VLOOKUP($A1066,'Customer Data'!$A:$G,6,FALSE)</f>
        <v>Adult</v>
      </c>
      <c r="N1066" t="str">
        <f>VLOOKUP($A1066,'Customer Data'!$A:$G,7,FALSE)</f>
        <v>Low</v>
      </c>
      <c r="O1066" t="str">
        <f>VLOOKUP($A1066,'Customer Data'!$A$2:$H$1501,8,FALSE)</f>
        <v>Type 1</v>
      </c>
      <c r="P1066" t="str">
        <f>VLOOKUP($C1066,'Inventory Data'!$A:$I,7,FALSE)</f>
        <v>Warehouse B</v>
      </c>
    </row>
    <row r="1067" spans="1:16" x14ac:dyDescent="0.3">
      <c r="A1067">
        <v>998</v>
      </c>
      <c r="B1067">
        <v>1066</v>
      </c>
      <c r="C1067">
        <v>43</v>
      </c>
      <c r="D1067">
        <v>9</v>
      </c>
      <c r="E1067" s="4" t="s">
        <v>127</v>
      </c>
      <c r="F1067" s="4">
        <f t="shared" si="32"/>
        <v>43144</v>
      </c>
      <c r="G1067" s="4" t="str">
        <f t="shared" si="33"/>
        <v>Feb</v>
      </c>
      <c r="H1067" s="6" t="s">
        <v>69</v>
      </c>
      <c r="I1067">
        <f>VLOOKUP($A1067,'Customer Data'!$A:$G,2,FALSE)</f>
        <v>27</v>
      </c>
      <c r="J1067" t="str">
        <f>VLOOKUP($A1067,'Customer Data'!$A:$G,3,FALSE)</f>
        <v>Male</v>
      </c>
      <c r="K1067" s="18">
        <f>VLOOKUP($A1067,'Customer Data'!$A:$G,4,FALSE)</f>
        <v>89532</v>
      </c>
      <c r="L1067" t="str">
        <f>VLOOKUP($A1067,'Customer Data'!$A:$G,5,FALSE)</f>
        <v>City B</v>
      </c>
      <c r="M1067" t="str">
        <f>VLOOKUP($A1067,'Customer Data'!$A:$G,6,FALSE)</f>
        <v>Adult</v>
      </c>
      <c r="N1067" t="str">
        <f>VLOOKUP($A1067,'Customer Data'!$A:$G,7,FALSE)</f>
        <v>High</v>
      </c>
      <c r="O1067" t="str">
        <f>VLOOKUP($A1067,'Customer Data'!$A$2:$H$1501,8,FALSE)</f>
        <v>Type 2</v>
      </c>
      <c r="P1067" t="str">
        <f>VLOOKUP($C1067,'Inventory Data'!$A:$I,7,FALSE)</f>
        <v>Warehouse B</v>
      </c>
    </row>
    <row r="1068" spans="1:16" x14ac:dyDescent="0.3">
      <c r="A1068">
        <v>1342</v>
      </c>
      <c r="B1068">
        <v>1067</v>
      </c>
      <c r="C1068">
        <v>98</v>
      </c>
      <c r="D1068">
        <v>6</v>
      </c>
      <c r="E1068" s="4" t="s">
        <v>127</v>
      </c>
      <c r="F1068" s="4">
        <f t="shared" si="32"/>
        <v>43144</v>
      </c>
      <c r="G1068" s="4" t="str">
        <f t="shared" si="33"/>
        <v>Feb</v>
      </c>
      <c r="H1068" s="6" t="s">
        <v>70</v>
      </c>
      <c r="I1068">
        <f>VLOOKUP($A1068,'Customer Data'!$A:$G,2,FALSE)</f>
        <v>69</v>
      </c>
      <c r="J1068" t="str">
        <f>VLOOKUP($A1068,'Customer Data'!$A:$G,3,FALSE)</f>
        <v>Female</v>
      </c>
      <c r="K1068" s="18">
        <f>VLOOKUP($A1068,'Customer Data'!$A:$G,4,FALSE)</f>
        <v>65606</v>
      </c>
      <c r="L1068" t="str">
        <f>VLOOKUP($A1068,'Customer Data'!$A:$G,5,FALSE)</f>
        <v>City A</v>
      </c>
      <c r="M1068" t="str">
        <f>VLOOKUP($A1068,'Customer Data'!$A:$G,6,FALSE)</f>
        <v>Seniors</v>
      </c>
      <c r="N1068" t="str">
        <f>VLOOKUP($A1068,'Customer Data'!$A:$G,7,FALSE)</f>
        <v>High</v>
      </c>
      <c r="O1068" t="str">
        <f>VLOOKUP($A1068,'Customer Data'!$A$2:$H$1501,8,FALSE)</f>
        <v>Type 6</v>
      </c>
      <c r="P1068" t="str">
        <f>VLOOKUP($C1068,'Inventory Data'!$A:$I,7,FALSE)</f>
        <v>Warehouse A</v>
      </c>
    </row>
    <row r="1069" spans="1:16" x14ac:dyDescent="0.3">
      <c r="A1069">
        <v>1440</v>
      </c>
      <c r="B1069">
        <v>1068</v>
      </c>
      <c r="C1069">
        <v>40</v>
      </c>
      <c r="D1069">
        <v>8</v>
      </c>
      <c r="E1069" s="4" t="s">
        <v>127</v>
      </c>
      <c r="F1069" s="4">
        <f t="shared" si="32"/>
        <v>43144</v>
      </c>
      <c r="G1069" s="4" t="str">
        <f t="shared" si="33"/>
        <v>Feb</v>
      </c>
      <c r="H1069" s="6" t="s">
        <v>71</v>
      </c>
      <c r="I1069">
        <f>VLOOKUP($A1069,'Customer Data'!$A:$G,2,FALSE)</f>
        <v>32</v>
      </c>
      <c r="J1069" t="str">
        <f>VLOOKUP($A1069,'Customer Data'!$A:$G,3,FALSE)</f>
        <v>Female</v>
      </c>
      <c r="K1069" s="18">
        <f>VLOOKUP($A1069,'Customer Data'!$A:$G,4,FALSE)</f>
        <v>25588</v>
      </c>
      <c r="L1069" t="str">
        <f>VLOOKUP($A1069,'Customer Data'!$A:$G,5,FALSE)</f>
        <v>City C</v>
      </c>
      <c r="M1069" t="str">
        <f>VLOOKUP($A1069,'Customer Data'!$A:$G,6,FALSE)</f>
        <v>Adult</v>
      </c>
      <c r="N1069" t="str">
        <f>VLOOKUP($A1069,'Customer Data'!$A:$G,7,FALSE)</f>
        <v>Low</v>
      </c>
      <c r="O1069" t="str">
        <f>VLOOKUP($A1069,'Customer Data'!$A$2:$H$1501,8,FALSE)</f>
        <v>Type 1</v>
      </c>
      <c r="P1069" t="str">
        <f>VLOOKUP($C1069,'Inventory Data'!$A:$I,7,FALSE)</f>
        <v>Warehouse A</v>
      </c>
    </row>
    <row r="1070" spans="1:16" x14ac:dyDescent="0.3">
      <c r="A1070">
        <v>301</v>
      </c>
      <c r="B1070">
        <v>1069</v>
      </c>
      <c r="C1070">
        <v>39</v>
      </c>
      <c r="D1070">
        <v>4</v>
      </c>
      <c r="E1070" s="4" t="s">
        <v>127</v>
      </c>
      <c r="F1070" s="4">
        <f t="shared" si="32"/>
        <v>43144</v>
      </c>
      <c r="G1070" s="4" t="str">
        <f t="shared" si="33"/>
        <v>Feb</v>
      </c>
      <c r="H1070" s="6" t="s">
        <v>72</v>
      </c>
      <c r="I1070">
        <f>VLOOKUP($A1070,'Customer Data'!$A:$G,2,FALSE)</f>
        <v>64</v>
      </c>
      <c r="J1070" t="str">
        <f>VLOOKUP($A1070,'Customer Data'!$A:$G,3,FALSE)</f>
        <v>Female</v>
      </c>
      <c r="K1070" s="18">
        <f>VLOOKUP($A1070,'Customer Data'!$A:$G,4,FALSE)</f>
        <v>25825</v>
      </c>
      <c r="L1070" t="str">
        <f>VLOOKUP($A1070,'Customer Data'!$A:$G,5,FALSE)</f>
        <v>City B</v>
      </c>
      <c r="M1070" t="str">
        <f>VLOOKUP($A1070,'Customer Data'!$A:$G,6,FALSE)</f>
        <v>Seniors</v>
      </c>
      <c r="N1070" t="str">
        <f>VLOOKUP($A1070,'Customer Data'!$A:$G,7,FALSE)</f>
        <v>Low</v>
      </c>
      <c r="O1070" t="str">
        <f>VLOOKUP($A1070,'Customer Data'!$A$2:$H$1501,8,FALSE)</f>
        <v>Type 5</v>
      </c>
      <c r="P1070" t="str">
        <f>VLOOKUP($C1070,'Inventory Data'!$A:$I,7,FALSE)</f>
        <v>Warehouse A</v>
      </c>
    </row>
    <row r="1071" spans="1:16" x14ac:dyDescent="0.3">
      <c r="A1071">
        <v>990</v>
      </c>
      <c r="B1071">
        <v>1070</v>
      </c>
      <c r="C1071">
        <v>50</v>
      </c>
      <c r="D1071">
        <v>7</v>
      </c>
      <c r="E1071" s="4" t="s">
        <v>127</v>
      </c>
      <c r="F1071" s="4">
        <f t="shared" si="32"/>
        <v>43144</v>
      </c>
      <c r="G1071" s="4" t="str">
        <f t="shared" si="33"/>
        <v>Feb</v>
      </c>
      <c r="H1071" s="6" t="s">
        <v>73</v>
      </c>
      <c r="I1071">
        <f>VLOOKUP($A1071,'Customer Data'!$A:$G,2,FALSE)</f>
        <v>20</v>
      </c>
      <c r="J1071" t="str">
        <f>VLOOKUP($A1071,'Customer Data'!$A:$G,3,FALSE)</f>
        <v>Male</v>
      </c>
      <c r="K1071" s="18">
        <f>VLOOKUP($A1071,'Customer Data'!$A:$G,4,FALSE)</f>
        <v>125008</v>
      </c>
      <c r="L1071" t="str">
        <f>VLOOKUP($A1071,'Customer Data'!$A:$G,5,FALSE)</f>
        <v>City B</v>
      </c>
      <c r="M1071" t="str">
        <f>VLOOKUP($A1071,'Customer Data'!$A:$G,6,FALSE)</f>
        <v>Adult</v>
      </c>
      <c r="N1071" t="str">
        <f>VLOOKUP($A1071,'Customer Data'!$A:$G,7,FALSE)</f>
        <v>High</v>
      </c>
      <c r="O1071" t="str">
        <f>VLOOKUP($A1071,'Customer Data'!$A$2:$H$1501,8,FALSE)</f>
        <v>Type 2</v>
      </c>
      <c r="P1071" t="str">
        <f>VLOOKUP($C1071,'Inventory Data'!$A:$I,7,FALSE)</f>
        <v>Warehouse B</v>
      </c>
    </row>
    <row r="1072" spans="1:16" x14ac:dyDescent="0.3">
      <c r="A1072">
        <v>559</v>
      </c>
      <c r="B1072">
        <v>1071</v>
      </c>
      <c r="C1072">
        <v>97</v>
      </c>
      <c r="D1072">
        <v>3</v>
      </c>
      <c r="E1072" s="4" t="s">
        <v>127</v>
      </c>
      <c r="F1072" s="4">
        <f t="shared" si="32"/>
        <v>43144</v>
      </c>
      <c r="G1072" s="4" t="str">
        <f t="shared" si="33"/>
        <v>Feb</v>
      </c>
      <c r="H1072" s="6" t="s">
        <v>74</v>
      </c>
      <c r="I1072">
        <f>VLOOKUP($A1072,'Customer Data'!$A:$G,2,FALSE)</f>
        <v>62</v>
      </c>
      <c r="J1072" t="str">
        <f>VLOOKUP($A1072,'Customer Data'!$A:$G,3,FALSE)</f>
        <v>Female</v>
      </c>
      <c r="K1072" s="18">
        <f>VLOOKUP($A1072,'Customer Data'!$A:$G,4,FALSE)</f>
        <v>25530</v>
      </c>
      <c r="L1072" t="str">
        <f>VLOOKUP($A1072,'Customer Data'!$A:$G,5,FALSE)</f>
        <v>City A</v>
      </c>
      <c r="M1072" t="str">
        <f>VLOOKUP($A1072,'Customer Data'!$A:$G,6,FALSE)</f>
        <v>Seniors</v>
      </c>
      <c r="N1072" t="str">
        <f>VLOOKUP($A1072,'Customer Data'!$A:$G,7,FALSE)</f>
        <v>Low</v>
      </c>
      <c r="O1072" t="str">
        <f>VLOOKUP($A1072,'Customer Data'!$A$2:$H$1501,8,FALSE)</f>
        <v>Type 5</v>
      </c>
      <c r="P1072" t="str">
        <f>VLOOKUP($C1072,'Inventory Data'!$A:$I,7,FALSE)</f>
        <v>Warehouse B</v>
      </c>
    </row>
    <row r="1073" spans="1:16" x14ac:dyDescent="0.3">
      <c r="A1073">
        <v>767</v>
      </c>
      <c r="B1073">
        <v>1072</v>
      </c>
      <c r="C1073">
        <v>96</v>
      </c>
      <c r="D1073">
        <v>4</v>
      </c>
      <c r="E1073" s="4" t="s">
        <v>127</v>
      </c>
      <c r="F1073" s="4">
        <f t="shared" si="32"/>
        <v>43144</v>
      </c>
      <c r="G1073" s="4" t="str">
        <f t="shared" si="33"/>
        <v>Feb</v>
      </c>
      <c r="H1073" s="6" t="s">
        <v>75</v>
      </c>
      <c r="I1073">
        <f>VLOOKUP($A1073,'Customer Data'!$A:$G,2,FALSE)</f>
        <v>47</v>
      </c>
      <c r="J1073" t="str">
        <f>VLOOKUP($A1073,'Customer Data'!$A:$G,3,FALSE)</f>
        <v>Female</v>
      </c>
      <c r="K1073" s="18">
        <f>VLOOKUP($A1073,'Customer Data'!$A:$G,4,FALSE)</f>
        <v>95363</v>
      </c>
      <c r="L1073" t="str">
        <f>VLOOKUP($A1073,'Customer Data'!$A:$G,5,FALSE)</f>
        <v>City A</v>
      </c>
      <c r="M1073" t="str">
        <f>VLOOKUP($A1073,'Customer Data'!$A:$G,6,FALSE)</f>
        <v>Middle-aged</v>
      </c>
      <c r="N1073" t="str">
        <f>VLOOKUP($A1073,'Customer Data'!$A:$G,7,FALSE)</f>
        <v>High</v>
      </c>
      <c r="O1073" t="str">
        <f>VLOOKUP($A1073,'Customer Data'!$A$2:$H$1501,8,FALSE)</f>
        <v>Type 4</v>
      </c>
      <c r="P1073" t="str">
        <f>VLOOKUP($C1073,'Inventory Data'!$A:$I,7,FALSE)</f>
        <v>Warehouse A</v>
      </c>
    </row>
    <row r="1074" spans="1:16" x14ac:dyDescent="0.3">
      <c r="A1074">
        <v>690</v>
      </c>
      <c r="B1074">
        <v>1073</v>
      </c>
      <c r="C1074">
        <v>46</v>
      </c>
      <c r="D1074">
        <v>7</v>
      </c>
      <c r="E1074" s="4" t="s">
        <v>127</v>
      </c>
      <c r="F1074" s="4">
        <f t="shared" si="32"/>
        <v>43144</v>
      </c>
      <c r="G1074" s="4" t="str">
        <f t="shared" si="33"/>
        <v>Feb</v>
      </c>
      <c r="H1074" s="6" t="s">
        <v>76</v>
      </c>
      <c r="I1074">
        <f>VLOOKUP($A1074,'Customer Data'!$A:$G,2,FALSE)</f>
        <v>58</v>
      </c>
      <c r="J1074" t="str">
        <f>VLOOKUP($A1074,'Customer Data'!$A:$G,3,FALSE)</f>
        <v>Male</v>
      </c>
      <c r="K1074" s="18">
        <f>VLOOKUP($A1074,'Customer Data'!$A:$G,4,FALSE)</f>
        <v>131090</v>
      </c>
      <c r="L1074" t="str">
        <f>VLOOKUP($A1074,'Customer Data'!$A:$G,5,FALSE)</f>
        <v>City A</v>
      </c>
      <c r="M1074" t="str">
        <f>VLOOKUP($A1074,'Customer Data'!$A:$G,6,FALSE)</f>
        <v>Middle-aged</v>
      </c>
      <c r="N1074" t="str">
        <f>VLOOKUP($A1074,'Customer Data'!$A:$G,7,FALSE)</f>
        <v>High</v>
      </c>
      <c r="O1074" t="str">
        <f>VLOOKUP($A1074,'Customer Data'!$A$2:$H$1501,8,FALSE)</f>
        <v>Type 4</v>
      </c>
      <c r="P1074" t="str">
        <f>VLOOKUP($C1074,'Inventory Data'!$A:$I,7,FALSE)</f>
        <v>Warehouse B</v>
      </c>
    </row>
    <row r="1075" spans="1:16" x14ac:dyDescent="0.3">
      <c r="A1075">
        <v>1140</v>
      </c>
      <c r="B1075">
        <v>1074</v>
      </c>
      <c r="C1075">
        <v>88</v>
      </c>
      <c r="D1075">
        <v>8</v>
      </c>
      <c r="E1075" s="4" t="s">
        <v>127</v>
      </c>
      <c r="F1075" s="4">
        <f t="shared" si="32"/>
        <v>43144</v>
      </c>
      <c r="G1075" s="4" t="str">
        <f t="shared" si="33"/>
        <v>Feb</v>
      </c>
      <c r="H1075" s="6" t="s">
        <v>77</v>
      </c>
      <c r="I1075">
        <f>VLOOKUP($A1075,'Customer Data'!$A:$G,2,FALSE)</f>
        <v>32</v>
      </c>
      <c r="J1075" t="str">
        <f>VLOOKUP($A1075,'Customer Data'!$A:$G,3,FALSE)</f>
        <v>Female</v>
      </c>
      <c r="K1075" s="18">
        <f>VLOOKUP($A1075,'Customer Data'!$A:$G,4,FALSE)</f>
        <v>141759</v>
      </c>
      <c r="L1075" t="str">
        <f>VLOOKUP($A1075,'Customer Data'!$A:$G,5,FALSE)</f>
        <v>City B</v>
      </c>
      <c r="M1075" t="str">
        <f>VLOOKUP($A1075,'Customer Data'!$A:$G,6,FALSE)</f>
        <v>Adult</v>
      </c>
      <c r="N1075" t="str">
        <f>VLOOKUP($A1075,'Customer Data'!$A:$G,7,FALSE)</f>
        <v>High</v>
      </c>
      <c r="O1075" t="str">
        <f>VLOOKUP($A1075,'Customer Data'!$A$2:$H$1501,8,FALSE)</f>
        <v>Type 2</v>
      </c>
      <c r="P1075" t="str">
        <f>VLOOKUP($C1075,'Inventory Data'!$A:$I,7,FALSE)</f>
        <v>Warehouse C</v>
      </c>
    </row>
    <row r="1076" spans="1:16" x14ac:dyDescent="0.3">
      <c r="A1076">
        <v>741</v>
      </c>
      <c r="B1076">
        <v>1075</v>
      </c>
      <c r="C1076">
        <v>61</v>
      </c>
      <c r="D1076">
        <v>9</v>
      </c>
      <c r="E1076" s="4" t="s">
        <v>127</v>
      </c>
      <c r="F1076" s="4">
        <f t="shared" si="32"/>
        <v>43144</v>
      </c>
      <c r="G1076" s="4" t="str">
        <f t="shared" si="33"/>
        <v>Feb</v>
      </c>
      <c r="H1076" s="6" t="s">
        <v>78</v>
      </c>
      <c r="I1076">
        <f>VLOOKUP($A1076,'Customer Data'!$A:$G,2,FALSE)</f>
        <v>61</v>
      </c>
      <c r="J1076" t="str">
        <f>VLOOKUP($A1076,'Customer Data'!$A:$G,3,FALSE)</f>
        <v>Male</v>
      </c>
      <c r="K1076" s="18">
        <f>VLOOKUP($A1076,'Customer Data'!$A:$G,4,FALSE)</f>
        <v>60063</v>
      </c>
      <c r="L1076" t="str">
        <f>VLOOKUP($A1076,'Customer Data'!$A:$G,5,FALSE)</f>
        <v>City A</v>
      </c>
      <c r="M1076" t="str">
        <f>VLOOKUP($A1076,'Customer Data'!$A:$G,6,FALSE)</f>
        <v>Seniors</v>
      </c>
      <c r="N1076" t="str">
        <f>VLOOKUP($A1076,'Customer Data'!$A:$G,7,FALSE)</f>
        <v>Low</v>
      </c>
      <c r="O1076" t="str">
        <f>VLOOKUP($A1076,'Customer Data'!$A$2:$H$1501,8,FALSE)</f>
        <v>Type 5</v>
      </c>
      <c r="P1076" t="str">
        <f>VLOOKUP($C1076,'Inventory Data'!$A:$I,7,FALSE)</f>
        <v>Warehouse C</v>
      </c>
    </row>
    <row r="1077" spans="1:16" x14ac:dyDescent="0.3">
      <c r="A1077">
        <v>879</v>
      </c>
      <c r="B1077">
        <v>1076</v>
      </c>
      <c r="C1077">
        <v>63</v>
      </c>
      <c r="D1077">
        <v>6</v>
      </c>
      <c r="E1077" s="4" t="s">
        <v>127</v>
      </c>
      <c r="F1077" s="4">
        <f t="shared" si="32"/>
        <v>43144</v>
      </c>
      <c r="G1077" s="4" t="str">
        <f t="shared" si="33"/>
        <v>Feb</v>
      </c>
      <c r="H1077" s="6" t="s">
        <v>79</v>
      </c>
      <c r="I1077">
        <f>VLOOKUP($A1077,'Customer Data'!$A:$G,2,FALSE)</f>
        <v>39</v>
      </c>
      <c r="J1077" t="str">
        <f>VLOOKUP($A1077,'Customer Data'!$A:$G,3,FALSE)</f>
        <v>Female</v>
      </c>
      <c r="K1077" s="18">
        <f>VLOOKUP($A1077,'Customer Data'!$A:$G,4,FALSE)</f>
        <v>109304</v>
      </c>
      <c r="L1077" t="str">
        <f>VLOOKUP($A1077,'Customer Data'!$A:$G,5,FALSE)</f>
        <v>City A</v>
      </c>
      <c r="M1077" t="str">
        <f>VLOOKUP($A1077,'Customer Data'!$A:$G,6,FALSE)</f>
        <v>Adult</v>
      </c>
      <c r="N1077" t="str">
        <f>VLOOKUP($A1077,'Customer Data'!$A:$G,7,FALSE)</f>
        <v>High</v>
      </c>
      <c r="O1077" t="str">
        <f>VLOOKUP($A1077,'Customer Data'!$A$2:$H$1501,8,FALSE)</f>
        <v>Type 2</v>
      </c>
      <c r="P1077" t="str">
        <f>VLOOKUP($C1077,'Inventory Data'!$A:$I,7,FALSE)</f>
        <v>Warehouse A</v>
      </c>
    </row>
    <row r="1078" spans="1:16" x14ac:dyDescent="0.3">
      <c r="A1078">
        <v>1199</v>
      </c>
      <c r="B1078">
        <v>1077</v>
      </c>
      <c r="C1078">
        <v>42</v>
      </c>
      <c r="D1078">
        <v>2</v>
      </c>
      <c r="E1078" s="4" t="s">
        <v>127</v>
      </c>
      <c r="F1078" s="4">
        <f t="shared" si="32"/>
        <v>43144</v>
      </c>
      <c r="G1078" s="4" t="str">
        <f t="shared" si="33"/>
        <v>Feb</v>
      </c>
      <c r="H1078" s="6" t="s">
        <v>80</v>
      </c>
      <c r="I1078">
        <f>VLOOKUP($A1078,'Customer Data'!$A:$G,2,FALSE)</f>
        <v>61</v>
      </c>
      <c r="J1078" t="str">
        <f>VLOOKUP($A1078,'Customer Data'!$A:$G,3,FALSE)</f>
        <v>Male</v>
      </c>
      <c r="K1078" s="18">
        <f>VLOOKUP($A1078,'Customer Data'!$A:$G,4,FALSE)</f>
        <v>68137</v>
      </c>
      <c r="L1078" t="str">
        <f>VLOOKUP($A1078,'Customer Data'!$A:$G,5,FALSE)</f>
        <v>City B</v>
      </c>
      <c r="M1078" t="str">
        <f>VLOOKUP($A1078,'Customer Data'!$A:$G,6,FALSE)</f>
        <v>Seniors</v>
      </c>
      <c r="N1078" t="str">
        <f>VLOOKUP($A1078,'Customer Data'!$A:$G,7,FALSE)</f>
        <v>High</v>
      </c>
      <c r="O1078" t="str">
        <f>VLOOKUP($A1078,'Customer Data'!$A$2:$H$1501,8,FALSE)</f>
        <v>Type 6</v>
      </c>
      <c r="P1078" t="str">
        <f>VLOOKUP($C1078,'Inventory Data'!$A:$I,7,FALSE)</f>
        <v>Warehouse B</v>
      </c>
    </row>
    <row r="1079" spans="1:16" x14ac:dyDescent="0.3">
      <c r="A1079">
        <v>291</v>
      </c>
      <c r="B1079">
        <v>1078</v>
      </c>
      <c r="C1079">
        <v>47</v>
      </c>
      <c r="D1079">
        <v>2</v>
      </c>
      <c r="E1079" s="4" t="s">
        <v>127</v>
      </c>
      <c r="F1079" s="4">
        <f t="shared" si="32"/>
        <v>43144</v>
      </c>
      <c r="G1079" s="4" t="str">
        <f t="shared" si="33"/>
        <v>Feb</v>
      </c>
      <c r="H1079" s="6" t="s">
        <v>81</v>
      </c>
      <c r="I1079">
        <f>VLOOKUP($A1079,'Customer Data'!$A:$G,2,FALSE)</f>
        <v>58</v>
      </c>
      <c r="J1079" t="str">
        <f>VLOOKUP($A1079,'Customer Data'!$A:$G,3,FALSE)</f>
        <v>Female</v>
      </c>
      <c r="K1079" s="18">
        <f>VLOOKUP($A1079,'Customer Data'!$A:$G,4,FALSE)</f>
        <v>60950</v>
      </c>
      <c r="L1079" t="str">
        <f>VLOOKUP($A1079,'Customer Data'!$A:$G,5,FALSE)</f>
        <v>City B</v>
      </c>
      <c r="M1079" t="str">
        <f>VLOOKUP($A1079,'Customer Data'!$A:$G,6,FALSE)</f>
        <v>Middle-aged</v>
      </c>
      <c r="N1079" t="str">
        <f>VLOOKUP($A1079,'Customer Data'!$A:$G,7,FALSE)</f>
        <v>Low</v>
      </c>
      <c r="O1079" t="str">
        <f>VLOOKUP($A1079,'Customer Data'!$A$2:$H$1501,8,FALSE)</f>
        <v>Type 3</v>
      </c>
      <c r="P1079" t="str">
        <f>VLOOKUP($C1079,'Inventory Data'!$A:$I,7,FALSE)</f>
        <v>Warehouse B</v>
      </c>
    </row>
    <row r="1080" spans="1:16" x14ac:dyDescent="0.3">
      <c r="A1080">
        <v>302</v>
      </c>
      <c r="B1080">
        <v>1079</v>
      </c>
      <c r="C1080">
        <v>64</v>
      </c>
      <c r="D1080">
        <v>2</v>
      </c>
      <c r="E1080" s="4" t="s">
        <v>127</v>
      </c>
      <c r="F1080" s="4">
        <f t="shared" si="32"/>
        <v>43144</v>
      </c>
      <c r="G1080" s="4" t="str">
        <f t="shared" si="33"/>
        <v>Feb</v>
      </c>
      <c r="H1080" s="6" t="s">
        <v>82</v>
      </c>
      <c r="I1080">
        <f>VLOOKUP($A1080,'Customer Data'!$A:$G,2,FALSE)</f>
        <v>36</v>
      </c>
      <c r="J1080" t="str">
        <f>VLOOKUP($A1080,'Customer Data'!$A:$G,3,FALSE)</f>
        <v>Male</v>
      </c>
      <c r="K1080" s="18">
        <f>VLOOKUP($A1080,'Customer Data'!$A:$G,4,FALSE)</f>
        <v>91125</v>
      </c>
      <c r="L1080" t="str">
        <f>VLOOKUP($A1080,'Customer Data'!$A:$G,5,FALSE)</f>
        <v>City A</v>
      </c>
      <c r="M1080" t="str">
        <f>VLOOKUP($A1080,'Customer Data'!$A:$G,6,FALSE)</f>
        <v>Adult</v>
      </c>
      <c r="N1080" t="str">
        <f>VLOOKUP($A1080,'Customer Data'!$A:$G,7,FALSE)</f>
        <v>High</v>
      </c>
      <c r="O1080" t="str">
        <f>VLOOKUP($A1080,'Customer Data'!$A$2:$H$1501,8,FALSE)</f>
        <v>Type 2</v>
      </c>
      <c r="P1080" t="str">
        <f>VLOOKUP($C1080,'Inventory Data'!$A:$I,7,FALSE)</f>
        <v>Warehouse A</v>
      </c>
    </row>
    <row r="1081" spans="1:16" x14ac:dyDescent="0.3">
      <c r="A1081">
        <v>971</v>
      </c>
      <c r="B1081">
        <v>1080</v>
      </c>
      <c r="C1081">
        <v>18</v>
      </c>
      <c r="D1081">
        <v>1</v>
      </c>
      <c r="E1081" s="4" t="s">
        <v>127</v>
      </c>
      <c r="F1081" s="4">
        <f t="shared" si="32"/>
        <v>43144</v>
      </c>
      <c r="G1081" s="4" t="str">
        <f t="shared" si="33"/>
        <v>Feb</v>
      </c>
      <c r="H1081" s="6" t="s">
        <v>83</v>
      </c>
      <c r="I1081">
        <f>VLOOKUP($A1081,'Customer Data'!$A:$G,2,FALSE)</f>
        <v>28</v>
      </c>
      <c r="J1081" t="str">
        <f>VLOOKUP($A1081,'Customer Data'!$A:$G,3,FALSE)</f>
        <v>Male</v>
      </c>
      <c r="K1081" s="18">
        <f>VLOOKUP($A1081,'Customer Data'!$A:$G,4,FALSE)</f>
        <v>28127</v>
      </c>
      <c r="L1081" t="str">
        <f>VLOOKUP($A1081,'Customer Data'!$A:$G,5,FALSE)</f>
        <v>City C</v>
      </c>
      <c r="M1081" t="str">
        <f>VLOOKUP($A1081,'Customer Data'!$A:$G,6,FALSE)</f>
        <v>Adult</v>
      </c>
      <c r="N1081" t="str">
        <f>VLOOKUP($A1081,'Customer Data'!$A:$G,7,FALSE)</f>
        <v>Low</v>
      </c>
      <c r="O1081" t="str">
        <f>VLOOKUP($A1081,'Customer Data'!$A$2:$H$1501,8,FALSE)</f>
        <v>Type 1</v>
      </c>
      <c r="P1081" t="str">
        <f>VLOOKUP($C1081,'Inventory Data'!$A:$I,7,FALSE)</f>
        <v>Warehouse C</v>
      </c>
    </row>
    <row r="1082" spans="1:16" x14ac:dyDescent="0.3">
      <c r="A1082">
        <v>891</v>
      </c>
      <c r="B1082">
        <v>1081</v>
      </c>
      <c r="C1082">
        <v>19</v>
      </c>
      <c r="D1082">
        <v>6</v>
      </c>
      <c r="E1082" s="4" t="s">
        <v>128</v>
      </c>
      <c r="F1082" s="4">
        <f t="shared" si="32"/>
        <v>43145</v>
      </c>
      <c r="G1082" s="4" t="str">
        <f t="shared" si="33"/>
        <v>Feb</v>
      </c>
      <c r="H1082" s="6" t="s">
        <v>60</v>
      </c>
      <c r="I1082">
        <f>VLOOKUP($A1082,'Customer Data'!$A:$G,2,FALSE)</f>
        <v>59</v>
      </c>
      <c r="J1082" t="str">
        <f>VLOOKUP($A1082,'Customer Data'!$A:$G,3,FALSE)</f>
        <v>Male</v>
      </c>
      <c r="K1082" s="18">
        <f>VLOOKUP($A1082,'Customer Data'!$A:$G,4,FALSE)</f>
        <v>137588</v>
      </c>
      <c r="L1082" t="str">
        <f>VLOOKUP($A1082,'Customer Data'!$A:$G,5,FALSE)</f>
        <v>City B</v>
      </c>
      <c r="M1082" t="str">
        <f>VLOOKUP($A1082,'Customer Data'!$A:$G,6,FALSE)</f>
        <v>Middle-aged</v>
      </c>
      <c r="N1082" t="str">
        <f>VLOOKUP($A1082,'Customer Data'!$A:$G,7,FALSE)</f>
        <v>High</v>
      </c>
      <c r="O1082" t="str">
        <f>VLOOKUP($A1082,'Customer Data'!$A$2:$H$1501,8,FALSE)</f>
        <v>Type 4</v>
      </c>
      <c r="P1082" t="str">
        <f>VLOOKUP($C1082,'Inventory Data'!$A:$I,7,FALSE)</f>
        <v>Warehouse B</v>
      </c>
    </row>
    <row r="1083" spans="1:16" x14ac:dyDescent="0.3">
      <c r="A1083">
        <v>1378</v>
      </c>
      <c r="B1083">
        <v>1082</v>
      </c>
      <c r="C1083">
        <v>22</v>
      </c>
      <c r="D1083">
        <v>4</v>
      </c>
      <c r="E1083" s="4" t="s">
        <v>128</v>
      </c>
      <c r="F1083" s="4">
        <f t="shared" si="32"/>
        <v>43145</v>
      </c>
      <c r="G1083" s="4" t="str">
        <f t="shared" si="33"/>
        <v>Feb</v>
      </c>
      <c r="H1083" s="6" t="s">
        <v>61</v>
      </c>
      <c r="I1083">
        <f>VLOOKUP($A1083,'Customer Data'!$A:$G,2,FALSE)</f>
        <v>28</v>
      </c>
      <c r="J1083" t="str">
        <f>VLOOKUP($A1083,'Customer Data'!$A:$G,3,FALSE)</f>
        <v>Female</v>
      </c>
      <c r="K1083" s="18">
        <f>VLOOKUP($A1083,'Customer Data'!$A:$G,4,FALSE)</f>
        <v>69946</v>
      </c>
      <c r="L1083" t="str">
        <f>VLOOKUP($A1083,'Customer Data'!$A:$G,5,FALSE)</f>
        <v>City C</v>
      </c>
      <c r="M1083" t="str">
        <f>VLOOKUP($A1083,'Customer Data'!$A:$G,6,FALSE)</f>
        <v>Adult</v>
      </c>
      <c r="N1083" t="str">
        <f>VLOOKUP($A1083,'Customer Data'!$A:$G,7,FALSE)</f>
        <v>High</v>
      </c>
      <c r="O1083" t="str">
        <f>VLOOKUP($A1083,'Customer Data'!$A$2:$H$1501,8,FALSE)</f>
        <v>Type 2</v>
      </c>
      <c r="P1083" t="str">
        <f>VLOOKUP($C1083,'Inventory Data'!$A:$I,7,FALSE)</f>
        <v>Warehouse B</v>
      </c>
    </row>
    <row r="1084" spans="1:16" x14ac:dyDescent="0.3">
      <c r="A1084">
        <v>679</v>
      </c>
      <c r="B1084">
        <v>1083</v>
      </c>
      <c r="C1084">
        <v>57</v>
      </c>
      <c r="D1084">
        <v>3</v>
      </c>
      <c r="E1084" s="4" t="s">
        <v>128</v>
      </c>
      <c r="F1084" s="4">
        <f t="shared" si="32"/>
        <v>43145</v>
      </c>
      <c r="G1084" s="4" t="str">
        <f t="shared" si="33"/>
        <v>Feb</v>
      </c>
      <c r="H1084" s="6" t="s">
        <v>62</v>
      </c>
      <c r="I1084">
        <f>VLOOKUP($A1084,'Customer Data'!$A:$G,2,FALSE)</f>
        <v>45</v>
      </c>
      <c r="J1084" t="str">
        <f>VLOOKUP($A1084,'Customer Data'!$A:$G,3,FALSE)</f>
        <v>Female</v>
      </c>
      <c r="K1084" s="18">
        <f>VLOOKUP($A1084,'Customer Data'!$A:$G,4,FALSE)</f>
        <v>44556</v>
      </c>
      <c r="L1084" t="str">
        <f>VLOOKUP($A1084,'Customer Data'!$A:$G,5,FALSE)</f>
        <v>City B</v>
      </c>
      <c r="M1084" t="str">
        <f>VLOOKUP($A1084,'Customer Data'!$A:$G,6,FALSE)</f>
        <v>Middle-aged</v>
      </c>
      <c r="N1084" t="str">
        <f>VLOOKUP($A1084,'Customer Data'!$A:$G,7,FALSE)</f>
        <v>Low</v>
      </c>
      <c r="O1084" t="str">
        <f>VLOOKUP($A1084,'Customer Data'!$A$2:$H$1501,8,FALSE)</f>
        <v>Type 3</v>
      </c>
      <c r="P1084" t="str">
        <f>VLOOKUP($C1084,'Inventory Data'!$A:$I,7,FALSE)</f>
        <v>Warehouse A</v>
      </c>
    </row>
    <row r="1085" spans="1:16" x14ac:dyDescent="0.3">
      <c r="A1085">
        <v>185</v>
      </c>
      <c r="B1085">
        <v>1084</v>
      </c>
      <c r="C1085">
        <v>81</v>
      </c>
      <c r="D1085">
        <v>3</v>
      </c>
      <c r="E1085" s="4" t="s">
        <v>128</v>
      </c>
      <c r="F1085" s="4">
        <f t="shared" si="32"/>
        <v>43145</v>
      </c>
      <c r="G1085" s="4" t="str">
        <f t="shared" si="33"/>
        <v>Feb</v>
      </c>
      <c r="H1085" s="6" t="s">
        <v>63</v>
      </c>
      <c r="I1085">
        <f>VLOOKUP($A1085,'Customer Data'!$A:$G,2,FALSE)</f>
        <v>30</v>
      </c>
      <c r="J1085" t="str">
        <f>VLOOKUP($A1085,'Customer Data'!$A:$G,3,FALSE)</f>
        <v>Female</v>
      </c>
      <c r="K1085" s="18">
        <f>VLOOKUP($A1085,'Customer Data'!$A:$G,4,FALSE)</f>
        <v>114008</v>
      </c>
      <c r="L1085" t="str">
        <f>VLOOKUP($A1085,'Customer Data'!$A:$G,5,FALSE)</f>
        <v>City B</v>
      </c>
      <c r="M1085" t="str">
        <f>VLOOKUP($A1085,'Customer Data'!$A:$G,6,FALSE)</f>
        <v>Adult</v>
      </c>
      <c r="N1085" t="str">
        <f>VLOOKUP($A1085,'Customer Data'!$A:$G,7,FALSE)</f>
        <v>High</v>
      </c>
      <c r="O1085" t="str">
        <f>VLOOKUP($A1085,'Customer Data'!$A$2:$H$1501,8,FALSE)</f>
        <v>Type 2</v>
      </c>
      <c r="P1085" t="str">
        <f>VLOOKUP($C1085,'Inventory Data'!$A:$I,7,FALSE)</f>
        <v>Warehouse A</v>
      </c>
    </row>
    <row r="1086" spans="1:16" x14ac:dyDescent="0.3">
      <c r="A1086">
        <v>693</v>
      </c>
      <c r="B1086">
        <v>1085</v>
      </c>
      <c r="C1086">
        <v>88</v>
      </c>
      <c r="D1086">
        <v>5</v>
      </c>
      <c r="E1086" s="4" t="s">
        <v>128</v>
      </c>
      <c r="F1086" s="4">
        <f t="shared" si="32"/>
        <v>43145</v>
      </c>
      <c r="G1086" s="4" t="str">
        <f t="shared" si="33"/>
        <v>Feb</v>
      </c>
      <c r="H1086" s="6" t="s">
        <v>64</v>
      </c>
      <c r="I1086">
        <f>VLOOKUP($A1086,'Customer Data'!$A:$G,2,FALSE)</f>
        <v>25</v>
      </c>
      <c r="J1086" t="str">
        <f>VLOOKUP($A1086,'Customer Data'!$A:$G,3,FALSE)</f>
        <v>Female</v>
      </c>
      <c r="K1086" s="18">
        <f>VLOOKUP($A1086,'Customer Data'!$A:$G,4,FALSE)</f>
        <v>72447</v>
      </c>
      <c r="L1086" t="str">
        <f>VLOOKUP($A1086,'Customer Data'!$A:$G,5,FALSE)</f>
        <v>City B</v>
      </c>
      <c r="M1086" t="str">
        <f>VLOOKUP($A1086,'Customer Data'!$A:$G,6,FALSE)</f>
        <v>Adult</v>
      </c>
      <c r="N1086" t="str">
        <f>VLOOKUP($A1086,'Customer Data'!$A:$G,7,FALSE)</f>
        <v>High</v>
      </c>
      <c r="O1086" t="str">
        <f>VLOOKUP($A1086,'Customer Data'!$A$2:$H$1501,8,FALSE)</f>
        <v>Type 2</v>
      </c>
      <c r="P1086" t="str">
        <f>VLOOKUP($C1086,'Inventory Data'!$A:$I,7,FALSE)</f>
        <v>Warehouse C</v>
      </c>
    </row>
    <row r="1087" spans="1:16" x14ac:dyDescent="0.3">
      <c r="A1087">
        <v>1384</v>
      </c>
      <c r="B1087">
        <v>1086</v>
      </c>
      <c r="C1087">
        <v>63</v>
      </c>
      <c r="D1087">
        <v>2</v>
      </c>
      <c r="E1087" s="4" t="s">
        <v>128</v>
      </c>
      <c r="F1087" s="4">
        <f t="shared" si="32"/>
        <v>43145</v>
      </c>
      <c r="G1087" s="4" t="str">
        <f t="shared" si="33"/>
        <v>Feb</v>
      </c>
      <c r="H1087" s="6" t="s">
        <v>65</v>
      </c>
      <c r="I1087">
        <f>VLOOKUP($A1087,'Customer Data'!$A:$G,2,FALSE)</f>
        <v>18</v>
      </c>
      <c r="J1087" t="str">
        <f>VLOOKUP($A1087,'Customer Data'!$A:$G,3,FALSE)</f>
        <v>Female</v>
      </c>
      <c r="K1087" s="18">
        <f>VLOOKUP($A1087,'Customer Data'!$A:$G,4,FALSE)</f>
        <v>44862</v>
      </c>
      <c r="L1087" t="str">
        <f>VLOOKUP($A1087,'Customer Data'!$A:$G,5,FALSE)</f>
        <v>City B</v>
      </c>
      <c r="M1087" t="str">
        <f>VLOOKUP($A1087,'Customer Data'!$A:$G,6,FALSE)</f>
        <v>Adult</v>
      </c>
      <c r="N1087" t="str">
        <f>VLOOKUP($A1087,'Customer Data'!$A:$G,7,FALSE)</f>
        <v>Low</v>
      </c>
      <c r="O1087" t="str">
        <f>VLOOKUP($A1087,'Customer Data'!$A$2:$H$1501,8,FALSE)</f>
        <v>Type 1</v>
      </c>
      <c r="P1087" t="str">
        <f>VLOOKUP($C1087,'Inventory Data'!$A:$I,7,FALSE)</f>
        <v>Warehouse A</v>
      </c>
    </row>
    <row r="1088" spans="1:16" x14ac:dyDescent="0.3">
      <c r="A1088">
        <v>1370</v>
      </c>
      <c r="B1088">
        <v>1087</v>
      </c>
      <c r="C1088">
        <v>95</v>
      </c>
      <c r="D1088">
        <v>1</v>
      </c>
      <c r="E1088" s="4" t="s">
        <v>128</v>
      </c>
      <c r="F1088" s="4">
        <f t="shared" si="32"/>
        <v>43145</v>
      </c>
      <c r="G1088" s="4" t="str">
        <f t="shared" si="33"/>
        <v>Feb</v>
      </c>
      <c r="H1088" s="6" t="s">
        <v>66</v>
      </c>
      <c r="I1088">
        <f>VLOOKUP($A1088,'Customer Data'!$A:$G,2,FALSE)</f>
        <v>66</v>
      </c>
      <c r="J1088" t="str">
        <f>VLOOKUP($A1088,'Customer Data'!$A:$G,3,FALSE)</f>
        <v>Female</v>
      </c>
      <c r="K1088" s="18">
        <f>VLOOKUP($A1088,'Customer Data'!$A:$G,4,FALSE)</f>
        <v>84606</v>
      </c>
      <c r="L1088" t="str">
        <f>VLOOKUP($A1088,'Customer Data'!$A:$G,5,FALSE)</f>
        <v>City C</v>
      </c>
      <c r="M1088" t="str">
        <f>VLOOKUP($A1088,'Customer Data'!$A:$G,6,FALSE)</f>
        <v>Seniors</v>
      </c>
      <c r="N1088" t="str">
        <f>VLOOKUP($A1088,'Customer Data'!$A:$G,7,FALSE)</f>
        <v>High</v>
      </c>
      <c r="O1088" t="str">
        <f>VLOOKUP($A1088,'Customer Data'!$A$2:$H$1501,8,FALSE)</f>
        <v>Type 6</v>
      </c>
      <c r="P1088" t="str">
        <f>VLOOKUP($C1088,'Inventory Data'!$A:$I,7,FALSE)</f>
        <v>Warehouse B</v>
      </c>
    </row>
    <row r="1089" spans="1:16" x14ac:dyDescent="0.3">
      <c r="A1089">
        <v>1376</v>
      </c>
      <c r="B1089">
        <v>1088</v>
      </c>
      <c r="C1089">
        <v>67</v>
      </c>
      <c r="D1089">
        <v>4</v>
      </c>
      <c r="E1089" s="4" t="s">
        <v>128</v>
      </c>
      <c r="F1089" s="4">
        <f t="shared" si="32"/>
        <v>43145</v>
      </c>
      <c r="G1089" s="4" t="str">
        <f t="shared" si="33"/>
        <v>Feb</v>
      </c>
      <c r="H1089" s="6" t="s">
        <v>67</v>
      </c>
      <c r="I1089">
        <f>VLOOKUP($A1089,'Customer Data'!$A:$G,2,FALSE)</f>
        <v>47</v>
      </c>
      <c r="J1089" t="str">
        <f>VLOOKUP($A1089,'Customer Data'!$A:$G,3,FALSE)</f>
        <v>Female</v>
      </c>
      <c r="K1089" s="18">
        <f>VLOOKUP($A1089,'Customer Data'!$A:$G,4,FALSE)</f>
        <v>65497</v>
      </c>
      <c r="L1089" t="str">
        <f>VLOOKUP($A1089,'Customer Data'!$A:$G,5,FALSE)</f>
        <v>City A</v>
      </c>
      <c r="M1089" t="str">
        <f>VLOOKUP($A1089,'Customer Data'!$A:$G,6,FALSE)</f>
        <v>Middle-aged</v>
      </c>
      <c r="N1089" t="str">
        <f>VLOOKUP($A1089,'Customer Data'!$A:$G,7,FALSE)</f>
        <v>High</v>
      </c>
      <c r="O1089" t="str">
        <f>VLOOKUP($A1089,'Customer Data'!$A$2:$H$1501,8,FALSE)</f>
        <v>Type 4</v>
      </c>
      <c r="P1089" t="str">
        <f>VLOOKUP($C1089,'Inventory Data'!$A:$I,7,FALSE)</f>
        <v>Warehouse C</v>
      </c>
    </row>
    <row r="1090" spans="1:16" x14ac:dyDescent="0.3">
      <c r="A1090">
        <v>55</v>
      </c>
      <c r="B1090">
        <v>1089</v>
      </c>
      <c r="C1090">
        <v>25</v>
      </c>
      <c r="D1090">
        <v>6</v>
      </c>
      <c r="E1090" s="4" t="s">
        <v>128</v>
      </c>
      <c r="F1090" s="4">
        <f t="shared" si="32"/>
        <v>43145</v>
      </c>
      <c r="G1090" s="4" t="str">
        <f t="shared" si="33"/>
        <v>Feb</v>
      </c>
      <c r="H1090" s="6" t="s">
        <v>68</v>
      </c>
      <c r="I1090">
        <f>VLOOKUP($A1090,'Customer Data'!$A:$G,2,FALSE)</f>
        <v>62</v>
      </c>
      <c r="J1090" t="str">
        <f>VLOOKUP($A1090,'Customer Data'!$A:$G,3,FALSE)</f>
        <v>Female</v>
      </c>
      <c r="K1090" s="18">
        <f>VLOOKUP($A1090,'Customer Data'!$A:$G,4,FALSE)</f>
        <v>63523</v>
      </c>
      <c r="L1090" t="str">
        <f>VLOOKUP($A1090,'Customer Data'!$A:$G,5,FALSE)</f>
        <v>City A</v>
      </c>
      <c r="M1090" t="str">
        <f>VLOOKUP($A1090,'Customer Data'!$A:$G,6,FALSE)</f>
        <v>Seniors</v>
      </c>
      <c r="N1090" t="str">
        <f>VLOOKUP($A1090,'Customer Data'!$A:$G,7,FALSE)</f>
        <v>Low</v>
      </c>
      <c r="O1090" t="str">
        <f>VLOOKUP($A1090,'Customer Data'!$A$2:$H$1501,8,FALSE)</f>
        <v>Type 5</v>
      </c>
      <c r="P1090" t="str">
        <f>VLOOKUP($C1090,'Inventory Data'!$A:$I,7,FALSE)</f>
        <v>Warehouse B</v>
      </c>
    </row>
    <row r="1091" spans="1:16" x14ac:dyDescent="0.3">
      <c r="A1091">
        <v>346</v>
      </c>
      <c r="B1091">
        <v>1090</v>
      </c>
      <c r="C1091">
        <v>89</v>
      </c>
      <c r="D1091">
        <v>6</v>
      </c>
      <c r="E1091" s="4" t="s">
        <v>128</v>
      </c>
      <c r="F1091" s="4">
        <f t="shared" ref="F1091:F1154" si="34">DATEVALUE(E1091)</f>
        <v>43145</v>
      </c>
      <c r="G1091" s="4" t="str">
        <f t="shared" ref="G1091:G1154" si="35">TEXT(F1091,"MMM")</f>
        <v>Feb</v>
      </c>
      <c r="H1091" s="6" t="s">
        <v>69</v>
      </c>
      <c r="I1091">
        <f>VLOOKUP($A1091,'Customer Data'!$A:$G,2,FALSE)</f>
        <v>21</v>
      </c>
      <c r="J1091" t="str">
        <f>VLOOKUP($A1091,'Customer Data'!$A:$G,3,FALSE)</f>
        <v>Male</v>
      </c>
      <c r="K1091" s="18">
        <f>VLOOKUP($A1091,'Customer Data'!$A:$G,4,FALSE)</f>
        <v>43937</v>
      </c>
      <c r="L1091" t="str">
        <f>VLOOKUP($A1091,'Customer Data'!$A:$G,5,FALSE)</f>
        <v>City B</v>
      </c>
      <c r="M1091" t="str">
        <f>VLOOKUP($A1091,'Customer Data'!$A:$G,6,FALSE)</f>
        <v>Adult</v>
      </c>
      <c r="N1091" t="str">
        <f>VLOOKUP($A1091,'Customer Data'!$A:$G,7,FALSE)</f>
        <v>Low</v>
      </c>
      <c r="O1091" t="str">
        <f>VLOOKUP($A1091,'Customer Data'!$A$2:$H$1501,8,FALSE)</f>
        <v>Type 1</v>
      </c>
      <c r="P1091" t="str">
        <f>VLOOKUP($C1091,'Inventory Data'!$A:$I,7,FALSE)</f>
        <v>Warehouse C</v>
      </c>
    </row>
    <row r="1092" spans="1:16" x14ac:dyDescent="0.3">
      <c r="A1092">
        <v>628</v>
      </c>
      <c r="B1092">
        <v>1091</v>
      </c>
      <c r="C1092">
        <v>42</v>
      </c>
      <c r="D1092">
        <v>9</v>
      </c>
      <c r="E1092" s="4" t="s">
        <v>128</v>
      </c>
      <c r="F1092" s="4">
        <f t="shared" si="34"/>
        <v>43145</v>
      </c>
      <c r="G1092" s="4" t="str">
        <f t="shared" si="35"/>
        <v>Feb</v>
      </c>
      <c r="H1092" s="6" t="s">
        <v>70</v>
      </c>
      <c r="I1092">
        <f>VLOOKUP($A1092,'Customer Data'!$A:$G,2,FALSE)</f>
        <v>55</v>
      </c>
      <c r="J1092" t="str">
        <f>VLOOKUP($A1092,'Customer Data'!$A:$G,3,FALSE)</f>
        <v>Female</v>
      </c>
      <c r="K1092" s="18">
        <f>VLOOKUP($A1092,'Customer Data'!$A:$G,4,FALSE)</f>
        <v>143661</v>
      </c>
      <c r="L1092" t="str">
        <f>VLOOKUP($A1092,'Customer Data'!$A:$G,5,FALSE)</f>
        <v>City B</v>
      </c>
      <c r="M1092" t="str">
        <f>VLOOKUP($A1092,'Customer Data'!$A:$G,6,FALSE)</f>
        <v>Middle-aged</v>
      </c>
      <c r="N1092" t="str">
        <f>VLOOKUP($A1092,'Customer Data'!$A:$G,7,FALSE)</f>
        <v>High</v>
      </c>
      <c r="O1092" t="str">
        <f>VLOOKUP($A1092,'Customer Data'!$A$2:$H$1501,8,FALSE)</f>
        <v>Type 4</v>
      </c>
      <c r="P1092" t="str">
        <f>VLOOKUP($C1092,'Inventory Data'!$A:$I,7,FALSE)</f>
        <v>Warehouse B</v>
      </c>
    </row>
    <row r="1093" spans="1:16" x14ac:dyDescent="0.3">
      <c r="A1093">
        <v>1257</v>
      </c>
      <c r="B1093">
        <v>1092</v>
      </c>
      <c r="C1093">
        <v>22</v>
      </c>
      <c r="D1093">
        <v>7</v>
      </c>
      <c r="E1093" s="4" t="s">
        <v>128</v>
      </c>
      <c r="F1093" s="4">
        <f t="shared" si="34"/>
        <v>43145</v>
      </c>
      <c r="G1093" s="4" t="str">
        <f t="shared" si="35"/>
        <v>Feb</v>
      </c>
      <c r="H1093" s="6" t="s">
        <v>71</v>
      </c>
      <c r="I1093">
        <f>VLOOKUP($A1093,'Customer Data'!$A:$G,2,FALSE)</f>
        <v>35</v>
      </c>
      <c r="J1093" t="str">
        <f>VLOOKUP($A1093,'Customer Data'!$A:$G,3,FALSE)</f>
        <v>Female</v>
      </c>
      <c r="K1093" s="18">
        <f>VLOOKUP($A1093,'Customer Data'!$A:$G,4,FALSE)</f>
        <v>139567</v>
      </c>
      <c r="L1093" t="str">
        <f>VLOOKUP($A1093,'Customer Data'!$A:$G,5,FALSE)</f>
        <v>City A</v>
      </c>
      <c r="M1093" t="str">
        <f>VLOOKUP($A1093,'Customer Data'!$A:$G,6,FALSE)</f>
        <v>Adult</v>
      </c>
      <c r="N1093" t="str">
        <f>VLOOKUP($A1093,'Customer Data'!$A:$G,7,FALSE)</f>
        <v>High</v>
      </c>
      <c r="O1093" t="str">
        <f>VLOOKUP($A1093,'Customer Data'!$A$2:$H$1501,8,FALSE)</f>
        <v>Type 2</v>
      </c>
      <c r="P1093" t="str">
        <f>VLOOKUP($C1093,'Inventory Data'!$A:$I,7,FALSE)</f>
        <v>Warehouse B</v>
      </c>
    </row>
    <row r="1094" spans="1:16" x14ac:dyDescent="0.3">
      <c r="A1094">
        <v>1363</v>
      </c>
      <c r="B1094">
        <v>1093</v>
      </c>
      <c r="C1094">
        <v>34</v>
      </c>
      <c r="D1094">
        <v>6</v>
      </c>
      <c r="E1094" s="4" t="s">
        <v>128</v>
      </c>
      <c r="F1094" s="4">
        <f t="shared" si="34"/>
        <v>43145</v>
      </c>
      <c r="G1094" s="4" t="str">
        <f t="shared" si="35"/>
        <v>Feb</v>
      </c>
      <c r="H1094" s="6" t="s">
        <v>72</v>
      </c>
      <c r="I1094">
        <f>VLOOKUP($A1094,'Customer Data'!$A:$G,2,FALSE)</f>
        <v>44</v>
      </c>
      <c r="J1094" t="str">
        <f>VLOOKUP($A1094,'Customer Data'!$A:$G,3,FALSE)</f>
        <v>Female</v>
      </c>
      <c r="K1094" s="18">
        <f>VLOOKUP($A1094,'Customer Data'!$A:$G,4,FALSE)</f>
        <v>114658</v>
      </c>
      <c r="L1094" t="str">
        <f>VLOOKUP($A1094,'Customer Data'!$A:$G,5,FALSE)</f>
        <v>City A</v>
      </c>
      <c r="M1094" t="str">
        <f>VLOOKUP($A1094,'Customer Data'!$A:$G,6,FALSE)</f>
        <v>Middle-aged</v>
      </c>
      <c r="N1094" t="str">
        <f>VLOOKUP($A1094,'Customer Data'!$A:$G,7,FALSE)</f>
        <v>High</v>
      </c>
      <c r="O1094" t="str">
        <f>VLOOKUP($A1094,'Customer Data'!$A$2:$H$1501,8,FALSE)</f>
        <v>Type 4</v>
      </c>
      <c r="P1094" t="str">
        <f>VLOOKUP($C1094,'Inventory Data'!$A:$I,7,FALSE)</f>
        <v>Warehouse B</v>
      </c>
    </row>
    <row r="1095" spans="1:16" x14ac:dyDescent="0.3">
      <c r="A1095">
        <v>621</v>
      </c>
      <c r="B1095">
        <v>1094</v>
      </c>
      <c r="C1095">
        <v>47</v>
      </c>
      <c r="D1095">
        <v>6</v>
      </c>
      <c r="E1095" s="4" t="s">
        <v>128</v>
      </c>
      <c r="F1095" s="4">
        <f t="shared" si="34"/>
        <v>43145</v>
      </c>
      <c r="G1095" s="4" t="str">
        <f t="shared" si="35"/>
        <v>Feb</v>
      </c>
      <c r="H1095" s="6" t="s">
        <v>73</v>
      </c>
      <c r="I1095">
        <f>VLOOKUP($A1095,'Customer Data'!$A:$G,2,FALSE)</f>
        <v>58</v>
      </c>
      <c r="J1095" t="str">
        <f>VLOOKUP($A1095,'Customer Data'!$A:$G,3,FALSE)</f>
        <v>Male</v>
      </c>
      <c r="K1095" s="18">
        <f>VLOOKUP($A1095,'Customer Data'!$A:$G,4,FALSE)</f>
        <v>62011</v>
      </c>
      <c r="L1095" t="str">
        <f>VLOOKUP($A1095,'Customer Data'!$A:$G,5,FALSE)</f>
        <v>City C</v>
      </c>
      <c r="M1095" t="str">
        <f>VLOOKUP($A1095,'Customer Data'!$A:$G,6,FALSE)</f>
        <v>Middle-aged</v>
      </c>
      <c r="N1095" t="str">
        <f>VLOOKUP($A1095,'Customer Data'!$A:$G,7,FALSE)</f>
        <v>Low</v>
      </c>
      <c r="O1095" t="str">
        <f>VLOOKUP($A1095,'Customer Data'!$A$2:$H$1501,8,FALSE)</f>
        <v>Type 3</v>
      </c>
      <c r="P1095" t="str">
        <f>VLOOKUP($C1095,'Inventory Data'!$A:$I,7,FALSE)</f>
        <v>Warehouse B</v>
      </c>
    </row>
    <row r="1096" spans="1:16" x14ac:dyDescent="0.3">
      <c r="A1096">
        <v>1149</v>
      </c>
      <c r="B1096">
        <v>1095</v>
      </c>
      <c r="C1096">
        <v>32</v>
      </c>
      <c r="D1096">
        <v>5</v>
      </c>
      <c r="E1096" s="4" t="s">
        <v>128</v>
      </c>
      <c r="F1096" s="4">
        <f t="shared" si="34"/>
        <v>43145</v>
      </c>
      <c r="G1096" s="4" t="str">
        <f t="shared" si="35"/>
        <v>Feb</v>
      </c>
      <c r="H1096" s="6" t="s">
        <v>74</v>
      </c>
      <c r="I1096">
        <f>VLOOKUP($A1096,'Customer Data'!$A:$G,2,FALSE)</f>
        <v>51</v>
      </c>
      <c r="J1096" t="str">
        <f>VLOOKUP($A1096,'Customer Data'!$A:$G,3,FALSE)</f>
        <v>Male</v>
      </c>
      <c r="K1096" s="18">
        <f>VLOOKUP($A1096,'Customer Data'!$A:$G,4,FALSE)</f>
        <v>131593</v>
      </c>
      <c r="L1096" t="str">
        <f>VLOOKUP($A1096,'Customer Data'!$A:$G,5,FALSE)</f>
        <v>City C</v>
      </c>
      <c r="M1096" t="str">
        <f>VLOOKUP($A1096,'Customer Data'!$A:$G,6,FALSE)</f>
        <v>Middle-aged</v>
      </c>
      <c r="N1096" t="str">
        <f>VLOOKUP($A1096,'Customer Data'!$A:$G,7,FALSE)</f>
        <v>High</v>
      </c>
      <c r="O1096" t="str">
        <f>VLOOKUP($A1096,'Customer Data'!$A$2:$H$1501,8,FALSE)</f>
        <v>Type 4</v>
      </c>
      <c r="P1096" t="str">
        <f>VLOOKUP($C1096,'Inventory Data'!$A:$I,7,FALSE)</f>
        <v>Warehouse A</v>
      </c>
    </row>
    <row r="1097" spans="1:16" x14ac:dyDescent="0.3">
      <c r="A1097">
        <v>60</v>
      </c>
      <c r="B1097">
        <v>1096</v>
      </c>
      <c r="C1097">
        <v>77</v>
      </c>
      <c r="D1097">
        <v>3</v>
      </c>
      <c r="E1097" s="4" t="s">
        <v>128</v>
      </c>
      <c r="F1097" s="4">
        <f t="shared" si="34"/>
        <v>43145</v>
      </c>
      <c r="G1097" s="4" t="str">
        <f t="shared" si="35"/>
        <v>Feb</v>
      </c>
      <c r="H1097" s="6" t="s">
        <v>75</v>
      </c>
      <c r="I1097">
        <f>VLOOKUP($A1097,'Customer Data'!$A:$G,2,FALSE)</f>
        <v>41</v>
      </c>
      <c r="J1097" t="str">
        <f>VLOOKUP($A1097,'Customer Data'!$A:$G,3,FALSE)</f>
        <v>Female</v>
      </c>
      <c r="K1097" s="18">
        <f>VLOOKUP($A1097,'Customer Data'!$A:$G,4,FALSE)</f>
        <v>145894</v>
      </c>
      <c r="L1097" t="str">
        <f>VLOOKUP($A1097,'Customer Data'!$A:$G,5,FALSE)</f>
        <v>City C</v>
      </c>
      <c r="M1097" t="str">
        <f>VLOOKUP($A1097,'Customer Data'!$A:$G,6,FALSE)</f>
        <v>Middle-aged</v>
      </c>
      <c r="N1097" t="str">
        <f>VLOOKUP($A1097,'Customer Data'!$A:$G,7,FALSE)</f>
        <v>High</v>
      </c>
      <c r="O1097" t="str">
        <f>VLOOKUP($A1097,'Customer Data'!$A$2:$H$1501,8,FALSE)</f>
        <v>Type 4</v>
      </c>
      <c r="P1097" t="str">
        <f>VLOOKUP($C1097,'Inventory Data'!$A:$I,7,FALSE)</f>
        <v>Warehouse C</v>
      </c>
    </row>
    <row r="1098" spans="1:16" x14ac:dyDescent="0.3">
      <c r="A1098">
        <v>1081</v>
      </c>
      <c r="B1098">
        <v>1097</v>
      </c>
      <c r="C1098">
        <v>3</v>
      </c>
      <c r="D1098">
        <v>4</v>
      </c>
      <c r="E1098" s="4" t="s">
        <v>128</v>
      </c>
      <c r="F1098" s="4">
        <f t="shared" si="34"/>
        <v>43145</v>
      </c>
      <c r="G1098" s="4" t="str">
        <f t="shared" si="35"/>
        <v>Feb</v>
      </c>
      <c r="H1098" s="6" t="s">
        <v>76</v>
      </c>
      <c r="I1098">
        <f>VLOOKUP($A1098,'Customer Data'!$A:$G,2,FALSE)</f>
        <v>49</v>
      </c>
      <c r="J1098" t="str">
        <f>VLOOKUP($A1098,'Customer Data'!$A:$G,3,FALSE)</f>
        <v>Male</v>
      </c>
      <c r="K1098" s="18">
        <f>VLOOKUP($A1098,'Customer Data'!$A:$G,4,FALSE)</f>
        <v>37582</v>
      </c>
      <c r="L1098" t="str">
        <f>VLOOKUP($A1098,'Customer Data'!$A:$G,5,FALSE)</f>
        <v>City A</v>
      </c>
      <c r="M1098" t="str">
        <f>VLOOKUP($A1098,'Customer Data'!$A:$G,6,FALSE)</f>
        <v>Middle-aged</v>
      </c>
      <c r="N1098" t="str">
        <f>VLOOKUP($A1098,'Customer Data'!$A:$G,7,FALSE)</f>
        <v>Low</v>
      </c>
      <c r="O1098" t="str">
        <f>VLOOKUP($A1098,'Customer Data'!$A$2:$H$1501,8,FALSE)</f>
        <v>Type 3</v>
      </c>
      <c r="P1098" t="str">
        <f>VLOOKUP($C1098,'Inventory Data'!$A:$I,7,FALSE)</f>
        <v>Warehouse C</v>
      </c>
    </row>
    <row r="1099" spans="1:16" x14ac:dyDescent="0.3">
      <c r="A1099">
        <v>1296</v>
      </c>
      <c r="B1099">
        <v>1098</v>
      </c>
      <c r="C1099">
        <v>99</v>
      </c>
      <c r="D1099">
        <v>4</v>
      </c>
      <c r="E1099" s="4" t="s">
        <v>128</v>
      </c>
      <c r="F1099" s="4">
        <f t="shared" si="34"/>
        <v>43145</v>
      </c>
      <c r="G1099" s="4" t="str">
        <f t="shared" si="35"/>
        <v>Feb</v>
      </c>
      <c r="H1099" s="6" t="s">
        <v>77</v>
      </c>
      <c r="I1099">
        <f>VLOOKUP($A1099,'Customer Data'!$A:$G,2,FALSE)</f>
        <v>67</v>
      </c>
      <c r="J1099" t="str">
        <f>VLOOKUP($A1099,'Customer Data'!$A:$G,3,FALSE)</f>
        <v>Female</v>
      </c>
      <c r="K1099" s="18">
        <f>VLOOKUP($A1099,'Customer Data'!$A:$G,4,FALSE)</f>
        <v>148516</v>
      </c>
      <c r="L1099" t="str">
        <f>VLOOKUP($A1099,'Customer Data'!$A:$G,5,FALSE)</f>
        <v>City C</v>
      </c>
      <c r="M1099" t="str">
        <f>VLOOKUP($A1099,'Customer Data'!$A:$G,6,FALSE)</f>
        <v>Seniors</v>
      </c>
      <c r="N1099" t="str">
        <f>VLOOKUP($A1099,'Customer Data'!$A:$G,7,FALSE)</f>
        <v>High</v>
      </c>
      <c r="O1099" t="str">
        <f>VLOOKUP($A1099,'Customer Data'!$A$2:$H$1501,8,FALSE)</f>
        <v>Type 6</v>
      </c>
      <c r="P1099" t="str">
        <f>VLOOKUP($C1099,'Inventory Data'!$A:$I,7,FALSE)</f>
        <v>Warehouse A</v>
      </c>
    </row>
    <row r="1100" spans="1:16" x14ac:dyDescent="0.3">
      <c r="A1100">
        <v>586</v>
      </c>
      <c r="B1100">
        <v>1099</v>
      </c>
      <c r="C1100">
        <v>55</v>
      </c>
      <c r="D1100">
        <v>2</v>
      </c>
      <c r="E1100" s="4" t="s">
        <v>128</v>
      </c>
      <c r="F1100" s="4">
        <f t="shared" si="34"/>
        <v>43145</v>
      </c>
      <c r="G1100" s="4" t="str">
        <f t="shared" si="35"/>
        <v>Feb</v>
      </c>
      <c r="H1100" s="6" t="s">
        <v>78</v>
      </c>
      <c r="I1100">
        <f>VLOOKUP($A1100,'Customer Data'!$A:$G,2,FALSE)</f>
        <v>52</v>
      </c>
      <c r="J1100" t="str">
        <f>VLOOKUP($A1100,'Customer Data'!$A:$G,3,FALSE)</f>
        <v>Male</v>
      </c>
      <c r="K1100" s="18">
        <f>VLOOKUP($A1100,'Customer Data'!$A:$G,4,FALSE)</f>
        <v>75953</v>
      </c>
      <c r="L1100" t="str">
        <f>VLOOKUP($A1100,'Customer Data'!$A:$G,5,FALSE)</f>
        <v>City C</v>
      </c>
      <c r="M1100" t="str">
        <f>VLOOKUP($A1100,'Customer Data'!$A:$G,6,FALSE)</f>
        <v>Middle-aged</v>
      </c>
      <c r="N1100" t="str">
        <f>VLOOKUP($A1100,'Customer Data'!$A:$G,7,FALSE)</f>
        <v>High</v>
      </c>
      <c r="O1100" t="str">
        <f>VLOOKUP($A1100,'Customer Data'!$A$2:$H$1501,8,FALSE)</f>
        <v>Type 4</v>
      </c>
      <c r="P1100" t="str">
        <f>VLOOKUP($C1100,'Inventory Data'!$A:$I,7,FALSE)</f>
        <v>Warehouse C</v>
      </c>
    </row>
    <row r="1101" spans="1:16" x14ac:dyDescent="0.3">
      <c r="A1101">
        <v>324</v>
      </c>
      <c r="B1101">
        <v>1100</v>
      </c>
      <c r="C1101">
        <v>33</v>
      </c>
      <c r="D1101">
        <v>6</v>
      </c>
      <c r="E1101" s="4" t="s">
        <v>128</v>
      </c>
      <c r="F1101" s="4">
        <f t="shared" si="34"/>
        <v>43145</v>
      </c>
      <c r="G1101" s="4" t="str">
        <f t="shared" si="35"/>
        <v>Feb</v>
      </c>
      <c r="H1101" s="6" t="s">
        <v>79</v>
      </c>
      <c r="I1101">
        <f>VLOOKUP($A1101,'Customer Data'!$A:$G,2,FALSE)</f>
        <v>67</v>
      </c>
      <c r="J1101" t="str">
        <f>VLOOKUP($A1101,'Customer Data'!$A:$G,3,FALSE)</f>
        <v>Male</v>
      </c>
      <c r="K1101" s="18">
        <f>VLOOKUP($A1101,'Customer Data'!$A:$G,4,FALSE)</f>
        <v>115648</v>
      </c>
      <c r="L1101" t="str">
        <f>VLOOKUP($A1101,'Customer Data'!$A:$G,5,FALSE)</f>
        <v>City A</v>
      </c>
      <c r="M1101" t="str">
        <f>VLOOKUP($A1101,'Customer Data'!$A:$G,6,FALSE)</f>
        <v>Seniors</v>
      </c>
      <c r="N1101" t="str">
        <f>VLOOKUP($A1101,'Customer Data'!$A:$G,7,FALSE)</f>
        <v>High</v>
      </c>
      <c r="O1101" t="str">
        <f>VLOOKUP($A1101,'Customer Data'!$A$2:$H$1501,8,FALSE)</f>
        <v>Type 6</v>
      </c>
      <c r="P1101" t="str">
        <f>VLOOKUP($C1101,'Inventory Data'!$A:$I,7,FALSE)</f>
        <v>Warehouse C</v>
      </c>
    </row>
    <row r="1102" spans="1:16" x14ac:dyDescent="0.3">
      <c r="A1102">
        <v>1056</v>
      </c>
      <c r="B1102">
        <v>1101</v>
      </c>
      <c r="C1102">
        <v>21</v>
      </c>
      <c r="D1102">
        <v>8</v>
      </c>
      <c r="E1102" s="4" t="s">
        <v>128</v>
      </c>
      <c r="F1102" s="4">
        <f t="shared" si="34"/>
        <v>43145</v>
      </c>
      <c r="G1102" s="4" t="str">
        <f t="shared" si="35"/>
        <v>Feb</v>
      </c>
      <c r="H1102" s="6" t="s">
        <v>80</v>
      </c>
      <c r="I1102">
        <f>VLOOKUP($A1102,'Customer Data'!$A:$G,2,FALSE)</f>
        <v>37</v>
      </c>
      <c r="J1102" t="str">
        <f>VLOOKUP($A1102,'Customer Data'!$A:$G,3,FALSE)</f>
        <v>Female</v>
      </c>
      <c r="K1102" s="18">
        <f>VLOOKUP($A1102,'Customer Data'!$A:$G,4,FALSE)</f>
        <v>73389</v>
      </c>
      <c r="L1102" t="str">
        <f>VLOOKUP($A1102,'Customer Data'!$A:$G,5,FALSE)</f>
        <v>City A</v>
      </c>
      <c r="M1102" t="str">
        <f>VLOOKUP($A1102,'Customer Data'!$A:$G,6,FALSE)</f>
        <v>Adult</v>
      </c>
      <c r="N1102" t="str">
        <f>VLOOKUP($A1102,'Customer Data'!$A:$G,7,FALSE)</f>
        <v>High</v>
      </c>
      <c r="O1102" t="str">
        <f>VLOOKUP($A1102,'Customer Data'!$A$2:$H$1501,8,FALSE)</f>
        <v>Type 2</v>
      </c>
      <c r="P1102" t="str">
        <f>VLOOKUP($C1102,'Inventory Data'!$A:$I,7,FALSE)</f>
        <v>Warehouse B</v>
      </c>
    </row>
    <row r="1103" spans="1:16" x14ac:dyDescent="0.3">
      <c r="A1103">
        <v>654</v>
      </c>
      <c r="B1103">
        <v>1102</v>
      </c>
      <c r="C1103">
        <v>55</v>
      </c>
      <c r="D1103">
        <v>2</v>
      </c>
      <c r="E1103" s="4" t="s">
        <v>128</v>
      </c>
      <c r="F1103" s="4">
        <f t="shared" si="34"/>
        <v>43145</v>
      </c>
      <c r="G1103" s="4" t="str">
        <f t="shared" si="35"/>
        <v>Feb</v>
      </c>
      <c r="H1103" s="6" t="s">
        <v>81</v>
      </c>
      <c r="I1103">
        <f>VLOOKUP($A1103,'Customer Data'!$A:$G,2,FALSE)</f>
        <v>19</v>
      </c>
      <c r="J1103" t="str">
        <f>VLOOKUP($A1103,'Customer Data'!$A:$G,3,FALSE)</f>
        <v>Male</v>
      </c>
      <c r="K1103" s="18">
        <f>VLOOKUP($A1103,'Customer Data'!$A:$G,4,FALSE)</f>
        <v>42616</v>
      </c>
      <c r="L1103" t="str">
        <f>VLOOKUP($A1103,'Customer Data'!$A:$G,5,FALSE)</f>
        <v>City C</v>
      </c>
      <c r="M1103" t="str">
        <f>VLOOKUP($A1103,'Customer Data'!$A:$G,6,FALSE)</f>
        <v>Adult</v>
      </c>
      <c r="N1103" t="str">
        <f>VLOOKUP($A1103,'Customer Data'!$A:$G,7,FALSE)</f>
        <v>Low</v>
      </c>
      <c r="O1103" t="str">
        <f>VLOOKUP($A1103,'Customer Data'!$A$2:$H$1501,8,FALSE)</f>
        <v>Type 1</v>
      </c>
      <c r="P1103" t="str">
        <f>VLOOKUP($C1103,'Inventory Data'!$A:$I,7,FALSE)</f>
        <v>Warehouse C</v>
      </c>
    </row>
    <row r="1104" spans="1:16" x14ac:dyDescent="0.3">
      <c r="A1104">
        <v>1099</v>
      </c>
      <c r="B1104">
        <v>1103</v>
      </c>
      <c r="C1104">
        <v>35</v>
      </c>
      <c r="D1104">
        <v>5</v>
      </c>
      <c r="E1104" s="4" t="s">
        <v>128</v>
      </c>
      <c r="F1104" s="4">
        <f t="shared" si="34"/>
        <v>43145</v>
      </c>
      <c r="G1104" s="4" t="str">
        <f t="shared" si="35"/>
        <v>Feb</v>
      </c>
      <c r="H1104" s="6" t="s">
        <v>82</v>
      </c>
      <c r="I1104">
        <f>VLOOKUP($A1104,'Customer Data'!$A:$G,2,FALSE)</f>
        <v>56</v>
      </c>
      <c r="J1104" t="str">
        <f>VLOOKUP($A1104,'Customer Data'!$A:$G,3,FALSE)</f>
        <v>Male</v>
      </c>
      <c r="K1104" s="18">
        <f>VLOOKUP($A1104,'Customer Data'!$A:$G,4,FALSE)</f>
        <v>89158</v>
      </c>
      <c r="L1104" t="str">
        <f>VLOOKUP($A1104,'Customer Data'!$A:$G,5,FALSE)</f>
        <v>City B</v>
      </c>
      <c r="M1104" t="str">
        <f>VLOOKUP($A1104,'Customer Data'!$A:$G,6,FALSE)</f>
        <v>Middle-aged</v>
      </c>
      <c r="N1104" t="str">
        <f>VLOOKUP($A1104,'Customer Data'!$A:$G,7,FALSE)</f>
        <v>High</v>
      </c>
      <c r="O1104" t="str">
        <f>VLOOKUP($A1104,'Customer Data'!$A$2:$H$1501,8,FALSE)</f>
        <v>Type 4</v>
      </c>
      <c r="P1104" t="str">
        <f>VLOOKUP($C1104,'Inventory Data'!$A:$I,7,FALSE)</f>
        <v>Warehouse A</v>
      </c>
    </row>
    <row r="1105" spans="1:16" x14ac:dyDescent="0.3">
      <c r="A1105">
        <v>1236</v>
      </c>
      <c r="B1105">
        <v>1104</v>
      </c>
      <c r="C1105">
        <v>58</v>
      </c>
      <c r="D1105">
        <v>5</v>
      </c>
      <c r="E1105" s="4" t="s">
        <v>128</v>
      </c>
      <c r="F1105" s="4">
        <f t="shared" si="34"/>
        <v>43145</v>
      </c>
      <c r="G1105" s="4" t="str">
        <f t="shared" si="35"/>
        <v>Feb</v>
      </c>
      <c r="H1105" s="6" t="s">
        <v>83</v>
      </c>
      <c r="I1105">
        <f>VLOOKUP($A1105,'Customer Data'!$A:$G,2,FALSE)</f>
        <v>67</v>
      </c>
      <c r="J1105" t="str">
        <f>VLOOKUP($A1105,'Customer Data'!$A:$G,3,FALSE)</f>
        <v>Female</v>
      </c>
      <c r="K1105" s="18">
        <f>VLOOKUP($A1105,'Customer Data'!$A:$G,4,FALSE)</f>
        <v>25288</v>
      </c>
      <c r="L1105" t="str">
        <f>VLOOKUP($A1105,'Customer Data'!$A:$G,5,FALSE)</f>
        <v>City C</v>
      </c>
      <c r="M1105" t="str">
        <f>VLOOKUP($A1105,'Customer Data'!$A:$G,6,FALSE)</f>
        <v>Seniors</v>
      </c>
      <c r="N1105" t="str">
        <f>VLOOKUP($A1105,'Customer Data'!$A:$G,7,FALSE)</f>
        <v>Low</v>
      </c>
      <c r="O1105" t="str">
        <f>VLOOKUP($A1105,'Customer Data'!$A$2:$H$1501,8,FALSE)</f>
        <v>Type 5</v>
      </c>
      <c r="P1105" t="str">
        <f>VLOOKUP($C1105,'Inventory Data'!$A:$I,7,FALSE)</f>
        <v>Warehouse C</v>
      </c>
    </row>
    <row r="1106" spans="1:16" x14ac:dyDescent="0.3">
      <c r="A1106">
        <v>998</v>
      </c>
      <c r="B1106">
        <v>1105</v>
      </c>
      <c r="C1106">
        <v>89</v>
      </c>
      <c r="D1106">
        <v>2</v>
      </c>
      <c r="E1106" s="4" t="s">
        <v>129</v>
      </c>
      <c r="F1106" s="4">
        <f t="shared" si="34"/>
        <v>43146</v>
      </c>
      <c r="G1106" s="4" t="str">
        <f t="shared" si="35"/>
        <v>Feb</v>
      </c>
      <c r="H1106" s="6" t="s">
        <v>60</v>
      </c>
      <c r="I1106">
        <f>VLOOKUP($A1106,'Customer Data'!$A:$G,2,FALSE)</f>
        <v>27</v>
      </c>
      <c r="J1106" t="str">
        <f>VLOOKUP($A1106,'Customer Data'!$A:$G,3,FALSE)</f>
        <v>Male</v>
      </c>
      <c r="K1106" s="18">
        <f>VLOOKUP($A1106,'Customer Data'!$A:$G,4,FALSE)</f>
        <v>89532</v>
      </c>
      <c r="L1106" t="str">
        <f>VLOOKUP($A1106,'Customer Data'!$A:$G,5,FALSE)</f>
        <v>City B</v>
      </c>
      <c r="M1106" t="str">
        <f>VLOOKUP($A1106,'Customer Data'!$A:$G,6,FALSE)</f>
        <v>Adult</v>
      </c>
      <c r="N1106" t="str">
        <f>VLOOKUP($A1106,'Customer Data'!$A:$G,7,FALSE)</f>
        <v>High</v>
      </c>
      <c r="O1106" t="str">
        <f>VLOOKUP($A1106,'Customer Data'!$A$2:$H$1501,8,FALSE)</f>
        <v>Type 2</v>
      </c>
      <c r="P1106" t="str">
        <f>VLOOKUP($C1106,'Inventory Data'!$A:$I,7,FALSE)</f>
        <v>Warehouse C</v>
      </c>
    </row>
    <row r="1107" spans="1:16" x14ac:dyDescent="0.3">
      <c r="A1107">
        <v>949</v>
      </c>
      <c r="B1107">
        <v>1106</v>
      </c>
      <c r="C1107">
        <v>24</v>
      </c>
      <c r="D1107">
        <v>7</v>
      </c>
      <c r="E1107" s="4" t="s">
        <v>129</v>
      </c>
      <c r="F1107" s="4">
        <f t="shared" si="34"/>
        <v>43146</v>
      </c>
      <c r="G1107" s="4" t="str">
        <f t="shared" si="35"/>
        <v>Feb</v>
      </c>
      <c r="H1107" s="6" t="s">
        <v>61</v>
      </c>
      <c r="I1107">
        <f>VLOOKUP($A1107,'Customer Data'!$A:$G,2,FALSE)</f>
        <v>57</v>
      </c>
      <c r="J1107" t="str">
        <f>VLOOKUP($A1107,'Customer Data'!$A:$G,3,FALSE)</f>
        <v>Female</v>
      </c>
      <c r="K1107" s="18">
        <f>VLOOKUP($A1107,'Customer Data'!$A:$G,4,FALSE)</f>
        <v>143314</v>
      </c>
      <c r="L1107" t="str">
        <f>VLOOKUP($A1107,'Customer Data'!$A:$G,5,FALSE)</f>
        <v>City A</v>
      </c>
      <c r="M1107" t="str">
        <f>VLOOKUP($A1107,'Customer Data'!$A:$G,6,FALSE)</f>
        <v>Middle-aged</v>
      </c>
      <c r="N1107" t="str">
        <f>VLOOKUP($A1107,'Customer Data'!$A:$G,7,FALSE)</f>
        <v>High</v>
      </c>
      <c r="O1107" t="str">
        <f>VLOOKUP($A1107,'Customer Data'!$A$2:$H$1501,8,FALSE)</f>
        <v>Type 4</v>
      </c>
      <c r="P1107" t="str">
        <f>VLOOKUP($C1107,'Inventory Data'!$A:$I,7,FALSE)</f>
        <v>Warehouse A</v>
      </c>
    </row>
    <row r="1108" spans="1:16" x14ac:dyDescent="0.3">
      <c r="A1108">
        <v>162</v>
      </c>
      <c r="B1108">
        <v>1107</v>
      </c>
      <c r="C1108">
        <v>18</v>
      </c>
      <c r="D1108">
        <v>5</v>
      </c>
      <c r="E1108" s="4" t="s">
        <v>129</v>
      </c>
      <c r="F1108" s="4">
        <f t="shared" si="34"/>
        <v>43146</v>
      </c>
      <c r="G1108" s="4" t="str">
        <f t="shared" si="35"/>
        <v>Feb</v>
      </c>
      <c r="H1108" s="6" t="s">
        <v>62</v>
      </c>
      <c r="I1108">
        <f>VLOOKUP($A1108,'Customer Data'!$A:$G,2,FALSE)</f>
        <v>39</v>
      </c>
      <c r="J1108" t="str">
        <f>VLOOKUP($A1108,'Customer Data'!$A:$G,3,FALSE)</f>
        <v>Female</v>
      </c>
      <c r="K1108" s="18">
        <f>VLOOKUP($A1108,'Customer Data'!$A:$G,4,FALSE)</f>
        <v>82166</v>
      </c>
      <c r="L1108" t="str">
        <f>VLOOKUP($A1108,'Customer Data'!$A:$G,5,FALSE)</f>
        <v>City C</v>
      </c>
      <c r="M1108" t="str">
        <f>VLOOKUP($A1108,'Customer Data'!$A:$G,6,FALSE)</f>
        <v>Adult</v>
      </c>
      <c r="N1108" t="str">
        <f>VLOOKUP($A1108,'Customer Data'!$A:$G,7,FALSE)</f>
        <v>High</v>
      </c>
      <c r="O1108" t="str">
        <f>VLOOKUP($A1108,'Customer Data'!$A$2:$H$1501,8,FALSE)</f>
        <v>Type 2</v>
      </c>
      <c r="P1108" t="str">
        <f>VLOOKUP($C1108,'Inventory Data'!$A:$I,7,FALSE)</f>
        <v>Warehouse C</v>
      </c>
    </row>
    <row r="1109" spans="1:16" x14ac:dyDescent="0.3">
      <c r="A1109">
        <v>162</v>
      </c>
      <c r="B1109">
        <v>1108</v>
      </c>
      <c r="C1109">
        <v>33</v>
      </c>
      <c r="D1109">
        <v>5</v>
      </c>
      <c r="E1109" s="4" t="s">
        <v>129</v>
      </c>
      <c r="F1109" s="4">
        <f t="shared" si="34"/>
        <v>43146</v>
      </c>
      <c r="G1109" s="4" t="str">
        <f t="shared" si="35"/>
        <v>Feb</v>
      </c>
      <c r="H1109" s="6" t="s">
        <v>63</v>
      </c>
      <c r="I1109">
        <f>VLOOKUP($A1109,'Customer Data'!$A:$G,2,FALSE)</f>
        <v>39</v>
      </c>
      <c r="J1109" t="str">
        <f>VLOOKUP($A1109,'Customer Data'!$A:$G,3,FALSE)</f>
        <v>Female</v>
      </c>
      <c r="K1109" s="18">
        <f>VLOOKUP($A1109,'Customer Data'!$A:$G,4,FALSE)</f>
        <v>82166</v>
      </c>
      <c r="L1109" t="str">
        <f>VLOOKUP($A1109,'Customer Data'!$A:$G,5,FALSE)</f>
        <v>City C</v>
      </c>
      <c r="M1109" t="str">
        <f>VLOOKUP($A1109,'Customer Data'!$A:$G,6,FALSE)</f>
        <v>Adult</v>
      </c>
      <c r="N1109" t="str">
        <f>VLOOKUP($A1109,'Customer Data'!$A:$G,7,FALSE)</f>
        <v>High</v>
      </c>
      <c r="O1109" t="str">
        <f>VLOOKUP($A1109,'Customer Data'!$A$2:$H$1501,8,FALSE)</f>
        <v>Type 2</v>
      </c>
      <c r="P1109" t="str">
        <f>VLOOKUP($C1109,'Inventory Data'!$A:$I,7,FALSE)</f>
        <v>Warehouse C</v>
      </c>
    </row>
    <row r="1110" spans="1:16" x14ac:dyDescent="0.3">
      <c r="A1110">
        <v>773</v>
      </c>
      <c r="B1110">
        <v>1109</v>
      </c>
      <c r="C1110">
        <v>81</v>
      </c>
      <c r="D1110">
        <v>4</v>
      </c>
      <c r="E1110" s="4" t="s">
        <v>129</v>
      </c>
      <c r="F1110" s="4">
        <f t="shared" si="34"/>
        <v>43146</v>
      </c>
      <c r="G1110" s="4" t="str">
        <f t="shared" si="35"/>
        <v>Feb</v>
      </c>
      <c r="H1110" s="6" t="s">
        <v>64</v>
      </c>
      <c r="I1110">
        <f>VLOOKUP($A1110,'Customer Data'!$A:$G,2,FALSE)</f>
        <v>55</v>
      </c>
      <c r="J1110" t="str">
        <f>VLOOKUP($A1110,'Customer Data'!$A:$G,3,FALSE)</f>
        <v>Male</v>
      </c>
      <c r="K1110" s="18">
        <f>VLOOKUP($A1110,'Customer Data'!$A:$G,4,FALSE)</f>
        <v>68655</v>
      </c>
      <c r="L1110" t="str">
        <f>VLOOKUP($A1110,'Customer Data'!$A:$G,5,FALSE)</f>
        <v>City B</v>
      </c>
      <c r="M1110" t="str">
        <f>VLOOKUP($A1110,'Customer Data'!$A:$G,6,FALSE)</f>
        <v>Middle-aged</v>
      </c>
      <c r="N1110" t="str">
        <f>VLOOKUP($A1110,'Customer Data'!$A:$G,7,FALSE)</f>
        <v>High</v>
      </c>
      <c r="O1110" t="str">
        <f>VLOOKUP($A1110,'Customer Data'!$A$2:$H$1501,8,FALSE)</f>
        <v>Type 4</v>
      </c>
      <c r="P1110" t="str">
        <f>VLOOKUP($C1110,'Inventory Data'!$A:$I,7,FALSE)</f>
        <v>Warehouse A</v>
      </c>
    </row>
    <row r="1111" spans="1:16" x14ac:dyDescent="0.3">
      <c r="A1111">
        <v>973</v>
      </c>
      <c r="B1111">
        <v>1110</v>
      </c>
      <c r="C1111">
        <v>22</v>
      </c>
      <c r="D1111">
        <v>8</v>
      </c>
      <c r="E1111" s="4" t="s">
        <v>129</v>
      </c>
      <c r="F1111" s="4">
        <f t="shared" si="34"/>
        <v>43146</v>
      </c>
      <c r="G1111" s="4" t="str">
        <f t="shared" si="35"/>
        <v>Feb</v>
      </c>
      <c r="H1111" s="6" t="s">
        <v>65</v>
      </c>
      <c r="I1111">
        <f>VLOOKUP($A1111,'Customer Data'!$A:$G,2,FALSE)</f>
        <v>58</v>
      </c>
      <c r="J1111" t="str">
        <f>VLOOKUP($A1111,'Customer Data'!$A:$G,3,FALSE)</f>
        <v>Male</v>
      </c>
      <c r="K1111" s="18">
        <f>VLOOKUP($A1111,'Customer Data'!$A:$G,4,FALSE)</f>
        <v>81208</v>
      </c>
      <c r="L1111" t="str">
        <f>VLOOKUP($A1111,'Customer Data'!$A:$G,5,FALSE)</f>
        <v>City C</v>
      </c>
      <c r="M1111" t="str">
        <f>VLOOKUP($A1111,'Customer Data'!$A:$G,6,FALSE)</f>
        <v>Middle-aged</v>
      </c>
      <c r="N1111" t="str">
        <f>VLOOKUP($A1111,'Customer Data'!$A:$G,7,FALSE)</f>
        <v>High</v>
      </c>
      <c r="O1111" t="str">
        <f>VLOOKUP($A1111,'Customer Data'!$A$2:$H$1501,8,FALSE)</f>
        <v>Type 4</v>
      </c>
      <c r="P1111" t="str">
        <f>VLOOKUP($C1111,'Inventory Data'!$A:$I,7,FALSE)</f>
        <v>Warehouse B</v>
      </c>
    </row>
    <row r="1112" spans="1:16" x14ac:dyDescent="0.3">
      <c r="A1112">
        <v>1321</v>
      </c>
      <c r="B1112">
        <v>1111</v>
      </c>
      <c r="C1112">
        <v>12</v>
      </c>
      <c r="D1112">
        <v>7</v>
      </c>
      <c r="E1112" s="4" t="s">
        <v>129</v>
      </c>
      <c r="F1112" s="4">
        <f t="shared" si="34"/>
        <v>43146</v>
      </c>
      <c r="G1112" s="4" t="str">
        <f t="shared" si="35"/>
        <v>Feb</v>
      </c>
      <c r="H1112" s="6" t="s">
        <v>66</v>
      </c>
      <c r="I1112">
        <f>VLOOKUP($A1112,'Customer Data'!$A:$G,2,FALSE)</f>
        <v>59</v>
      </c>
      <c r="J1112" t="str">
        <f>VLOOKUP($A1112,'Customer Data'!$A:$G,3,FALSE)</f>
        <v>Female</v>
      </c>
      <c r="K1112" s="18">
        <f>VLOOKUP($A1112,'Customer Data'!$A:$G,4,FALSE)</f>
        <v>143817</v>
      </c>
      <c r="L1112" t="str">
        <f>VLOOKUP($A1112,'Customer Data'!$A:$G,5,FALSE)</f>
        <v>City C</v>
      </c>
      <c r="M1112" t="str">
        <f>VLOOKUP($A1112,'Customer Data'!$A:$G,6,FALSE)</f>
        <v>Middle-aged</v>
      </c>
      <c r="N1112" t="str">
        <f>VLOOKUP($A1112,'Customer Data'!$A:$G,7,FALSE)</f>
        <v>High</v>
      </c>
      <c r="O1112" t="str">
        <f>VLOOKUP($A1112,'Customer Data'!$A$2:$H$1501,8,FALSE)</f>
        <v>Type 4</v>
      </c>
      <c r="P1112" t="str">
        <f>VLOOKUP($C1112,'Inventory Data'!$A:$I,7,FALSE)</f>
        <v>Warehouse B</v>
      </c>
    </row>
    <row r="1113" spans="1:16" x14ac:dyDescent="0.3">
      <c r="A1113">
        <v>594</v>
      </c>
      <c r="B1113">
        <v>1112</v>
      </c>
      <c r="C1113">
        <v>3</v>
      </c>
      <c r="D1113">
        <v>8</v>
      </c>
      <c r="E1113" s="4" t="s">
        <v>129</v>
      </c>
      <c r="F1113" s="4">
        <f t="shared" si="34"/>
        <v>43146</v>
      </c>
      <c r="G1113" s="4" t="str">
        <f t="shared" si="35"/>
        <v>Feb</v>
      </c>
      <c r="H1113" s="6" t="s">
        <v>67</v>
      </c>
      <c r="I1113">
        <f>VLOOKUP($A1113,'Customer Data'!$A:$G,2,FALSE)</f>
        <v>45</v>
      </c>
      <c r="J1113" t="str">
        <f>VLOOKUP($A1113,'Customer Data'!$A:$G,3,FALSE)</f>
        <v>Female</v>
      </c>
      <c r="K1113" s="18">
        <f>VLOOKUP($A1113,'Customer Data'!$A:$G,4,FALSE)</f>
        <v>122793</v>
      </c>
      <c r="L1113" t="str">
        <f>VLOOKUP($A1113,'Customer Data'!$A:$G,5,FALSE)</f>
        <v>City B</v>
      </c>
      <c r="M1113" t="str">
        <f>VLOOKUP($A1113,'Customer Data'!$A:$G,6,FALSE)</f>
        <v>Middle-aged</v>
      </c>
      <c r="N1113" t="str">
        <f>VLOOKUP($A1113,'Customer Data'!$A:$G,7,FALSE)</f>
        <v>High</v>
      </c>
      <c r="O1113" t="str">
        <f>VLOOKUP($A1113,'Customer Data'!$A$2:$H$1501,8,FALSE)</f>
        <v>Type 4</v>
      </c>
      <c r="P1113" t="str">
        <f>VLOOKUP($C1113,'Inventory Data'!$A:$I,7,FALSE)</f>
        <v>Warehouse C</v>
      </c>
    </row>
    <row r="1114" spans="1:16" x14ac:dyDescent="0.3">
      <c r="A1114">
        <v>482</v>
      </c>
      <c r="B1114">
        <v>1113</v>
      </c>
      <c r="C1114">
        <v>87</v>
      </c>
      <c r="D1114">
        <v>3</v>
      </c>
      <c r="E1114" s="4" t="s">
        <v>129</v>
      </c>
      <c r="F1114" s="4">
        <f t="shared" si="34"/>
        <v>43146</v>
      </c>
      <c r="G1114" s="4" t="str">
        <f t="shared" si="35"/>
        <v>Feb</v>
      </c>
      <c r="H1114" s="6" t="s">
        <v>68</v>
      </c>
      <c r="I1114">
        <f>VLOOKUP($A1114,'Customer Data'!$A:$G,2,FALSE)</f>
        <v>24</v>
      </c>
      <c r="J1114" t="str">
        <f>VLOOKUP($A1114,'Customer Data'!$A:$G,3,FALSE)</f>
        <v>Male</v>
      </c>
      <c r="K1114" s="18">
        <f>VLOOKUP($A1114,'Customer Data'!$A:$G,4,FALSE)</f>
        <v>128727</v>
      </c>
      <c r="L1114" t="str">
        <f>VLOOKUP($A1114,'Customer Data'!$A:$G,5,FALSE)</f>
        <v>City C</v>
      </c>
      <c r="M1114" t="str">
        <f>VLOOKUP($A1114,'Customer Data'!$A:$G,6,FALSE)</f>
        <v>Adult</v>
      </c>
      <c r="N1114" t="str">
        <f>VLOOKUP($A1114,'Customer Data'!$A:$G,7,FALSE)</f>
        <v>High</v>
      </c>
      <c r="O1114" t="str">
        <f>VLOOKUP($A1114,'Customer Data'!$A$2:$H$1501,8,FALSE)</f>
        <v>Type 2</v>
      </c>
      <c r="P1114" t="str">
        <f>VLOOKUP($C1114,'Inventory Data'!$A:$I,7,FALSE)</f>
        <v>Warehouse B</v>
      </c>
    </row>
    <row r="1115" spans="1:16" x14ac:dyDescent="0.3">
      <c r="A1115">
        <v>1010</v>
      </c>
      <c r="B1115">
        <v>1114</v>
      </c>
      <c r="C1115">
        <v>34</v>
      </c>
      <c r="D1115">
        <v>7</v>
      </c>
      <c r="E1115" s="4" t="s">
        <v>129</v>
      </c>
      <c r="F1115" s="4">
        <f t="shared" si="34"/>
        <v>43146</v>
      </c>
      <c r="G1115" s="4" t="str">
        <f t="shared" si="35"/>
        <v>Feb</v>
      </c>
      <c r="H1115" s="6" t="s">
        <v>69</v>
      </c>
      <c r="I1115">
        <f>VLOOKUP($A1115,'Customer Data'!$A:$G,2,FALSE)</f>
        <v>53</v>
      </c>
      <c r="J1115" t="str">
        <f>VLOOKUP($A1115,'Customer Data'!$A:$G,3,FALSE)</f>
        <v>Male</v>
      </c>
      <c r="K1115" s="18">
        <f>VLOOKUP($A1115,'Customer Data'!$A:$G,4,FALSE)</f>
        <v>108673</v>
      </c>
      <c r="L1115" t="str">
        <f>VLOOKUP($A1115,'Customer Data'!$A:$G,5,FALSE)</f>
        <v>City A</v>
      </c>
      <c r="M1115" t="str">
        <f>VLOOKUP($A1115,'Customer Data'!$A:$G,6,FALSE)</f>
        <v>Middle-aged</v>
      </c>
      <c r="N1115" t="str">
        <f>VLOOKUP($A1115,'Customer Data'!$A:$G,7,FALSE)</f>
        <v>High</v>
      </c>
      <c r="O1115" t="str">
        <f>VLOOKUP($A1115,'Customer Data'!$A$2:$H$1501,8,FALSE)</f>
        <v>Type 4</v>
      </c>
      <c r="P1115" t="str">
        <f>VLOOKUP($C1115,'Inventory Data'!$A:$I,7,FALSE)</f>
        <v>Warehouse B</v>
      </c>
    </row>
    <row r="1116" spans="1:16" x14ac:dyDescent="0.3">
      <c r="A1116">
        <v>1055</v>
      </c>
      <c r="B1116">
        <v>1115</v>
      </c>
      <c r="C1116">
        <v>59</v>
      </c>
      <c r="D1116">
        <v>8</v>
      </c>
      <c r="E1116" s="4" t="s">
        <v>129</v>
      </c>
      <c r="F1116" s="4">
        <f t="shared" si="34"/>
        <v>43146</v>
      </c>
      <c r="G1116" s="4" t="str">
        <f t="shared" si="35"/>
        <v>Feb</v>
      </c>
      <c r="H1116" s="6" t="s">
        <v>70</v>
      </c>
      <c r="I1116">
        <f>VLOOKUP($A1116,'Customer Data'!$A:$G,2,FALSE)</f>
        <v>52</v>
      </c>
      <c r="J1116" t="str">
        <f>VLOOKUP($A1116,'Customer Data'!$A:$G,3,FALSE)</f>
        <v>Male</v>
      </c>
      <c r="K1116" s="18">
        <f>VLOOKUP($A1116,'Customer Data'!$A:$G,4,FALSE)</f>
        <v>139275</v>
      </c>
      <c r="L1116" t="str">
        <f>VLOOKUP($A1116,'Customer Data'!$A:$G,5,FALSE)</f>
        <v>City B</v>
      </c>
      <c r="M1116" t="str">
        <f>VLOOKUP($A1116,'Customer Data'!$A:$G,6,FALSE)</f>
        <v>Middle-aged</v>
      </c>
      <c r="N1116" t="str">
        <f>VLOOKUP($A1116,'Customer Data'!$A:$G,7,FALSE)</f>
        <v>High</v>
      </c>
      <c r="O1116" t="str">
        <f>VLOOKUP($A1116,'Customer Data'!$A$2:$H$1501,8,FALSE)</f>
        <v>Type 4</v>
      </c>
      <c r="P1116" t="str">
        <f>VLOOKUP($C1116,'Inventory Data'!$A:$I,7,FALSE)</f>
        <v>Warehouse A</v>
      </c>
    </row>
    <row r="1117" spans="1:16" x14ac:dyDescent="0.3">
      <c r="A1117">
        <v>783</v>
      </c>
      <c r="B1117">
        <v>1116</v>
      </c>
      <c r="C1117">
        <v>27</v>
      </c>
      <c r="D1117">
        <v>1</v>
      </c>
      <c r="E1117" s="4" t="s">
        <v>129</v>
      </c>
      <c r="F1117" s="4">
        <f t="shared" si="34"/>
        <v>43146</v>
      </c>
      <c r="G1117" s="4" t="str">
        <f t="shared" si="35"/>
        <v>Feb</v>
      </c>
      <c r="H1117" s="6" t="s">
        <v>71</v>
      </c>
      <c r="I1117">
        <f>VLOOKUP($A1117,'Customer Data'!$A:$G,2,FALSE)</f>
        <v>31</v>
      </c>
      <c r="J1117" t="str">
        <f>VLOOKUP($A1117,'Customer Data'!$A:$G,3,FALSE)</f>
        <v>Female</v>
      </c>
      <c r="K1117" s="18">
        <f>VLOOKUP($A1117,'Customer Data'!$A:$G,4,FALSE)</f>
        <v>39358</v>
      </c>
      <c r="L1117" t="str">
        <f>VLOOKUP($A1117,'Customer Data'!$A:$G,5,FALSE)</f>
        <v>City C</v>
      </c>
      <c r="M1117" t="str">
        <f>VLOOKUP($A1117,'Customer Data'!$A:$G,6,FALSE)</f>
        <v>Adult</v>
      </c>
      <c r="N1117" t="str">
        <f>VLOOKUP($A1117,'Customer Data'!$A:$G,7,FALSE)</f>
        <v>Low</v>
      </c>
      <c r="O1117" t="str">
        <f>VLOOKUP($A1117,'Customer Data'!$A$2:$H$1501,8,FALSE)</f>
        <v>Type 1</v>
      </c>
      <c r="P1117" t="str">
        <f>VLOOKUP($C1117,'Inventory Data'!$A:$I,7,FALSE)</f>
        <v>Warehouse B</v>
      </c>
    </row>
    <row r="1118" spans="1:16" x14ac:dyDescent="0.3">
      <c r="A1118">
        <v>315</v>
      </c>
      <c r="B1118">
        <v>1117</v>
      </c>
      <c r="C1118">
        <v>58</v>
      </c>
      <c r="D1118">
        <v>7</v>
      </c>
      <c r="E1118" s="4" t="s">
        <v>129</v>
      </c>
      <c r="F1118" s="4">
        <f t="shared" si="34"/>
        <v>43146</v>
      </c>
      <c r="G1118" s="4" t="str">
        <f t="shared" si="35"/>
        <v>Feb</v>
      </c>
      <c r="H1118" s="6" t="s">
        <v>72</v>
      </c>
      <c r="I1118">
        <f>VLOOKUP($A1118,'Customer Data'!$A:$G,2,FALSE)</f>
        <v>38</v>
      </c>
      <c r="J1118" t="str">
        <f>VLOOKUP($A1118,'Customer Data'!$A:$G,3,FALSE)</f>
        <v>Male</v>
      </c>
      <c r="K1118" s="18">
        <f>VLOOKUP($A1118,'Customer Data'!$A:$G,4,FALSE)</f>
        <v>120331</v>
      </c>
      <c r="L1118" t="str">
        <f>VLOOKUP($A1118,'Customer Data'!$A:$G,5,FALSE)</f>
        <v>City C</v>
      </c>
      <c r="M1118" t="str">
        <f>VLOOKUP($A1118,'Customer Data'!$A:$G,6,FALSE)</f>
        <v>Adult</v>
      </c>
      <c r="N1118" t="str">
        <f>VLOOKUP($A1118,'Customer Data'!$A:$G,7,FALSE)</f>
        <v>High</v>
      </c>
      <c r="O1118" t="str">
        <f>VLOOKUP($A1118,'Customer Data'!$A$2:$H$1501,8,FALSE)</f>
        <v>Type 2</v>
      </c>
      <c r="P1118" t="str">
        <f>VLOOKUP($C1118,'Inventory Data'!$A:$I,7,FALSE)</f>
        <v>Warehouse C</v>
      </c>
    </row>
    <row r="1119" spans="1:16" x14ac:dyDescent="0.3">
      <c r="A1119">
        <v>610</v>
      </c>
      <c r="B1119">
        <v>1118</v>
      </c>
      <c r="C1119">
        <v>71</v>
      </c>
      <c r="D1119">
        <v>4</v>
      </c>
      <c r="E1119" s="4" t="s">
        <v>129</v>
      </c>
      <c r="F1119" s="4">
        <f t="shared" si="34"/>
        <v>43146</v>
      </c>
      <c r="G1119" s="4" t="str">
        <f t="shared" si="35"/>
        <v>Feb</v>
      </c>
      <c r="H1119" s="6" t="s">
        <v>73</v>
      </c>
      <c r="I1119">
        <f>VLOOKUP($A1119,'Customer Data'!$A:$G,2,FALSE)</f>
        <v>31</v>
      </c>
      <c r="J1119" t="str">
        <f>VLOOKUP($A1119,'Customer Data'!$A:$G,3,FALSE)</f>
        <v>Male</v>
      </c>
      <c r="K1119" s="18">
        <f>VLOOKUP($A1119,'Customer Data'!$A:$G,4,FALSE)</f>
        <v>54381</v>
      </c>
      <c r="L1119" t="str">
        <f>VLOOKUP($A1119,'Customer Data'!$A:$G,5,FALSE)</f>
        <v>City C</v>
      </c>
      <c r="M1119" t="str">
        <f>VLOOKUP($A1119,'Customer Data'!$A:$G,6,FALSE)</f>
        <v>Adult</v>
      </c>
      <c r="N1119" t="str">
        <f>VLOOKUP($A1119,'Customer Data'!$A:$G,7,FALSE)</f>
        <v>Low</v>
      </c>
      <c r="O1119" t="str">
        <f>VLOOKUP($A1119,'Customer Data'!$A$2:$H$1501,8,FALSE)</f>
        <v>Type 1</v>
      </c>
      <c r="P1119" t="str">
        <f>VLOOKUP($C1119,'Inventory Data'!$A:$I,7,FALSE)</f>
        <v>Warehouse C</v>
      </c>
    </row>
    <row r="1120" spans="1:16" x14ac:dyDescent="0.3">
      <c r="A1120">
        <v>1235</v>
      </c>
      <c r="B1120">
        <v>1119</v>
      </c>
      <c r="C1120">
        <v>14</v>
      </c>
      <c r="D1120">
        <v>4</v>
      </c>
      <c r="E1120" s="4" t="s">
        <v>129</v>
      </c>
      <c r="F1120" s="4">
        <f t="shared" si="34"/>
        <v>43146</v>
      </c>
      <c r="G1120" s="4" t="str">
        <f t="shared" si="35"/>
        <v>Feb</v>
      </c>
      <c r="H1120" s="6" t="s">
        <v>74</v>
      </c>
      <c r="I1120">
        <f>VLOOKUP($A1120,'Customer Data'!$A:$G,2,FALSE)</f>
        <v>33</v>
      </c>
      <c r="J1120" t="str">
        <f>VLOOKUP($A1120,'Customer Data'!$A:$G,3,FALSE)</f>
        <v>Female</v>
      </c>
      <c r="K1120" s="18">
        <f>VLOOKUP($A1120,'Customer Data'!$A:$G,4,FALSE)</f>
        <v>99574</v>
      </c>
      <c r="L1120" t="str">
        <f>VLOOKUP($A1120,'Customer Data'!$A:$G,5,FALSE)</f>
        <v>City A</v>
      </c>
      <c r="M1120" t="str">
        <f>VLOOKUP($A1120,'Customer Data'!$A:$G,6,FALSE)</f>
        <v>Adult</v>
      </c>
      <c r="N1120" t="str">
        <f>VLOOKUP($A1120,'Customer Data'!$A:$G,7,FALSE)</f>
        <v>High</v>
      </c>
      <c r="O1120" t="str">
        <f>VLOOKUP($A1120,'Customer Data'!$A$2:$H$1501,8,FALSE)</f>
        <v>Type 2</v>
      </c>
      <c r="P1120" t="str">
        <f>VLOOKUP($C1120,'Inventory Data'!$A:$I,7,FALSE)</f>
        <v>Warehouse B</v>
      </c>
    </row>
    <row r="1121" spans="1:16" x14ac:dyDescent="0.3">
      <c r="A1121">
        <v>895</v>
      </c>
      <c r="B1121">
        <v>1120</v>
      </c>
      <c r="C1121">
        <v>9</v>
      </c>
      <c r="D1121">
        <v>7</v>
      </c>
      <c r="E1121" s="4" t="s">
        <v>129</v>
      </c>
      <c r="F1121" s="4">
        <f t="shared" si="34"/>
        <v>43146</v>
      </c>
      <c r="G1121" s="4" t="str">
        <f t="shared" si="35"/>
        <v>Feb</v>
      </c>
      <c r="H1121" s="6" t="s">
        <v>75</v>
      </c>
      <c r="I1121">
        <f>VLOOKUP($A1121,'Customer Data'!$A:$G,2,FALSE)</f>
        <v>37</v>
      </c>
      <c r="J1121" t="str">
        <f>VLOOKUP($A1121,'Customer Data'!$A:$G,3,FALSE)</f>
        <v>Female</v>
      </c>
      <c r="K1121" s="18">
        <f>VLOOKUP($A1121,'Customer Data'!$A:$G,4,FALSE)</f>
        <v>145426</v>
      </c>
      <c r="L1121" t="str">
        <f>VLOOKUP($A1121,'Customer Data'!$A:$G,5,FALSE)</f>
        <v>City C</v>
      </c>
      <c r="M1121" t="str">
        <f>VLOOKUP($A1121,'Customer Data'!$A:$G,6,FALSE)</f>
        <v>Adult</v>
      </c>
      <c r="N1121" t="str">
        <f>VLOOKUP($A1121,'Customer Data'!$A:$G,7,FALSE)</f>
        <v>High</v>
      </c>
      <c r="O1121" t="str">
        <f>VLOOKUP($A1121,'Customer Data'!$A$2:$H$1501,8,FALSE)</f>
        <v>Type 2</v>
      </c>
      <c r="P1121" t="str">
        <f>VLOOKUP($C1121,'Inventory Data'!$A:$I,7,FALSE)</f>
        <v>Warehouse C</v>
      </c>
    </row>
    <row r="1122" spans="1:16" x14ac:dyDescent="0.3">
      <c r="A1122">
        <v>347</v>
      </c>
      <c r="B1122">
        <v>1121</v>
      </c>
      <c r="C1122">
        <v>35</v>
      </c>
      <c r="D1122">
        <v>4</v>
      </c>
      <c r="E1122" s="4" t="s">
        <v>129</v>
      </c>
      <c r="F1122" s="4">
        <f t="shared" si="34"/>
        <v>43146</v>
      </c>
      <c r="G1122" s="4" t="str">
        <f t="shared" si="35"/>
        <v>Feb</v>
      </c>
      <c r="H1122" s="6" t="s">
        <v>76</v>
      </c>
      <c r="I1122">
        <f>VLOOKUP($A1122,'Customer Data'!$A:$G,2,FALSE)</f>
        <v>41</v>
      </c>
      <c r="J1122" t="str">
        <f>VLOOKUP($A1122,'Customer Data'!$A:$G,3,FALSE)</f>
        <v>Female</v>
      </c>
      <c r="K1122" s="18">
        <f>VLOOKUP($A1122,'Customer Data'!$A:$G,4,FALSE)</f>
        <v>63648</v>
      </c>
      <c r="L1122" t="str">
        <f>VLOOKUP($A1122,'Customer Data'!$A:$G,5,FALSE)</f>
        <v>City B</v>
      </c>
      <c r="M1122" t="str">
        <f>VLOOKUP($A1122,'Customer Data'!$A:$G,6,FALSE)</f>
        <v>Middle-aged</v>
      </c>
      <c r="N1122" t="str">
        <f>VLOOKUP($A1122,'Customer Data'!$A:$G,7,FALSE)</f>
        <v>Low</v>
      </c>
      <c r="O1122" t="str">
        <f>VLOOKUP($A1122,'Customer Data'!$A$2:$H$1501,8,FALSE)</f>
        <v>Type 3</v>
      </c>
      <c r="P1122" t="str">
        <f>VLOOKUP($C1122,'Inventory Data'!$A:$I,7,FALSE)</f>
        <v>Warehouse A</v>
      </c>
    </row>
    <row r="1123" spans="1:16" x14ac:dyDescent="0.3">
      <c r="A1123">
        <v>56</v>
      </c>
      <c r="B1123">
        <v>1122</v>
      </c>
      <c r="C1123">
        <v>95</v>
      </c>
      <c r="D1123">
        <v>1</v>
      </c>
      <c r="E1123" s="4" t="s">
        <v>129</v>
      </c>
      <c r="F1123" s="4">
        <f t="shared" si="34"/>
        <v>43146</v>
      </c>
      <c r="G1123" s="4" t="str">
        <f t="shared" si="35"/>
        <v>Feb</v>
      </c>
      <c r="H1123" s="6" t="s">
        <v>77</v>
      </c>
      <c r="I1123">
        <f>VLOOKUP($A1123,'Customer Data'!$A:$G,2,FALSE)</f>
        <v>30</v>
      </c>
      <c r="J1123" t="str">
        <f>VLOOKUP($A1123,'Customer Data'!$A:$G,3,FALSE)</f>
        <v>Male</v>
      </c>
      <c r="K1123" s="18">
        <f>VLOOKUP($A1123,'Customer Data'!$A:$G,4,FALSE)</f>
        <v>54507</v>
      </c>
      <c r="L1123" t="str">
        <f>VLOOKUP($A1123,'Customer Data'!$A:$G,5,FALSE)</f>
        <v>City A</v>
      </c>
      <c r="M1123" t="str">
        <f>VLOOKUP($A1123,'Customer Data'!$A:$G,6,FALSE)</f>
        <v>Adult</v>
      </c>
      <c r="N1123" t="str">
        <f>VLOOKUP($A1123,'Customer Data'!$A:$G,7,FALSE)</f>
        <v>Low</v>
      </c>
      <c r="O1123" t="str">
        <f>VLOOKUP($A1123,'Customer Data'!$A$2:$H$1501,8,FALSE)</f>
        <v>Type 1</v>
      </c>
      <c r="P1123" t="str">
        <f>VLOOKUP($C1123,'Inventory Data'!$A:$I,7,FALSE)</f>
        <v>Warehouse B</v>
      </c>
    </row>
    <row r="1124" spans="1:16" x14ac:dyDescent="0.3">
      <c r="A1124">
        <v>376</v>
      </c>
      <c r="B1124">
        <v>1123</v>
      </c>
      <c r="C1124">
        <v>57</v>
      </c>
      <c r="D1124">
        <v>3</v>
      </c>
      <c r="E1124" s="4" t="s">
        <v>129</v>
      </c>
      <c r="F1124" s="4">
        <f t="shared" si="34"/>
        <v>43146</v>
      </c>
      <c r="G1124" s="4" t="str">
        <f t="shared" si="35"/>
        <v>Feb</v>
      </c>
      <c r="H1124" s="6" t="s">
        <v>78</v>
      </c>
      <c r="I1124">
        <f>VLOOKUP($A1124,'Customer Data'!$A:$G,2,FALSE)</f>
        <v>28</v>
      </c>
      <c r="J1124" t="str">
        <f>VLOOKUP($A1124,'Customer Data'!$A:$G,3,FALSE)</f>
        <v>Male</v>
      </c>
      <c r="K1124" s="18">
        <f>VLOOKUP($A1124,'Customer Data'!$A:$G,4,FALSE)</f>
        <v>117978</v>
      </c>
      <c r="L1124" t="str">
        <f>VLOOKUP($A1124,'Customer Data'!$A:$G,5,FALSE)</f>
        <v>City B</v>
      </c>
      <c r="M1124" t="str">
        <f>VLOOKUP($A1124,'Customer Data'!$A:$G,6,FALSE)</f>
        <v>Adult</v>
      </c>
      <c r="N1124" t="str">
        <f>VLOOKUP($A1124,'Customer Data'!$A:$G,7,FALSE)</f>
        <v>High</v>
      </c>
      <c r="O1124" t="str">
        <f>VLOOKUP($A1124,'Customer Data'!$A$2:$H$1501,8,FALSE)</f>
        <v>Type 2</v>
      </c>
      <c r="P1124" t="str">
        <f>VLOOKUP($C1124,'Inventory Data'!$A:$I,7,FALSE)</f>
        <v>Warehouse A</v>
      </c>
    </row>
    <row r="1125" spans="1:16" x14ac:dyDescent="0.3">
      <c r="A1125">
        <v>1302</v>
      </c>
      <c r="B1125">
        <v>1124</v>
      </c>
      <c r="C1125">
        <v>83</v>
      </c>
      <c r="D1125">
        <v>1</v>
      </c>
      <c r="E1125" s="4" t="s">
        <v>129</v>
      </c>
      <c r="F1125" s="4">
        <f t="shared" si="34"/>
        <v>43146</v>
      </c>
      <c r="G1125" s="4" t="str">
        <f t="shared" si="35"/>
        <v>Feb</v>
      </c>
      <c r="H1125" s="6" t="s">
        <v>79</v>
      </c>
      <c r="I1125">
        <f>VLOOKUP($A1125,'Customer Data'!$A:$G,2,FALSE)</f>
        <v>68</v>
      </c>
      <c r="J1125" t="str">
        <f>VLOOKUP($A1125,'Customer Data'!$A:$G,3,FALSE)</f>
        <v>Female</v>
      </c>
      <c r="K1125" s="18">
        <f>VLOOKUP($A1125,'Customer Data'!$A:$G,4,FALSE)</f>
        <v>45696</v>
      </c>
      <c r="L1125" t="str">
        <f>VLOOKUP($A1125,'Customer Data'!$A:$G,5,FALSE)</f>
        <v>City B</v>
      </c>
      <c r="M1125" t="str">
        <f>VLOOKUP($A1125,'Customer Data'!$A:$G,6,FALSE)</f>
        <v>Seniors</v>
      </c>
      <c r="N1125" t="str">
        <f>VLOOKUP($A1125,'Customer Data'!$A:$G,7,FALSE)</f>
        <v>Low</v>
      </c>
      <c r="O1125" t="str">
        <f>VLOOKUP($A1125,'Customer Data'!$A$2:$H$1501,8,FALSE)</f>
        <v>Type 5</v>
      </c>
      <c r="P1125" t="str">
        <f>VLOOKUP($C1125,'Inventory Data'!$A:$I,7,FALSE)</f>
        <v>Warehouse A</v>
      </c>
    </row>
    <row r="1126" spans="1:16" x14ac:dyDescent="0.3">
      <c r="A1126">
        <v>1158</v>
      </c>
      <c r="B1126">
        <v>1125</v>
      </c>
      <c r="C1126">
        <v>31</v>
      </c>
      <c r="D1126">
        <v>1</v>
      </c>
      <c r="E1126" s="4" t="s">
        <v>129</v>
      </c>
      <c r="F1126" s="4">
        <f t="shared" si="34"/>
        <v>43146</v>
      </c>
      <c r="G1126" s="4" t="str">
        <f t="shared" si="35"/>
        <v>Feb</v>
      </c>
      <c r="H1126" s="6" t="s">
        <v>80</v>
      </c>
      <c r="I1126">
        <f>VLOOKUP($A1126,'Customer Data'!$A:$G,2,FALSE)</f>
        <v>30</v>
      </c>
      <c r="J1126" t="str">
        <f>VLOOKUP($A1126,'Customer Data'!$A:$G,3,FALSE)</f>
        <v>Female</v>
      </c>
      <c r="K1126" s="18">
        <f>VLOOKUP($A1126,'Customer Data'!$A:$G,4,FALSE)</f>
        <v>121743</v>
      </c>
      <c r="L1126" t="str">
        <f>VLOOKUP($A1126,'Customer Data'!$A:$G,5,FALSE)</f>
        <v>City A</v>
      </c>
      <c r="M1126" t="str">
        <f>VLOOKUP($A1126,'Customer Data'!$A:$G,6,FALSE)</f>
        <v>Adult</v>
      </c>
      <c r="N1126" t="str">
        <f>VLOOKUP($A1126,'Customer Data'!$A:$G,7,FALSE)</f>
        <v>High</v>
      </c>
      <c r="O1126" t="str">
        <f>VLOOKUP($A1126,'Customer Data'!$A$2:$H$1501,8,FALSE)</f>
        <v>Type 2</v>
      </c>
      <c r="P1126" t="str">
        <f>VLOOKUP($C1126,'Inventory Data'!$A:$I,7,FALSE)</f>
        <v>Warehouse B</v>
      </c>
    </row>
    <row r="1127" spans="1:16" x14ac:dyDescent="0.3">
      <c r="A1127">
        <v>991</v>
      </c>
      <c r="B1127">
        <v>1126</v>
      </c>
      <c r="C1127">
        <v>65</v>
      </c>
      <c r="D1127">
        <v>4</v>
      </c>
      <c r="E1127" s="4" t="s">
        <v>129</v>
      </c>
      <c r="F1127" s="4">
        <f t="shared" si="34"/>
        <v>43146</v>
      </c>
      <c r="G1127" s="4" t="str">
        <f t="shared" si="35"/>
        <v>Feb</v>
      </c>
      <c r="H1127" s="6" t="s">
        <v>81</v>
      </c>
      <c r="I1127">
        <f>VLOOKUP($A1127,'Customer Data'!$A:$G,2,FALSE)</f>
        <v>60</v>
      </c>
      <c r="J1127" t="str">
        <f>VLOOKUP($A1127,'Customer Data'!$A:$G,3,FALSE)</f>
        <v>Male</v>
      </c>
      <c r="K1127" s="18">
        <f>VLOOKUP($A1127,'Customer Data'!$A:$G,4,FALSE)</f>
        <v>110541</v>
      </c>
      <c r="L1127" t="str">
        <f>VLOOKUP($A1127,'Customer Data'!$A:$G,5,FALSE)</f>
        <v>City C</v>
      </c>
      <c r="M1127" t="str">
        <f>VLOOKUP($A1127,'Customer Data'!$A:$G,6,FALSE)</f>
        <v>Seniors</v>
      </c>
      <c r="N1127" t="str">
        <f>VLOOKUP($A1127,'Customer Data'!$A:$G,7,FALSE)</f>
        <v>High</v>
      </c>
      <c r="O1127" t="str">
        <f>VLOOKUP($A1127,'Customer Data'!$A$2:$H$1501,8,FALSE)</f>
        <v>Type 6</v>
      </c>
      <c r="P1127" t="str">
        <f>VLOOKUP($C1127,'Inventory Data'!$A:$I,7,FALSE)</f>
        <v>Warehouse C</v>
      </c>
    </row>
    <row r="1128" spans="1:16" x14ac:dyDescent="0.3">
      <c r="A1128">
        <v>386</v>
      </c>
      <c r="B1128">
        <v>1127</v>
      </c>
      <c r="C1128">
        <v>16</v>
      </c>
      <c r="D1128">
        <v>4</v>
      </c>
      <c r="E1128" s="4" t="s">
        <v>129</v>
      </c>
      <c r="F1128" s="4">
        <f t="shared" si="34"/>
        <v>43146</v>
      </c>
      <c r="G1128" s="4" t="str">
        <f t="shared" si="35"/>
        <v>Feb</v>
      </c>
      <c r="H1128" s="6" t="s">
        <v>82</v>
      </c>
      <c r="I1128">
        <f>VLOOKUP($A1128,'Customer Data'!$A:$G,2,FALSE)</f>
        <v>50</v>
      </c>
      <c r="J1128" t="str">
        <f>VLOOKUP($A1128,'Customer Data'!$A:$G,3,FALSE)</f>
        <v>Male</v>
      </c>
      <c r="K1128" s="18">
        <f>VLOOKUP($A1128,'Customer Data'!$A:$G,4,FALSE)</f>
        <v>125448</v>
      </c>
      <c r="L1128" t="str">
        <f>VLOOKUP($A1128,'Customer Data'!$A:$G,5,FALSE)</f>
        <v>City A</v>
      </c>
      <c r="M1128" t="str">
        <f>VLOOKUP($A1128,'Customer Data'!$A:$G,6,FALSE)</f>
        <v>Middle-aged</v>
      </c>
      <c r="N1128" t="str">
        <f>VLOOKUP($A1128,'Customer Data'!$A:$G,7,FALSE)</f>
        <v>High</v>
      </c>
      <c r="O1128" t="str">
        <f>VLOOKUP($A1128,'Customer Data'!$A$2:$H$1501,8,FALSE)</f>
        <v>Type 4</v>
      </c>
      <c r="P1128" t="str">
        <f>VLOOKUP($C1128,'Inventory Data'!$A:$I,7,FALSE)</f>
        <v>Warehouse A</v>
      </c>
    </row>
    <row r="1129" spans="1:16" x14ac:dyDescent="0.3">
      <c r="A1129">
        <v>195</v>
      </c>
      <c r="B1129">
        <v>1128</v>
      </c>
      <c r="C1129">
        <v>75</v>
      </c>
      <c r="D1129">
        <v>5</v>
      </c>
      <c r="E1129" s="4" t="s">
        <v>129</v>
      </c>
      <c r="F1129" s="4">
        <f t="shared" si="34"/>
        <v>43146</v>
      </c>
      <c r="G1129" s="4" t="str">
        <f t="shared" si="35"/>
        <v>Feb</v>
      </c>
      <c r="H1129" s="6" t="s">
        <v>83</v>
      </c>
      <c r="I1129">
        <f>VLOOKUP($A1129,'Customer Data'!$A:$G,2,FALSE)</f>
        <v>46</v>
      </c>
      <c r="J1129" t="str">
        <f>VLOOKUP($A1129,'Customer Data'!$A:$G,3,FALSE)</f>
        <v>Male</v>
      </c>
      <c r="K1129" s="18">
        <f>VLOOKUP($A1129,'Customer Data'!$A:$G,4,FALSE)</f>
        <v>52173</v>
      </c>
      <c r="L1129" t="str">
        <f>VLOOKUP($A1129,'Customer Data'!$A:$G,5,FALSE)</f>
        <v>City A</v>
      </c>
      <c r="M1129" t="str">
        <f>VLOOKUP($A1129,'Customer Data'!$A:$G,6,FALSE)</f>
        <v>Middle-aged</v>
      </c>
      <c r="N1129" t="str">
        <f>VLOOKUP($A1129,'Customer Data'!$A:$G,7,FALSE)</f>
        <v>Low</v>
      </c>
      <c r="O1129" t="str">
        <f>VLOOKUP($A1129,'Customer Data'!$A$2:$H$1501,8,FALSE)</f>
        <v>Type 3</v>
      </c>
      <c r="P1129" t="str">
        <f>VLOOKUP($C1129,'Inventory Data'!$A:$I,7,FALSE)</f>
        <v>Warehouse B</v>
      </c>
    </row>
    <row r="1130" spans="1:16" x14ac:dyDescent="0.3">
      <c r="A1130">
        <v>459</v>
      </c>
      <c r="B1130">
        <v>1129</v>
      </c>
      <c r="C1130">
        <v>9</v>
      </c>
      <c r="D1130">
        <v>7</v>
      </c>
      <c r="E1130" s="4" t="s">
        <v>130</v>
      </c>
      <c r="F1130" s="4">
        <f t="shared" si="34"/>
        <v>43147</v>
      </c>
      <c r="G1130" s="4" t="str">
        <f t="shared" si="35"/>
        <v>Feb</v>
      </c>
      <c r="H1130" s="6" t="s">
        <v>60</v>
      </c>
      <c r="I1130">
        <f>VLOOKUP($A1130,'Customer Data'!$A:$G,2,FALSE)</f>
        <v>52</v>
      </c>
      <c r="J1130" t="str">
        <f>VLOOKUP($A1130,'Customer Data'!$A:$G,3,FALSE)</f>
        <v>Male</v>
      </c>
      <c r="K1130" s="18">
        <f>VLOOKUP($A1130,'Customer Data'!$A:$G,4,FALSE)</f>
        <v>116750</v>
      </c>
      <c r="L1130" t="str">
        <f>VLOOKUP($A1130,'Customer Data'!$A:$G,5,FALSE)</f>
        <v>City C</v>
      </c>
      <c r="M1130" t="str">
        <f>VLOOKUP($A1130,'Customer Data'!$A:$G,6,FALSE)</f>
        <v>Middle-aged</v>
      </c>
      <c r="N1130" t="str">
        <f>VLOOKUP($A1130,'Customer Data'!$A:$G,7,FALSE)</f>
        <v>High</v>
      </c>
      <c r="O1130" t="str">
        <f>VLOOKUP($A1130,'Customer Data'!$A$2:$H$1501,8,FALSE)</f>
        <v>Type 4</v>
      </c>
      <c r="P1130" t="str">
        <f>VLOOKUP($C1130,'Inventory Data'!$A:$I,7,FALSE)</f>
        <v>Warehouse C</v>
      </c>
    </row>
    <row r="1131" spans="1:16" x14ac:dyDescent="0.3">
      <c r="A1131">
        <v>752</v>
      </c>
      <c r="B1131">
        <v>1130</v>
      </c>
      <c r="C1131">
        <v>51</v>
      </c>
      <c r="D1131">
        <v>6</v>
      </c>
      <c r="E1131" s="4" t="s">
        <v>130</v>
      </c>
      <c r="F1131" s="4">
        <f t="shared" si="34"/>
        <v>43147</v>
      </c>
      <c r="G1131" s="4" t="str">
        <f t="shared" si="35"/>
        <v>Feb</v>
      </c>
      <c r="H1131" s="6" t="s">
        <v>61</v>
      </c>
      <c r="I1131">
        <f>VLOOKUP($A1131,'Customer Data'!$A:$G,2,FALSE)</f>
        <v>54</v>
      </c>
      <c r="J1131" t="str">
        <f>VLOOKUP($A1131,'Customer Data'!$A:$G,3,FALSE)</f>
        <v>Male</v>
      </c>
      <c r="K1131" s="18">
        <f>VLOOKUP($A1131,'Customer Data'!$A:$G,4,FALSE)</f>
        <v>85218</v>
      </c>
      <c r="L1131" t="str">
        <f>VLOOKUP($A1131,'Customer Data'!$A:$G,5,FALSE)</f>
        <v>City B</v>
      </c>
      <c r="M1131" t="str">
        <f>VLOOKUP($A1131,'Customer Data'!$A:$G,6,FALSE)</f>
        <v>Middle-aged</v>
      </c>
      <c r="N1131" t="str">
        <f>VLOOKUP($A1131,'Customer Data'!$A:$G,7,FALSE)</f>
        <v>High</v>
      </c>
      <c r="O1131" t="str">
        <f>VLOOKUP($A1131,'Customer Data'!$A$2:$H$1501,8,FALSE)</f>
        <v>Type 4</v>
      </c>
      <c r="P1131" t="str">
        <f>VLOOKUP($C1131,'Inventory Data'!$A:$I,7,FALSE)</f>
        <v>Warehouse B</v>
      </c>
    </row>
    <row r="1132" spans="1:16" x14ac:dyDescent="0.3">
      <c r="A1132">
        <v>376</v>
      </c>
      <c r="B1132">
        <v>1131</v>
      </c>
      <c r="C1132">
        <v>50</v>
      </c>
      <c r="D1132">
        <v>3</v>
      </c>
      <c r="E1132" s="4" t="s">
        <v>130</v>
      </c>
      <c r="F1132" s="4">
        <f t="shared" si="34"/>
        <v>43147</v>
      </c>
      <c r="G1132" s="4" t="str">
        <f t="shared" si="35"/>
        <v>Feb</v>
      </c>
      <c r="H1132" s="6" t="s">
        <v>62</v>
      </c>
      <c r="I1132">
        <f>VLOOKUP($A1132,'Customer Data'!$A:$G,2,FALSE)</f>
        <v>28</v>
      </c>
      <c r="J1132" t="str">
        <f>VLOOKUP($A1132,'Customer Data'!$A:$G,3,FALSE)</f>
        <v>Male</v>
      </c>
      <c r="K1132" s="18">
        <f>VLOOKUP($A1132,'Customer Data'!$A:$G,4,FALSE)</f>
        <v>117978</v>
      </c>
      <c r="L1132" t="str">
        <f>VLOOKUP($A1132,'Customer Data'!$A:$G,5,FALSE)</f>
        <v>City B</v>
      </c>
      <c r="M1132" t="str">
        <f>VLOOKUP($A1132,'Customer Data'!$A:$G,6,FALSE)</f>
        <v>Adult</v>
      </c>
      <c r="N1132" t="str">
        <f>VLOOKUP($A1132,'Customer Data'!$A:$G,7,FALSE)</f>
        <v>High</v>
      </c>
      <c r="O1132" t="str">
        <f>VLOOKUP($A1132,'Customer Data'!$A$2:$H$1501,8,FALSE)</f>
        <v>Type 2</v>
      </c>
      <c r="P1132" t="str">
        <f>VLOOKUP($C1132,'Inventory Data'!$A:$I,7,FALSE)</f>
        <v>Warehouse B</v>
      </c>
    </row>
    <row r="1133" spans="1:16" x14ac:dyDescent="0.3">
      <c r="A1133">
        <v>490</v>
      </c>
      <c r="B1133">
        <v>1132</v>
      </c>
      <c r="C1133">
        <v>88</v>
      </c>
      <c r="D1133">
        <v>4</v>
      </c>
      <c r="E1133" s="4" t="s">
        <v>130</v>
      </c>
      <c r="F1133" s="4">
        <f t="shared" si="34"/>
        <v>43147</v>
      </c>
      <c r="G1133" s="4" t="str">
        <f t="shared" si="35"/>
        <v>Feb</v>
      </c>
      <c r="H1133" s="6" t="s">
        <v>63</v>
      </c>
      <c r="I1133">
        <f>VLOOKUP($A1133,'Customer Data'!$A:$G,2,FALSE)</f>
        <v>32</v>
      </c>
      <c r="J1133" t="str">
        <f>VLOOKUP($A1133,'Customer Data'!$A:$G,3,FALSE)</f>
        <v>Female</v>
      </c>
      <c r="K1133" s="18">
        <f>VLOOKUP($A1133,'Customer Data'!$A:$G,4,FALSE)</f>
        <v>145670</v>
      </c>
      <c r="L1133" t="str">
        <f>VLOOKUP($A1133,'Customer Data'!$A:$G,5,FALSE)</f>
        <v>City C</v>
      </c>
      <c r="M1133" t="str">
        <f>VLOOKUP($A1133,'Customer Data'!$A:$G,6,FALSE)</f>
        <v>Adult</v>
      </c>
      <c r="N1133" t="str">
        <f>VLOOKUP($A1133,'Customer Data'!$A:$G,7,FALSE)</f>
        <v>High</v>
      </c>
      <c r="O1133" t="str">
        <f>VLOOKUP($A1133,'Customer Data'!$A$2:$H$1501,8,FALSE)</f>
        <v>Type 2</v>
      </c>
      <c r="P1133" t="str">
        <f>VLOOKUP($C1133,'Inventory Data'!$A:$I,7,FALSE)</f>
        <v>Warehouse C</v>
      </c>
    </row>
    <row r="1134" spans="1:16" x14ac:dyDescent="0.3">
      <c r="A1134">
        <v>1060</v>
      </c>
      <c r="B1134">
        <v>1133</v>
      </c>
      <c r="C1134">
        <v>51</v>
      </c>
      <c r="D1134">
        <v>6</v>
      </c>
      <c r="E1134" s="4" t="s">
        <v>130</v>
      </c>
      <c r="F1134" s="4">
        <f t="shared" si="34"/>
        <v>43147</v>
      </c>
      <c r="G1134" s="4" t="str">
        <f t="shared" si="35"/>
        <v>Feb</v>
      </c>
      <c r="H1134" s="6" t="s">
        <v>64</v>
      </c>
      <c r="I1134">
        <f>VLOOKUP($A1134,'Customer Data'!$A:$G,2,FALSE)</f>
        <v>61</v>
      </c>
      <c r="J1134" t="str">
        <f>VLOOKUP($A1134,'Customer Data'!$A:$G,3,FALSE)</f>
        <v>Male</v>
      </c>
      <c r="K1134" s="18">
        <f>VLOOKUP($A1134,'Customer Data'!$A:$G,4,FALSE)</f>
        <v>92840</v>
      </c>
      <c r="L1134" t="str">
        <f>VLOOKUP($A1134,'Customer Data'!$A:$G,5,FALSE)</f>
        <v>City C</v>
      </c>
      <c r="M1134" t="str">
        <f>VLOOKUP($A1134,'Customer Data'!$A:$G,6,FALSE)</f>
        <v>Seniors</v>
      </c>
      <c r="N1134" t="str">
        <f>VLOOKUP($A1134,'Customer Data'!$A:$G,7,FALSE)</f>
        <v>High</v>
      </c>
      <c r="O1134" t="str">
        <f>VLOOKUP($A1134,'Customer Data'!$A$2:$H$1501,8,FALSE)</f>
        <v>Type 6</v>
      </c>
      <c r="P1134" t="str">
        <f>VLOOKUP($C1134,'Inventory Data'!$A:$I,7,FALSE)</f>
        <v>Warehouse B</v>
      </c>
    </row>
    <row r="1135" spans="1:16" x14ac:dyDescent="0.3">
      <c r="A1135">
        <v>1120</v>
      </c>
      <c r="B1135">
        <v>1134</v>
      </c>
      <c r="C1135">
        <v>67</v>
      </c>
      <c r="D1135">
        <v>9</v>
      </c>
      <c r="E1135" s="4" t="s">
        <v>130</v>
      </c>
      <c r="F1135" s="4">
        <f t="shared" si="34"/>
        <v>43147</v>
      </c>
      <c r="G1135" s="4" t="str">
        <f t="shared" si="35"/>
        <v>Feb</v>
      </c>
      <c r="H1135" s="6" t="s">
        <v>65</v>
      </c>
      <c r="I1135">
        <f>VLOOKUP($A1135,'Customer Data'!$A:$G,2,FALSE)</f>
        <v>39</v>
      </c>
      <c r="J1135" t="str">
        <f>VLOOKUP($A1135,'Customer Data'!$A:$G,3,FALSE)</f>
        <v>Female</v>
      </c>
      <c r="K1135" s="18">
        <f>VLOOKUP($A1135,'Customer Data'!$A:$G,4,FALSE)</f>
        <v>88651</v>
      </c>
      <c r="L1135" t="str">
        <f>VLOOKUP($A1135,'Customer Data'!$A:$G,5,FALSE)</f>
        <v>City B</v>
      </c>
      <c r="M1135" t="str">
        <f>VLOOKUP($A1135,'Customer Data'!$A:$G,6,FALSE)</f>
        <v>Adult</v>
      </c>
      <c r="N1135" t="str">
        <f>VLOOKUP($A1135,'Customer Data'!$A:$G,7,FALSE)</f>
        <v>High</v>
      </c>
      <c r="O1135" t="str">
        <f>VLOOKUP($A1135,'Customer Data'!$A$2:$H$1501,8,FALSE)</f>
        <v>Type 2</v>
      </c>
      <c r="P1135" t="str">
        <f>VLOOKUP($C1135,'Inventory Data'!$A:$I,7,FALSE)</f>
        <v>Warehouse C</v>
      </c>
    </row>
    <row r="1136" spans="1:16" x14ac:dyDescent="0.3">
      <c r="A1136">
        <v>1412</v>
      </c>
      <c r="B1136">
        <v>1135</v>
      </c>
      <c r="C1136">
        <v>91</v>
      </c>
      <c r="D1136">
        <v>9</v>
      </c>
      <c r="E1136" s="4" t="s">
        <v>130</v>
      </c>
      <c r="F1136" s="4">
        <f t="shared" si="34"/>
        <v>43147</v>
      </c>
      <c r="G1136" s="4" t="str">
        <f t="shared" si="35"/>
        <v>Feb</v>
      </c>
      <c r="H1136" s="6" t="s">
        <v>66</v>
      </c>
      <c r="I1136">
        <f>VLOOKUP($A1136,'Customer Data'!$A:$G,2,FALSE)</f>
        <v>65</v>
      </c>
      <c r="J1136" t="str">
        <f>VLOOKUP($A1136,'Customer Data'!$A:$G,3,FALSE)</f>
        <v>Female</v>
      </c>
      <c r="K1136" s="18">
        <f>VLOOKUP($A1136,'Customer Data'!$A:$G,4,FALSE)</f>
        <v>102632</v>
      </c>
      <c r="L1136" t="str">
        <f>VLOOKUP($A1136,'Customer Data'!$A:$G,5,FALSE)</f>
        <v>City B</v>
      </c>
      <c r="M1136" t="str">
        <f>VLOOKUP($A1136,'Customer Data'!$A:$G,6,FALSE)</f>
        <v>Seniors</v>
      </c>
      <c r="N1136" t="str">
        <f>VLOOKUP($A1136,'Customer Data'!$A:$G,7,FALSE)</f>
        <v>High</v>
      </c>
      <c r="O1136" t="str">
        <f>VLOOKUP($A1136,'Customer Data'!$A$2:$H$1501,8,FALSE)</f>
        <v>Type 6</v>
      </c>
      <c r="P1136" t="str">
        <f>VLOOKUP($C1136,'Inventory Data'!$A:$I,7,FALSE)</f>
        <v>Warehouse C</v>
      </c>
    </row>
    <row r="1137" spans="1:16" x14ac:dyDescent="0.3">
      <c r="A1137">
        <v>626</v>
      </c>
      <c r="B1137">
        <v>1136</v>
      </c>
      <c r="C1137">
        <v>91</v>
      </c>
      <c r="D1137">
        <v>9</v>
      </c>
      <c r="E1137" s="4" t="s">
        <v>130</v>
      </c>
      <c r="F1137" s="4">
        <f t="shared" si="34"/>
        <v>43147</v>
      </c>
      <c r="G1137" s="4" t="str">
        <f t="shared" si="35"/>
        <v>Feb</v>
      </c>
      <c r="H1137" s="6" t="s">
        <v>67</v>
      </c>
      <c r="I1137">
        <f>VLOOKUP($A1137,'Customer Data'!$A:$G,2,FALSE)</f>
        <v>67</v>
      </c>
      <c r="J1137" t="str">
        <f>VLOOKUP($A1137,'Customer Data'!$A:$G,3,FALSE)</f>
        <v>Male</v>
      </c>
      <c r="K1137" s="18">
        <f>VLOOKUP($A1137,'Customer Data'!$A:$G,4,FALSE)</f>
        <v>57082</v>
      </c>
      <c r="L1137" t="str">
        <f>VLOOKUP($A1137,'Customer Data'!$A:$G,5,FALSE)</f>
        <v>City B</v>
      </c>
      <c r="M1137" t="str">
        <f>VLOOKUP($A1137,'Customer Data'!$A:$G,6,FALSE)</f>
        <v>Seniors</v>
      </c>
      <c r="N1137" t="str">
        <f>VLOOKUP($A1137,'Customer Data'!$A:$G,7,FALSE)</f>
        <v>Low</v>
      </c>
      <c r="O1137" t="str">
        <f>VLOOKUP($A1137,'Customer Data'!$A$2:$H$1501,8,FALSE)</f>
        <v>Type 5</v>
      </c>
      <c r="P1137" t="str">
        <f>VLOOKUP($C1137,'Inventory Data'!$A:$I,7,FALSE)</f>
        <v>Warehouse C</v>
      </c>
    </row>
    <row r="1138" spans="1:16" x14ac:dyDescent="0.3">
      <c r="A1138">
        <v>357</v>
      </c>
      <c r="B1138">
        <v>1137</v>
      </c>
      <c r="C1138">
        <v>9</v>
      </c>
      <c r="D1138">
        <v>5</v>
      </c>
      <c r="E1138" s="4" t="s">
        <v>130</v>
      </c>
      <c r="F1138" s="4">
        <f t="shared" si="34"/>
        <v>43147</v>
      </c>
      <c r="G1138" s="4" t="str">
        <f t="shared" si="35"/>
        <v>Feb</v>
      </c>
      <c r="H1138" s="6" t="s">
        <v>68</v>
      </c>
      <c r="I1138">
        <f>VLOOKUP($A1138,'Customer Data'!$A:$G,2,FALSE)</f>
        <v>68</v>
      </c>
      <c r="J1138" t="str">
        <f>VLOOKUP($A1138,'Customer Data'!$A:$G,3,FALSE)</f>
        <v>Male</v>
      </c>
      <c r="K1138" s="18">
        <f>VLOOKUP($A1138,'Customer Data'!$A:$G,4,FALSE)</f>
        <v>129080</v>
      </c>
      <c r="L1138" t="str">
        <f>VLOOKUP($A1138,'Customer Data'!$A:$G,5,FALSE)</f>
        <v>City A</v>
      </c>
      <c r="M1138" t="str">
        <f>VLOOKUP($A1138,'Customer Data'!$A:$G,6,FALSE)</f>
        <v>Seniors</v>
      </c>
      <c r="N1138" t="str">
        <f>VLOOKUP($A1138,'Customer Data'!$A:$G,7,FALSE)</f>
        <v>High</v>
      </c>
      <c r="O1138" t="str">
        <f>VLOOKUP($A1138,'Customer Data'!$A$2:$H$1501,8,FALSE)</f>
        <v>Type 6</v>
      </c>
      <c r="P1138" t="str">
        <f>VLOOKUP($C1138,'Inventory Data'!$A:$I,7,FALSE)</f>
        <v>Warehouse C</v>
      </c>
    </row>
    <row r="1139" spans="1:16" x14ac:dyDescent="0.3">
      <c r="A1139">
        <v>715</v>
      </c>
      <c r="B1139">
        <v>1138</v>
      </c>
      <c r="C1139">
        <v>93</v>
      </c>
      <c r="D1139">
        <v>7</v>
      </c>
      <c r="E1139" s="4" t="s">
        <v>130</v>
      </c>
      <c r="F1139" s="4">
        <f t="shared" si="34"/>
        <v>43147</v>
      </c>
      <c r="G1139" s="4" t="str">
        <f t="shared" si="35"/>
        <v>Feb</v>
      </c>
      <c r="H1139" s="6" t="s">
        <v>69</v>
      </c>
      <c r="I1139">
        <f>VLOOKUP($A1139,'Customer Data'!$A:$G,2,FALSE)</f>
        <v>63</v>
      </c>
      <c r="J1139" t="str">
        <f>VLOOKUP($A1139,'Customer Data'!$A:$G,3,FALSE)</f>
        <v>Male</v>
      </c>
      <c r="K1139" s="18">
        <f>VLOOKUP($A1139,'Customer Data'!$A:$G,4,FALSE)</f>
        <v>111876</v>
      </c>
      <c r="L1139" t="str">
        <f>VLOOKUP($A1139,'Customer Data'!$A:$G,5,FALSE)</f>
        <v>City A</v>
      </c>
      <c r="M1139" t="str">
        <f>VLOOKUP($A1139,'Customer Data'!$A:$G,6,FALSE)</f>
        <v>Seniors</v>
      </c>
      <c r="N1139" t="str">
        <f>VLOOKUP($A1139,'Customer Data'!$A:$G,7,FALSE)</f>
        <v>High</v>
      </c>
      <c r="O1139" t="str">
        <f>VLOOKUP($A1139,'Customer Data'!$A$2:$H$1501,8,FALSE)</f>
        <v>Type 6</v>
      </c>
      <c r="P1139" t="str">
        <f>VLOOKUP($C1139,'Inventory Data'!$A:$I,7,FALSE)</f>
        <v>Warehouse B</v>
      </c>
    </row>
    <row r="1140" spans="1:16" x14ac:dyDescent="0.3">
      <c r="A1140">
        <v>531</v>
      </c>
      <c r="B1140">
        <v>1139</v>
      </c>
      <c r="C1140">
        <v>50</v>
      </c>
      <c r="D1140">
        <v>7</v>
      </c>
      <c r="E1140" s="4" t="s">
        <v>130</v>
      </c>
      <c r="F1140" s="4">
        <f t="shared" si="34"/>
        <v>43147</v>
      </c>
      <c r="G1140" s="4" t="str">
        <f t="shared" si="35"/>
        <v>Feb</v>
      </c>
      <c r="H1140" s="6" t="s">
        <v>70</v>
      </c>
      <c r="I1140">
        <f>VLOOKUP($A1140,'Customer Data'!$A:$G,2,FALSE)</f>
        <v>54</v>
      </c>
      <c r="J1140" t="str">
        <f>VLOOKUP($A1140,'Customer Data'!$A:$G,3,FALSE)</f>
        <v>Male</v>
      </c>
      <c r="K1140" s="18">
        <f>VLOOKUP($A1140,'Customer Data'!$A:$G,4,FALSE)</f>
        <v>89979</v>
      </c>
      <c r="L1140" t="str">
        <f>VLOOKUP($A1140,'Customer Data'!$A:$G,5,FALSE)</f>
        <v>City B</v>
      </c>
      <c r="M1140" t="str">
        <f>VLOOKUP($A1140,'Customer Data'!$A:$G,6,FALSE)</f>
        <v>Middle-aged</v>
      </c>
      <c r="N1140" t="str">
        <f>VLOOKUP($A1140,'Customer Data'!$A:$G,7,FALSE)</f>
        <v>High</v>
      </c>
      <c r="O1140" t="str">
        <f>VLOOKUP($A1140,'Customer Data'!$A$2:$H$1501,8,FALSE)</f>
        <v>Type 4</v>
      </c>
      <c r="P1140" t="str">
        <f>VLOOKUP($C1140,'Inventory Data'!$A:$I,7,FALSE)</f>
        <v>Warehouse B</v>
      </c>
    </row>
    <row r="1141" spans="1:16" x14ac:dyDescent="0.3">
      <c r="A1141">
        <v>1255</v>
      </c>
      <c r="B1141">
        <v>1140</v>
      </c>
      <c r="C1141">
        <v>95</v>
      </c>
      <c r="D1141">
        <v>6</v>
      </c>
      <c r="E1141" s="4" t="s">
        <v>130</v>
      </c>
      <c r="F1141" s="4">
        <f t="shared" si="34"/>
        <v>43147</v>
      </c>
      <c r="G1141" s="4" t="str">
        <f t="shared" si="35"/>
        <v>Feb</v>
      </c>
      <c r="H1141" s="6" t="s">
        <v>71</v>
      </c>
      <c r="I1141">
        <f>VLOOKUP($A1141,'Customer Data'!$A:$G,2,FALSE)</f>
        <v>30</v>
      </c>
      <c r="J1141" t="str">
        <f>VLOOKUP($A1141,'Customer Data'!$A:$G,3,FALSE)</f>
        <v>Female</v>
      </c>
      <c r="K1141" s="18">
        <f>VLOOKUP($A1141,'Customer Data'!$A:$G,4,FALSE)</f>
        <v>96143</v>
      </c>
      <c r="L1141" t="str">
        <f>VLOOKUP($A1141,'Customer Data'!$A:$G,5,FALSE)</f>
        <v>City B</v>
      </c>
      <c r="M1141" t="str">
        <f>VLOOKUP($A1141,'Customer Data'!$A:$G,6,FALSE)</f>
        <v>Adult</v>
      </c>
      <c r="N1141" t="str">
        <f>VLOOKUP($A1141,'Customer Data'!$A:$G,7,FALSE)</f>
        <v>High</v>
      </c>
      <c r="O1141" t="str">
        <f>VLOOKUP($A1141,'Customer Data'!$A$2:$H$1501,8,FALSE)</f>
        <v>Type 2</v>
      </c>
      <c r="P1141" t="str">
        <f>VLOOKUP($C1141,'Inventory Data'!$A:$I,7,FALSE)</f>
        <v>Warehouse B</v>
      </c>
    </row>
    <row r="1142" spans="1:16" x14ac:dyDescent="0.3">
      <c r="A1142">
        <v>99</v>
      </c>
      <c r="B1142">
        <v>1141</v>
      </c>
      <c r="C1142">
        <v>14</v>
      </c>
      <c r="D1142">
        <v>6</v>
      </c>
      <c r="E1142" s="4" t="s">
        <v>130</v>
      </c>
      <c r="F1142" s="4">
        <f t="shared" si="34"/>
        <v>43147</v>
      </c>
      <c r="G1142" s="4" t="str">
        <f t="shared" si="35"/>
        <v>Feb</v>
      </c>
      <c r="H1142" s="6" t="s">
        <v>72</v>
      </c>
      <c r="I1142">
        <f>VLOOKUP($A1142,'Customer Data'!$A:$G,2,FALSE)</f>
        <v>22</v>
      </c>
      <c r="J1142" t="str">
        <f>VLOOKUP($A1142,'Customer Data'!$A:$G,3,FALSE)</f>
        <v>Male</v>
      </c>
      <c r="K1142" s="18">
        <f>VLOOKUP($A1142,'Customer Data'!$A:$G,4,FALSE)</f>
        <v>119757</v>
      </c>
      <c r="L1142" t="str">
        <f>VLOOKUP($A1142,'Customer Data'!$A:$G,5,FALSE)</f>
        <v>City C</v>
      </c>
      <c r="M1142" t="str">
        <f>VLOOKUP($A1142,'Customer Data'!$A:$G,6,FALSE)</f>
        <v>Adult</v>
      </c>
      <c r="N1142" t="str">
        <f>VLOOKUP($A1142,'Customer Data'!$A:$G,7,FALSE)</f>
        <v>High</v>
      </c>
      <c r="O1142" t="str">
        <f>VLOOKUP($A1142,'Customer Data'!$A$2:$H$1501,8,FALSE)</f>
        <v>Type 2</v>
      </c>
      <c r="P1142" t="str">
        <f>VLOOKUP($C1142,'Inventory Data'!$A:$I,7,FALSE)</f>
        <v>Warehouse B</v>
      </c>
    </row>
    <row r="1143" spans="1:16" x14ac:dyDescent="0.3">
      <c r="A1143">
        <v>402</v>
      </c>
      <c r="B1143">
        <v>1142</v>
      </c>
      <c r="C1143">
        <v>11</v>
      </c>
      <c r="D1143">
        <v>7</v>
      </c>
      <c r="E1143" s="4" t="s">
        <v>130</v>
      </c>
      <c r="F1143" s="4">
        <f t="shared" si="34"/>
        <v>43147</v>
      </c>
      <c r="G1143" s="4" t="str">
        <f t="shared" si="35"/>
        <v>Feb</v>
      </c>
      <c r="H1143" s="6" t="s">
        <v>73</v>
      </c>
      <c r="I1143">
        <f>VLOOKUP($A1143,'Customer Data'!$A:$G,2,FALSE)</f>
        <v>36</v>
      </c>
      <c r="J1143" t="str">
        <f>VLOOKUP($A1143,'Customer Data'!$A:$G,3,FALSE)</f>
        <v>Male</v>
      </c>
      <c r="K1143" s="18">
        <f>VLOOKUP($A1143,'Customer Data'!$A:$G,4,FALSE)</f>
        <v>43584</v>
      </c>
      <c r="L1143" t="str">
        <f>VLOOKUP($A1143,'Customer Data'!$A:$G,5,FALSE)</f>
        <v>City C</v>
      </c>
      <c r="M1143" t="str">
        <f>VLOOKUP($A1143,'Customer Data'!$A:$G,6,FALSE)</f>
        <v>Adult</v>
      </c>
      <c r="N1143" t="str">
        <f>VLOOKUP($A1143,'Customer Data'!$A:$G,7,FALSE)</f>
        <v>Low</v>
      </c>
      <c r="O1143" t="str">
        <f>VLOOKUP($A1143,'Customer Data'!$A$2:$H$1501,8,FALSE)</f>
        <v>Type 1</v>
      </c>
      <c r="P1143" t="str">
        <f>VLOOKUP($C1143,'Inventory Data'!$A:$I,7,FALSE)</f>
        <v>Warehouse B</v>
      </c>
    </row>
    <row r="1144" spans="1:16" x14ac:dyDescent="0.3">
      <c r="A1144">
        <v>269</v>
      </c>
      <c r="B1144">
        <v>1143</v>
      </c>
      <c r="C1144">
        <v>57</v>
      </c>
      <c r="D1144">
        <v>1</v>
      </c>
      <c r="E1144" s="4" t="s">
        <v>130</v>
      </c>
      <c r="F1144" s="4">
        <f t="shared" si="34"/>
        <v>43147</v>
      </c>
      <c r="G1144" s="4" t="str">
        <f t="shared" si="35"/>
        <v>Feb</v>
      </c>
      <c r="H1144" s="6" t="s">
        <v>74</v>
      </c>
      <c r="I1144">
        <f>VLOOKUP($A1144,'Customer Data'!$A:$G,2,FALSE)</f>
        <v>32</v>
      </c>
      <c r="J1144" t="str">
        <f>VLOOKUP($A1144,'Customer Data'!$A:$G,3,FALSE)</f>
        <v>Male</v>
      </c>
      <c r="K1144" s="18">
        <f>VLOOKUP($A1144,'Customer Data'!$A:$G,4,FALSE)</f>
        <v>60029</v>
      </c>
      <c r="L1144" t="str">
        <f>VLOOKUP($A1144,'Customer Data'!$A:$G,5,FALSE)</f>
        <v>City C</v>
      </c>
      <c r="M1144" t="str">
        <f>VLOOKUP($A1144,'Customer Data'!$A:$G,6,FALSE)</f>
        <v>Adult</v>
      </c>
      <c r="N1144" t="str">
        <f>VLOOKUP($A1144,'Customer Data'!$A:$G,7,FALSE)</f>
        <v>Low</v>
      </c>
      <c r="O1144" t="str">
        <f>VLOOKUP($A1144,'Customer Data'!$A$2:$H$1501,8,FALSE)</f>
        <v>Type 1</v>
      </c>
      <c r="P1144" t="str">
        <f>VLOOKUP($C1144,'Inventory Data'!$A:$I,7,FALSE)</f>
        <v>Warehouse A</v>
      </c>
    </row>
    <row r="1145" spans="1:16" x14ac:dyDescent="0.3">
      <c r="A1145">
        <v>621</v>
      </c>
      <c r="B1145">
        <v>1144</v>
      </c>
      <c r="C1145">
        <v>92</v>
      </c>
      <c r="D1145">
        <v>2</v>
      </c>
      <c r="E1145" s="4" t="s">
        <v>130</v>
      </c>
      <c r="F1145" s="4">
        <f t="shared" si="34"/>
        <v>43147</v>
      </c>
      <c r="G1145" s="4" t="str">
        <f t="shared" si="35"/>
        <v>Feb</v>
      </c>
      <c r="H1145" s="6" t="s">
        <v>75</v>
      </c>
      <c r="I1145">
        <f>VLOOKUP($A1145,'Customer Data'!$A:$G,2,FALSE)</f>
        <v>58</v>
      </c>
      <c r="J1145" t="str">
        <f>VLOOKUP($A1145,'Customer Data'!$A:$G,3,FALSE)</f>
        <v>Male</v>
      </c>
      <c r="K1145" s="18">
        <f>VLOOKUP($A1145,'Customer Data'!$A:$G,4,FALSE)</f>
        <v>62011</v>
      </c>
      <c r="L1145" t="str">
        <f>VLOOKUP($A1145,'Customer Data'!$A:$G,5,FALSE)</f>
        <v>City C</v>
      </c>
      <c r="M1145" t="str">
        <f>VLOOKUP($A1145,'Customer Data'!$A:$G,6,FALSE)</f>
        <v>Middle-aged</v>
      </c>
      <c r="N1145" t="str">
        <f>VLOOKUP($A1145,'Customer Data'!$A:$G,7,FALSE)</f>
        <v>Low</v>
      </c>
      <c r="O1145" t="str">
        <f>VLOOKUP($A1145,'Customer Data'!$A$2:$H$1501,8,FALSE)</f>
        <v>Type 3</v>
      </c>
      <c r="P1145" t="str">
        <f>VLOOKUP($C1145,'Inventory Data'!$A:$I,7,FALSE)</f>
        <v>Warehouse A</v>
      </c>
    </row>
    <row r="1146" spans="1:16" x14ac:dyDescent="0.3">
      <c r="A1146">
        <v>757</v>
      </c>
      <c r="B1146">
        <v>1145</v>
      </c>
      <c r="C1146">
        <v>18</v>
      </c>
      <c r="D1146">
        <v>1</v>
      </c>
      <c r="E1146" s="4" t="s">
        <v>130</v>
      </c>
      <c r="F1146" s="4">
        <f t="shared" si="34"/>
        <v>43147</v>
      </c>
      <c r="G1146" s="4" t="str">
        <f t="shared" si="35"/>
        <v>Feb</v>
      </c>
      <c r="H1146" s="6" t="s">
        <v>76</v>
      </c>
      <c r="I1146">
        <f>VLOOKUP($A1146,'Customer Data'!$A:$G,2,FALSE)</f>
        <v>36</v>
      </c>
      <c r="J1146" t="str">
        <f>VLOOKUP($A1146,'Customer Data'!$A:$G,3,FALSE)</f>
        <v>Male</v>
      </c>
      <c r="K1146" s="18">
        <f>VLOOKUP($A1146,'Customer Data'!$A:$G,4,FALSE)</f>
        <v>29272</v>
      </c>
      <c r="L1146" t="str">
        <f>VLOOKUP($A1146,'Customer Data'!$A:$G,5,FALSE)</f>
        <v>City C</v>
      </c>
      <c r="M1146" t="str">
        <f>VLOOKUP($A1146,'Customer Data'!$A:$G,6,FALSE)</f>
        <v>Adult</v>
      </c>
      <c r="N1146" t="str">
        <f>VLOOKUP($A1146,'Customer Data'!$A:$G,7,FALSE)</f>
        <v>Low</v>
      </c>
      <c r="O1146" t="str">
        <f>VLOOKUP($A1146,'Customer Data'!$A$2:$H$1501,8,FALSE)</f>
        <v>Type 1</v>
      </c>
      <c r="P1146" t="str">
        <f>VLOOKUP($C1146,'Inventory Data'!$A:$I,7,FALSE)</f>
        <v>Warehouse C</v>
      </c>
    </row>
    <row r="1147" spans="1:16" x14ac:dyDescent="0.3">
      <c r="A1147">
        <v>267</v>
      </c>
      <c r="B1147">
        <v>1146</v>
      </c>
      <c r="C1147">
        <v>9</v>
      </c>
      <c r="D1147">
        <v>3</v>
      </c>
      <c r="E1147" s="4" t="s">
        <v>130</v>
      </c>
      <c r="F1147" s="4">
        <f t="shared" si="34"/>
        <v>43147</v>
      </c>
      <c r="G1147" s="4" t="str">
        <f t="shared" si="35"/>
        <v>Feb</v>
      </c>
      <c r="H1147" s="6" t="s">
        <v>77</v>
      </c>
      <c r="I1147">
        <f>VLOOKUP($A1147,'Customer Data'!$A:$G,2,FALSE)</f>
        <v>43</v>
      </c>
      <c r="J1147" t="str">
        <f>VLOOKUP($A1147,'Customer Data'!$A:$G,3,FALSE)</f>
        <v>Female</v>
      </c>
      <c r="K1147" s="18">
        <f>VLOOKUP($A1147,'Customer Data'!$A:$G,4,FALSE)</f>
        <v>57437</v>
      </c>
      <c r="L1147" t="str">
        <f>VLOOKUP($A1147,'Customer Data'!$A:$G,5,FALSE)</f>
        <v>City B</v>
      </c>
      <c r="M1147" t="str">
        <f>VLOOKUP($A1147,'Customer Data'!$A:$G,6,FALSE)</f>
        <v>Middle-aged</v>
      </c>
      <c r="N1147" t="str">
        <f>VLOOKUP($A1147,'Customer Data'!$A:$G,7,FALSE)</f>
        <v>Low</v>
      </c>
      <c r="O1147" t="str">
        <f>VLOOKUP($A1147,'Customer Data'!$A$2:$H$1501,8,FALSE)</f>
        <v>Type 3</v>
      </c>
      <c r="P1147" t="str">
        <f>VLOOKUP($C1147,'Inventory Data'!$A:$I,7,FALSE)</f>
        <v>Warehouse C</v>
      </c>
    </row>
    <row r="1148" spans="1:16" x14ac:dyDescent="0.3">
      <c r="A1148">
        <v>22</v>
      </c>
      <c r="B1148">
        <v>1147</v>
      </c>
      <c r="C1148">
        <v>71</v>
      </c>
      <c r="D1148">
        <v>9</v>
      </c>
      <c r="E1148" s="4" t="s">
        <v>130</v>
      </c>
      <c r="F1148" s="4">
        <f t="shared" si="34"/>
        <v>43147</v>
      </c>
      <c r="G1148" s="4" t="str">
        <f t="shared" si="35"/>
        <v>Feb</v>
      </c>
      <c r="H1148" s="6" t="s">
        <v>78</v>
      </c>
      <c r="I1148">
        <f>VLOOKUP($A1148,'Customer Data'!$A:$G,2,FALSE)</f>
        <v>44</v>
      </c>
      <c r="J1148" t="str">
        <f>VLOOKUP($A1148,'Customer Data'!$A:$G,3,FALSE)</f>
        <v>Female</v>
      </c>
      <c r="K1148" s="18">
        <f>VLOOKUP($A1148,'Customer Data'!$A:$G,4,FALSE)</f>
        <v>102847</v>
      </c>
      <c r="L1148" t="str">
        <f>VLOOKUP($A1148,'Customer Data'!$A:$G,5,FALSE)</f>
        <v>City A</v>
      </c>
      <c r="M1148" t="str">
        <f>VLOOKUP($A1148,'Customer Data'!$A:$G,6,FALSE)</f>
        <v>Middle-aged</v>
      </c>
      <c r="N1148" t="str">
        <f>VLOOKUP($A1148,'Customer Data'!$A:$G,7,FALSE)</f>
        <v>High</v>
      </c>
      <c r="O1148" t="str">
        <f>VLOOKUP($A1148,'Customer Data'!$A$2:$H$1501,8,FALSE)</f>
        <v>Type 4</v>
      </c>
      <c r="P1148" t="str">
        <f>VLOOKUP($C1148,'Inventory Data'!$A:$I,7,FALSE)</f>
        <v>Warehouse C</v>
      </c>
    </row>
    <row r="1149" spans="1:16" x14ac:dyDescent="0.3">
      <c r="A1149">
        <v>1337</v>
      </c>
      <c r="B1149">
        <v>1148</v>
      </c>
      <c r="C1149">
        <v>69</v>
      </c>
      <c r="D1149">
        <v>4</v>
      </c>
      <c r="E1149" s="4" t="s">
        <v>130</v>
      </c>
      <c r="F1149" s="4">
        <f t="shared" si="34"/>
        <v>43147</v>
      </c>
      <c r="G1149" s="4" t="str">
        <f t="shared" si="35"/>
        <v>Feb</v>
      </c>
      <c r="H1149" s="6" t="s">
        <v>79</v>
      </c>
      <c r="I1149">
        <f>VLOOKUP($A1149,'Customer Data'!$A:$G,2,FALSE)</f>
        <v>66</v>
      </c>
      <c r="J1149" t="str">
        <f>VLOOKUP($A1149,'Customer Data'!$A:$G,3,FALSE)</f>
        <v>Female</v>
      </c>
      <c r="K1149" s="18">
        <f>VLOOKUP($A1149,'Customer Data'!$A:$G,4,FALSE)</f>
        <v>59322</v>
      </c>
      <c r="L1149" t="str">
        <f>VLOOKUP($A1149,'Customer Data'!$A:$G,5,FALSE)</f>
        <v>City A</v>
      </c>
      <c r="M1149" t="str">
        <f>VLOOKUP($A1149,'Customer Data'!$A:$G,6,FALSE)</f>
        <v>Seniors</v>
      </c>
      <c r="N1149" t="str">
        <f>VLOOKUP($A1149,'Customer Data'!$A:$G,7,FALSE)</f>
        <v>Low</v>
      </c>
      <c r="O1149" t="str">
        <f>VLOOKUP($A1149,'Customer Data'!$A$2:$H$1501,8,FALSE)</f>
        <v>Type 5</v>
      </c>
      <c r="P1149" t="str">
        <f>VLOOKUP($C1149,'Inventory Data'!$A:$I,7,FALSE)</f>
        <v>Warehouse B</v>
      </c>
    </row>
    <row r="1150" spans="1:16" x14ac:dyDescent="0.3">
      <c r="A1150">
        <v>709</v>
      </c>
      <c r="B1150">
        <v>1149</v>
      </c>
      <c r="C1150">
        <v>71</v>
      </c>
      <c r="D1150">
        <v>5</v>
      </c>
      <c r="E1150" s="4" t="s">
        <v>130</v>
      </c>
      <c r="F1150" s="4">
        <f t="shared" si="34"/>
        <v>43147</v>
      </c>
      <c r="G1150" s="4" t="str">
        <f t="shared" si="35"/>
        <v>Feb</v>
      </c>
      <c r="H1150" s="6" t="s">
        <v>80</v>
      </c>
      <c r="I1150">
        <f>VLOOKUP($A1150,'Customer Data'!$A:$G,2,FALSE)</f>
        <v>47</v>
      </c>
      <c r="J1150" t="str">
        <f>VLOOKUP($A1150,'Customer Data'!$A:$G,3,FALSE)</f>
        <v>Female</v>
      </c>
      <c r="K1150" s="18">
        <f>VLOOKUP($A1150,'Customer Data'!$A:$G,4,FALSE)</f>
        <v>24351</v>
      </c>
      <c r="L1150" t="str">
        <f>VLOOKUP($A1150,'Customer Data'!$A:$G,5,FALSE)</f>
        <v>City B</v>
      </c>
      <c r="M1150" t="str">
        <f>VLOOKUP($A1150,'Customer Data'!$A:$G,6,FALSE)</f>
        <v>Middle-aged</v>
      </c>
      <c r="N1150" t="str">
        <f>VLOOKUP($A1150,'Customer Data'!$A:$G,7,FALSE)</f>
        <v>Low</v>
      </c>
      <c r="O1150" t="str">
        <f>VLOOKUP($A1150,'Customer Data'!$A$2:$H$1501,8,FALSE)</f>
        <v>Type 3</v>
      </c>
      <c r="P1150" t="str">
        <f>VLOOKUP($C1150,'Inventory Data'!$A:$I,7,FALSE)</f>
        <v>Warehouse C</v>
      </c>
    </row>
    <row r="1151" spans="1:16" x14ac:dyDescent="0.3">
      <c r="A1151">
        <v>653</v>
      </c>
      <c r="B1151">
        <v>1150</v>
      </c>
      <c r="C1151">
        <v>21</v>
      </c>
      <c r="D1151">
        <v>9</v>
      </c>
      <c r="E1151" s="4" t="s">
        <v>130</v>
      </c>
      <c r="F1151" s="4">
        <f t="shared" si="34"/>
        <v>43147</v>
      </c>
      <c r="G1151" s="4" t="str">
        <f t="shared" si="35"/>
        <v>Feb</v>
      </c>
      <c r="H1151" s="6" t="s">
        <v>81</v>
      </c>
      <c r="I1151">
        <f>VLOOKUP($A1151,'Customer Data'!$A:$G,2,FALSE)</f>
        <v>61</v>
      </c>
      <c r="J1151" t="str">
        <f>VLOOKUP($A1151,'Customer Data'!$A:$G,3,FALSE)</f>
        <v>Male</v>
      </c>
      <c r="K1151" s="18">
        <f>VLOOKUP($A1151,'Customer Data'!$A:$G,4,FALSE)</f>
        <v>103795</v>
      </c>
      <c r="L1151" t="str">
        <f>VLOOKUP($A1151,'Customer Data'!$A:$G,5,FALSE)</f>
        <v>City A</v>
      </c>
      <c r="M1151" t="str">
        <f>VLOOKUP($A1151,'Customer Data'!$A:$G,6,FALSE)</f>
        <v>Seniors</v>
      </c>
      <c r="N1151" t="str">
        <f>VLOOKUP($A1151,'Customer Data'!$A:$G,7,FALSE)</f>
        <v>High</v>
      </c>
      <c r="O1151" t="str">
        <f>VLOOKUP($A1151,'Customer Data'!$A$2:$H$1501,8,FALSE)</f>
        <v>Type 6</v>
      </c>
      <c r="P1151" t="str">
        <f>VLOOKUP($C1151,'Inventory Data'!$A:$I,7,FALSE)</f>
        <v>Warehouse B</v>
      </c>
    </row>
    <row r="1152" spans="1:16" x14ac:dyDescent="0.3">
      <c r="A1152">
        <v>1428</v>
      </c>
      <c r="B1152">
        <v>1151</v>
      </c>
      <c r="C1152">
        <v>46</v>
      </c>
      <c r="D1152">
        <v>4</v>
      </c>
      <c r="E1152" s="4" t="s">
        <v>130</v>
      </c>
      <c r="F1152" s="4">
        <f t="shared" si="34"/>
        <v>43147</v>
      </c>
      <c r="G1152" s="4" t="str">
        <f t="shared" si="35"/>
        <v>Feb</v>
      </c>
      <c r="H1152" s="6" t="s">
        <v>82</v>
      </c>
      <c r="I1152">
        <f>VLOOKUP($A1152,'Customer Data'!$A:$G,2,FALSE)</f>
        <v>28</v>
      </c>
      <c r="J1152" t="str">
        <f>VLOOKUP($A1152,'Customer Data'!$A:$G,3,FALSE)</f>
        <v>Female</v>
      </c>
      <c r="K1152" s="18">
        <f>VLOOKUP($A1152,'Customer Data'!$A:$G,4,FALSE)</f>
        <v>58192</v>
      </c>
      <c r="L1152" t="str">
        <f>VLOOKUP($A1152,'Customer Data'!$A:$G,5,FALSE)</f>
        <v>City A</v>
      </c>
      <c r="M1152" t="str">
        <f>VLOOKUP($A1152,'Customer Data'!$A:$G,6,FALSE)</f>
        <v>Adult</v>
      </c>
      <c r="N1152" t="str">
        <f>VLOOKUP($A1152,'Customer Data'!$A:$G,7,FALSE)</f>
        <v>Low</v>
      </c>
      <c r="O1152" t="str">
        <f>VLOOKUP($A1152,'Customer Data'!$A$2:$H$1501,8,FALSE)</f>
        <v>Type 1</v>
      </c>
      <c r="P1152" t="str">
        <f>VLOOKUP($C1152,'Inventory Data'!$A:$I,7,FALSE)</f>
        <v>Warehouse B</v>
      </c>
    </row>
    <row r="1153" spans="1:16" x14ac:dyDescent="0.3">
      <c r="A1153">
        <v>774</v>
      </c>
      <c r="B1153">
        <v>1152</v>
      </c>
      <c r="C1153">
        <v>73</v>
      </c>
      <c r="D1153">
        <v>1</v>
      </c>
      <c r="E1153" s="4" t="s">
        <v>130</v>
      </c>
      <c r="F1153" s="4">
        <f t="shared" si="34"/>
        <v>43147</v>
      </c>
      <c r="G1153" s="4" t="str">
        <f t="shared" si="35"/>
        <v>Feb</v>
      </c>
      <c r="H1153" s="6" t="s">
        <v>83</v>
      </c>
      <c r="I1153">
        <f>VLOOKUP($A1153,'Customer Data'!$A:$G,2,FALSE)</f>
        <v>58</v>
      </c>
      <c r="J1153" t="str">
        <f>VLOOKUP($A1153,'Customer Data'!$A:$G,3,FALSE)</f>
        <v>Male</v>
      </c>
      <c r="K1153" s="18">
        <f>VLOOKUP($A1153,'Customer Data'!$A:$G,4,FALSE)</f>
        <v>89912</v>
      </c>
      <c r="L1153" t="str">
        <f>VLOOKUP($A1153,'Customer Data'!$A:$G,5,FALSE)</f>
        <v>City A</v>
      </c>
      <c r="M1153" t="str">
        <f>VLOOKUP($A1153,'Customer Data'!$A:$G,6,FALSE)</f>
        <v>Middle-aged</v>
      </c>
      <c r="N1153" t="str">
        <f>VLOOKUP($A1153,'Customer Data'!$A:$G,7,FALSE)</f>
        <v>High</v>
      </c>
      <c r="O1153" t="str">
        <f>VLOOKUP($A1153,'Customer Data'!$A$2:$H$1501,8,FALSE)</f>
        <v>Type 4</v>
      </c>
      <c r="P1153" t="str">
        <f>VLOOKUP($C1153,'Inventory Data'!$A:$I,7,FALSE)</f>
        <v>Warehouse A</v>
      </c>
    </row>
    <row r="1154" spans="1:16" x14ac:dyDescent="0.3">
      <c r="A1154">
        <v>883</v>
      </c>
      <c r="B1154">
        <v>1153</v>
      </c>
      <c r="C1154">
        <v>51</v>
      </c>
      <c r="D1154">
        <v>4</v>
      </c>
      <c r="E1154" s="4" t="s">
        <v>131</v>
      </c>
      <c r="F1154" s="4">
        <f t="shared" si="34"/>
        <v>43148</v>
      </c>
      <c r="G1154" s="4" t="str">
        <f t="shared" si="35"/>
        <v>Feb</v>
      </c>
      <c r="H1154" s="6" t="s">
        <v>60</v>
      </c>
      <c r="I1154">
        <f>VLOOKUP($A1154,'Customer Data'!$A:$G,2,FALSE)</f>
        <v>23</v>
      </c>
      <c r="J1154" t="str">
        <f>VLOOKUP($A1154,'Customer Data'!$A:$G,3,FALSE)</f>
        <v>Male</v>
      </c>
      <c r="K1154" s="18">
        <f>VLOOKUP($A1154,'Customer Data'!$A:$G,4,FALSE)</f>
        <v>74467</v>
      </c>
      <c r="L1154" t="str">
        <f>VLOOKUP($A1154,'Customer Data'!$A:$G,5,FALSE)</f>
        <v>City B</v>
      </c>
      <c r="M1154" t="str">
        <f>VLOOKUP($A1154,'Customer Data'!$A:$G,6,FALSE)</f>
        <v>Adult</v>
      </c>
      <c r="N1154" t="str">
        <f>VLOOKUP($A1154,'Customer Data'!$A:$G,7,FALSE)</f>
        <v>High</v>
      </c>
      <c r="O1154" t="str">
        <f>VLOOKUP($A1154,'Customer Data'!$A$2:$H$1501,8,FALSE)</f>
        <v>Type 2</v>
      </c>
      <c r="P1154" t="str">
        <f>VLOOKUP($C1154,'Inventory Data'!$A:$I,7,FALSE)</f>
        <v>Warehouse B</v>
      </c>
    </row>
    <row r="1155" spans="1:16" x14ac:dyDescent="0.3">
      <c r="A1155">
        <v>1018</v>
      </c>
      <c r="B1155">
        <v>1154</v>
      </c>
      <c r="C1155">
        <v>29</v>
      </c>
      <c r="D1155">
        <v>4</v>
      </c>
      <c r="E1155" s="4" t="s">
        <v>131</v>
      </c>
      <c r="F1155" s="4">
        <f t="shared" ref="F1155:F1218" si="36">DATEVALUE(E1155)</f>
        <v>43148</v>
      </c>
      <c r="G1155" s="4" t="str">
        <f t="shared" ref="G1155:G1218" si="37">TEXT(F1155,"MMM")</f>
        <v>Feb</v>
      </c>
      <c r="H1155" s="6" t="s">
        <v>61</v>
      </c>
      <c r="I1155">
        <f>VLOOKUP($A1155,'Customer Data'!$A:$G,2,FALSE)</f>
        <v>41</v>
      </c>
      <c r="J1155" t="str">
        <f>VLOOKUP($A1155,'Customer Data'!$A:$G,3,FALSE)</f>
        <v>Female</v>
      </c>
      <c r="K1155" s="18">
        <f>VLOOKUP($A1155,'Customer Data'!$A:$G,4,FALSE)</f>
        <v>145093</v>
      </c>
      <c r="L1155" t="str">
        <f>VLOOKUP($A1155,'Customer Data'!$A:$G,5,FALSE)</f>
        <v>City B</v>
      </c>
      <c r="M1155" t="str">
        <f>VLOOKUP($A1155,'Customer Data'!$A:$G,6,FALSE)</f>
        <v>Middle-aged</v>
      </c>
      <c r="N1155" t="str">
        <f>VLOOKUP($A1155,'Customer Data'!$A:$G,7,FALSE)</f>
        <v>High</v>
      </c>
      <c r="O1155" t="str">
        <f>VLOOKUP($A1155,'Customer Data'!$A$2:$H$1501,8,FALSE)</f>
        <v>Type 4</v>
      </c>
      <c r="P1155" t="str">
        <f>VLOOKUP($C1155,'Inventory Data'!$A:$I,7,FALSE)</f>
        <v>Warehouse A</v>
      </c>
    </row>
    <row r="1156" spans="1:16" x14ac:dyDescent="0.3">
      <c r="A1156">
        <v>1494</v>
      </c>
      <c r="B1156">
        <v>1155</v>
      </c>
      <c r="C1156">
        <v>68</v>
      </c>
      <c r="D1156">
        <v>4</v>
      </c>
      <c r="E1156" s="4" t="s">
        <v>131</v>
      </c>
      <c r="F1156" s="4">
        <f t="shared" si="36"/>
        <v>43148</v>
      </c>
      <c r="G1156" s="4" t="str">
        <f t="shared" si="37"/>
        <v>Feb</v>
      </c>
      <c r="H1156" s="6" t="s">
        <v>62</v>
      </c>
      <c r="I1156">
        <f>VLOOKUP($A1156,'Customer Data'!$A:$G,2,FALSE)</f>
        <v>19</v>
      </c>
      <c r="J1156" t="str">
        <f>VLOOKUP($A1156,'Customer Data'!$A:$G,3,FALSE)</f>
        <v>Female</v>
      </c>
      <c r="K1156" s="18">
        <f>VLOOKUP($A1156,'Customer Data'!$A:$G,4,FALSE)</f>
        <v>53648</v>
      </c>
      <c r="L1156" t="str">
        <f>VLOOKUP($A1156,'Customer Data'!$A:$G,5,FALSE)</f>
        <v>City A</v>
      </c>
      <c r="M1156" t="str">
        <f>VLOOKUP($A1156,'Customer Data'!$A:$G,6,FALSE)</f>
        <v>Adult</v>
      </c>
      <c r="N1156" t="str">
        <f>VLOOKUP($A1156,'Customer Data'!$A:$G,7,FALSE)</f>
        <v>Low</v>
      </c>
      <c r="O1156" t="str">
        <f>VLOOKUP($A1156,'Customer Data'!$A$2:$H$1501,8,FALSE)</f>
        <v>Type 1</v>
      </c>
      <c r="P1156" t="str">
        <f>VLOOKUP($C1156,'Inventory Data'!$A:$I,7,FALSE)</f>
        <v>Warehouse A</v>
      </c>
    </row>
    <row r="1157" spans="1:16" x14ac:dyDescent="0.3">
      <c r="A1157">
        <v>209</v>
      </c>
      <c r="B1157">
        <v>1156</v>
      </c>
      <c r="C1157">
        <v>85</v>
      </c>
      <c r="D1157">
        <v>4</v>
      </c>
      <c r="E1157" s="4" t="s">
        <v>131</v>
      </c>
      <c r="F1157" s="4">
        <f t="shared" si="36"/>
        <v>43148</v>
      </c>
      <c r="G1157" s="4" t="str">
        <f t="shared" si="37"/>
        <v>Feb</v>
      </c>
      <c r="H1157" s="6" t="s">
        <v>63</v>
      </c>
      <c r="I1157">
        <f>VLOOKUP($A1157,'Customer Data'!$A:$G,2,FALSE)</f>
        <v>47</v>
      </c>
      <c r="J1157" t="str">
        <f>VLOOKUP($A1157,'Customer Data'!$A:$G,3,FALSE)</f>
        <v>Female</v>
      </c>
      <c r="K1157" s="18">
        <f>VLOOKUP($A1157,'Customer Data'!$A:$G,4,FALSE)</f>
        <v>44420</v>
      </c>
      <c r="L1157" t="str">
        <f>VLOOKUP($A1157,'Customer Data'!$A:$G,5,FALSE)</f>
        <v>City B</v>
      </c>
      <c r="M1157" t="str">
        <f>VLOOKUP($A1157,'Customer Data'!$A:$G,6,FALSE)</f>
        <v>Middle-aged</v>
      </c>
      <c r="N1157" t="str">
        <f>VLOOKUP($A1157,'Customer Data'!$A:$G,7,FALSE)</f>
        <v>Low</v>
      </c>
      <c r="O1157" t="str">
        <f>VLOOKUP($A1157,'Customer Data'!$A$2:$H$1501,8,FALSE)</f>
        <v>Type 3</v>
      </c>
      <c r="P1157" t="str">
        <f>VLOOKUP($C1157,'Inventory Data'!$A:$I,7,FALSE)</f>
        <v>Warehouse B</v>
      </c>
    </row>
    <row r="1158" spans="1:16" x14ac:dyDescent="0.3">
      <c r="A1158">
        <v>1402</v>
      </c>
      <c r="B1158">
        <v>1157</v>
      </c>
      <c r="C1158">
        <v>71</v>
      </c>
      <c r="D1158">
        <v>3</v>
      </c>
      <c r="E1158" s="4" t="s">
        <v>131</v>
      </c>
      <c r="F1158" s="4">
        <f t="shared" si="36"/>
        <v>43148</v>
      </c>
      <c r="G1158" s="4" t="str">
        <f t="shared" si="37"/>
        <v>Feb</v>
      </c>
      <c r="H1158" s="6" t="s">
        <v>64</v>
      </c>
      <c r="I1158">
        <f>VLOOKUP($A1158,'Customer Data'!$A:$G,2,FALSE)</f>
        <v>60</v>
      </c>
      <c r="J1158" t="str">
        <f>VLOOKUP($A1158,'Customer Data'!$A:$G,3,FALSE)</f>
        <v>Female</v>
      </c>
      <c r="K1158" s="18">
        <f>VLOOKUP($A1158,'Customer Data'!$A:$G,4,FALSE)</f>
        <v>118754</v>
      </c>
      <c r="L1158" t="str">
        <f>VLOOKUP($A1158,'Customer Data'!$A:$G,5,FALSE)</f>
        <v>City B</v>
      </c>
      <c r="M1158" t="str">
        <f>VLOOKUP($A1158,'Customer Data'!$A:$G,6,FALSE)</f>
        <v>Seniors</v>
      </c>
      <c r="N1158" t="str">
        <f>VLOOKUP($A1158,'Customer Data'!$A:$G,7,FALSE)</f>
        <v>High</v>
      </c>
      <c r="O1158" t="str">
        <f>VLOOKUP($A1158,'Customer Data'!$A$2:$H$1501,8,FALSE)</f>
        <v>Type 6</v>
      </c>
      <c r="P1158" t="str">
        <f>VLOOKUP($C1158,'Inventory Data'!$A:$I,7,FALSE)</f>
        <v>Warehouse C</v>
      </c>
    </row>
    <row r="1159" spans="1:16" x14ac:dyDescent="0.3">
      <c r="A1159">
        <v>617</v>
      </c>
      <c r="B1159">
        <v>1158</v>
      </c>
      <c r="C1159">
        <v>1</v>
      </c>
      <c r="D1159">
        <v>9</v>
      </c>
      <c r="E1159" s="4" t="s">
        <v>131</v>
      </c>
      <c r="F1159" s="4">
        <f t="shared" si="36"/>
        <v>43148</v>
      </c>
      <c r="G1159" s="4" t="str">
        <f t="shared" si="37"/>
        <v>Feb</v>
      </c>
      <c r="H1159" s="6" t="s">
        <v>65</v>
      </c>
      <c r="I1159">
        <f>VLOOKUP($A1159,'Customer Data'!$A:$G,2,FALSE)</f>
        <v>46</v>
      </c>
      <c r="J1159" t="str">
        <f>VLOOKUP($A1159,'Customer Data'!$A:$G,3,FALSE)</f>
        <v>Male</v>
      </c>
      <c r="K1159" s="18">
        <f>VLOOKUP($A1159,'Customer Data'!$A:$G,4,FALSE)</f>
        <v>95128</v>
      </c>
      <c r="L1159" t="str">
        <f>VLOOKUP($A1159,'Customer Data'!$A:$G,5,FALSE)</f>
        <v>City A</v>
      </c>
      <c r="M1159" t="str">
        <f>VLOOKUP($A1159,'Customer Data'!$A:$G,6,FALSE)</f>
        <v>Middle-aged</v>
      </c>
      <c r="N1159" t="str">
        <f>VLOOKUP($A1159,'Customer Data'!$A:$G,7,FALSE)</f>
        <v>High</v>
      </c>
      <c r="O1159" t="str">
        <f>VLOOKUP($A1159,'Customer Data'!$A$2:$H$1501,8,FALSE)</f>
        <v>Type 4</v>
      </c>
      <c r="P1159" t="str">
        <f>VLOOKUP($C1159,'Inventory Data'!$A:$I,7,FALSE)</f>
        <v>Warehouse B</v>
      </c>
    </row>
    <row r="1160" spans="1:16" x14ac:dyDescent="0.3">
      <c r="A1160">
        <v>552</v>
      </c>
      <c r="B1160">
        <v>1159</v>
      </c>
      <c r="C1160">
        <v>7</v>
      </c>
      <c r="D1160">
        <v>7</v>
      </c>
      <c r="E1160" s="4" t="s">
        <v>131</v>
      </c>
      <c r="F1160" s="4">
        <f t="shared" si="36"/>
        <v>43148</v>
      </c>
      <c r="G1160" s="4" t="str">
        <f t="shared" si="37"/>
        <v>Feb</v>
      </c>
      <c r="H1160" s="6" t="s">
        <v>66</v>
      </c>
      <c r="I1160">
        <f>VLOOKUP($A1160,'Customer Data'!$A:$G,2,FALSE)</f>
        <v>49</v>
      </c>
      <c r="J1160" t="str">
        <f>VLOOKUP($A1160,'Customer Data'!$A:$G,3,FALSE)</f>
        <v>Male</v>
      </c>
      <c r="K1160" s="18">
        <f>VLOOKUP($A1160,'Customer Data'!$A:$G,4,FALSE)</f>
        <v>107092</v>
      </c>
      <c r="L1160" t="str">
        <f>VLOOKUP($A1160,'Customer Data'!$A:$G,5,FALSE)</f>
        <v>City C</v>
      </c>
      <c r="M1160" t="str">
        <f>VLOOKUP($A1160,'Customer Data'!$A:$G,6,FALSE)</f>
        <v>Middle-aged</v>
      </c>
      <c r="N1160" t="str">
        <f>VLOOKUP($A1160,'Customer Data'!$A:$G,7,FALSE)</f>
        <v>High</v>
      </c>
      <c r="O1160" t="str">
        <f>VLOOKUP($A1160,'Customer Data'!$A$2:$H$1501,8,FALSE)</f>
        <v>Type 4</v>
      </c>
      <c r="P1160" t="str">
        <f>VLOOKUP($C1160,'Inventory Data'!$A:$I,7,FALSE)</f>
        <v>Warehouse C</v>
      </c>
    </row>
    <row r="1161" spans="1:16" x14ac:dyDescent="0.3">
      <c r="A1161">
        <v>270</v>
      </c>
      <c r="B1161">
        <v>1160</v>
      </c>
      <c r="C1161">
        <v>24</v>
      </c>
      <c r="D1161">
        <v>6</v>
      </c>
      <c r="E1161" s="4" t="s">
        <v>131</v>
      </c>
      <c r="F1161" s="4">
        <f t="shared" si="36"/>
        <v>43148</v>
      </c>
      <c r="G1161" s="4" t="str">
        <f t="shared" si="37"/>
        <v>Feb</v>
      </c>
      <c r="H1161" s="6" t="s">
        <v>67</v>
      </c>
      <c r="I1161">
        <f>VLOOKUP($A1161,'Customer Data'!$A:$G,2,FALSE)</f>
        <v>50</v>
      </c>
      <c r="J1161" t="str">
        <f>VLOOKUP($A1161,'Customer Data'!$A:$G,3,FALSE)</f>
        <v>Male</v>
      </c>
      <c r="K1161" s="18">
        <f>VLOOKUP($A1161,'Customer Data'!$A:$G,4,FALSE)</f>
        <v>52711</v>
      </c>
      <c r="L1161" t="str">
        <f>VLOOKUP($A1161,'Customer Data'!$A:$G,5,FALSE)</f>
        <v>City B</v>
      </c>
      <c r="M1161" t="str">
        <f>VLOOKUP($A1161,'Customer Data'!$A:$G,6,FALSE)</f>
        <v>Middle-aged</v>
      </c>
      <c r="N1161" t="str">
        <f>VLOOKUP($A1161,'Customer Data'!$A:$G,7,FALSE)</f>
        <v>Low</v>
      </c>
      <c r="O1161" t="str">
        <f>VLOOKUP($A1161,'Customer Data'!$A$2:$H$1501,8,FALSE)</f>
        <v>Type 3</v>
      </c>
      <c r="P1161" t="str">
        <f>VLOOKUP($C1161,'Inventory Data'!$A:$I,7,FALSE)</f>
        <v>Warehouse A</v>
      </c>
    </row>
    <row r="1162" spans="1:16" x14ac:dyDescent="0.3">
      <c r="A1162">
        <v>1445</v>
      </c>
      <c r="B1162">
        <v>1161</v>
      </c>
      <c r="C1162">
        <v>57</v>
      </c>
      <c r="D1162">
        <v>3</v>
      </c>
      <c r="E1162" s="4" t="s">
        <v>131</v>
      </c>
      <c r="F1162" s="4">
        <f t="shared" si="36"/>
        <v>43148</v>
      </c>
      <c r="G1162" s="4" t="str">
        <f t="shared" si="37"/>
        <v>Feb</v>
      </c>
      <c r="H1162" s="6" t="s">
        <v>68</v>
      </c>
      <c r="I1162">
        <f>VLOOKUP($A1162,'Customer Data'!$A:$G,2,FALSE)</f>
        <v>59</v>
      </c>
      <c r="J1162" t="str">
        <f>VLOOKUP($A1162,'Customer Data'!$A:$G,3,FALSE)</f>
        <v>Female</v>
      </c>
      <c r="K1162" s="18">
        <f>VLOOKUP($A1162,'Customer Data'!$A:$G,4,FALSE)</f>
        <v>105540</v>
      </c>
      <c r="L1162" t="str">
        <f>VLOOKUP($A1162,'Customer Data'!$A:$G,5,FALSE)</f>
        <v>City C</v>
      </c>
      <c r="M1162" t="str">
        <f>VLOOKUP($A1162,'Customer Data'!$A:$G,6,FALSE)</f>
        <v>Middle-aged</v>
      </c>
      <c r="N1162" t="str">
        <f>VLOOKUP($A1162,'Customer Data'!$A:$G,7,FALSE)</f>
        <v>High</v>
      </c>
      <c r="O1162" t="str">
        <f>VLOOKUP($A1162,'Customer Data'!$A$2:$H$1501,8,FALSE)</f>
        <v>Type 4</v>
      </c>
      <c r="P1162" t="str">
        <f>VLOOKUP($C1162,'Inventory Data'!$A:$I,7,FALSE)</f>
        <v>Warehouse A</v>
      </c>
    </row>
    <row r="1163" spans="1:16" x14ac:dyDescent="0.3">
      <c r="A1163">
        <v>248</v>
      </c>
      <c r="B1163">
        <v>1162</v>
      </c>
      <c r="C1163">
        <v>93</v>
      </c>
      <c r="D1163">
        <v>6</v>
      </c>
      <c r="E1163" s="4" t="s">
        <v>131</v>
      </c>
      <c r="F1163" s="4">
        <f t="shared" si="36"/>
        <v>43148</v>
      </c>
      <c r="G1163" s="4" t="str">
        <f t="shared" si="37"/>
        <v>Feb</v>
      </c>
      <c r="H1163" s="6" t="s">
        <v>69</v>
      </c>
      <c r="I1163">
        <f>VLOOKUP($A1163,'Customer Data'!$A:$G,2,FALSE)</f>
        <v>67</v>
      </c>
      <c r="J1163" t="str">
        <f>VLOOKUP($A1163,'Customer Data'!$A:$G,3,FALSE)</f>
        <v>Female</v>
      </c>
      <c r="K1163" s="18">
        <f>VLOOKUP($A1163,'Customer Data'!$A:$G,4,FALSE)</f>
        <v>60695</v>
      </c>
      <c r="L1163" t="str">
        <f>VLOOKUP($A1163,'Customer Data'!$A:$G,5,FALSE)</f>
        <v>City C</v>
      </c>
      <c r="M1163" t="str">
        <f>VLOOKUP($A1163,'Customer Data'!$A:$G,6,FALSE)</f>
        <v>Seniors</v>
      </c>
      <c r="N1163" t="str">
        <f>VLOOKUP($A1163,'Customer Data'!$A:$G,7,FALSE)</f>
        <v>Low</v>
      </c>
      <c r="O1163" t="str">
        <f>VLOOKUP($A1163,'Customer Data'!$A$2:$H$1501,8,FALSE)</f>
        <v>Type 5</v>
      </c>
      <c r="P1163" t="str">
        <f>VLOOKUP($C1163,'Inventory Data'!$A:$I,7,FALSE)</f>
        <v>Warehouse B</v>
      </c>
    </row>
    <row r="1164" spans="1:16" x14ac:dyDescent="0.3">
      <c r="A1164">
        <v>876</v>
      </c>
      <c r="B1164">
        <v>1163</v>
      </c>
      <c r="C1164">
        <v>76</v>
      </c>
      <c r="D1164">
        <v>4</v>
      </c>
      <c r="E1164" s="4" t="s">
        <v>131</v>
      </c>
      <c r="F1164" s="4">
        <f t="shared" si="36"/>
        <v>43148</v>
      </c>
      <c r="G1164" s="4" t="str">
        <f t="shared" si="37"/>
        <v>Feb</v>
      </c>
      <c r="H1164" s="6" t="s">
        <v>70</v>
      </c>
      <c r="I1164">
        <f>VLOOKUP($A1164,'Customer Data'!$A:$G,2,FALSE)</f>
        <v>42</v>
      </c>
      <c r="J1164" t="str">
        <f>VLOOKUP($A1164,'Customer Data'!$A:$G,3,FALSE)</f>
        <v>Female</v>
      </c>
      <c r="K1164" s="18">
        <f>VLOOKUP($A1164,'Customer Data'!$A:$G,4,FALSE)</f>
        <v>45293</v>
      </c>
      <c r="L1164" t="str">
        <f>VLOOKUP($A1164,'Customer Data'!$A:$G,5,FALSE)</f>
        <v>City B</v>
      </c>
      <c r="M1164" t="str">
        <f>VLOOKUP($A1164,'Customer Data'!$A:$G,6,FALSE)</f>
        <v>Middle-aged</v>
      </c>
      <c r="N1164" t="str">
        <f>VLOOKUP($A1164,'Customer Data'!$A:$G,7,FALSE)</f>
        <v>Low</v>
      </c>
      <c r="O1164" t="str">
        <f>VLOOKUP($A1164,'Customer Data'!$A$2:$H$1501,8,FALSE)</f>
        <v>Type 3</v>
      </c>
      <c r="P1164" t="str">
        <f>VLOOKUP($C1164,'Inventory Data'!$A:$I,7,FALSE)</f>
        <v>Warehouse B</v>
      </c>
    </row>
    <row r="1165" spans="1:16" x14ac:dyDescent="0.3">
      <c r="A1165">
        <v>1350</v>
      </c>
      <c r="B1165">
        <v>1164</v>
      </c>
      <c r="C1165">
        <v>74</v>
      </c>
      <c r="D1165">
        <v>9</v>
      </c>
      <c r="E1165" s="4" t="s">
        <v>131</v>
      </c>
      <c r="F1165" s="4">
        <f t="shared" si="36"/>
        <v>43148</v>
      </c>
      <c r="G1165" s="4" t="str">
        <f t="shared" si="37"/>
        <v>Feb</v>
      </c>
      <c r="H1165" s="6" t="s">
        <v>71</v>
      </c>
      <c r="I1165">
        <f>VLOOKUP($A1165,'Customer Data'!$A:$G,2,FALSE)</f>
        <v>27</v>
      </c>
      <c r="J1165" t="str">
        <f>VLOOKUP($A1165,'Customer Data'!$A:$G,3,FALSE)</f>
        <v>Female</v>
      </c>
      <c r="K1165" s="18">
        <f>VLOOKUP($A1165,'Customer Data'!$A:$G,4,FALSE)</f>
        <v>21841</v>
      </c>
      <c r="L1165" t="str">
        <f>VLOOKUP($A1165,'Customer Data'!$A:$G,5,FALSE)</f>
        <v>City A</v>
      </c>
      <c r="M1165" t="str">
        <f>VLOOKUP($A1165,'Customer Data'!$A:$G,6,FALSE)</f>
        <v>Adult</v>
      </c>
      <c r="N1165" t="str">
        <f>VLOOKUP($A1165,'Customer Data'!$A:$G,7,FALSE)</f>
        <v>Low</v>
      </c>
      <c r="O1165" t="str">
        <f>VLOOKUP($A1165,'Customer Data'!$A$2:$H$1501,8,FALSE)</f>
        <v>Type 1</v>
      </c>
      <c r="P1165" t="str">
        <f>VLOOKUP($C1165,'Inventory Data'!$A:$I,7,FALSE)</f>
        <v>Warehouse B</v>
      </c>
    </row>
    <row r="1166" spans="1:16" x14ac:dyDescent="0.3">
      <c r="A1166">
        <v>1399</v>
      </c>
      <c r="B1166">
        <v>1165</v>
      </c>
      <c r="C1166">
        <v>63</v>
      </c>
      <c r="D1166">
        <v>3</v>
      </c>
      <c r="E1166" s="4" t="s">
        <v>131</v>
      </c>
      <c r="F1166" s="4">
        <f t="shared" si="36"/>
        <v>43148</v>
      </c>
      <c r="G1166" s="4" t="str">
        <f t="shared" si="37"/>
        <v>Feb</v>
      </c>
      <c r="H1166" s="6" t="s">
        <v>72</v>
      </c>
      <c r="I1166">
        <f>VLOOKUP($A1166,'Customer Data'!$A:$G,2,FALSE)</f>
        <v>65</v>
      </c>
      <c r="J1166" t="str">
        <f>VLOOKUP($A1166,'Customer Data'!$A:$G,3,FALSE)</f>
        <v>Female</v>
      </c>
      <c r="K1166" s="18">
        <f>VLOOKUP($A1166,'Customer Data'!$A:$G,4,FALSE)</f>
        <v>45579</v>
      </c>
      <c r="L1166" t="str">
        <f>VLOOKUP($A1166,'Customer Data'!$A:$G,5,FALSE)</f>
        <v>City A</v>
      </c>
      <c r="M1166" t="str">
        <f>VLOOKUP($A1166,'Customer Data'!$A:$G,6,FALSE)</f>
        <v>Seniors</v>
      </c>
      <c r="N1166" t="str">
        <f>VLOOKUP($A1166,'Customer Data'!$A:$G,7,FALSE)</f>
        <v>Low</v>
      </c>
      <c r="O1166" t="str">
        <f>VLOOKUP($A1166,'Customer Data'!$A$2:$H$1501,8,FALSE)</f>
        <v>Type 5</v>
      </c>
      <c r="P1166" t="str">
        <f>VLOOKUP($C1166,'Inventory Data'!$A:$I,7,FALSE)</f>
        <v>Warehouse A</v>
      </c>
    </row>
    <row r="1167" spans="1:16" x14ac:dyDescent="0.3">
      <c r="A1167">
        <v>1387</v>
      </c>
      <c r="B1167">
        <v>1166</v>
      </c>
      <c r="C1167">
        <v>28</v>
      </c>
      <c r="D1167">
        <v>5</v>
      </c>
      <c r="E1167" s="4" t="s">
        <v>131</v>
      </c>
      <c r="F1167" s="4">
        <f t="shared" si="36"/>
        <v>43148</v>
      </c>
      <c r="G1167" s="4" t="str">
        <f t="shared" si="37"/>
        <v>Feb</v>
      </c>
      <c r="H1167" s="6" t="s">
        <v>73</v>
      </c>
      <c r="I1167">
        <f>VLOOKUP($A1167,'Customer Data'!$A:$G,2,FALSE)</f>
        <v>38</v>
      </c>
      <c r="J1167" t="str">
        <f>VLOOKUP($A1167,'Customer Data'!$A:$G,3,FALSE)</f>
        <v>Female</v>
      </c>
      <c r="K1167" s="18">
        <f>VLOOKUP($A1167,'Customer Data'!$A:$G,4,FALSE)</f>
        <v>33550</v>
      </c>
      <c r="L1167" t="str">
        <f>VLOOKUP($A1167,'Customer Data'!$A:$G,5,FALSE)</f>
        <v>City A</v>
      </c>
      <c r="M1167" t="str">
        <f>VLOOKUP($A1167,'Customer Data'!$A:$G,6,FALSE)</f>
        <v>Adult</v>
      </c>
      <c r="N1167" t="str">
        <f>VLOOKUP($A1167,'Customer Data'!$A:$G,7,FALSE)</f>
        <v>Low</v>
      </c>
      <c r="O1167" t="str">
        <f>VLOOKUP($A1167,'Customer Data'!$A$2:$H$1501,8,FALSE)</f>
        <v>Type 1</v>
      </c>
      <c r="P1167" t="str">
        <f>VLOOKUP($C1167,'Inventory Data'!$A:$I,7,FALSE)</f>
        <v>Warehouse B</v>
      </c>
    </row>
    <row r="1168" spans="1:16" x14ac:dyDescent="0.3">
      <c r="A1168">
        <v>940</v>
      </c>
      <c r="B1168">
        <v>1167</v>
      </c>
      <c r="C1168">
        <v>17</v>
      </c>
      <c r="D1168">
        <v>3</v>
      </c>
      <c r="E1168" s="4" t="s">
        <v>131</v>
      </c>
      <c r="F1168" s="4">
        <f t="shared" si="36"/>
        <v>43148</v>
      </c>
      <c r="G1168" s="4" t="str">
        <f t="shared" si="37"/>
        <v>Feb</v>
      </c>
      <c r="H1168" s="6" t="s">
        <v>74</v>
      </c>
      <c r="I1168">
        <f>VLOOKUP($A1168,'Customer Data'!$A:$G,2,FALSE)</f>
        <v>22</v>
      </c>
      <c r="J1168" t="str">
        <f>VLOOKUP($A1168,'Customer Data'!$A:$G,3,FALSE)</f>
        <v>Female</v>
      </c>
      <c r="K1168" s="18">
        <f>VLOOKUP($A1168,'Customer Data'!$A:$G,4,FALSE)</f>
        <v>125826</v>
      </c>
      <c r="L1168" t="str">
        <f>VLOOKUP($A1168,'Customer Data'!$A:$G,5,FALSE)</f>
        <v>City C</v>
      </c>
      <c r="M1168" t="str">
        <f>VLOOKUP($A1168,'Customer Data'!$A:$G,6,FALSE)</f>
        <v>Adult</v>
      </c>
      <c r="N1168" t="str">
        <f>VLOOKUP($A1168,'Customer Data'!$A:$G,7,FALSE)</f>
        <v>High</v>
      </c>
      <c r="O1168" t="str">
        <f>VLOOKUP($A1168,'Customer Data'!$A$2:$H$1501,8,FALSE)</f>
        <v>Type 2</v>
      </c>
      <c r="P1168" t="str">
        <f>VLOOKUP($C1168,'Inventory Data'!$A:$I,7,FALSE)</f>
        <v>Warehouse A</v>
      </c>
    </row>
    <row r="1169" spans="1:16" x14ac:dyDescent="0.3">
      <c r="A1169">
        <v>599</v>
      </c>
      <c r="B1169">
        <v>1168</v>
      </c>
      <c r="C1169">
        <v>99</v>
      </c>
      <c r="D1169">
        <v>3</v>
      </c>
      <c r="E1169" s="4" t="s">
        <v>131</v>
      </c>
      <c r="F1169" s="4">
        <f t="shared" si="36"/>
        <v>43148</v>
      </c>
      <c r="G1169" s="4" t="str">
        <f t="shared" si="37"/>
        <v>Feb</v>
      </c>
      <c r="H1169" s="6" t="s">
        <v>75</v>
      </c>
      <c r="I1169">
        <f>VLOOKUP($A1169,'Customer Data'!$A:$G,2,FALSE)</f>
        <v>32</v>
      </c>
      <c r="J1169" t="str">
        <f>VLOOKUP($A1169,'Customer Data'!$A:$G,3,FALSE)</f>
        <v>Male</v>
      </c>
      <c r="K1169" s="18">
        <f>VLOOKUP($A1169,'Customer Data'!$A:$G,4,FALSE)</f>
        <v>126993</v>
      </c>
      <c r="L1169" t="str">
        <f>VLOOKUP($A1169,'Customer Data'!$A:$G,5,FALSE)</f>
        <v>City B</v>
      </c>
      <c r="M1169" t="str">
        <f>VLOOKUP($A1169,'Customer Data'!$A:$G,6,FALSE)</f>
        <v>Adult</v>
      </c>
      <c r="N1169" t="str">
        <f>VLOOKUP($A1169,'Customer Data'!$A:$G,7,FALSE)</f>
        <v>High</v>
      </c>
      <c r="O1169" t="str">
        <f>VLOOKUP($A1169,'Customer Data'!$A$2:$H$1501,8,FALSE)</f>
        <v>Type 2</v>
      </c>
      <c r="P1169" t="str">
        <f>VLOOKUP($C1169,'Inventory Data'!$A:$I,7,FALSE)</f>
        <v>Warehouse A</v>
      </c>
    </row>
    <row r="1170" spans="1:16" x14ac:dyDescent="0.3">
      <c r="A1170">
        <v>565</v>
      </c>
      <c r="B1170">
        <v>1169</v>
      </c>
      <c r="C1170">
        <v>11</v>
      </c>
      <c r="D1170">
        <v>4</v>
      </c>
      <c r="E1170" s="4" t="s">
        <v>131</v>
      </c>
      <c r="F1170" s="4">
        <f t="shared" si="36"/>
        <v>43148</v>
      </c>
      <c r="G1170" s="4" t="str">
        <f t="shared" si="37"/>
        <v>Feb</v>
      </c>
      <c r="H1170" s="6" t="s">
        <v>76</v>
      </c>
      <c r="I1170">
        <f>VLOOKUP($A1170,'Customer Data'!$A:$G,2,FALSE)</f>
        <v>19</v>
      </c>
      <c r="J1170" t="str">
        <f>VLOOKUP($A1170,'Customer Data'!$A:$G,3,FALSE)</f>
        <v>Female</v>
      </c>
      <c r="K1170" s="18">
        <f>VLOOKUP($A1170,'Customer Data'!$A:$G,4,FALSE)</f>
        <v>68246</v>
      </c>
      <c r="L1170" t="str">
        <f>VLOOKUP($A1170,'Customer Data'!$A:$G,5,FALSE)</f>
        <v>City C</v>
      </c>
      <c r="M1170" t="str">
        <f>VLOOKUP($A1170,'Customer Data'!$A:$G,6,FALSE)</f>
        <v>Adult</v>
      </c>
      <c r="N1170" t="str">
        <f>VLOOKUP($A1170,'Customer Data'!$A:$G,7,FALSE)</f>
        <v>High</v>
      </c>
      <c r="O1170" t="str">
        <f>VLOOKUP($A1170,'Customer Data'!$A$2:$H$1501,8,FALSE)</f>
        <v>Type 2</v>
      </c>
      <c r="P1170" t="str">
        <f>VLOOKUP($C1170,'Inventory Data'!$A:$I,7,FALSE)</f>
        <v>Warehouse B</v>
      </c>
    </row>
    <row r="1171" spans="1:16" x14ac:dyDescent="0.3">
      <c r="A1171">
        <v>1375</v>
      </c>
      <c r="B1171">
        <v>1170</v>
      </c>
      <c r="C1171">
        <v>80</v>
      </c>
      <c r="D1171">
        <v>2</v>
      </c>
      <c r="E1171" s="4" t="s">
        <v>131</v>
      </c>
      <c r="F1171" s="4">
        <f t="shared" si="36"/>
        <v>43148</v>
      </c>
      <c r="G1171" s="4" t="str">
        <f t="shared" si="37"/>
        <v>Feb</v>
      </c>
      <c r="H1171" s="6" t="s">
        <v>77</v>
      </c>
      <c r="I1171">
        <f>VLOOKUP($A1171,'Customer Data'!$A:$G,2,FALSE)</f>
        <v>53</v>
      </c>
      <c r="J1171" t="str">
        <f>VLOOKUP($A1171,'Customer Data'!$A:$G,3,FALSE)</f>
        <v>Female</v>
      </c>
      <c r="K1171" s="18">
        <f>VLOOKUP($A1171,'Customer Data'!$A:$G,4,FALSE)</f>
        <v>145695</v>
      </c>
      <c r="L1171" t="str">
        <f>VLOOKUP($A1171,'Customer Data'!$A:$G,5,FALSE)</f>
        <v>City A</v>
      </c>
      <c r="M1171" t="str">
        <f>VLOOKUP($A1171,'Customer Data'!$A:$G,6,FALSE)</f>
        <v>Middle-aged</v>
      </c>
      <c r="N1171" t="str">
        <f>VLOOKUP($A1171,'Customer Data'!$A:$G,7,FALSE)</f>
        <v>High</v>
      </c>
      <c r="O1171" t="str">
        <f>VLOOKUP($A1171,'Customer Data'!$A$2:$H$1501,8,FALSE)</f>
        <v>Type 4</v>
      </c>
      <c r="P1171" t="str">
        <f>VLOOKUP($C1171,'Inventory Data'!$A:$I,7,FALSE)</f>
        <v>Warehouse C</v>
      </c>
    </row>
    <row r="1172" spans="1:16" x14ac:dyDescent="0.3">
      <c r="A1172">
        <v>1359</v>
      </c>
      <c r="B1172">
        <v>1171</v>
      </c>
      <c r="C1172">
        <v>86</v>
      </c>
      <c r="D1172">
        <v>9</v>
      </c>
      <c r="E1172" s="4" t="s">
        <v>131</v>
      </c>
      <c r="F1172" s="4">
        <f t="shared" si="36"/>
        <v>43148</v>
      </c>
      <c r="G1172" s="4" t="str">
        <f t="shared" si="37"/>
        <v>Feb</v>
      </c>
      <c r="H1172" s="6" t="s">
        <v>78</v>
      </c>
      <c r="I1172">
        <f>VLOOKUP($A1172,'Customer Data'!$A:$G,2,FALSE)</f>
        <v>20</v>
      </c>
      <c r="J1172" t="str">
        <f>VLOOKUP($A1172,'Customer Data'!$A:$G,3,FALSE)</f>
        <v>Female</v>
      </c>
      <c r="K1172" s="18">
        <f>VLOOKUP($A1172,'Customer Data'!$A:$G,4,FALSE)</f>
        <v>34928</v>
      </c>
      <c r="L1172" t="str">
        <f>VLOOKUP($A1172,'Customer Data'!$A:$G,5,FALSE)</f>
        <v>City C</v>
      </c>
      <c r="M1172" t="str">
        <f>VLOOKUP($A1172,'Customer Data'!$A:$G,6,FALSE)</f>
        <v>Adult</v>
      </c>
      <c r="N1172" t="str">
        <f>VLOOKUP($A1172,'Customer Data'!$A:$G,7,FALSE)</f>
        <v>Low</v>
      </c>
      <c r="O1172" t="str">
        <f>VLOOKUP($A1172,'Customer Data'!$A$2:$H$1501,8,FALSE)</f>
        <v>Type 1</v>
      </c>
      <c r="P1172" t="str">
        <f>VLOOKUP($C1172,'Inventory Data'!$A:$I,7,FALSE)</f>
        <v>Warehouse A</v>
      </c>
    </row>
    <row r="1173" spans="1:16" x14ac:dyDescent="0.3">
      <c r="A1173">
        <v>1337</v>
      </c>
      <c r="B1173">
        <v>1172</v>
      </c>
      <c r="C1173">
        <v>65</v>
      </c>
      <c r="D1173">
        <v>5</v>
      </c>
      <c r="E1173" s="4" t="s">
        <v>131</v>
      </c>
      <c r="F1173" s="4">
        <f t="shared" si="36"/>
        <v>43148</v>
      </c>
      <c r="G1173" s="4" t="str">
        <f t="shared" si="37"/>
        <v>Feb</v>
      </c>
      <c r="H1173" s="6" t="s">
        <v>79</v>
      </c>
      <c r="I1173">
        <f>VLOOKUP($A1173,'Customer Data'!$A:$G,2,FALSE)</f>
        <v>66</v>
      </c>
      <c r="J1173" t="str">
        <f>VLOOKUP($A1173,'Customer Data'!$A:$G,3,FALSE)</f>
        <v>Female</v>
      </c>
      <c r="K1173" s="18">
        <f>VLOOKUP($A1173,'Customer Data'!$A:$G,4,FALSE)</f>
        <v>59322</v>
      </c>
      <c r="L1173" t="str">
        <f>VLOOKUP($A1173,'Customer Data'!$A:$G,5,FALSE)</f>
        <v>City A</v>
      </c>
      <c r="M1173" t="str">
        <f>VLOOKUP($A1173,'Customer Data'!$A:$G,6,FALSE)</f>
        <v>Seniors</v>
      </c>
      <c r="N1173" t="str">
        <f>VLOOKUP($A1173,'Customer Data'!$A:$G,7,FALSE)</f>
        <v>Low</v>
      </c>
      <c r="O1173" t="str">
        <f>VLOOKUP($A1173,'Customer Data'!$A$2:$H$1501,8,FALSE)</f>
        <v>Type 5</v>
      </c>
      <c r="P1173" t="str">
        <f>VLOOKUP($C1173,'Inventory Data'!$A:$I,7,FALSE)</f>
        <v>Warehouse C</v>
      </c>
    </row>
    <row r="1174" spans="1:16" x14ac:dyDescent="0.3">
      <c r="A1174">
        <v>799</v>
      </c>
      <c r="B1174">
        <v>1173</v>
      </c>
      <c r="C1174">
        <v>61</v>
      </c>
      <c r="D1174">
        <v>6</v>
      </c>
      <c r="E1174" s="4" t="s">
        <v>131</v>
      </c>
      <c r="F1174" s="4">
        <f t="shared" si="36"/>
        <v>43148</v>
      </c>
      <c r="G1174" s="4" t="str">
        <f t="shared" si="37"/>
        <v>Feb</v>
      </c>
      <c r="H1174" s="6" t="s">
        <v>80</v>
      </c>
      <c r="I1174">
        <f>VLOOKUP($A1174,'Customer Data'!$A:$G,2,FALSE)</f>
        <v>66</v>
      </c>
      <c r="J1174" t="str">
        <f>VLOOKUP($A1174,'Customer Data'!$A:$G,3,FALSE)</f>
        <v>Male</v>
      </c>
      <c r="K1174" s="18">
        <f>VLOOKUP($A1174,'Customer Data'!$A:$G,4,FALSE)</f>
        <v>48161</v>
      </c>
      <c r="L1174" t="str">
        <f>VLOOKUP($A1174,'Customer Data'!$A:$G,5,FALSE)</f>
        <v>City A</v>
      </c>
      <c r="M1174" t="str">
        <f>VLOOKUP($A1174,'Customer Data'!$A:$G,6,FALSE)</f>
        <v>Seniors</v>
      </c>
      <c r="N1174" t="str">
        <f>VLOOKUP($A1174,'Customer Data'!$A:$G,7,FALSE)</f>
        <v>Low</v>
      </c>
      <c r="O1174" t="str">
        <f>VLOOKUP($A1174,'Customer Data'!$A$2:$H$1501,8,FALSE)</f>
        <v>Type 5</v>
      </c>
      <c r="P1174" t="str">
        <f>VLOOKUP($C1174,'Inventory Data'!$A:$I,7,FALSE)</f>
        <v>Warehouse C</v>
      </c>
    </row>
    <row r="1175" spans="1:16" x14ac:dyDescent="0.3">
      <c r="A1175">
        <v>414</v>
      </c>
      <c r="B1175">
        <v>1174</v>
      </c>
      <c r="C1175">
        <v>45</v>
      </c>
      <c r="D1175">
        <v>7</v>
      </c>
      <c r="E1175" s="4" t="s">
        <v>131</v>
      </c>
      <c r="F1175" s="4">
        <f t="shared" si="36"/>
        <v>43148</v>
      </c>
      <c r="G1175" s="4" t="str">
        <f t="shared" si="37"/>
        <v>Feb</v>
      </c>
      <c r="H1175" s="6" t="s">
        <v>81</v>
      </c>
      <c r="I1175">
        <f>VLOOKUP($A1175,'Customer Data'!$A:$G,2,FALSE)</f>
        <v>54</v>
      </c>
      <c r="J1175" t="str">
        <f>VLOOKUP($A1175,'Customer Data'!$A:$G,3,FALSE)</f>
        <v>Female</v>
      </c>
      <c r="K1175" s="18">
        <f>VLOOKUP($A1175,'Customer Data'!$A:$G,4,FALSE)</f>
        <v>54141</v>
      </c>
      <c r="L1175" t="str">
        <f>VLOOKUP($A1175,'Customer Data'!$A:$G,5,FALSE)</f>
        <v>City C</v>
      </c>
      <c r="M1175" t="str">
        <f>VLOOKUP($A1175,'Customer Data'!$A:$G,6,FALSE)</f>
        <v>Middle-aged</v>
      </c>
      <c r="N1175" t="str">
        <f>VLOOKUP($A1175,'Customer Data'!$A:$G,7,FALSE)</f>
        <v>Low</v>
      </c>
      <c r="O1175" t="str">
        <f>VLOOKUP($A1175,'Customer Data'!$A$2:$H$1501,8,FALSE)</f>
        <v>Type 3</v>
      </c>
      <c r="P1175" t="str">
        <f>VLOOKUP($C1175,'Inventory Data'!$A:$I,7,FALSE)</f>
        <v>Warehouse C</v>
      </c>
    </row>
    <row r="1176" spans="1:16" x14ac:dyDescent="0.3">
      <c r="A1176">
        <v>578</v>
      </c>
      <c r="B1176">
        <v>1175</v>
      </c>
      <c r="C1176">
        <v>31</v>
      </c>
      <c r="D1176">
        <v>9</v>
      </c>
      <c r="E1176" s="4" t="s">
        <v>131</v>
      </c>
      <c r="F1176" s="4">
        <f t="shared" si="36"/>
        <v>43148</v>
      </c>
      <c r="G1176" s="4" t="str">
        <f t="shared" si="37"/>
        <v>Feb</v>
      </c>
      <c r="H1176" s="6" t="s">
        <v>82</v>
      </c>
      <c r="I1176">
        <f>VLOOKUP($A1176,'Customer Data'!$A:$G,2,FALSE)</f>
        <v>32</v>
      </c>
      <c r="J1176" t="str">
        <f>VLOOKUP($A1176,'Customer Data'!$A:$G,3,FALSE)</f>
        <v>Female</v>
      </c>
      <c r="K1176" s="18">
        <f>VLOOKUP($A1176,'Customer Data'!$A:$G,4,FALSE)</f>
        <v>37035</v>
      </c>
      <c r="L1176" t="str">
        <f>VLOOKUP($A1176,'Customer Data'!$A:$G,5,FALSE)</f>
        <v>City C</v>
      </c>
      <c r="M1176" t="str">
        <f>VLOOKUP($A1176,'Customer Data'!$A:$G,6,FALSE)</f>
        <v>Adult</v>
      </c>
      <c r="N1176" t="str">
        <f>VLOOKUP($A1176,'Customer Data'!$A:$G,7,FALSE)</f>
        <v>Low</v>
      </c>
      <c r="O1176" t="str">
        <f>VLOOKUP($A1176,'Customer Data'!$A$2:$H$1501,8,FALSE)</f>
        <v>Type 1</v>
      </c>
      <c r="P1176" t="str">
        <f>VLOOKUP($C1176,'Inventory Data'!$A:$I,7,FALSE)</f>
        <v>Warehouse B</v>
      </c>
    </row>
    <row r="1177" spans="1:16" x14ac:dyDescent="0.3">
      <c r="A1177">
        <v>200</v>
      </c>
      <c r="B1177">
        <v>1176</v>
      </c>
      <c r="C1177">
        <v>58</v>
      </c>
      <c r="D1177">
        <v>7</v>
      </c>
      <c r="E1177" s="4" t="s">
        <v>131</v>
      </c>
      <c r="F1177" s="4">
        <f t="shared" si="36"/>
        <v>43148</v>
      </c>
      <c r="G1177" s="4" t="str">
        <f t="shared" si="37"/>
        <v>Feb</v>
      </c>
      <c r="H1177" s="6" t="s">
        <v>83</v>
      </c>
      <c r="I1177">
        <f>VLOOKUP($A1177,'Customer Data'!$A:$G,2,FALSE)</f>
        <v>48</v>
      </c>
      <c r="J1177" t="str">
        <f>VLOOKUP($A1177,'Customer Data'!$A:$G,3,FALSE)</f>
        <v>Male</v>
      </c>
      <c r="K1177" s="18">
        <f>VLOOKUP($A1177,'Customer Data'!$A:$G,4,FALSE)</f>
        <v>73549</v>
      </c>
      <c r="L1177" t="str">
        <f>VLOOKUP($A1177,'Customer Data'!$A:$G,5,FALSE)</f>
        <v>City A</v>
      </c>
      <c r="M1177" t="str">
        <f>VLOOKUP($A1177,'Customer Data'!$A:$G,6,FALSE)</f>
        <v>Middle-aged</v>
      </c>
      <c r="N1177" t="str">
        <f>VLOOKUP($A1177,'Customer Data'!$A:$G,7,FALSE)</f>
        <v>High</v>
      </c>
      <c r="O1177" t="str">
        <f>VLOOKUP($A1177,'Customer Data'!$A$2:$H$1501,8,FALSE)</f>
        <v>Type 4</v>
      </c>
      <c r="P1177" t="str">
        <f>VLOOKUP($C1177,'Inventory Data'!$A:$I,7,FALSE)</f>
        <v>Warehouse C</v>
      </c>
    </row>
    <row r="1178" spans="1:16" x14ac:dyDescent="0.3">
      <c r="A1178">
        <v>30</v>
      </c>
      <c r="B1178">
        <v>1177</v>
      </c>
      <c r="C1178">
        <v>50</v>
      </c>
      <c r="D1178">
        <v>4</v>
      </c>
      <c r="E1178" s="4" t="s">
        <v>132</v>
      </c>
      <c r="F1178" s="4">
        <f t="shared" si="36"/>
        <v>43149</v>
      </c>
      <c r="G1178" s="4" t="str">
        <f t="shared" si="37"/>
        <v>Feb</v>
      </c>
      <c r="H1178" s="6" t="s">
        <v>60</v>
      </c>
      <c r="I1178">
        <f>VLOOKUP($A1178,'Customer Data'!$A:$G,2,FALSE)</f>
        <v>56</v>
      </c>
      <c r="J1178" t="str">
        <f>VLOOKUP($A1178,'Customer Data'!$A:$G,3,FALSE)</f>
        <v>Female</v>
      </c>
      <c r="K1178" s="18">
        <f>VLOOKUP($A1178,'Customer Data'!$A:$G,4,FALSE)</f>
        <v>73899</v>
      </c>
      <c r="L1178" t="str">
        <f>VLOOKUP($A1178,'Customer Data'!$A:$G,5,FALSE)</f>
        <v>City A</v>
      </c>
      <c r="M1178" t="str">
        <f>VLOOKUP($A1178,'Customer Data'!$A:$G,6,FALSE)</f>
        <v>Middle-aged</v>
      </c>
      <c r="N1178" t="str">
        <f>VLOOKUP($A1178,'Customer Data'!$A:$G,7,FALSE)</f>
        <v>High</v>
      </c>
      <c r="O1178" t="str">
        <f>VLOOKUP($A1178,'Customer Data'!$A$2:$H$1501,8,FALSE)</f>
        <v>Type 4</v>
      </c>
      <c r="P1178" t="str">
        <f>VLOOKUP($C1178,'Inventory Data'!$A:$I,7,FALSE)</f>
        <v>Warehouse B</v>
      </c>
    </row>
    <row r="1179" spans="1:16" x14ac:dyDescent="0.3">
      <c r="A1179">
        <v>1327</v>
      </c>
      <c r="B1179">
        <v>1178</v>
      </c>
      <c r="C1179">
        <v>5</v>
      </c>
      <c r="D1179">
        <v>9</v>
      </c>
      <c r="E1179" s="4" t="s">
        <v>132</v>
      </c>
      <c r="F1179" s="4">
        <f t="shared" si="36"/>
        <v>43149</v>
      </c>
      <c r="G1179" s="4" t="str">
        <f t="shared" si="37"/>
        <v>Feb</v>
      </c>
      <c r="H1179" s="6" t="s">
        <v>61</v>
      </c>
      <c r="I1179">
        <f>VLOOKUP($A1179,'Customer Data'!$A:$G,2,FALSE)</f>
        <v>59</v>
      </c>
      <c r="J1179" t="str">
        <f>VLOOKUP($A1179,'Customer Data'!$A:$G,3,FALSE)</f>
        <v>Female</v>
      </c>
      <c r="K1179" s="18">
        <f>VLOOKUP($A1179,'Customer Data'!$A:$G,4,FALSE)</f>
        <v>71625</v>
      </c>
      <c r="L1179" t="str">
        <f>VLOOKUP($A1179,'Customer Data'!$A:$G,5,FALSE)</f>
        <v>City B</v>
      </c>
      <c r="M1179" t="str">
        <f>VLOOKUP($A1179,'Customer Data'!$A:$G,6,FALSE)</f>
        <v>Middle-aged</v>
      </c>
      <c r="N1179" t="str">
        <f>VLOOKUP($A1179,'Customer Data'!$A:$G,7,FALSE)</f>
        <v>High</v>
      </c>
      <c r="O1179" t="str">
        <f>VLOOKUP($A1179,'Customer Data'!$A$2:$H$1501,8,FALSE)</f>
        <v>Type 4</v>
      </c>
      <c r="P1179" t="str">
        <f>VLOOKUP($C1179,'Inventory Data'!$A:$I,7,FALSE)</f>
        <v>Warehouse C</v>
      </c>
    </row>
    <row r="1180" spans="1:16" x14ac:dyDescent="0.3">
      <c r="A1180">
        <v>1369</v>
      </c>
      <c r="B1180">
        <v>1179</v>
      </c>
      <c r="C1180">
        <v>20</v>
      </c>
      <c r="D1180">
        <v>8</v>
      </c>
      <c r="E1180" s="4" t="s">
        <v>132</v>
      </c>
      <c r="F1180" s="4">
        <f t="shared" si="36"/>
        <v>43149</v>
      </c>
      <c r="G1180" s="4" t="str">
        <f t="shared" si="37"/>
        <v>Feb</v>
      </c>
      <c r="H1180" s="6" t="s">
        <v>62</v>
      </c>
      <c r="I1180">
        <f>VLOOKUP($A1180,'Customer Data'!$A:$G,2,FALSE)</f>
        <v>57</v>
      </c>
      <c r="J1180" t="str">
        <f>VLOOKUP($A1180,'Customer Data'!$A:$G,3,FALSE)</f>
        <v>Female</v>
      </c>
      <c r="K1180" s="18">
        <f>VLOOKUP($A1180,'Customer Data'!$A:$G,4,FALSE)</f>
        <v>71456</v>
      </c>
      <c r="L1180" t="str">
        <f>VLOOKUP($A1180,'Customer Data'!$A:$G,5,FALSE)</f>
        <v>City C</v>
      </c>
      <c r="M1180" t="str">
        <f>VLOOKUP($A1180,'Customer Data'!$A:$G,6,FALSE)</f>
        <v>Middle-aged</v>
      </c>
      <c r="N1180" t="str">
        <f>VLOOKUP($A1180,'Customer Data'!$A:$G,7,FALSE)</f>
        <v>High</v>
      </c>
      <c r="O1180" t="str">
        <f>VLOOKUP($A1180,'Customer Data'!$A$2:$H$1501,8,FALSE)</f>
        <v>Type 4</v>
      </c>
      <c r="P1180" t="str">
        <f>VLOOKUP($C1180,'Inventory Data'!$A:$I,7,FALSE)</f>
        <v>Warehouse A</v>
      </c>
    </row>
    <row r="1181" spans="1:16" x14ac:dyDescent="0.3">
      <c r="A1181">
        <v>569</v>
      </c>
      <c r="B1181">
        <v>1180</v>
      </c>
      <c r="C1181">
        <v>79</v>
      </c>
      <c r="D1181">
        <v>2</v>
      </c>
      <c r="E1181" s="4" t="s">
        <v>132</v>
      </c>
      <c r="F1181" s="4">
        <f t="shared" si="36"/>
        <v>43149</v>
      </c>
      <c r="G1181" s="4" t="str">
        <f t="shared" si="37"/>
        <v>Feb</v>
      </c>
      <c r="H1181" s="6" t="s">
        <v>63</v>
      </c>
      <c r="I1181">
        <f>VLOOKUP($A1181,'Customer Data'!$A:$G,2,FALSE)</f>
        <v>22</v>
      </c>
      <c r="J1181" t="str">
        <f>VLOOKUP($A1181,'Customer Data'!$A:$G,3,FALSE)</f>
        <v>Male</v>
      </c>
      <c r="K1181" s="18">
        <f>VLOOKUP($A1181,'Customer Data'!$A:$G,4,FALSE)</f>
        <v>25373</v>
      </c>
      <c r="L1181" t="str">
        <f>VLOOKUP($A1181,'Customer Data'!$A:$G,5,FALSE)</f>
        <v>City C</v>
      </c>
      <c r="M1181" t="str">
        <f>VLOOKUP($A1181,'Customer Data'!$A:$G,6,FALSE)</f>
        <v>Adult</v>
      </c>
      <c r="N1181" t="str">
        <f>VLOOKUP($A1181,'Customer Data'!$A:$G,7,FALSE)</f>
        <v>Low</v>
      </c>
      <c r="O1181" t="str">
        <f>VLOOKUP($A1181,'Customer Data'!$A$2:$H$1501,8,FALSE)</f>
        <v>Type 1</v>
      </c>
      <c r="P1181" t="str">
        <f>VLOOKUP($C1181,'Inventory Data'!$A:$I,7,FALSE)</f>
        <v>Warehouse B</v>
      </c>
    </row>
    <row r="1182" spans="1:16" x14ac:dyDescent="0.3">
      <c r="A1182">
        <v>709</v>
      </c>
      <c r="B1182">
        <v>1181</v>
      </c>
      <c r="C1182">
        <v>90</v>
      </c>
      <c r="D1182">
        <v>7</v>
      </c>
      <c r="E1182" s="4" t="s">
        <v>132</v>
      </c>
      <c r="F1182" s="4">
        <f t="shared" si="36"/>
        <v>43149</v>
      </c>
      <c r="G1182" s="4" t="str">
        <f t="shared" si="37"/>
        <v>Feb</v>
      </c>
      <c r="H1182" s="6" t="s">
        <v>64</v>
      </c>
      <c r="I1182">
        <f>VLOOKUP($A1182,'Customer Data'!$A:$G,2,FALSE)</f>
        <v>47</v>
      </c>
      <c r="J1182" t="str">
        <f>VLOOKUP($A1182,'Customer Data'!$A:$G,3,FALSE)</f>
        <v>Female</v>
      </c>
      <c r="K1182" s="18">
        <f>VLOOKUP($A1182,'Customer Data'!$A:$G,4,FALSE)</f>
        <v>24351</v>
      </c>
      <c r="L1182" t="str">
        <f>VLOOKUP($A1182,'Customer Data'!$A:$G,5,FALSE)</f>
        <v>City B</v>
      </c>
      <c r="M1182" t="str">
        <f>VLOOKUP($A1182,'Customer Data'!$A:$G,6,FALSE)</f>
        <v>Middle-aged</v>
      </c>
      <c r="N1182" t="str">
        <f>VLOOKUP($A1182,'Customer Data'!$A:$G,7,FALSE)</f>
        <v>Low</v>
      </c>
      <c r="O1182" t="str">
        <f>VLOOKUP($A1182,'Customer Data'!$A$2:$H$1501,8,FALSE)</f>
        <v>Type 3</v>
      </c>
      <c r="P1182" t="str">
        <f>VLOOKUP($C1182,'Inventory Data'!$A:$I,7,FALSE)</f>
        <v>Warehouse A</v>
      </c>
    </row>
    <row r="1183" spans="1:16" x14ac:dyDescent="0.3">
      <c r="A1183">
        <v>870</v>
      </c>
      <c r="B1183">
        <v>1182</v>
      </c>
      <c r="C1183">
        <v>60</v>
      </c>
      <c r="D1183">
        <v>8</v>
      </c>
      <c r="E1183" s="4" t="s">
        <v>132</v>
      </c>
      <c r="F1183" s="4">
        <f t="shared" si="36"/>
        <v>43149</v>
      </c>
      <c r="G1183" s="4" t="str">
        <f t="shared" si="37"/>
        <v>Feb</v>
      </c>
      <c r="H1183" s="6" t="s">
        <v>65</v>
      </c>
      <c r="I1183">
        <f>VLOOKUP($A1183,'Customer Data'!$A:$G,2,FALSE)</f>
        <v>62</v>
      </c>
      <c r="J1183" t="str">
        <f>VLOOKUP($A1183,'Customer Data'!$A:$G,3,FALSE)</f>
        <v>Male</v>
      </c>
      <c r="K1183" s="18">
        <f>VLOOKUP($A1183,'Customer Data'!$A:$G,4,FALSE)</f>
        <v>54612</v>
      </c>
      <c r="L1183" t="str">
        <f>VLOOKUP($A1183,'Customer Data'!$A:$G,5,FALSE)</f>
        <v>City B</v>
      </c>
      <c r="M1183" t="str">
        <f>VLOOKUP($A1183,'Customer Data'!$A:$G,6,FALSE)</f>
        <v>Seniors</v>
      </c>
      <c r="N1183" t="str">
        <f>VLOOKUP($A1183,'Customer Data'!$A:$G,7,FALSE)</f>
        <v>Low</v>
      </c>
      <c r="O1183" t="str">
        <f>VLOOKUP($A1183,'Customer Data'!$A$2:$H$1501,8,FALSE)</f>
        <v>Type 5</v>
      </c>
      <c r="P1183" t="str">
        <f>VLOOKUP($C1183,'Inventory Data'!$A:$I,7,FALSE)</f>
        <v>Warehouse B</v>
      </c>
    </row>
    <row r="1184" spans="1:16" x14ac:dyDescent="0.3">
      <c r="A1184">
        <v>590</v>
      </c>
      <c r="B1184">
        <v>1183</v>
      </c>
      <c r="C1184">
        <v>96</v>
      </c>
      <c r="D1184">
        <v>3</v>
      </c>
      <c r="E1184" s="4" t="s">
        <v>132</v>
      </c>
      <c r="F1184" s="4">
        <f t="shared" si="36"/>
        <v>43149</v>
      </c>
      <c r="G1184" s="4" t="str">
        <f t="shared" si="37"/>
        <v>Feb</v>
      </c>
      <c r="H1184" s="6" t="s">
        <v>66</v>
      </c>
      <c r="I1184">
        <f>VLOOKUP($A1184,'Customer Data'!$A:$G,2,FALSE)</f>
        <v>23</v>
      </c>
      <c r="J1184" t="str">
        <f>VLOOKUP($A1184,'Customer Data'!$A:$G,3,FALSE)</f>
        <v>Male</v>
      </c>
      <c r="K1184" s="18">
        <f>VLOOKUP($A1184,'Customer Data'!$A:$G,4,FALSE)</f>
        <v>70799</v>
      </c>
      <c r="L1184" t="str">
        <f>VLOOKUP($A1184,'Customer Data'!$A:$G,5,FALSE)</f>
        <v>City B</v>
      </c>
      <c r="M1184" t="str">
        <f>VLOOKUP($A1184,'Customer Data'!$A:$G,6,FALSE)</f>
        <v>Adult</v>
      </c>
      <c r="N1184" t="str">
        <f>VLOOKUP($A1184,'Customer Data'!$A:$G,7,FALSE)</f>
        <v>High</v>
      </c>
      <c r="O1184" t="str">
        <f>VLOOKUP($A1184,'Customer Data'!$A$2:$H$1501,8,FALSE)</f>
        <v>Type 2</v>
      </c>
      <c r="P1184" t="str">
        <f>VLOOKUP($C1184,'Inventory Data'!$A:$I,7,FALSE)</f>
        <v>Warehouse A</v>
      </c>
    </row>
    <row r="1185" spans="1:16" x14ac:dyDescent="0.3">
      <c r="A1185">
        <v>538</v>
      </c>
      <c r="B1185">
        <v>1184</v>
      </c>
      <c r="C1185">
        <v>16</v>
      </c>
      <c r="D1185">
        <v>5</v>
      </c>
      <c r="E1185" s="4" t="s">
        <v>132</v>
      </c>
      <c r="F1185" s="4">
        <f t="shared" si="36"/>
        <v>43149</v>
      </c>
      <c r="G1185" s="4" t="str">
        <f t="shared" si="37"/>
        <v>Feb</v>
      </c>
      <c r="H1185" s="6" t="s">
        <v>67</v>
      </c>
      <c r="I1185">
        <f>VLOOKUP($A1185,'Customer Data'!$A:$G,2,FALSE)</f>
        <v>41</v>
      </c>
      <c r="J1185" t="str">
        <f>VLOOKUP($A1185,'Customer Data'!$A:$G,3,FALSE)</f>
        <v>Male</v>
      </c>
      <c r="K1185" s="18">
        <f>VLOOKUP($A1185,'Customer Data'!$A:$G,4,FALSE)</f>
        <v>51901</v>
      </c>
      <c r="L1185" t="str">
        <f>VLOOKUP($A1185,'Customer Data'!$A:$G,5,FALSE)</f>
        <v>City C</v>
      </c>
      <c r="M1185" t="str">
        <f>VLOOKUP($A1185,'Customer Data'!$A:$G,6,FALSE)</f>
        <v>Middle-aged</v>
      </c>
      <c r="N1185" t="str">
        <f>VLOOKUP($A1185,'Customer Data'!$A:$G,7,FALSE)</f>
        <v>Low</v>
      </c>
      <c r="O1185" t="str">
        <f>VLOOKUP($A1185,'Customer Data'!$A$2:$H$1501,8,FALSE)</f>
        <v>Type 3</v>
      </c>
      <c r="P1185" t="str">
        <f>VLOOKUP($C1185,'Inventory Data'!$A:$I,7,FALSE)</f>
        <v>Warehouse A</v>
      </c>
    </row>
    <row r="1186" spans="1:16" x14ac:dyDescent="0.3">
      <c r="A1186">
        <v>672</v>
      </c>
      <c r="B1186">
        <v>1185</v>
      </c>
      <c r="C1186">
        <v>94</v>
      </c>
      <c r="D1186">
        <v>6</v>
      </c>
      <c r="E1186" s="4" t="s">
        <v>132</v>
      </c>
      <c r="F1186" s="4">
        <f t="shared" si="36"/>
        <v>43149</v>
      </c>
      <c r="G1186" s="4" t="str">
        <f t="shared" si="37"/>
        <v>Feb</v>
      </c>
      <c r="H1186" s="6" t="s">
        <v>68</v>
      </c>
      <c r="I1186">
        <f>VLOOKUP($A1186,'Customer Data'!$A:$G,2,FALSE)</f>
        <v>19</v>
      </c>
      <c r="J1186" t="str">
        <f>VLOOKUP($A1186,'Customer Data'!$A:$G,3,FALSE)</f>
        <v>Female</v>
      </c>
      <c r="K1186" s="18">
        <f>VLOOKUP($A1186,'Customer Data'!$A:$G,4,FALSE)</f>
        <v>92437</v>
      </c>
      <c r="L1186" t="str">
        <f>VLOOKUP($A1186,'Customer Data'!$A:$G,5,FALSE)</f>
        <v>City C</v>
      </c>
      <c r="M1186" t="str">
        <f>VLOOKUP($A1186,'Customer Data'!$A:$G,6,FALSE)</f>
        <v>Adult</v>
      </c>
      <c r="N1186" t="str">
        <f>VLOOKUP($A1186,'Customer Data'!$A:$G,7,FALSE)</f>
        <v>High</v>
      </c>
      <c r="O1186" t="str">
        <f>VLOOKUP($A1186,'Customer Data'!$A$2:$H$1501,8,FALSE)</f>
        <v>Type 2</v>
      </c>
      <c r="P1186" t="str">
        <f>VLOOKUP($C1186,'Inventory Data'!$A:$I,7,FALSE)</f>
        <v>Warehouse A</v>
      </c>
    </row>
    <row r="1187" spans="1:16" x14ac:dyDescent="0.3">
      <c r="A1187">
        <v>384</v>
      </c>
      <c r="B1187">
        <v>1186</v>
      </c>
      <c r="C1187">
        <v>62</v>
      </c>
      <c r="D1187">
        <v>4</v>
      </c>
      <c r="E1187" s="4" t="s">
        <v>132</v>
      </c>
      <c r="F1187" s="4">
        <f t="shared" si="36"/>
        <v>43149</v>
      </c>
      <c r="G1187" s="4" t="str">
        <f t="shared" si="37"/>
        <v>Feb</v>
      </c>
      <c r="H1187" s="6" t="s">
        <v>69</v>
      </c>
      <c r="I1187">
        <f>VLOOKUP($A1187,'Customer Data'!$A:$G,2,FALSE)</f>
        <v>28</v>
      </c>
      <c r="J1187" t="str">
        <f>VLOOKUP($A1187,'Customer Data'!$A:$G,3,FALSE)</f>
        <v>Male</v>
      </c>
      <c r="K1187" s="18">
        <f>VLOOKUP($A1187,'Customer Data'!$A:$G,4,FALSE)</f>
        <v>86843</v>
      </c>
      <c r="L1187" t="str">
        <f>VLOOKUP($A1187,'Customer Data'!$A:$G,5,FALSE)</f>
        <v>City A</v>
      </c>
      <c r="M1187" t="str">
        <f>VLOOKUP($A1187,'Customer Data'!$A:$G,6,FALSE)</f>
        <v>Adult</v>
      </c>
      <c r="N1187" t="str">
        <f>VLOOKUP($A1187,'Customer Data'!$A:$G,7,FALSE)</f>
        <v>High</v>
      </c>
      <c r="O1187" t="str">
        <f>VLOOKUP($A1187,'Customer Data'!$A$2:$H$1501,8,FALSE)</f>
        <v>Type 2</v>
      </c>
      <c r="P1187" t="str">
        <f>VLOOKUP($C1187,'Inventory Data'!$A:$I,7,FALSE)</f>
        <v>Warehouse A</v>
      </c>
    </row>
    <row r="1188" spans="1:16" x14ac:dyDescent="0.3">
      <c r="A1188">
        <v>1399</v>
      </c>
      <c r="B1188">
        <v>1187</v>
      </c>
      <c r="C1188">
        <v>64</v>
      </c>
      <c r="D1188">
        <v>3</v>
      </c>
      <c r="E1188" s="4" t="s">
        <v>132</v>
      </c>
      <c r="F1188" s="4">
        <f t="shared" si="36"/>
        <v>43149</v>
      </c>
      <c r="G1188" s="4" t="str">
        <f t="shared" si="37"/>
        <v>Feb</v>
      </c>
      <c r="H1188" s="6" t="s">
        <v>70</v>
      </c>
      <c r="I1188">
        <f>VLOOKUP($A1188,'Customer Data'!$A:$G,2,FALSE)</f>
        <v>65</v>
      </c>
      <c r="J1188" t="str">
        <f>VLOOKUP($A1188,'Customer Data'!$A:$G,3,FALSE)</f>
        <v>Female</v>
      </c>
      <c r="K1188" s="18">
        <f>VLOOKUP($A1188,'Customer Data'!$A:$G,4,FALSE)</f>
        <v>45579</v>
      </c>
      <c r="L1188" t="str">
        <f>VLOOKUP($A1188,'Customer Data'!$A:$G,5,FALSE)</f>
        <v>City A</v>
      </c>
      <c r="M1188" t="str">
        <f>VLOOKUP($A1188,'Customer Data'!$A:$G,6,FALSE)</f>
        <v>Seniors</v>
      </c>
      <c r="N1188" t="str">
        <f>VLOOKUP($A1188,'Customer Data'!$A:$G,7,FALSE)</f>
        <v>Low</v>
      </c>
      <c r="O1188" t="str">
        <f>VLOOKUP($A1188,'Customer Data'!$A$2:$H$1501,8,FALSE)</f>
        <v>Type 5</v>
      </c>
      <c r="P1188" t="str">
        <f>VLOOKUP($C1188,'Inventory Data'!$A:$I,7,FALSE)</f>
        <v>Warehouse A</v>
      </c>
    </row>
    <row r="1189" spans="1:16" x14ac:dyDescent="0.3">
      <c r="A1189">
        <v>419</v>
      </c>
      <c r="B1189">
        <v>1188</v>
      </c>
      <c r="C1189">
        <v>23</v>
      </c>
      <c r="D1189">
        <v>7</v>
      </c>
      <c r="E1189" s="4" t="s">
        <v>132</v>
      </c>
      <c r="F1189" s="4">
        <f t="shared" si="36"/>
        <v>43149</v>
      </c>
      <c r="G1189" s="4" t="str">
        <f t="shared" si="37"/>
        <v>Feb</v>
      </c>
      <c r="H1189" s="6" t="s">
        <v>71</v>
      </c>
      <c r="I1189">
        <f>VLOOKUP($A1189,'Customer Data'!$A:$G,2,FALSE)</f>
        <v>37</v>
      </c>
      <c r="J1189" t="str">
        <f>VLOOKUP($A1189,'Customer Data'!$A:$G,3,FALSE)</f>
        <v>Male</v>
      </c>
      <c r="K1189" s="18">
        <f>VLOOKUP($A1189,'Customer Data'!$A:$G,4,FALSE)</f>
        <v>103110</v>
      </c>
      <c r="L1189" t="str">
        <f>VLOOKUP($A1189,'Customer Data'!$A:$G,5,FALSE)</f>
        <v>City A</v>
      </c>
      <c r="M1189" t="str">
        <f>VLOOKUP($A1189,'Customer Data'!$A:$G,6,FALSE)</f>
        <v>Adult</v>
      </c>
      <c r="N1189" t="str">
        <f>VLOOKUP($A1189,'Customer Data'!$A:$G,7,FALSE)</f>
        <v>High</v>
      </c>
      <c r="O1189" t="str">
        <f>VLOOKUP($A1189,'Customer Data'!$A$2:$H$1501,8,FALSE)</f>
        <v>Type 2</v>
      </c>
      <c r="P1189" t="str">
        <f>VLOOKUP($C1189,'Inventory Data'!$A:$I,7,FALSE)</f>
        <v>Warehouse C</v>
      </c>
    </row>
    <row r="1190" spans="1:16" x14ac:dyDescent="0.3">
      <c r="A1190">
        <v>682</v>
      </c>
      <c r="B1190">
        <v>1189</v>
      </c>
      <c r="C1190">
        <v>28</v>
      </c>
      <c r="D1190">
        <v>3</v>
      </c>
      <c r="E1190" s="4" t="s">
        <v>132</v>
      </c>
      <c r="F1190" s="4">
        <f t="shared" si="36"/>
        <v>43149</v>
      </c>
      <c r="G1190" s="4" t="str">
        <f t="shared" si="37"/>
        <v>Feb</v>
      </c>
      <c r="H1190" s="6" t="s">
        <v>72</v>
      </c>
      <c r="I1190">
        <f>VLOOKUP($A1190,'Customer Data'!$A:$G,2,FALSE)</f>
        <v>20</v>
      </c>
      <c r="J1190" t="str">
        <f>VLOOKUP($A1190,'Customer Data'!$A:$G,3,FALSE)</f>
        <v>Male</v>
      </c>
      <c r="K1190" s="18">
        <f>VLOOKUP($A1190,'Customer Data'!$A:$G,4,FALSE)</f>
        <v>86859</v>
      </c>
      <c r="L1190" t="str">
        <f>VLOOKUP($A1190,'Customer Data'!$A:$G,5,FALSE)</f>
        <v>City C</v>
      </c>
      <c r="M1190" t="str">
        <f>VLOOKUP($A1190,'Customer Data'!$A:$G,6,FALSE)</f>
        <v>Adult</v>
      </c>
      <c r="N1190" t="str">
        <f>VLOOKUP($A1190,'Customer Data'!$A:$G,7,FALSE)</f>
        <v>High</v>
      </c>
      <c r="O1190" t="str">
        <f>VLOOKUP($A1190,'Customer Data'!$A$2:$H$1501,8,FALSE)</f>
        <v>Type 2</v>
      </c>
      <c r="P1190" t="str">
        <f>VLOOKUP($C1190,'Inventory Data'!$A:$I,7,FALSE)</f>
        <v>Warehouse B</v>
      </c>
    </row>
    <row r="1191" spans="1:16" x14ac:dyDescent="0.3">
      <c r="A1191">
        <v>563</v>
      </c>
      <c r="B1191">
        <v>1190</v>
      </c>
      <c r="C1191">
        <v>24</v>
      </c>
      <c r="D1191">
        <v>3</v>
      </c>
      <c r="E1191" s="4" t="s">
        <v>132</v>
      </c>
      <c r="F1191" s="4">
        <f t="shared" si="36"/>
        <v>43149</v>
      </c>
      <c r="G1191" s="4" t="str">
        <f t="shared" si="37"/>
        <v>Feb</v>
      </c>
      <c r="H1191" s="6" t="s">
        <v>73</v>
      </c>
      <c r="I1191">
        <f>VLOOKUP($A1191,'Customer Data'!$A:$G,2,FALSE)</f>
        <v>19</v>
      </c>
      <c r="J1191" t="str">
        <f>VLOOKUP($A1191,'Customer Data'!$A:$G,3,FALSE)</f>
        <v>Female</v>
      </c>
      <c r="K1191" s="18">
        <f>VLOOKUP($A1191,'Customer Data'!$A:$G,4,FALSE)</f>
        <v>64378</v>
      </c>
      <c r="L1191" t="str">
        <f>VLOOKUP($A1191,'Customer Data'!$A:$G,5,FALSE)</f>
        <v>City B</v>
      </c>
      <c r="M1191" t="str">
        <f>VLOOKUP($A1191,'Customer Data'!$A:$G,6,FALSE)</f>
        <v>Adult</v>
      </c>
      <c r="N1191" t="str">
        <f>VLOOKUP($A1191,'Customer Data'!$A:$G,7,FALSE)</f>
        <v>Low</v>
      </c>
      <c r="O1191" t="str">
        <f>VLOOKUP($A1191,'Customer Data'!$A$2:$H$1501,8,FALSE)</f>
        <v>Type 1</v>
      </c>
      <c r="P1191" t="str">
        <f>VLOOKUP($C1191,'Inventory Data'!$A:$I,7,FALSE)</f>
        <v>Warehouse A</v>
      </c>
    </row>
    <row r="1192" spans="1:16" x14ac:dyDescent="0.3">
      <c r="A1192">
        <v>461</v>
      </c>
      <c r="B1192">
        <v>1191</v>
      </c>
      <c r="C1192">
        <v>71</v>
      </c>
      <c r="D1192">
        <v>1</v>
      </c>
      <c r="E1192" s="4" t="s">
        <v>132</v>
      </c>
      <c r="F1192" s="4">
        <f t="shared" si="36"/>
        <v>43149</v>
      </c>
      <c r="G1192" s="4" t="str">
        <f t="shared" si="37"/>
        <v>Feb</v>
      </c>
      <c r="H1192" s="6" t="s">
        <v>74</v>
      </c>
      <c r="I1192">
        <f>VLOOKUP($A1192,'Customer Data'!$A:$G,2,FALSE)</f>
        <v>22</v>
      </c>
      <c r="J1192" t="str">
        <f>VLOOKUP($A1192,'Customer Data'!$A:$G,3,FALSE)</f>
        <v>Male</v>
      </c>
      <c r="K1192" s="18">
        <f>VLOOKUP($A1192,'Customer Data'!$A:$G,4,FALSE)</f>
        <v>149199</v>
      </c>
      <c r="L1192" t="str">
        <f>VLOOKUP($A1192,'Customer Data'!$A:$G,5,FALSE)</f>
        <v>City C</v>
      </c>
      <c r="M1192" t="str">
        <f>VLOOKUP($A1192,'Customer Data'!$A:$G,6,FALSE)</f>
        <v>Adult</v>
      </c>
      <c r="N1192" t="str">
        <f>VLOOKUP($A1192,'Customer Data'!$A:$G,7,FALSE)</f>
        <v>High</v>
      </c>
      <c r="O1192" t="str">
        <f>VLOOKUP($A1192,'Customer Data'!$A$2:$H$1501,8,FALSE)</f>
        <v>Type 2</v>
      </c>
      <c r="P1192" t="str">
        <f>VLOOKUP($C1192,'Inventory Data'!$A:$I,7,FALSE)</f>
        <v>Warehouse C</v>
      </c>
    </row>
    <row r="1193" spans="1:16" x14ac:dyDescent="0.3">
      <c r="A1193">
        <v>1487</v>
      </c>
      <c r="B1193">
        <v>1192</v>
      </c>
      <c r="C1193">
        <v>62</v>
      </c>
      <c r="D1193">
        <v>2</v>
      </c>
      <c r="E1193" s="4" t="s">
        <v>132</v>
      </c>
      <c r="F1193" s="4">
        <f t="shared" si="36"/>
        <v>43149</v>
      </c>
      <c r="G1193" s="4" t="str">
        <f t="shared" si="37"/>
        <v>Feb</v>
      </c>
      <c r="H1193" s="6" t="s">
        <v>75</v>
      </c>
      <c r="I1193">
        <f>VLOOKUP($A1193,'Customer Data'!$A:$G,2,FALSE)</f>
        <v>49</v>
      </c>
      <c r="J1193" t="str">
        <f>VLOOKUP($A1193,'Customer Data'!$A:$G,3,FALSE)</f>
        <v>Female</v>
      </c>
      <c r="K1193" s="18">
        <f>VLOOKUP($A1193,'Customer Data'!$A:$G,4,FALSE)</f>
        <v>41043</v>
      </c>
      <c r="L1193" t="str">
        <f>VLOOKUP($A1193,'Customer Data'!$A:$G,5,FALSE)</f>
        <v>City A</v>
      </c>
      <c r="M1193" t="str">
        <f>VLOOKUP($A1193,'Customer Data'!$A:$G,6,FALSE)</f>
        <v>Middle-aged</v>
      </c>
      <c r="N1193" t="str">
        <f>VLOOKUP($A1193,'Customer Data'!$A:$G,7,FALSE)</f>
        <v>Low</v>
      </c>
      <c r="O1193" t="str">
        <f>VLOOKUP($A1193,'Customer Data'!$A$2:$H$1501,8,FALSE)</f>
        <v>Type 3</v>
      </c>
      <c r="P1193" t="str">
        <f>VLOOKUP($C1193,'Inventory Data'!$A:$I,7,FALSE)</f>
        <v>Warehouse A</v>
      </c>
    </row>
    <row r="1194" spans="1:16" x14ac:dyDescent="0.3">
      <c r="A1194">
        <v>488</v>
      </c>
      <c r="B1194">
        <v>1193</v>
      </c>
      <c r="C1194">
        <v>28</v>
      </c>
      <c r="D1194">
        <v>9</v>
      </c>
      <c r="E1194" s="4" t="s">
        <v>132</v>
      </c>
      <c r="F1194" s="4">
        <f t="shared" si="36"/>
        <v>43149</v>
      </c>
      <c r="G1194" s="4" t="str">
        <f t="shared" si="37"/>
        <v>Feb</v>
      </c>
      <c r="H1194" s="6" t="s">
        <v>76</v>
      </c>
      <c r="I1194">
        <f>VLOOKUP($A1194,'Customer Data'!$A:$G,2,FALSE)</f>
        <v>32</v>
      </c>
      <c r="J1194" t="str">
        <f>VLOOKUP($A1194,'Customer Data'!$A:$G,3,FALSE)</f>
        <v>Male</v>
      </c>
      <c r="K1194" s="18">
        <f>VLOOKUP($A1194,'Customer Data'!$A:$G,4,FALSE)</f>
        <v>140171</v>
      </c>
      <c r="L1194" t="str">
        <f>VLOOKUP($A1194,'Customer Data'!$A:$G,5,FALSE)</f>
        <v>City B</v>
      </c>
      <c r="M1194" t="str">
        <f>VLOOKUP($A1194,'Customer Data'!$A:$G,6,FALSE)</f>
        <v>Adult</v>
      </c>
      <c r="N1194" t="str">
        <f>VLOOKUP($A1194,'Customer Data'!$A:$G,7,FALSE)</f>
        <v>High</v>
      </c>
      <c r="O1194" t="str">
        <f>VLOOKUP($A1194,'Customer Data'!$A$2:$H$1501,8,FALSE)</f>
        <v>Type 2</v>
      </c>
      <c r="P1194" t="str">
        <f>VLOOKUP($C1194,'Inventory Data'!$A:$I,7,FALSE)</f>
        <v>Warehouse B</v>
      </c>
    </row>
    <row r="1195" spans="1:16" x14ac:dyDescent="0.3">
      <c r="A1195">
        <v>425</v>
      </c>
      <c r="B1195">
        <v>1194</v>
      </c>
      <c r="C1195">
        <v>54</v>
      </c>
      <c r="D1195">
        <v>6</v>
      </c>
      <c r="E1195" s="4" t="s">
        <v>132</v>
      </c>
      <c r="F1195" s="4">
        <f t="shared" si="36"/>
        <v>43149</v>
      </c>
      <c r="G1195" s="4" t="str">
        <f t="shared" si="37"/>
        <v>Feb</v>
      </c>
      <c r="H1195" s="6" t="s">
        <v>77</v>
      </c>
      <c r="I1195">
        <f>VLOOKUP($A1195,'Customer Data'!$A:$G,2,FALSE)</f>
        <v>46</v>
      </c>
      <c r="J1195" t="str">
        <f>VLOOKUP($A1195,'Customer Data'!$A:$G,3,FALSE)</f>
        <v>Female</v>
      </c>
      <c r="K1195" s="18">
        <f>VLOOKUP($A1195,'Customer Data'!$A:$G,4,FALSE)</f>
        <v>46333</v>
      </c>
      <c r="L1195" t="str">
        <f>VLOOKUP($A1195,'Customer Data'!$A:$G,5,FALSE)</f>
        <v>City B</v>
      </c>
      <c r="M1195" t="str">
        <f>VLOOKUP($A1195,'Customer Data'!$A:$G,6,FALSE)</f>
        <v>Middle-aged</v>
      </c>
      <c r="N1195" t="str">
        <f>VLOOKUP($A1195,'Customer Data'!$A:$G,7,FALSE)</f>
        <v>Low</v>
      </c>
      <c r="O1195" t="str">
        <f>VLOOKUP($A1195,'Customer Data'!$A$2:$H$1501,8,FALSE)</f>
        <v>Type 3</v>
      </c>
      <c r="P1195" t="str">
        <f>VLOOKUP($C1195,'Inventory Data'!$A:$I,7,FALSE)</f>
        <v>Warehouse B</v>
      </c>
    </row>
    <row r="1196" spans="1:16" x14ac:dyDescent="0.3">
      <c r="A1196">
        <v>222</v>
      </c>
      <c r="B1196">
        <v>1195</v>
      </c>
      <c r="C1196">
        <v>66</v>
      </c>
      <c r="D1196">
        <v>6</v>
      </c>
      <c r="E1196" s="4" t="s">
        <v>132</v>
      </c>
      <c r="F1196" s="4">
        <f t="shared" si="36"/>
        <v>43149</v>
      </c>
      <c r="G1196" s="4" t="str">
        <f t="shared" si="37"/>
        <v>Feb</v>
      </c>
      <c r="H1196" s="6" t="s">
        <v>78</v>
      </c>
      <c r="I1196">
        <f>VLOOKUP($A1196,'Customer Data'!$A:$G,2,FALSE)</f>
        <v>24</v>
      </c>
      <c r="J1196" t="str">
        <f>VLOOKUP($A1196,'Customer Data'!$A:$G,3,FALSE)</f>
        <v>Female</v>
      </c>
      <c r="K1196" s="18">
        <f>VLOOKUP($A1196,'Customer Data'!$A:$G,4,FALSE)</f>
        <v>57756</v>
      </c>
      <c r="L1196" t="str">
        <f>VLOOKUP($A1196,'Customer Data'!$A:$G,5,FALSE)</f>
        <v>City A</v>
      </c>
      <c r="M1196" t="str">
        <f>VLOOKUP($A1196,'Customer Data'!$A:$G,6,FALSE)</f>
        <v>Adult</v>
      </c>
      <c r="N1196" t="str">
        <f>VLOOKUP($A1196,'Customer Data'!$A:$G,7,FALSE)</f>
        <v>Low</v>
      </c>
      <c r="O1196" t="str">
        <f>VLOOKUP($A1196,'Customer Data'!$A$2:$H$1501,8,FALSE)</f>
        <v>Type 1</v>
      </c>
      <c r="P1196" t="str">
        <f>VLOOKUP($C1196,'Inventory Data'!$A:$I,7,FALSE)</f>
        <v>Warehouse C</v>
      </c>
    </row>
    <row r="1197" spans="1:16" x14ac:dyDescent="0.3">
      <c r="A1197">
        <v>1249</v>
      </c>
      <c r="B1197">
        <v>1196</v>
      </c>
      <c r="C1197">
        <v>40</v>
      </c>
      <c r="D1197">
        <v>7</v>
      </c>
      <c r="E1197" s="4" t="s">
        <v>132</v>
      </c>
      <c r="F1197" s="4">
        <f t="shared" si="36"/>
        <v>43149</v>
      </c>
      <c r="G1197" s="4" t="str">
        <f t="shared" si="37"/>
        <v>Feb</v>
      </c>
      <c r="H1197" s="6" t="s">
        <v>79</v>
      </c>
      <c r="I1197">
        <f>VLOOKUP($A1197,'Customer Data'!$A:$G,2,FALSE)</f>
        <v>67</v>
      </c>
      <c r="J1197" t="str">
        <f>VLOOKUP($A1197,'Customer Data'!$A:$G,3,FALSE)</f>
        <v>Female</v>
      </c>
      <c r="K1197" s="18">
        <f>VLOOKUP($A1197,'Customer Data'!$A:$G,4,FALSE)</f>
        <v>83257</v>
      </c>
      <c r="L1197" t="str">
        <f>VLOOKUP($A1197,'Customer Data'!$A:$G,5,FALSE)</f>
        <v>City A</v>
      </c>
      <c r="M1197" t="str">
        <f>VLOOKUP($A1197,'Customer Data'!$A:$G,6,FALSE)</f>
        <v>Seniors</v>
      </c>
      <c r="N1197" t="str">
        <f>VLOOKUP($A1197,'Customer Data'!$A:$G,7,FALSE)</f>
        <v>High</v>
      </c>
      <c r="O1197" t="str">
        <f>VLOOKUP($A1197,'Customer Data'!$A$2:$H$1501,8,FALSE)</f>
        <v>Type 6</v>
      </c>
      <c r="P1197" t="str">
        <f>VLOOKUP($C1197,'Inventory Data'!$A:$I,7,FALSE)</f>
        <v>Warehouse A</v>
      </c>
    </row>
    <row r="1198" spans="1:16" x14ac:dyDescent="0.3">
      <c r="A1198">
        <v>1077</v>
      </c>
      <c r="B1198">
        <v>1197</v>
      </c>
      <c r="C1198">
        <v>70</v>
      </c>
      <c r="D1198">
        <v>4</v>
      </c>
      <c r="E1198" s="4" t="s">
        <v>132</v>
      </c>
      <c r="F1198" s="4">
        <f t="shared" si="36"/>
        <v>43149</v>
      </c>
      <c r="G1198" s="4" t="str">
        <f t="shared" si="37"/>
        <v>Feb</v>
      </c>
      <c r="H1198" s="6" t="s">
        <v>80</v>
      </c>
      <c r="I1198">
        <f>VLOOKUP($A1198,'Customer Data'!$A:$G,2,FALSE)</f>
        <v>56</v>
      </c>
      <c r="J1198" t="str">
        <f>VLOOKUP($A1198,'Customer Data'!$A:$G,3,FALSE)</f>
        <v>Male</v>
      </c>
      <c r="K1198" s="18">
        <f>VLOOKUP($A1198,'Customer Data'!$A:$G,4,FALSE)</f>
        <v>121892</v>
      </c>
      <c r="L1198" t="str">
        <f>VLOOKUP($A1198,'Customer Data'!$A:$G,5,FALSE)</f>
        <v>City A</v>
      </c>
      <c r="M1198" t="str">
        <f>VLOOKUP($A1198,'Customer Data'!$A:$G,6,FALSE)</f>
        <v>Middle-aged</v>
      </c>
      <c r="N1198" t="str">
        <f>VLOOKUP($A1198,'Customer Data'!$A:$G,7,FALSE)</f>
        <v>High</v>
      </c>
      <c r="O1198" t="str">
        <f>VLOOKUP($A1198,'Customer Data'!$A$2:$H$1501,8,FALSE)</f>
        <v>Type 4</v>
      </c>
      <c r="P1198" t="str">
        <f>VLOOKUP($C1198,'Inventory Data'!$A:$I,7,FALSE)</f>
        <v>Warehouse B</v>
      </c>
    </row>
    <row r="1199" spans="1:16" x14ac:dyDescent="0.3">
      <c r="A1199">
        <v>819</v>
      </c>
      <c r="B1199">
        <v>1198</v>
      </c>
      <c r="C1199">
        <v>71</v>
      </c>
      <c r="D1199">
        <v>2</v>
      </c>
      <c r="E1199" s="4" t="s">
        <v>132</v>
      </c>
      <c r="F1199" s="4">
        <f t="shared" si="36"/>
        <v>43149</v>
      </c>
      <c r="G1199" s="4" t="str">
        <f t="shared" si="37"/>
        <v>Feb</v>
      </c>
      <c r="H1199" s="6" t="s">
        <v>81</v>
      </c>
      <c r="I1199">
        <f>VLOOKUP($A1199,'Customer Data'!$A:$G,2,FALSE)</f>
        <v>51</v>
      </c>
      <c r="J1199" t="str">
        <f>VLOOKUP($A1199,'Customer Data'!$A:$G,3,FALSE)</f>
        <v>Female</v>
      </c>
      <c r="K1199" s="18">
        <f>VLOOKUP($A1199,'Customer Data'!$A:$G,4,FALSE)</f>
        <v>61349</v>
      </c>
      <c r="L1199" t="str">
        <f>VLOOKUP($A1199,'Customer Data'!$A:$G,5,FALSE)</f>
        <v>City A</v>
      </c>
      <c r="M1199" t="str">
        <f>VLOOKUP($A1199,'Customer Data'!$A:$G,6,FALSE)</f>
        <v>Middle-aged</v>
      </c>
      <c r="N1199" t="str">
        <f>VLOOKUP($A1199,'Customer Data'!$A:$G,7,FALSE)</f>
        <v>Low</v>
      </c>
      <c r="O1199" t="str">
        <f>VLOOKUP($A1199,'Customer Data'!$A$2:$H$1501,8,FALSE)</f>
        <v>Type 3</v>
      </c>
      <c r="P1199" t="str">
        <f>VLOOKUP($C1199,'Inventory Data'!$A:$I,7,FALSE)</f>
        <v>Warehouse C</v>
      </c>
    </row>
    <row r="1200" spans="1:16" x14ac:dyDescent="0.3">
      <c r="A1200">
        <v>568</v>
      </c>
      <c r="B1200">
        <v>1199</v>
      </c>
      <c r="C1200">
        <v>96</v>
      </c>
      <c r="D1200">
        <v>7</v>
      </c>
      <c r="E1200" s="4" t="s">
        <v>132</v>
      </c>
      <c r="F1200" s="4">
        <f t="shared" si="36"/>
        <v>43149</v>
      </c>
      <c r="G1200" s="4" t="str">
        <f t="shared" si="37"/>
        <v>Feb</v>
      </c>
      <c r="H1200" s="6" t="s">
        <v>82</v>
      </c>
      <c r="I1200">
        <f>VLOOKUP($A1200,'Customer Data'!$A:$G,2,FALSE)</f>
        <v>24</v>
      </c>
      <c r="J1200" t="str">
        <f>VLOOKUP($A1200,'Customer Data'!$A:$G,3,FALSE)</f>
        <v>Male</v>
      </c>
      <c r="K1200" s="18">
        <f>VLOOKUP($A1200,'Customer Data'!$A:$G,4,FALSE)</f>
        <v>94936</v>
      </c>
      <c r="L1200" t="str">
        <f>VLOOKUP($A1200,'Customer Data'!$A:$G,5,FALSE)</f>
        <v>City A</v>
      </c>
      <c r="M1200" t="str">
        <f>VLOOKUP($A1200,'Customer Data'!$A:$G,6,FALSE)</f>
        <v>Adult</v>
      </c>
      <c r="N1200" t="str">
        <f>VLOOKUP($A1200,'Customer Data'!$A:$G,7,FALSE)</f>
        <v>High</v>
      </c>
      <c r="O1200" t="str">
        <f>VLOOKUP($A1200,'Customer Data'!$A$2:$H$1501,8,FALSE)</f>
        <v>Type 2</v>
      </c>
      <c r="P1200" t="str">
        <f>VLOOKUP($C1200,'Inventory Data'!$A:$I,7,FALSE)</f>
        <v>Warehouse A</v>
      </c>
    </row>
    <row r="1201" spans="1:16" x14ac:dyDescent="0.3">
      <c r="A1201">
        <v>1285</v>
      </c>
      <c r="B1201">
        <v>1200</v>
      </c>
      <c r="C1201">
        <v>27</v>
      </c>
      <c r="D1201">
        <v>8</v>
      </c>
      <c r="E1201" s="4" t="s">
        <v>132</v>
      </c>
      <c r="F1201" s="4">
        <f t="shared" si="36"/>
        <v>43149</v>
      </c>
      <c r="G1201" s="4" t="str">
        <f t="shared" si="37"/>
        <v>Feb</v>
      </c>
      <c r="H1201" s="6" t="s">
        <v>83</v>
      </c>
      <c r="I1201">
        <f>VLOOKUP($A1201,'Customer Data'!$A:$G,2,FALSE)</f>
        <v>60</v>
      </c>
      <c r="J1201" t="str">
        <f>VLOOKUP($A1201,'Customer Data'!$A:$G,3,FALSE)</f>
        <v>Female</v>
      </c>
      <c r="K1201" s="18">
        <f>VLOOKUP($A1201,'Customer Data'!$A:$G,4,FALSE)</f>
        <v>112481</v>
      </c>
      <c r="L1201" t="str">
        <f>VLOOKUP($A1201,'Customer Data'!$A:$G,5,FALSE)</f>
        <v>City A</v>
      </c>
      <c r="M1201" t="str">
        <f>VLOOKUP($A1201,'Customer Data'!$A:$G,6,FALSE)</f>
        <v>Seniors</v>
      </c>
      <c r="N1201" t="str">
        <f>VLOOKUP($A1201,'Customer Data'!$A:$G,7,FALSE)</f>
        <v>High</v>
      </c>
      <c r="O1201" t="str">
        <f>VLOOKUP($A1201,'Customer Data'!$A$2:$H$1501,8,FALSE)</f>
        <v>Type 6</v>
      </c>
      <c r="P1201" t="str">
        <f>VLOOKUP($C1201,'Inventory Data'!$A:$I,7,FALSE)</f>
        <v>Warehouse B</v>
      </c>
    </row>
    <row r="1202" spans="1:16" x14ac:dyDescent="0.3">
      <c r="A1202">
        <v>1109</v>
      </c>
      <c r="B1202">
        <v>1201</v>
      </c>
      <c r="C1202">
        <v>37</v>
      </c>
      <c r="D1202">
        <v>1</v>
      </c>
      <c r="E1202" s="4" t="s">
        <v>133</v>
      </c>
      <c r="F1202" s="4">
        <f t="shared" si="36"/>
        <v>43150</v>
      </c>
      <c r="G1202" s="4" t="str">
        <f t="shared" si="37"/>
        <v>Feb</v>
      </c>
      <c r="H1202" s="6" t="s">
        <v>60</v>
      </c>
      <c r="I1202">
        <f>VLOOKUP($A1202,'Customer Data'!$A:$G,2,FALSE)</f>
        <v>20</v>
      </c>
      <c r="J1202" t="str">
        <f>VLOOKUP($A1202,'Customer Data'!$A:$G,3,FALSE)</f>
        <v>Female</v>
      </c>
      <c r="K1202" s="18">
        <f>VLOOKUP($A1202,'Customer Data'!$A:$G,4,FALSE)</f>
        <v>48149</v>
      </c>
      <c r="L1202" t="str">
        <f>VLOOKUP($A1202,'Customer Data'!$A:$G,5,FALSE)</f>
        <v>City B</v>
      </c>
      <c r="M1202" t="str">
        <f>VLOOKUP($A1202,'Customer Data'!$A:$G,6,FALSE)</f>
        <v>Adult</v>
      </c>
      <c r="N1202" t="str">
        <f>VLOOKUP($A1202,'Customer Data'!$A:$G,7,FALSE)</f>
        <v>Low</v>
      </c>
      <c r="O1202" t="str">
        <f>VLOOKUP($A1202,'Customer Data'!$A$2:$H$1501,8,FALSE)</f>
        <v>Type 1</v>
      </c>
      <c r="P1202" t="str">
        <f>VLOOKUP($C1202,'Inventory Data'!$A:$I,7,FALSE)</f>
        <v>Warehouse B</v>
      </c>
    </row>
    <row r="1203" spans="1:16" x14ac:dyDescent="0.3">
      <c r="A1203">
        <v>676</v>
      </c>
      <c r="B1203">
        <v>1202</v>
      </c>
      <c r="C1203">
        <v>21</v>
      </c>
      <c r="D1203">
        <v>9</v>
      </c>
      <c r="E1203" s="4" t="s">
        <v>133</v>
      </c>
      <c r="F1203" s="4">
        <f t="shared" si="36"/>
        <v>43150</v>
      </c>
      <c r="G1203" s="4" t="str">
        <f t="shared" si="37"/>
        <v>Feb</v>
      </c>
      <c r="H1203" s="6" t="s">
        <v>61</v>
      </c>
      <c r="I1203">
        <f>VLOOKUP($A1203,'Customer Data'!$A:$G,2,FALSE)</f>
        <v>35</v>
      </c>
      <c r="J1203" t="str">
        <f>VLOOKUP($A1203,'Customer Data'!$A:$G,3,FALSE)</f>
        <v>Male</v>
      </c>
      <c r="K1203" s="18">
        <f>VLOOKUP($A1203,'Customer Data'!$A:$G,4,FALSE)</f>
        <v>97598</v>
      </c>
      <c r="L1203" t="str">
        <f>VLOOKUP($A1203,'Customer Data'!$A:$G,5,FALSE)</f>
        <v>City C</v>
      </c>
      <c r="M1203" t="str">
        <f>VLOOKUP($A1203,'Customer Data'!$A:$G,6,FALSE)</f>
        <v>Adult</v>
      </c>
      <c r="N1203" t="str">
        <f>VLOOKUP($A1203,'Customer Data'!$A:$G,7,FALSE)</f>
        <v>High</v>
      </c>
      <c r="O1203" t="str">
        <f>VLOOKUP($A1203,'Customer Data'!$A$2:$H$1501,8,FALSE)</f>
        <v>Type 2</v>
      </c>
      <c r="P1203" t="str">
        <f>VLOOKUP($C1203,'Inventory Data'!$A:$I,7,FALSE)</f>
        <v>Warehouse B</v>
      </c>
    </row>
    <row r="1204" spans="1:16" x14ac:dyDescent="0.3">
      <c r="A1204">
        <v>896</v>
      </c>
      <c r="B1204">
        <v>1203</v>
      </c>
      <c r="C1204">
        <v>28</v>
      </c>
      <c r="D1204">
        <v>2</v>
      </c>
      <c r="E1204" s="4" t="s">
        <v>133</v>
      </c>
      <c r="F1204" s="4">
        <f t="shared" si="36"/>
        <v>43150</v>
      </c>
      <c r="G1204" s="4" t="str">
        <f t="shared" si="37"/>
        <v>Feb</v>
      </c>
      <c r="H1204" s="6" t="s">
        <v>62</v>
      </c>
      <c r="I1204">
        <f>VLOOKUP($A1204,'Customer Data'!$A:$G,2,FALSE)</f>
        <v>41</v>
      </c>
      <c r="J1204" t="str">
        <f>VLOOKUP($A1204,'Customer Data'!$A:$G,3,FALSE)</f>
        <v>Male</v>
      </c>
      <c r="K1204" s="18">
        <f>VLOOKUP($A1204,'Customer Data'!$A:$G,4,FALSE)</f>
        <v>49637</v>
      </c>
      <c r="L1204" t="str">
        <f>VLOOKUP($A1204,'Customer Data'!$A:$G,5,FALSE)</f>
        <v>City B</v>
      </c>
      <c r="M1204" t="str">
        <f>VLOOKUP($A1204,'Customer Data'!$A:$G,6,FALSE)</f>
        <v>Middle-aged</v>
      </c>
      <c r="N1204" t="str">
        <f>VLOOKUP($A1204,'Customer Data'!$A:$G,7,FALSE)</f>
        <v>Low</v>
      </c>
      <c r="O1204" t="str">
        <f>VLOOKUP($A1204,'Customer Data'!$A$2:$H$1501,8,FALSE)</f>
        <v>Type 3</v>
      </c>
      <c r="P1204" t="str">
        <f>VLOOKUP($C1204,'Inventory Data'!$A:$I,7,FALSE)</f>
        <v>Warehouse B</v>
      </c>
    </row>
    <row r="1205" spans="1:16" x14ac:dyDescent="0.3">
      <c r="A1205">
        <v>455</v>
      </c>
      <c r="B1205">
        <v>1204</v>
      </c>
      <c r="C1205">
        <v>70</v>
      </c>
      <c r="D1205">
        <v>8</v>
      </c>
      <c r="E1205" s="4" t="s">
        <v>133</v>
      </c>
      <c r="F1205" s="4">
        <f t="shared" si="36"/>
        <v>43150</v>
      </c>
      <c r="G1205" s="4" t="str">
        <f t="shared" si="37"/>
        <v>Feb</v>
      </c>
      <c r="H1205" s="6" t="s">
        <v>63</v>
      </c>
      <c r="I1205">
        <f>VLOOKUP($A1205,'Customer Data'!$A:$G,2,FALSE)</f>
        <v>22</v>
      </c>
      <c r="J1205" t="str">
        <f>VLOOKUP($A1205,'Customer Data'!$A:$G,3,FALSE)</f>
        <v>Female</v>
      </c>
      <c r="K1205" s="18">
        <f>VLOOKUP($A1205,'Customer Data'!$A:$G,4,FALSE)</f>
        <v>136779</v>
      </c>
      <c r="L1205" t="str">
        <f>VLOOKUP($A1205,'Customer Data'!$A:$G,5,FALSE)</f>
        <v>City A</v>
      </c>
      <c r="M1205" t="str">
        <f>VLOOKUP($A1205,'Customer Data'!$A:$G,6,FALSE)</f>
        <v>Adult</v>
      </c>
      <c r="N1205" t="str">
        <f>VLOOKUP($A1205,'Customer Data'!$A:$G,7,FALSE)</f>
        <v>High</v>
      </c>
      <c r="O1205" t="str">
        <f>VLOOKUP($A1205,'Customer Data'!$A$2:$H$1501,8,FALSE)</f>
        <v>Type 2</v>
      </c>
      <c r="P1205" t="str">
        <f>VLOOKUP($C1205,'Inventory Data'!$A:$I,7,FALSE)</f>
        <v>Warehouse B</v>
      </c>
    </row>
    <row r="1206" spans="1:16" x14ac:dyDescent="0.3">
      <c r="A1206">
        <v>439</v>
      </c>
      <c r="B1206">
        <v>1205</v>
      </c>
      <c r="C1206">
        <v>97</v>
      </c>
      <c r="D1206">
        <v>9</v>
      </c>
      <c r="E1206" s="4" t="s">
        <v>133</v>
      </c>
      <c r="F1206" s="4">
        <f t="shared" si="36"/>
        <v>43150</v>
      </c>
      <c r="G1206" s="4" t="str">
        <f t="shared" si="37"/>
        <v>Feb</v>
      </c>
      <c r="H1206" s="6" t="s">
        <v>64</v>
      </c>
      <c r="I1206">
        <f>VLOOKUP($A1206,'Customer Data'!$A:$G,2,FALSE)</f>
        <v>37</v>
      </c>
      <c r="J1206" t="str">
        <f>VLOOKUP($A1206,'Customer Data'!$A:$G,3,FALSE)</f>
        <v>Male</v>
      </c>
      <c r="K1206" s="18">
        <f>VLOOKUP($A1206,'Customer Data'!$A:$G,4,FALSE)</f>
        <v>80726</v>
      </c>
      <c r="L1206" t="str">
        <f>VLOOKUP($A1206,'Customer Data'!$A:$G,5,FALSE)</f>
        <v>City C</v>
      </c>
      <c r="M1206" t="str">
        <f>VLOOKUP($A1206,'Customer Data'!$A:$G,6,FALSE)</f>
        <v>Adult</v>
      </c>
      <c r="N1206" t="str">
        <f>VLOOKUP($A1206,'Customer Data'!$A:$G,7,FALSE)</f>
        <v>High</v>
      </c>
      <c r="O1206" t="str">
        <f>VLOOKUP($A1206,'Customer Data'!$A$2:$H$1501,8,FALSE)</f>
        <v>Type 2</v>
      </c>
      <c r="P1206" t="str">
        <f>VLOOKUP($C1206,'Inventory Data'!$A:$I,7,FALSE)</f>
        <v>Warehouse B</v>
      </c>
    </row>
    <row r="1207" spans="1:16" x14ac:dyDescent="0.3">
      <c r="A1207">
        <v>756</v>
      </c>
      <c r="B1207">
        <v>1206</v>
      </c>
      <c r="C1207">
        <v>63</v>
      </c>
      <c r="D1207">
        <v>3</v>
      </c>
      <c r="E1207" s="4" t="s">
        <v>133</v>
      </c>
      <c r="F1207" s="4">
        <f t="shared" si="36"/>
        <v>43150</v>
      </c>
      <c r="G1207" s="4" t="str">
        <f t="shared" si="37"/>
        <v>Feb</v>
      </c>
      <c r="H1207" s="6" t="s">
        <v>65</v>
      </c>
      <c r="I1207">
        <f>VLOOKUP($A1207,'Customer Data'!$A:$G,2,FALSE)</f>
        <v>54</v>
      </c>
      <c r="J1207" t="str">
        <f>VLOOKUP($A1207,'Customer Data'!$A:$G,3,FALSE)</f>
        <v>Female</v>
      </c>
      <c r="K1207" s="18">
        <f>VLOOKUP($A1207,'Customer Data'!$A:$G,4,FALSE)</f>
        <v>48373</v>
      </c>
      <c r="L1207" t="str">
        <f>VLOOKUP($A1207,'Customer Data'!$A:$G,5,FALSE)</f>
        <v>City B</v>
      </c>
      <c r="M1207" t="str">
        <f>VLOOKUP($A1207,'Customer Data'!$A:$G,6,FALSE)</f>
        <v>Middle-aged</v>
      </c>
      <c r="N1207" t="str">
        <f>VLOOKUP($A1207,'Customer Data'!$A:$G,7,FALSE)</f>
        <v>Low</v>
      </c>
      <c r="O1207" t="str">
        <f>VLOOKUP($A1207,'Customer Data'!$A$2:$H$1501,8,FALSE)</f>
        <v>Type 3</v>
      </c>
      <c r="P1207" t="str">
        <f>VLOOKUP($C1207,'Inventory Data'!$A:$I,7,FALSE)</f>
        <v>Warehouse A</v>
      </c>
    </row>
    <row r="1208" spans="1:16" x14ac:dyDescent="0.3">
      <c r="A1208">
        <v>867</v>
      </c>
      <c r="B1208">
        <v>1207</v>
      </c>
      <c r="C1208">
        <v>84</v>
      </c>
      <c r="D1208">
        <v>2</v>
      </c>
      <c r="E1208" s="4" t="s">
        <v>133</v>
      </c>
      <c r="F1208" s="4">
        <f t="shared" si="36"/>
        <v>43150</v>
      </c>
      <c r="G1208" s="4" t="str">
        <f t="shared" si="37"/>
        <v>Feb</v>
      </c>
      <c r="H1208" s="6" t="s">
        <v>66</v>
      </c>
      <c r="I1208">
        <f>VLOOKUP($A1208,'Customer Data'!$A:$G,2,FALSE)</f>
        <v>66</v>
      </c>
      <c r="J1208" t="str">
        <f>VLOOKUP($A1208,'Customer Data'!$A:$G,3,FALSE)</f>
        <v>Female</v>
      </c>
      <c r="K1208" s="18">
        <f>VLOOKUP($A1208,'Customer Data'!$A:$G,4,FALSE)</f>
        <v>79564</v>
      </c>
      <c r="L1208" t="str">
        <f>VLOOKUP($A1208,'Customer Data'!$A:$G,5,FALSE)</f>
        <v>City B</v>
      </c>
      <c r="M1208" t="str">
        <f>VLOOKUP($A1208,'Customer Data'!$A:$G,6,FALSE)</f>
        <v>Seniors</v>
      </c>
      <c r="N1208" t="str">
        <f>VLOOKUP($A1208,'Customer Data'!$A:$G,7,FALSE)</f>
        <v>High</v>
      </c>
      <c r="O1208" t="str">
        <f>VLOOKUP($A1208,'Customer Data'!$A$2:$H$1501,8,FALSE)</f>
        <v>Type 6</v>
      </c>
      <c r="P1208" t="str">
        <f>VLOOKUP($C1208,'Inventory Data'!$A:$I,7,FALSE)</f>
        <v>Warehouse A</v>
      </c>
    </row>
    <row r="1209" spans="1:16" x14ac:dyDescent="0.3">
      <c r="A1209">
        <v>252</v>
      </c>
      <c r="B1209">
        <v>1208</v>
      </c>
      <c r="C1209">
        <v>25</v>
      </c>
      <c r="D1209">
        <v>6</v>
      </c>
      <c r="E1209" s="4" t="s">
        <v>133</v>
      </c>
      <c r="F1209" s="4">
        <f t="shared" si="36"/>
        <v>43150</v>
      </c>
      <c r="G1209" s="4" t="str">
        <f t="shared" si="37"/>
        <v>Feb</v>
      </c>
      <c r="H1209" s="6" t="s">
        <v>67</v>
      </c>
      <c r="I1209">
        <f>VLOOKUP($A1209,'Customer Data'!$A:$G,2,FALSE)</f>
        <v>23</v>
      </c>
      <c r="J1209" t="str">
        <f>VLOOKUP($A1209,'Customer Data'!$A:$G,3,FALSE)</f>
        <v>Male</v>
      </c>
      <c r="K1209" s="18">
        <f>VLOOKUP($A1209,'Customer Data'!$A:$G,4,FALSE)</f>
        <v>98163</v>
      </c>
      <c r="L1209" t="str">
        <f>VLOOKUP($A1209,'Customer Data'!$A:$G,5,FALSE)</f>
        <v>City C</v>
      </c>
      <c r="M1209" t="str">
        <f>VLOOKUP($A1209,'Customer Data'!$A:$G,6,FALSE)</f>
        <v>Adult</v>
      </c>
      <c r="N1209" t="str">
        <f>VLOOKUP($A1209,'Customer Data'!$A:$G,7,FALSE)</f>
        <v>High</v>
      </c>
      <c r="O1209" t="str">
        <f>VLOOKUP($A1209,'Customer Data'!$A$2:$H$1501,8,FALSE)</f>
        <v>Type 2</v>
      </c>
      <c r="P1209" t="str">
        <f>VLOOKUP($C1209,'Inventory Data'!$A:$I,7,FALSE)</f>
        <v>Warehouse B</v>
      </c>
    </row>
    <row r="1210" spans="1:16" x14ac:dyDescent="0.3">
      <c r="A1210">
        <v>514</v>
      </c>
      <c r="B1210">
        <v>1209</v>
      </c>
      <c r="C1210">
        <v>77</v>
      </c>
      <c r="D1210">
        <v>5</v>
      </c>
      <c r="E1210" s="4" t="s">
        <v>133</v>
      </c>
      <c r="F1210" s="4">
        <f t="shared" si="36"/>
        <v>43150</v>
      </c>
      <c r="G1210" s="4" t="str">
        <f t="shared" si="37"/>
        <v>Feb</v>
      </c>
      <c r="H1210" s="6" t="s">
        <v>68</v>
      </c>
      <c r="I1210">
        <f>VLOOKUP($A1210,'Customer Data'!$A:$G,2,FALSE)</f>
        <v>58</v>
      </c>
      <c r="J1210" t="str">
        <f>VLOOKUP($A1210,'Customer Data'!$A:$G,3,FALSE)</f>
        <v>Male</v>
      </c>
      <c r="K1210" s="18">
        <f>VLOOKUP($A1210,'Customer Data'!$A:$G,4,FALSE)</f>
        <v>112784</v>
      </c>
      <c r="L1210" t="str">
        <f>VLOOKUP($A1210,'Customer Data'!$A:$G,5,FALSE)</f>
        <v>City B</v>
      </c>
      <c r="M1210" t="str">
        <f>VLOOKUP($A1210,'Customer Data'!$A:$G,6,FALSE)</f>
        <v>Middle-aged</v>
      </c>
      <c r="N1210" t="str">
        <f>VLOOKUP($A1210,'Customer Data'!$A:$G,7,FALSE)</f>
        <v>High</v>
      </c>
      <c r="O1210" t="str">
        <f>VLOOKUP($A1210,'Customer Data'!$A$2:$H$1501,8,FALSE)</f>
        <v>Type 4</v>
      </c>
      <c r="P1210" t="str">
        <f>VLOOKUP($C1210,'Inventory Data'!$A:$I,7,FALSE)</f>
        <v>Warehouse C</v>
      </c>
    </row>
    <row r="1211" spans="1:16" x14ac:dyDescent="0.3">
      <c r="A1211">
        <v>377</v>
      </c>
      <c r="B1211">
        <v>1210</v>
      </c>
      <c r="C1211">
        <v>51</v>
      </c>
      <c r="D1211">
        <v>7</v>
      </c>
      <c r="E1211" s="4" t="s">
        <v>133</v>
      </c>
      <c r="F1211" s="4">
        <f t="shared" si="36"/>
        <v>43150</v>
      </c>
      <c r="G1211" s="4" t="str">
        <f t="shared" si="37"/>
        <v>Feb</v>
      </c>
      <c r="H1211" s="6" t="s">
        <v>69</v>
      </c>
      <c r="I1211">
        <f>VLOOKUP($A1211,'Customer Data'!$A:$G,2,FALSE)</f>
        <v>21</v>
      </c>
      <c r="J1211" t="str">
        <f>VLOOKUP($A1211,'Customer Data'!$A:$G,3,FALSE)</f>
        <v>Male</v>
      </c>
      <c r="K1211" s="18">
        <f>VLOOKUP($A1211,'Customer Data'!$A:$G,4,FALSE)</f>
        <v>84914</v>
      </c>
      <c r="L1211" t="str">
        <f>VLOOKUP($A1211,'Customer Data'!$A:$G,5,FALSE)</f>
        <v>City A</v>
      </c>
      <c r="M1211" t="str">
        <f>VLOOKUP($A1211,'Customer Data'!$A:$G,6,FALSE)</f>
        <v>Adult</v>
      </c>
      <c r="N1211" t="str">
        <f>VLOOKUP($A1211,'Customer Data'!$A:$G,7,FALSE)</f>
        <v>High</v>
      </c>
      <c r="O1211" t="str">
        <f>VLOOKUP($A1211,'Customer Data'!$A$2:$H$1501,8,FALSE)</f>
        <v>Type 2</v>
      </c>
      <c r="P1211" t="str">
        <f>VLOOKUP($C1211,'Inventory Data'!$A:$I,7,FALSE)</f>
        <v>Warehouse B</v>
      </c>
    </row>
    <row r="1212" spans="1:16" x14ac:dyDescent="0.3">
      <c r="A1212">
        <v>1423</v>
      </c>
      <c r="B1212">
        <v>1211</v>
      </c>
      <c r="C1212">
        <v>3</v>
      </c>
      <c r="D1212">
        <v>5</v>
      </c>
      <c r="E1212" s="4" t="s">
        <v>133</v>
      </c>
      <c r="F1212" s="4">
        <f t="shared" si="36"/>
        <v>43150</v>
      </c>
      <c r="G1212" s="4" t="str">
        <f t="shared" si="37"/>
        <v>Feb</v>
      </c>
      <c r="H1212" s="6" t="s">
        <v>70</v>
      </c>
      <c r="I1212">
        <f>VLOOKUP($A1212,'Customer Data'!$A:$G,2,FALSE)</f>
        <v>57</v>
      </c>
      <c r="J1212" t="str">
        <f>VLOOKUP($A1212,'Customer Data'!$A:$G,3,FALSE)</f>
        <v>Female</v>
      </c>
      <c r="K1212" s="18">
        <f>VLOOKUP($A1212,'Customer Data'!$A:$G,4,FALSE)</f>
        <v>138630</v>
      </c>
      <c r="L1212" t="str">
        <f>VLOOKUP($A1212,'Customer Data'!$A:$G,5,FALSE)</f>
        <v>City C</v>
      </c>
      <c r="M1212" t="str">
        <f>VLOOKUP($A1212,'Customer Data'!$A:$G,6,FALSE)</f>
        <v>Middle-aged</v>
      </c>
      <c r="N1212" t="str">
        <f>VLOOKUP($A1212,'Customer Data'!$A:$G,7,FALSE)</f>
        <v>High</v>
      </c>
      <c r="O1212" t="str">
        <f>VLOOKUP($A1212,'Customer Data'!$A$2:$H$1501,8,FALSE)</f>
        <v>Type 4</v>
      </c>
      <c r="P1212" t="str">
        <f>VLOOKUP($C1212,'Inventory Data'!$A:$I,7,FALSE)</f>
        <v>Warehouse C</v>
      </c>
    </row>
    <row r="1213" spans="1:16" x14ac:dyDescent="0.3">
      <c r="A1213">
        <v>1123</v>
      </c>
      <c r="B1213">
        <v>1212</v>
      </c>
      <c r="C1213">
        <v>45</v>
      </c>
      <c r="D1213">
        <v>5</v>
      </c>
      <c r="E1213" s="4" t="s">
        <v>133</v>
      </c>
      <c r="F1213" s="4">
        <f t="shared" si="36"/>
        <v>43150</v>
      </c>
      <c r="G1213" s="4" t="str">
        <f t="shared" si="37"/>
        <v>Feb</v>
      </c>
      <c r="H1213" s="6" t="s">
        <v>71</v>
      </c>
      <c r="I1213">
        <f>VLOOKUP($A1213,'Customer Data'!$A:$G,2,FALSE)</f>
        <v>25</v>
      </c>
      <c r="J1213" t="str">
        <f>VLOOKUP($A1213,'Customer Data'!$A:$G,3,FALSE)</f>
        <v>Male</v>
      </c>
      <c r="K1213" s="18">
        <f>VLOOKUP($A1213,'Customer Data'!$A:$G,4,FALSE)</f>
        <v>70217</v>
      </c>
      <c r="L1213" t="str">
        <f>VLOOKUP($A1213,'Customer Data'!$A:$G,5,FALSE)</f>
        <v>City B</v>
      </c>
      <c r="M1213" t="str">
        <f>VLOOKUP($A1213,'Customer Data'!$A:$G,6,FALSE)</f>
        <v>Adult</v>
      </c>
      <c r="N1213" t="str">
        <f>VLOOKUP($A1213,'Customer Data'!$A:$G,7,FALSE)</f>
        <v>High</v>
      </c>
      <c r="O1213" t="str">
        <f>VLOOKUP($A1213,'Customer Data'!$A$2:$H$1501,8,FALSE)</f>
        <v>Type 2</v>
      </c>
      <c r="P1213" t="str">
        <f>VLOOKUP($C1213,'Inventory Data'!$A:$I,7,FALSE)</f>
        <v>Warehouse C</v>
      </c>
    </row>
    <row r="1214" spans="1:16" x14ac:dyDescent="0.3">
      <c r="A1214">
        <v>79</v>
      </c>
      <c r="B1214">
        <v>1213</v>
      </c>
      <c r="C1214">
        <v>41</v>
      </c>
      <c r="D1214">
        <v>2</v>
      </c>
      <c r="E1214" s="4" t="s">
        <v>133</v>
      </c>
      <c r="F1214" s="4">
        <f t="shared" si="36"/>
        <v>43150</v>
      </c>
      <c r="G1214" s="4" t="str">
        <f t="shared" si="37"/>
        <v>Feb</v>
      </c>
      <c r="H1214" s="6" t="s">
        <v>72</v>
      </c>
      <c r="I1214">
        <f>VLOOKUP($A1214,'Customer Data'!$A:$G,2,FALSE)</f>
        <v>19</v>
      </c>
      <c r="J1214" t="str">
        <f>VLOOKUP($A1214,'Customer Data'!$A:$G,3,FALSE)</f>
        <v>Female</v>
      </c>
      <c r="K1214" s="18">
        <f>VLOOKUP($A1214,'Customer Data'!$A:$G,4,FALSE)</f>
        <v>125944</v>
      </c>
      <c r="L1214" t="str">
        <f>VLOOKUP($A1214,'Customer Data'!$A:$G,5,FALSE)</f>
        <v>City C</v>
      </c>
      <c r="M1214" t="str">
        <f>VLOOKUP($A1214,'Customer Data'!$A:$G,6,FALSE)</f>
        <v>Adult</v>
      </c>
      <c r="N1214" t="str">
        <f>VLOOKUP($A1214,'Customer Data'!$A:$G,7,FALSE)</f>
        <v>High</v>
      </c>
      <c r="O1214" t="str">
        <f>VLOOKUP($A1214,'Customer Data'!$A$2:$H$1501,8,FALSE)</f>
        <v>Type 2</v>
      </c>
      <c r="P1214" t="str">
        <f>VLOOKUP($C1214,'Inventory Data'!$A:$I,7,FALSE)</f>
        <v>Warehouse A</v>
      </c>
    </row>
    <row r="1215" spans="1:16" x14ac:dyDescent="0.3">
      <c r="A1215">
        <v>188</v>
      </c>
      <c r="B1215">
        <v>1214</v>
      </c>
      <c r="C1215">
        <v>74</v>
      </c>
      <c r="D1215">
        <v>1</v>
      </c>
      <c r="E1215" s="4" t="s">
        <v>133</v>
      </c>
      <c r="F1215" s="4">
        <f t="shared" si="36"/>
        <v>43150</v>
      </c>
      <c r="G1215" s="4" t="str">
        <f t="shared" si="37"/>
        <v>Feb</v>
      </c>
      <c r="H1215" s="6" t="s">
        <v>73</v>
      </c>
      <c r="I1215">
        <f>VLOOKUP($A1215,'Customer Data'!$A:$G,2,FALSE)</f>
        <v>52</v>
      </c>
      <c r="J1215" t="str">
        <f>VLOOKUP($A1215,'Customer Data'!$A:$G,3,FALSE)</f>
        <v>Female</v>
      </c>
      <c r="K1215" s="18">
        <f>VLOOKUP($A1215,'Customer Data'!$A:$G,4,FALSE)</f>
        <v>114049</v>
      </c>
      <c r="L1215" t="str">
        <f>VLOOKUP($A1215,'Customer Data'!$A:$G,5,FALSE)</f>
        <v>City A</v>
      </c>
      <c r="M1215" t="str">
        <f>VLOOKUP($A1215,'Customer Data'!$A:$G,6,FALSE)</f>
        <v>Middle-aged</v>
      </c>
      <c r="N1215" t="str">
        <f>VLOOKUP($A1215,'Customer Data'!$A:$G,7,FALSE)</f>
        <v>High</v>
      </c>
      <c r="O1215" t="str">
        <f>VLOOKUP($A1215,'Customer Data'!$A$2:$H$1501,8,FALSE)</f>
        <v>Type 4</v>
      </c>
      <c r="P1215" t="str">
        <f>VLOOKUP($C1215,'Inventory Data'!$A:$I,7,FALSE)</f>
        <v>Warehouse B</v>
      </c>
    </row>
    <row r="1216" spans="1:16" x14ac:dyDescent="0.3">
      <c r="A1216">
        <v>133</v>
      </c>
      <c r="B1216">
        <v>1215</v>
      </c>
      <c r="C1216">
        <v>34</v>
      </c>
      <c r="D1216">
        <v>3</v>
      </c>
      <c r="E1216" s="4" t="s">
        <v>133</v>
      </c>
      <c r="F1216" s="4">
        <f t="shared" si="36"/>
        <v>43150</v>
      </c>
      <c r="G1216" s="4" t="str">
        <f t="shared" si="37"/>
        <v>Feb</v>
      </c>
      <c r="H1216" s="6" t="s">
        <v>74</v>
      </c>
      <c r="I1216">
        <f>VLOOKUP($A1216,'Customer Data'!$A:$G,2,FALSE)</f>
        <v>29</v>
      </c>
      <c r="J1216" t="str">
        <f>VLOOKUP($A1216,'Customer Data'!$A:$G,3,FALSE)</f>
        <v>Male</v>
      </c>
      <c r="K1216" s="18">
        <f>VLOOKUP($A1216,'Customer Data'!$A:$G,4,FALSE)</f>
        <v>97290</v>
      </c>
      <c r="L1216" t="str">
        <f>VLOOKUP($A1216,'Customer Data'!$A:$G,5,FALSE)</f>
        <v>City A</v>
      </c>
      <c r="M1216" t="str">
        <f>VLOOKUP($A1216,'Customer Data'!$A:$G,6,FALSE)</f>
        <v>Adult</v>
      </c>
      <c r="N1216" t="str">
        <f>VLOOKUP($A1216,'Customer Data'!$A:$G,7,FALSE)</f>
        <v>High</v>
      </c>
      <c r="O1216" t="str">
        <f>VLOOKUP($A1216,'Customer Data'!$A$2:$H$1501,8,FALSE)</f>
        <v>Type 2</v>
      </c>
      <c r="P1216" t="str">
        <f>VLOOKUP($C1216,'Inventory Data'!$A:$I,7,FALSE)</f>
        <v>Warehouse B</v>
      </c>
    </row>
    <row r="1217" spans="1:16" x14ac:dyDescent="0.3">
      <c r="A1217">
        <v>1262</v>
      </c>
      <c r="B1217">
        <v>1216</v>
      </c>
      <c r="C1217">
        <v>71</v>
      </c>
      <c r="D1217">
        <v>7</v>
      </c>
      <c r="E1217" s="4" t="s">
        <v>133</v>
      </c>
      <c r="F1217" s="4">
        <f t="shared" si="36"/>
        <v>43150</v>
      </c>
      <c r="G1217" s="4" t="str">
        <f t="shared" si="37"/>
        <v>Feb</v>
      </c>
      <c r="H1217" s="6" t="s">
        <v>75</v>
      </c>
      <c r="I1217">
        <f>VLOOKUP($A1217,'Customer Data'!$A:$G,2,FALSE)</f>
        <v>35</v>
      </c>
      <c r="J1217" t="str">
        <f>VLOOKUP($A1217,'Customer Data'!$A:$G,3,FALSE)</f>
        <v>Female</v>
      </c>
      <c r="K1217" s="18">
        <f>VLOOKUP($A1217,'Customer Data'!$A:$G,4,FALSE)</f>
        <v>32231</v>
      </c>
      <c r="L1217" t="str">
        <f>VLOOKUP($A1217,'Customer Data'!$A:$G,5,FALSE)</f>
        <v>City C</v>
      </c>
      <c r="M1217" t="str">
        <f>VLOOKUP($A1217,'Customer Data'!$A:$G,6,FALSE)</f>
        <v>Adult</v>
      </c>
      <c r="N1217" t="str">
        <f>VLOOKUP($A1217,'Customer Data'!$A:$G,7,FALSE)</f>
        <v>Low</v>
      </c>
      <c r="O1217" t="str">
        <f>VLOOKUP($A1217,'Customer Data'!$A$2:$H$1501,8,FALSE)</f>
        <v>Type 1</v>
      </c>
      <c r="P1217" t="str">
        <f>VLOOKUP($C1217,'Inventory Data'!$A:$I,7,FALSE)</f>
        <v>Warehouse C</v>
      </c>
    </row>
    <row r="1218" spans="1:16" x14ac:dyDescent="0.3">
      <c r="A1218">
        <v>634</v>
      </c>
      <c r="B1218">
        <v>1217</v>
      </c>
      <c r="C1218">
        <v>83</v>
      </c>
      <c r="D1218">
        <v>4</v>
      </c>
      <c r="E1218" s="4" t="s">
        <v>133</v>
      </c>
      <c r="F1218" s="4">
        <f t="shared" si="36"/>
        <v>43150</v>
      </c>
      <c r="G1218" s="4" t="str">
        <f t="shared" si="37"/>
        <v>Feb</v>
      </c>
      <c r="H1218" s="6" t="s">
        <v>76</v>
      </c>
      <c r="I1218">
        <f>VLOOKUP($A1218,'Customer Data'!$A:$G,2,FALSE)</f>
        <v>25</v>
      </c>
      <c r="J1218" t="str">
        <f>VLOOKUP($A1218,'Customer Data'!$A:$G,3,FALSE)</f>
        <v>Male</v>
      </c>
      <c r="K1218" s="18">
        <f>VLOOKUP($A1218,'Customer Data'!$A:$G,4,FALSE)</f>
        <v>62064</v>
      </c>
      <c r="L1218" t="str">
        <f>VLOOKUP($A1218,'Customer Data'!$A:$G,5,FALSE)</f>
        <v>City A</v>
      </c>
      <c r="M1218" t="str">
        <f>VLOOKUP($A1218,'Customer Data'!$A:$G,6,FALSE)</f>
        <v>Adult</v>
      </c>
      <c r="N1218" t="str">
        <f>VLOOKUP($A1218,'Customer Data'!$A:$G,7,FALSE)</f>
        <v>Low</v>
      </c>
      <c r="O1218" t="str">
        <f>VLOOKUP($A1218,'Customer Data'!$A$2:$H$1501,8,FALSE)</f>
        <v>Type 1</v>
      </c>
      <c r="P1218" t="str">
        <f>VLOOKUP($C1218,'Inventory Data'!$A:$I,7,FALSE)</f>
        <v>Warehouse A</v>
      </c>
    </row>
    <row r="1219" spans="1:16" x14ac:dyDescent="0.3">
      <c r="A1219">
        <v>1265</v>
      </c>
      <c r="B1219">
        <v>1218</v>
      </c>
      <c r="C1219">
        <v>89</v>
      </c>
      <c r="D1219">
        <v>2</v>
      </c>
      <c r="E1219" s="4" t="s">
        <v>133</v>
      </c>
      <c r="F1219" s="4">
        <f t="shared" ref="F1219:F1282" si="38">DATEVALUE(E1219)</f>
        <v>43150</v>
      </c>
      <c r="G1219" s="4" t="str">
        <f t="shared" ref="G1219:G1282" si="39">TEXT(F1219,"MMM")</f>
        <v>Feb</v>
      </c>
      <c r="H1219" s="6" t="s">
        <v>77</v>
      </c>
      <c r="I1219">
        <f>VLOOKUP($A1219,'Customer Data'!$A:$G,2,FALSE)</f>
        <v>45</v>
      </c>
      <c r="J1219" t="str">
        <f>VLOOKUP($A1219,'Customer Data'!$A:$G,3,FALSE)</f>
        <v>Female</v>
      </c>
      <c r="K1219" s="18">
        <f>VLOOKUP($A1219,'Customer Data'!$A:$G,4,FALSE)</f>
        <v>84668</v>
      </c>
      <c r="L1219" t="str">
        <f>VLOOKUP($A1219,'Customer Data'!$A:$G,5,FALSE)</f>
        <v>City C</v>
      </c>
      <c r="M1219" t="str">
        <f>VLOOKUP($A1219,'Customer Data'!$A:$G,6,FALSE)</f>
        <v>Middle-aged</v>
      </c>
      <c r="N1219" t="str">
        <f>VLOOKUP($A1219,'Customer Data'!$A:$G,7,FALSE)</f>
        <v>High</v>
      </c>
      <c r="O1219" t="str">
        <f>VLOOKUP($A1219,'Customer Data'!$A$2:$H$1501,8,FALSE)</f>
        <v>Type 4</v>
      </c>
      <c r="P1219" t="str">
        <f>VLOOKUP($C1219,'Inventory Data'!$A:$I,7,FALSE)</f>
        <v>Warehouse C</v>
      </c>
    </row>
    <row r="1220" spans="1:16" x14ac:dyDescent="0.3">
      <c r="A1220">
        <v>732</v>
      </c>
      <c r="B1220">
        <v>1219</v>
      </c>
      <c r="C1220">
        <v>86</v>
      </c>
      <c r="D1220">
        <v>4</v>
      </c>
      <c r="E1220" s="4" t="s">
        <v>133</v>
      </c>
      <c r="F1220" s="4">
        <f t="shared" si="38"/>
        <v>43150</v>
      </c>
      <c r="G1220" s="4" t="str">
        <f t="shared" si="39"/>
        <v>Feb</v>
      </c>
      <c r="H1220" s="6" t="s">
        <v>78</v>
      </c>
      <c r="I1220">
        <f>VLOOKUP($A1220,'Customer Data'!$A:$G,2,FALSE)</f>
        <v>36</v>
      </c>
      <c r="J1220" t="str">
        <f>VLOOKUP($A1220,'Customer Data'!$A:$G,3,FALSE)</f>
        <v>Female</v>
      </c>
      <c r="K1220" s="18">
        <f>VLOOKUP($A1220,'Customer Data'!$A:$G,4,FALSE)</f>
        <v>56434</v>
      </c>
      <c r="L1220" t="str">
        <f>VLOOKUP($A1220,'Customer Data'!$A:$G,5,FALSE)</f>
        <v>City A</v>
      </c>
      <c r="M1220" t="str">
        <f>VLOOKUP($A1220,'Customer Data'!$A:$G,6,FALSE)</f>
        <v>Adult</v>
      </c>
      <c r="N1220" t="str">
        <f>VLOOKUP($A1220,'Customer Data'!$A:$G,7,FALSE)</f>
        <v>Low</v>
      </c>
      <c r="O1220" t="str">
        <f>VLOOKUP($A1220,'Customer Data'!$A$2:$H$1501,8,FALSE)</f>
        <v>Type 1</v>
      </c>
      <c r="P1220" t="str">
        <f>VLOOKUP($C1220,'Inventory Data'!$A:$I,7,FALSE)</f>
        <v>Warehouse A</v>
      </c>
    </row>
    <row r="1221" spans="1:16" x14ac:dyDescent="0.3">
      <c r="A1221">
        <v>477</v>
      </c>
      <c r="B1221">
        <v>1220</v>
      </c>
      <c r="C1221">
        <v>79</v>
      </c>
      <c r="D1221">
        <v>1</v>
      </c>
      <c r="E1221" s="4" t="s">
        <v>133</v>
      </c>
      <c r="F1221" s="4">
        <f t="shared" si="38"/>
        <v>43150</v>
      </c>
      <c r="G1221" s="4" t="str">
        <f t="shared" si="39"/>
        <v>Feb</v>
      </c>
      <c r="H1221" s="6" t="s">
        <v>79</v>
      </c>
      <c r="I1221">
        <f>VLOOKUP($A1221,'Customer Data'!$A:$G,2,FALSE)</f>
        <v>62</v>
      </c>
      <c r="J1221" t="str">
        <f>VLOOKUP($A1221,'Customer Data'!$A:$G,3,FALSE)</f>
        <v>Male</v>
      </c>
      <c r="K1221" s="18">
        <f>VLOOKUP($A1221,'Customer Data'!$A:$G,4,FALSE)</f>
        <v>95506</v>
      </c>
      <c r="L1221" t="str">
        <f>VLOOKUP($A1221,'Customer Data'!$A:$G,5,FALSE)</f>
        <v>City A</v>
      </c>
      <c r="M1221" t="str">
        <f>VLOOKUP($A1221,'Customer Data'!$A:$G,6,FALSE)</f>
        <v>Seniors</v>
      </c>
      <c r="N1221" t="str">
        <f>VLOOKUP($A1221,'Customer Data'!$A:$G,7,FALSE)</f>
        <v>High</v>
      </c>
      <c r="O1221" t="str">
        <f>VLOOKUP($A1221,'Customer Data'!$A$2:$H$1501,8,FALSE)</f>
        <v>Type 6</v>
      </c>
      <c r="P1221" t="str">
        <f>VLOOKUP($C1221,'Inventory Data'!$A:$I,7,FALSE)</f>
        <v>Warehouse B</v>
      </c>
    </row>
    <row r="1222" spans="1:16" x14ac:dyDescent="0.3">
      <c r="A1222">
        <v>1083</v>
      </c>
      <c r="B1222">
        <v>1221</v>
      </c>
      <c r="C1222">
        <v>69</v>
      </c>
      <c r="D1222">
        <v>8</v>
      </c>
      <c r="E1222" s="4" t="s">
        <v>133</v>
      </c>
      <c r="F1222" s="4">
        <f t="shared" si="38"/>
        <v>43150</v>
      </c>
      <c r="G1222" s="4" t="str">
        <f t="shared" si="39"/>
        <v>Feb</v>
      </c>
      <c r="H1222" s="6" t="s">
        <v>80</v>
      </c>
      <c r="I1222">
        <f>VLOOKUP($A1222,'Customer Data'!$A:$G,2,FALSE)</f>
        <v>40</v>
      </c>
      <c r="J1222" t="str">
        <f>VLOOKUP($A1222,'Customer Data'!$A:$G,3,FALSE)</f>
        <v>Male</v>
      </c>
      <c r="K1222" s="18">
        <f>VLOOKUP($A1222,'Customer Data'!$A:$G,4,FALSE)</f>
        <v>27701</v>
      </c>
      <c r="L1222" t="str">
        <f>VLOOKUP($A1222,'Customer Data'!$A:$G,5,FALSE)</f>
        <v>City A</v>
      </c>
      <c r="M1222" t="str">
        <f>VLOOKUP($A1222,'Customer Data'!$A:$G,6,FALSE)</f>
        <v>Adult</v>
      </c>
      <c r="N1222" t="str">
        <f>VLOOKUP($A1222,'Customer Data'!$A:$G,7,FALSE)</f>
        <v>Low</v>
      </c>
      <c r="O1222" t="str">
        <f>VLOOKUP($A1222,'Customer Data'!$A$2:$H$1501,8,FALSE)</f>
        <v>Type 1</v>
      </c>
      <c r="P1222" t="str">
        <f>VLOOKUP($C1222,'Inventory Data'!$A:$I,7,FALSE)</f>
        <v>Warehouse B</v>
      </c>
    </row>
    <row r="1223" spans="1:16" x14ac:dyDescent="0.3">
      <c r="A1223">
        <v>764</v>
      </c>
      <c r="B1223">
        <v>1222</v>
      </c>
      <c r="C1223">
        <v>31</v>
      </c>
      <c r="D1223">
        <v>7</v>
      </c>
      <c r="E1223" s="4" t="s">
        <v>133</v>
      </c>
      <c r="F1223" s="4">
        <f t="shared" si="38"/>
        <v>43150</v>
      </c>
      <c r="G1223" s="4" t="str">
        <f t="shared" si="39"/>
        <v>Feb</v>
      </c>
      <c r="H1223" s="6" t="s">
        <v>81</v>
      </c>
      <c r="I1223">
        <f>VLOOKUP($A1223,'Customer Data'!$A:$G,2,FALSE)</f>
        <v>50</v>
      </c>
      <c r="J1223" t="str">
        <f>VLOOKUP($A1223,'Customer Data'!$A:$G,3,FALSE)</f>
        <v>Male</v>
      </c>
      <c r="K1223" s="18">
        <f>VLOOKUP($A1223,'Customer Data'!$A:$G,4,FALSE)</f>
        <v>143238</v>
      </c>
      <c r="L1223" t="str">
        <f>VLOOKUP($A1223,'Customer Data'!$A:$G,5,FALSE)</f>
        <v>City B</v>
      </c>
      <c r="M1223" t="str">
        <f>VLOOKUP($A1223,'Customer Data'!$A:$G,6,FALSE)</f>
        <v>Middle-aged</v>
      </c>
      <c r="N1223" t="str">
        <f>VLOOKUP($A1223,'Customer Data'!$A:$G,7,FALSE)</f>
        <v>High</v>
      </c>
      <c r="O1223" t="str">
        <f>VLOOKUP($A1223,'Customer Data'!$A$2:$H$1501,8,FALSE)</f>
        <v>Type 4</v>
      </c>
      <c r="P1223" t="str">
        <f>VLOOKUP($C1223,'Inventory Data'!$A:$I,7,FALSE)</f>
        <v>Warehouse B</v>
      </c>
    </row>
    <row r="1224" spans="1:16" x14ac:dyDescent="0.3">
      <c r="A1224">
        <v>1428</v>
      </c>
      <c r="B1224">
        <v>1223</v>
      </c>
      <c r="C1224">
        <v>23</v>
      </c>
      <c r="D1224">
        <v>4</v>
      </c>
      <c r="E1224" s="4" t="s">
        <v>133</v>
      </c>
      <c r="F1224" s="4">
        <f t="shared" si="38"/>
        <v>43150</v>
      </c>
      <c r="G1224" s="4" t="str">
        <f t="shared" si="39"/>
        <v>Feb</v>
      </c>
      <c r="H1224" s="6" t="s">
        <v>82</v>
      </c>
      <c r="I1224">
        <f>VLOOKUP($A1224,'Customer Data'!$A:$G,2,FALSE)</f>
        <v>28</v>
      </c>
      <c r="J1224" t="str">
        <f>VLOOKUP($A1224,'Customer Data'!$A:$G,3,FALSE)</f>
        <v>Female</v>
      </c>
      <c r="K1224" s="18">
        <f>VLOOKUP($A1224,'Customer Data'!$A:$G,4,FALSE)</f>
        <v>58192</v>
      </c>
      <c r="L1224" t="str">
        <f>VLOOKUP($A1224,'Customer Data'!$A:$G,5,FALSE)</f>
        <v>City A</v>
      </c>
      <c r="M1224" t="str">
        <f>VLOOKUP($A1224,'Customer Data'!$A:$G,6,FALSE)</f>
        <v>Adult</v>
      </c>
      <c r="N1224" t="str">
        <f>VLOOKUP($A1224,'Customer Data'!$A:$G,7,FALSE)</f>
        <v>Low</v>
      </c>
      <c r="O1224" t="str">
        <f>VLOOKUP($A1224,'Customer Data'!$A$2:$H$1501,8,FALSE)</f>
        <v>Type 1</v>
      </c>
      <c r="P1224" t="str">
        <f>VLOOKUP($C1224,'Inventory Data'!$A:$I,7,FALSE)</f>
        <v>Warehouse C</v>
      </c>
    </row>
    <row r="1225" spans="1:16" x14ac:dyDescent="0.3">
      <c r="A1225">
        <v>923</v>
      </c>
      <c r="B1225">
        <v>1224</v>
      </c>
      <c r="C1225">
        <v>62</v>
      </c>
      <c r="D1225">
        <v>5</v>
      </c>
      <c r="E1225" s="4" t="s">
        <v>133</v>
      </c>
      <c r="F1225" s="4">
        <f t="shared" si="38"/>
        <v>43150</v>
      </c>
      <c r="G1225" s="4" t="str">
        <f t="shared" si="39"/>
        <v>Feb</v>
      </c>
      <c r="H1225" s="6" t="s">
        <v>83</v>
      </c>
      <c r="I1225">
        <f>VLOOKUP($A1225,'Customer Data'!$A:$G,2,FALSE)</f>
        <v>49</v>
      </c>
      <c r="J1225" t="str">
        <f>VLOOKUP($A1225,'Customer Data'!$A:$G,3,FALSE)</f>
        <v>Male</v>
      </c>
      <c r="K1225" s="18">
        <f>VLOOKUP($A1225,'Customer Data'!$A:$G,4,FALSE)</f>
        <v>143009</v>
      </c>
      <c r="L1225" t="str">
        <f>VLOOKUP($A1225,'Customer Data'!$A:$G,5,FALSE)</f>
        <v>City A</v>
      </c>
      <c r="M1225" t="str">
        <f>VLOOKUP($A1225,'Customer Data'!$A:$G,6,FALSE)</f>
        <v>Middle-aged</v>
      </c>
      <c r="N1225" t="str">
        <f>VLOOKUP($A1225,'Customer Data'!$A:$G,7,FALSE)</f>
        <v>High</v>
      </c>
      <c r="O1225" t="str">
        <f>VLOOKUP($A1225,'Customer Data'!$A$2:$H$1501,8,FALSE)</f>
        <v>Type 4</v>
      </c>
      <c r="P1225" t="str">
        <f>VLOOKUP($C1225,'Inventory Data'!$A:$I,7,FALSE)</f>
        <v>Warehouse A</v>
      </c>
    </row>
    <row r="1226" spans="1:16" x14ac:dyDescent="0.3">
      <c r="A1226">
        <v>1478</v>
      </c>
      <c r="B1226">
        <v>1225</v>
      </c>
      <c r="C1226">
        <v>1</v>
      </c>
      <c r="D1226">
        <v>4</v>
      </c>
      <c r="E1226" s="4" t="s">
        <v>134</v>
      </c>
      <c r="F1226" s="4">
        <f t="shared" si="38"/>
        <v>43151</v>
      </c>
      <c r="G1226" s="4" t="str">
        <f t="shared" si="39"/>
        <v>Feb</v>
      </c>
      <c r="H1226" s="6" t="s">
        <v>60</v>
      </c>
      <c r="I1226">
        <f>VLOOKUP($A1226,'Customer Data'!$A:$G,2,FALSE)</f>
        <v>23</v>
      </c>
      <c r="J1226" t="str">
        <f>VLOOKUP($A1226,'Customer Data'!$A:$G,3,FALSE)</f>
        <v>Female</v>
      </c>
      <c r="K1226" s="18">
        <f>VLOOKUP($A1226,'Customer Data'!$A:$G,4,FALSE)</f>
        <v>21524</v>
      </c>
      <c r="L1226" t="str">
        <f>VLOOKUP($A1226,'Customer Data'!$A:$G,5,FALSE)</f>
        <v>City B</v>
      </c>
      <c r="M1226" t="str">
        <f>VLOOKUP($A1226,'Customer Data'!$A:$G,6,FALSE)</f>
        <v>Adult</v>
      </c>
      <c r="N1226" t="str">
        <f>VLOOKUP($A1226,'Customer Data'!$A:$G,7,FALSE)</f>
        <v>Low</v>
      </c>
      <c r="O1226" t="str">
        <f>VLOOKUP($A1226,'Customer Data'!$A$2:$H$1501,8,FALSE)</f>
        <v>Type 1</v>
      </c>
      <c r="P1226" t="str">
        <f>VLOOKUP($C1226,'Inventory Data'!$A:$I,7,FALSE)</f>
        <v>Warehouse B</v>
      </c>
    </row>
    <row r="1227" spans="1:16" x14ac:dyDescent="0.3">
      <c r="A1227">
        <v>1105</v>
      </c>
      <c r="B1227">
        <v>1226</v>
      </c>
      <c r="C1227">
        <v>15</v>
      </c>
      <c r="D1227">
        <v>1</v>
      </c>
      <c r="E1227" s="4" t="s">
        <v>134</v>
      </c>
      <c r="F1227" s="4">
        <f t="shared" si="38"/>
        <v>43151</v>
      </c>
      <c r="G1227" s="4" t="str">
        <f t="shared" si="39"/>
        <v>Feb</v>
      </c>
      <c r="H1227" s="6" t="s">
        <v>61</v>
      </c>
      <c r="I1227">
        <f>VLOOKUP($A1227,'Customer Data'!$A:$G,2,FALSE)</f>
        <v>61</v>
      </c>
      <c r="J1227" t="str">
        <f>VLOOKUP($A1227,'Customer Data'!$A:$G,3,FALSE)</f>
        <v>Male</v>
      </c>
      <c r="K1227" s="18">
        <f>VLOOKUP($A1227,'Customer Data'!$A:$G,4,FALSE)</f>
        <v>91467</v>
      </c>
      <c r="L1227" t="str">
        <f>VLOOKUP($A1227,'Customer Data'!$A:$G,5,FALSE)</f>
        <v>City C</v>
      </c>
      <c r="M1227" t="str">
        <f>VLOOKUP($A1227,'Customer Data'!$A:$G,6,FALSE)</f>
        <v>Seniors</v>
      </c>
      <c r="N1227" t="str">
        <f>VLOOKUP($A1227,'Customer Data'!$A:$G,7,FALSE)</f>
        <v>High</v>
      </c>
      <c r="O1227" t="str">
        <f>VLOOKUP($A1227,'Customer Data'!$A$2:$H$1501,8,FALSE)</f>
        <v>Type 6</v>
      </c>
      <c r="P1227" t="str">
        <f>VLOOKUP($C1227,'Inventory Data'!$A:$I,7,FALSE)</f>
        <v>Warehouse A</v>
      </c>
    </row>
    <row r="1228" spans="1:16" x14ac:dyDescent="0.3">
      <c r="A1228">
        <v>142</v>
      </c>
      <c r="B1228">
        <v>1227</v>
      </c>
      <c r="C1228">
        <v>35</v>
      </c>
      <c r="D1228">
        <v>1</v>
      </c>
      <c r="E1228" s="4" t="s">
        <v>134</v>
      </c>
      <c r="F1228" s="4">
        <f t="shared" si="38"/>
        <v>43151</v>
      </c>
      <c r="G1228" s="4" t="str">
        <f t="shared" si="39"/>
        <v>Feb</v>
      </c>
      <c r="H1228" s="6" t="s">
        <v>62</v>
      </c>
      <c r="I1228">
        <f>VLOOKUP($A1228,'Customer Data'!$A:$G,2,FALSE)</f>
        <v>60</v>
      </c>
      <c r="J1228" t="str">
        <f>VLOOKUP($A1228,'Customer Data'!$A:$G,3,FALSE)</f>
        <v>Male</v>
      </c>
      <c r="K1228" s="18">
        <f>VLOOKUP($A1228,'Customer Data'!$A:$G,4,FALSE)</f>
        <v>48213</v>
      </c>
      <c r="L1228" t="str">
        <f>VLOOKUP($A1228,'Customer Data'!$A:$G,5,FALSE)</f>
        <v>City C</v>
      </c>
      <c r="M1228" t="str">
        <f>VLOOKUP($A1228,'Customer Data'!$A:$G,6,FALSE)</f>
        <v>Seniors</v>
      </c>
      <c r="N1228" t="str">
        <f>VLOOKUP($A1228,'Customer Data'!$A:$G,7,FALSE)</f>
        <v>Low</v>
      </c>
      <c r="O1228" t="str">
        <f>VLOOKUP($A1228,'Customer Data'!$A$2:$H$1501,8,FALSE)</f>
        <v>Type 5</v>
      </c>
      <c r="P1228" t="str">
        <f>VLOOKUP($C1228,'Inventory Data'!$A:$I,7,FALSE)</f>
        <v>Warehouse A</v>
      </c>
    </row>
    <row r="1229" spans="1:16" x14ac:dyDescent="0.3">
      <c r="A1229">
        <v>1330</v>
      </c>
      <c r="B1229">
        <v>1228</v>
      </c>
      <c r="C1229">
        <v>84</v>
      </c>
      <c r="D1229">
        <v>9</v>
      </c>
      <c r="E1229" s="4" t="s">
        <v>134</v>
      </c>
      <c r="F1229" s="4">
        <f t="shared" si="38"/>
        <v>43151</v>
      </c>
      <c r="G1229" s="4" t="str">
        <f t="shared" si="39"/>
        <v>Feb</v>
      </c>
      <c r="H1229" s="6" t="s">
        <v>63</v>
      </c>
      <c r="I1229">
        <f>VLOOKUP($A1229,'Customer Data'!$A:$G,2,FALSE)</f>
        <v>41</v>
      </c>
      <c r="J1229" t="str">
        <f>VLOOKUP($A1229,'Customer Data'!$A:$G,3,FALSE)</f>
        <v>Female</v>
      </c>
      <c r="K1229" s="18">
        <f>VLOOKUP($A1229,'Customer Data'!$A:$G,4,FALSE)</f>
        <v>32861</v>
      </c>
      <c r="L1229" t="str">
        <f>VLOOKUP($A1229,'Customer Data'!$A:$G,5,FALSE)</f>
        <v>City B</v>
      </c>
      <c r="M1229" t="str">
        <f>VLOOKUP($A1229,'Customer Data'!$A:$G,6,FALSE)</f>
        <v>Middle-aged</v>
      </c>
      <c r="N1229" t="str">
        <f>VLOOKUP($A1229,'Customer Data'!$A:$G,7,FALSE)</f>
        <v>Low</v>
      </c>
      <c r="O1229" t="str">
        <f>VLOOKUP($A1229,'Customer Data'!$A$2:$H$1501,8,FALSE)</f>
        <v>Type 3</v>
      </c>
      <c r="P1229" t="str">
        <f>VLOOKUP($C1229,'Inventory Data'!$A:$I,7,FALSE)</f>
        <v>Warehouse A</v>
      </c>
    </row>
    <row r="1230" spans="1:16" x14ac:dyDescent="0.3">
      <c r="A1230">
        <v>1249</v>
      </c>
      <c r="B1230">
        <v>1229</v>
      </c>
      <c r="C1230">
        <v>88</v>
      </c>
      <c r="D1230">
        <v>5</v>
      </c>
      <c r="E1230" s="4" t="s">
        <v>134</v>
      </c>
      <c r="F1230" s="4">
        <f t="shared" si="38"/>
        <v>43151</v>
      </c>
      <c r="G1230" s="4" t="str">
        <f t="shared" si="39"/>
        <v>Feb</v>
      </c>
      <c r="H1230" s="6" t="s">
        <v>64</v>
      </c>
      <c r="I1230">
        <f>VLOOKUP($A1230,'Customer Data'!$A:$G,2,FALSE)</f>
        <v>67</v>
      </c>
      <c r="J1230" t="str">
        <f>VLOOKUP($A1230,'Customer Data'!$A:$G,3,FALSE)</f>
        <v>Female</v>
      </c>
      <c r="K1230" s="18">
        <f>VLOOKUP($A1230,'Customer Data'!$A:$G,4,FALSE)</f>
        <v>83257</v>
      </c>
      <c r="L1230" t="str">
        <f>VLOOKUP($A1230,'Customer Data'!$A:$G,5,FALSE)</f>
        <v>City A</v>
      </c>
      <c r="M1230" t="str">
        <f>VLOOKUP($A1230,'Customer Data'!$A:$G,6,FALSE)</f>
        <v>Seniors</v>
      </c>
      <c r="N1230" t="str">
        <f>VLOOKUP($A1230,'Customer Data'!$A:$G,7,FALSE)</f>
        <v>High</v>
      </c>
      <c r="O1230" t="str">
        <f>VLOOKUP($A1230,'Customer Data'!$A$2:$H$1501,8,FALSE)</f>
        <v>Type 6</v>
      </c>
      <c r="P1230" t="str">
        <f>VLOOKUP($C1230,'Inventory Data'!$A:$I,7,FALSE)</f>
        <v>Warehouse C</v>
      </c>
    </row>
    <row r="1231" spans="1:16" x14ac:dyDescent="0.3">
      <c r="A1231">
        <v>1420</v>
      </c>
      <c r="B1231">
        <v>1230</v>
      </c>
      <c r="C1231">
        <v>83</v>
      </c>
      <c r="D1231">
        <v>2</v>
      </c>
      <c r="E1231" s="4" t="s">
        <v>134</v>
      </c>
      <c r="F1231" s="4">
        <f t="shared" si="38"/>
        <v>43151</v>
      </c>
      <c r="G1231" s="4" t="str">
        <f t="shared" si="39"/>
        <v>Feb</v>
      </c>
      <c r="H1231" s="6" t="s">
        <v>65</v>
      </c>
      <c r="I1231">
        <f>VLOOKUP($A1231,'Customer Data'!$A:$G,2,FALSE)</f>
        <v>66</v>
      </c>
      <c r="J1231" t="str">
        <f>VLOOKUP($A1231,'Customer Data'!$A:$G,3,FALSE)</f>
        <v>Female</v>
      </c>
      <c r="K1231" s="18">
        <f>VLOOKUP($A1231,'Customer Data'!$A:$G,4,FALSE)</f>
        <v>86936</v>
      </c>
      <c r="L1231" t="str">
        <f>VLOOKUP($A1231,'Customer Data'!$A:$G,5,FALSE)</f>
        <v>City C</v>
      </c>
      <c r="M1231" t="str">
        <f>VLOOKUP($A1231,'Customer Data'!$A:$G,6,FALSE)</f>
        <v>Seniors</v>
      </c>
      <c r="N1231" t="str">
        <f>VLOOKUP($A1231,'Customer Data'!$A:$G,7,FALSE)</f>
        <v>High</v>
      </c>
      <c r="O1231" t="str">
        <f>VLOOKUP($A1231,'Customer Data'!$A$2:$H$1501,8,FALSE)</f>
        <v>Type 6</v>
      </c>
      <c r="P1231" t="str">
        <f>VLOOKUP($C1231,'Inventory Data'!$A:$I,7,FALSE)</f>
        <v>Warehouse A</v>
      </c>
    </row>
    <row r="1232" spans="1:16" x14ac:dyDescent="0.3">
      <c r="A1232">
        <v>1344</v>
      </c>
      <c r="B1232">
        <v>1231</v>
      </c>
      <c r="C1232">
        <v>41</v>
      </c>
      <c r="D1232">
        <v>7</v>
      </c>
      <c r="E1232" s="4" t="s">
        <v>134</v>
      </c>
      <c r="F1232" s="4">
        <f t="shared" si="38"/>
        <v>43151</v>
      </c>
      <c r="G1232" s="4" t="str">
        <f t="shared" si="39"/>
        <v>Feb</v>
      </c>
      <c r="H1232" s="6" t="s">
        <v>66</v>
      </c>
      <c r="I1232">
        <f>VLOOKUP($A1232,'Customer Data'!$A:$G,2,FALSE)</f>
        <v>33</v>
      </c>
      <c r="J1232" t="str">
        <f>VLOOKUP($A1232,'Customer Data'!$A:$G,3,FALSE)</f>
        <v>Female</v>
      </c>
      <c r="K1232" s="18">
        <f>VLOOKUP($A1232,'Customer Data'!$A:$G,4,FALSE)</f>
        <v>99541</v>
      </c>
      <c r="L1232" t="str">
        <f>VLOOKUP($A1232,'Customer Data'!$A:$G,5,FALSE)</f>
        <v>City C</v>
      </c>
      <c r="M1232" t="str">
        <f>VLOOKUP($A1232,'Customer Data'!$A:$G,6,FALSE)</f>
        <v>Adult</v>
      </c>
      <c r="N1232" t="str">
        <f>VLOOKUP($A1232,'Customer Data'!$A:$G,7,FALSE)</f>
        <v>High</v>
      </c>
      <c r="O1232" t="str">
        <f>VLOOKUP($A1232,'Customer Data'!$A$2:$H$1501,8,FALSE)</f>
        <v>Type 2</v>
      </c>
      <c r="P1232" t="str">
        <f>VLOOKUP($C1232,'Inventory Data'!$A:$I,7,FALSE)</f>
        <v>Warehouse A</v>
      </c>
    </row>
    <row r="1233" spans="1:16" x14ac:dyDescent="0.3">
      <c r="A1233">
        <v>193</v>
      </c>
      <c r="B1233">
        <v>1232</v>
      </c>
      <c r="C1233">
        <v>49</v>
      </c>
      <c r="D1233">
        <v>6</v>
      </c>
      <c r="E1233" s="4" t="s">
        <v>134</v>
      </c>
      <c r="F1233" s="4">
        <f t="shared" si="38"/>
        <v>43151</v>
      </c>
      <c r="G1233" s="4" t="str">
        <f t="shared" si="39"/>
        <v>Feb</v>
      </c>
      <c r="H1233" s="6" t="s">
        <v>67</v>
      </c>
      <c r="I1233">
        <f>VLOOKUP($A1233,'Customer Data'!$A:$G,2,FALSE)</f>
        <v>54</v>
      </c>
      <c r="J1233" t="str">
        <f>VLOOKUP($A1233,'Customer Data'!$A:$G,3,FALSE)</f>
        <v>Male</v>
      </c>
      <c r="K1233" s="18">
        <f>VLOOKUP($A1233,'Customer Data'!$A:$G,4,FALSE)</f>
        <v>27591</v>
      </c>
      <c r="L1233" t="str">
        <f>VLOOKUP($A1233,'Customer Data'!$A:$G,5,FALSE)</f>
        <v>City A</v>
      </c>
      <c r="M1233" t="str">
        <f>VLOOKUP($A1233,'Customer Data'!$A:$G,6,FALSE)</f>
        <v>Middle-aged</v>
      </c>
      <c r="N1233" t="str">
        <f>VLOOKUP($A1233,'Customer Data'!$A:$G,7,FALSE)</f>
        <v>Low</v>
      </c>
      <c r="O1233" t="str">
        <f>VLOOKUP($A1233,'Customer Data'!$A$2:$H$1501,8,FALSE)</f>
        <v>Type 3</v>
      </c>
      <c r="P1233" t="str">
        <f>VLOOKUP($C1233,'Inventory Data'!$A:$I,7,FALSE)</f>
        <v>Warehouse C</v>
      </c>
    </row>
    <row r="1234" spans="1:16" x14ac:dyDescent="0.3">
      <c r="A1234">
        <v>483</v>
      </c>
      <c r="B1234">
        <v>1233</v>
      </c>
      <c r="C1234">
        <v>16</v>
      </c>
      <c r="D1234">
        <v>1</v>
      </c>
      <c r="E1234" s="4" t="s">
        <v>134</v>
      </c>
      <c r="F1234" s="4">
        <f t="shared" si="38"/>
        <v>43151</v>
      </c>
      <c r="G1234" s="4" t="str">
        <f t="shared" si="39"/>
        <v>Feb</v>
      </c>
      <c r="H1234" s="6" t="s">
        <v>68</v>
      </c>
      <c r="I1234">
        <f>VLOOKUP($A1234,'Customer Data'!$A:$G,2,FALSE)</f>
        <v>69</v>
      </c>
      <c r="J1234" t="str">
        <f>VLOOKUP($A1234,'Customer Data'!$A:$G,3,FALSE)</f>
        <v>Male</v>
      </c>
      <c r="K1234" s="18">
        <f>VLOOKUP($A1234,'Customer Data'!$A:$G,4,FALSE)</f>
        <v>84540</v>
      </c>
      <c r="L1234" t="str">
        <f>VLOOKUP($A1234,'Customer Data'!$A:$G,5,FALSE)</f>
        <v>City A</v>
      </c>
      <c r="M1234" t="str">
        <f>VLOOKUP($A1234,'Customer Data'!$A:$G,6,FALSE)</f>
        <v>Seniors</v>
      </c>
      <c r="N1234" t="str">
        <f>VLOOKUP($A1234,'Customer Data'!$A:$G,7,FALSE)</f>
        <v>High</v>
      </c>
      <c r="O1234" t="str">
        <f>VLOOKUP($A1234,'Customer Data'!$A$2:$H$1501,8,FALSE)</f>
        <v>Type 6</v>
      </c>
      <c r="P1234" t="str">
        <f>VLOOKUP($C1234,'Inventory Data'!$A:$I,7,FALSE)</f>
        <v>Warehouse A</v>
      </c>
    </row>
    <row r="1235" spans="1:16" x14ac:dyDescent="0.3">
      <c r="A1235">
        <v>915</v>
      </c>
      <c r="B1235">
        <v>1234</v>
      </c>
      <c r="C1235">
        <v>8</v>
      </c>
      <c r="D1235">
        <v>4</v>
      </c>
      <c r="E1235" s="4" t="s">
        <v>134</v>
      </c>
      <c r="F1235" s="4">
        <f t="shared" si="38"/>
        <v>43151</v>
      </c>
      <c r="G1235" s="4" t="str">
        <f t="shared" si="39"/>
        <v>Feb</v>
      </c>
      <c r="H1235" s="6" t="s">
        <v>69</v>
      </c>
      <c r="I1235">
        <f>VLOOKUP($A1235,'Customer Data'!$A:$G,2,FALSE)</f>
        <v>56</v>
      </c>
      <c r="J1235" t="str">
        <f>VLOOKUP($A1235,'Customer Data'!$A:$G,3,FALSE)</f>
        <v>Male</v>
      </c>
      <c r="K1235" s="18">
        <f>VLOOKUP($A1235,'Customer Data'!$A:$G,4,FALSE)</f>
        <v>65782</v>
      </c>
      <c r="L1235" t="str">
        <f>VLOOKUP($A1235,'Customer Data'!$A:$G,5,FALSE)</f>
        <v>City B</v>
      </c>
      <c r="M1235" t="str">
        <f>VLOOKUP($A1235,'Customer Data'!$A:$G,6,FALSE)</f>
        <v>Middle-aged</v>
      </c>
      <c r="N1235" t="str">
        <f>VLOOKUP($A1235,'Customer Data'!$A:$G,7,FALSE)</f>
        <v>High</v>
      </c>
      <c r="O1235" t="str">
        <f>VLOOKUP($A1235,'Customer Data'!$A$2:$H$1501,8,FALSE)</f>
        <v>Type 4</v>
      </c>
      <c r="P1235" t="str">
        <f>VLOOKUP($C1235,'Inventory Data'!$A:$I,7,FALSE)</f>
        <v>Warehouse B</v>
      </c>
    </row>
    <row r="1236" spans="1:16" x14ac:dyDescent="0.3">
      <c r="A1236">
        <v>1092</v>
      </c>
      <c r="B1236">
        <v>1235</v>
      </c>
      <c r="C1236">
        <v>51</v>
      </c>
      <c r="D1236">
        <v>1</v>
      </c>
      <c r="E1236" s="4" t="s">
        <v>134</v>
      </c>
      <c r="F1236" s="4">
        <f t="shared" si="38"/>
        <v>43151</v>
      </c>
      <c r="G1236" s="4" t="str">
        <f t="shared" si="39"/>
        <v>Feb</v>
      </c>
      <c r="H1236" s="6" t="s">
        <v>70</v>
      </c>
      <c r="I1236">
        <f>VLOOKUP($A1236,'Customer Data'!$A:$G,2,FALSE)</f>
        <v>47</v>
      </c>
      <c r="J1236" t="str">
        <f>VLOOKUP($A1236,'Customer Data'!$A:$G,3,FALSE)</f>
        <v>Female</v>
      </c>
      <c r="K1236" s="18">
        <f>VLOOKUP($A1236,'Customer Data'!$A:$G,4,FALSE)</f>
        <v>110987</v>
      </c>
      <c r="L1236" t="str">
        <f>VLOOKUP($A1236,'Customer Data'!$A:$G,5,FALSE)</f>
        <v>City B</v>
      </c>
      <c r="M1236" t="str">
        <f>VLOOKUP($A1236,'Customer Data'!$A:$G,6,FALSE)</f>
        <v>Middle-aged</v>
      </c>
      <c r="N1236" t="str">
        <f>VLOOKUP($A1236,'Customer Data'!$A:$G,7,FALSE)</f>
        <v>High</v>
      </c>
      <c r="O1236" t="str">
        <f>VLOOKUP($A1236,'Customer Data'!$A$2:$H$1501,8,FALSE)</f>
        <v>Type 4</v>
      </c>
      <c r="P1236" t="str">
        <f>VLOOKUP($C1236,'Inventory Data'!$A:$I,7,FALSE)</f>
        <v>Warehouse B</v>
      </c>
    </row>
    <row r="1237" spans="1:16" x14ac:dyDescent="0.3">
      <c r="A1237">
        <v>647</v>
      </c>
      <c r="B1237">
        <v>1236</v>
      </c>
      <c r="C1237">
        <v>90</v>
      </c>
      <c r="D1237">
        <v>5</v>
      </c>
      <c r="E1237" s="4" t="s">
        <v>134</v>
      </c>
      <c r="F1237" s="4">
        <f t="shared" si="38"/>
        <v>43151</v>
      </c>
      <c r="G1237" s="4" t="str">
        <f t="shared" si="39"/>
        <v>Feb</v>
      </c>
      <c r="H1237" s="6" t="s">
        <v>71</v>
      </c>
      <c r="I1237">
        <f>VLOOKUP($A1237,'Customer Data'!$A:$G,2,FALSE)</f>
        <v>65</v>
      </c>
      <c r="J1237" t="str">
        <f>VLOOKUP($A1237,'Customer Data'!$A:$G,3,FALSE)</f>
        <v>Female</v>
      </c>
      <c r="K1237" s="18">
        <f>VLOOKUP($A1237,'Customer Data'!$A:$G,4,FALSE)</f>
        <v>36427</v>
      </c>
      <c r="L1237" t="str">
        <f>VLOOKUP($A1237,'Customer Data'!$A:$G,5,FALSE)</f>
        <v>City C</v>
      </c>
      <c r="M1237" t="str">
        <f>VLOOKUP($A1237,'Customer Data'!$A:$G,6,FALSE)</f>
        <v>Seniors</v>
      </c>
      <c r="N1237" t="str">
        <f>VLOOKUP($A1237,'Customer Data'!$A:$G,7,FALSE)</f>
        <v>Low</v>
      </c>
      <c r="O1237" t="str">
        <f>VLOOKUP($A1237,'Customer Data'!$A$2:$H$1501,8,FALSE)</f>
        <v>Type 5</v>
      </c>
      <c r="P1237" t="str">
        <f>VLOOKUP($C1237,'Inventory Data'!$A:$I,7,FALSE)</f>
        <v>Warehouse A</v>
      </c>
    </row>
    <row r="1238" spans="1:16" x14ac:dyDescent="0.3">
      <c r="A1238">
        <v>1178</v>
      </c>
      <c r="B1238">
        <v>1237</v>
      </c>
      <c r="C1238">
        <v>79</v>
      </c>
      <c r="D1238">
        <v>2</v>
      </c>
      <c r="E1238" s="4" t="s">
        <v>134</v>
      </c>
      <c r="F1238" s="4">
        <f t="shared" si="38"/>
        <v>43151</v>
      </c>
      <c r="G1238" s="4" t="str">
        <f t="shared" si="39"/>
        <v>Feb</v>
      </c>
      <c r="H1238" s="6" t="s">
        <v>72</v>
      </c>
      <c r="I1238">
        <f>VLOOKUP($A1238,'Customer Data'!$A:$G,2,FALSE)</f>
        <v>29</v>
      </c>
      <c r="J1238" t="str">
        <f>VLOOKUP($A1238,'Customer Data'!$A:$G,3,FALSE)</f>
        <v>Male</v>
      </c>
      <c r="K1238" s="18">
        <f>VLOOKUP($A1238,'Customer Data'!$A:$G,4,FALSE)</f>
        <v>111106</v>
      </c>
      <c r="L1238" t="str">
        <f>VLOOKUP($A1238,'Customer Data'!$A:$G,5,FALSE)</f>
        <v>City C</v>
      </c>
      <c r="M1238" t="str">
        <f>VLOOKUP($A1238,'Customer Data'!$A:$G,6,FALSE)</f>
        <v>Adult</v>
      </c>
      <c r="N1238" t="str">
        <f>VLOOKUP($A1238,'Customer Data'!$A:$G,7,FALSE)</f>
        <v>High</v>
      </c>
      <c r="O1238" t="str">
        <f>VLOOKUP($A1238,'Customer Data'!$A$2:$H$1501,8,FALSE)</f>
        <v>Type 2</v>
      </c>
      <c r="P1238" t="str">
        <f>VLOOKUP($C1238,'Inventory Data'!$A:$I,7,FALSE)</f>
        <v>Warehouse B</v>
      </c>
    </row>
    <row r="1239" spans="1:16" x14ac:dyDescent="0.3">
      <c r="A1239">
        <v>377</v>
      </c>
      <c r="B1239">
        <v>1238</v>
      </c>
      <c r="C1239">
        <v>68</v>
      </c>
      <c r="D1239">
        <v>1</v>
      </c>
      <c r="E1239" s="4" t="s">
        <v>134</v>
      </c>
      <c r="F1239" s="4">
        <f t="shared" si="38"/>
        <v>43151</v>
      </c>
      <c r="G1239" s="4" t="str">
        <f t="shared" si="39"/>
        <v>Feb</v>
      </c>
      <c r="H1239" s="6" t="s">
        <v>73</v>
      </c>
      <c r="I1239">
        <f>VLOOKUP($A1239,'Customer Data'!$A:$G,2,FALSE)</f>
        <v>21</v>
      </c>
      <c r="J1239" t="str">
        <f>VLOOKUP($A1239,'Customer Data'!$A:$G,3,FALSE)</f>
        <v>Male</v>
      </c>
      <c r="K1239" s="18">
        <f>VLOOKUP($A1239,'Customer Data'!$A:$G,4,FALSE)</f>
        <v>84914</v>
      </c>
      <c r="L1239" t="str">
        <f>VLOOKUP($A1239,'Customer Data'!$A:$G,5,FALSE)</f>
        <v>City A</v>
      </c>
      <c r="M1239" t="str">
        <f>VLOOKUP($A1239,'Customer Data'!$A:$G,6,FALSE)</f>
        <v>Adult</v>
      </c>
      <c r="N1239" t="str">
        <f>VLOOKUP($A1239,'Customer Data'!$A:$G,7,FALSE)</f>
        <v>High</v>
      </c>
      <c r="O1239" t="str">
        <f>VLOOKUP($A1239,'Customer Data'!$A$2:$H$1501,8,FALSE)</f>
        <v>Type 2</v>
      </c>
      <c r="P1239" t="str">
        <f>VLOOKUP($C1239,'Inventory Data'!$A:$I,7,FALSE)</f>
        <v>Warehouse A</v>
      </c>
    </row>
    <row r="1240" spans="1:16" x14ac:dyDescent="0.3">
      <c r="A1240">
        <v>391</v>
      </c>
      <c r="B1240">
        <v>1239</v>
      </c>
      <c r="C1240">
        <v>62</v>
      </c>
      <c r="D1240">
        <v>4</v>
      </c>
      <c r="E1240" s="4" t="s">
        <v>134</v>
      </c>
      <c r="F1240" s="4">
        <f t="shared" si="38"/>
        <v>43151</v>
      </c>
      <c r="G1240" s="4" t="str">
        <f t="shared" si="39"/>
        <v>Feb</v>
      </c>
      <c r="H1240" s="6" t="s">
        <v>74</v>
      </c>
      <c r="I1240">
        <f>VLOOKUP($A1240,'Customer Data'!$A:$G,2,FALSE)</f>
        <v>33</v>
      </c>
      <c r="J1240" t="str">
        <f>VLOOKUP($A1240,'Customer Data'!$A:$G,3,FALSE)</f>
        <v>Female</v>
      </c>
      <c r="K1240" s="18">
        <f>VLOOKUP($A1240,'Customer Data'!$A:$G,4,FALSE)</f>
        <v>144724</v>
      </c>
      <c r="L1240" t="str">
        <f>VLOOKUP($A1240,'Customer Data'!$A:$G,5,FALSE)</f>
        <v>City A</v>
      </c>
      <c r="M1240" t="str">
        <f>VLOOKUP($A1240,'Customer Data'!$A:$G,6,FALSE)</f>
        <v>Adult</v>
      </c>
      <c r="N1240" t="str">
        <f>VLOOKUP($A1240,'Customer Data'!$A:$G,7,FALSE)</f>
        <v>High</v>
      </c>
      <c r="O1240" t="str">
        <f>VLOOKUP($A1240,'Customer Data'!$A$2:$H$1501,8,FALSE)</f>
        <v>Type 2</v>
      </c>
      <c r="P1240" t="str">
        <f>VLOOKUP($C1240,'Inventory Data'!$A:$I,7,FALSE)</f>
        <v>Warehouse A</v>
      </c>
    </row>
    <row r="1241" spans="1:16" x14ac:dyDescent="0.3">
      <c r="A1241">
        <v>279</v>
      </c>
      <c r="B1241">
        <v>1240</v>
      </c>
      <c r="C1241">
        <v>8</v>
      </c>
      <c r="D1241">
        <v>7</v>
      </c>
      <c r="E1241" s="4" t="s">
        <v>134</v>
      </c>
      <c r="F1241" s="4">
        <f t="shared" si="38"/>
        <v>43151</v>
      </c>
      <c r="G1241" s="4" t="str">
        <f t="shared" si="39"/>
        <v>Feb</v>
      </c>
      <c r="H1241" s="6" t="s">
        <v>75</v>
      </c>
      <c r="I1241">
        <f>VLOOKUP($A1241,'Customer Data'!$A:$G,2,FALSE)</f>
        <v>67</v>
      </c>
      <c r="J1241" t="str">
        <f>VLOOKUP($A1241,'Customer Data'!$A:$G,3,FALSE)</f>
        <v>Male</v>
      </c>
      <c r="K1241" s="18">
        <f>VLOOKUP($A1241,'Customer Data'!$A:$G,4,FALSE)</f>
        <v>120822</v>
      </c>
      <c r="L1241" t="str">
        <f>VLOOKUP($A1241,'Customer Data'!$A:$G,5,FALSE)</f>
        <v>City A</v>
      </c>
      <c r="M1241" t="str">
        <f>VLOOKUP($A1241,'Customer Data'!$A:$G,6,FALSE)</f>
        <v>Seniors</v>
      </c>
      <c r="N1241" t="str">
        <f>VLOOKUP($A1241,'Customer Data'!$A:$G,7,FALSE)</f>
        <v>High</v>
      </c>
      <c r="O1241" t="str">
        <f>VLOOKUP($A1241,'Customer Data'!$A$2:$H$1501,8,FALSE)</f>
        <v>Type 6</v>
      </c>
      <c r="P1241" t="str">
        <f>VLOOKUP($C1241,'Inventory Data'!$A:$I,7,FALSE)</f>
        <v>Warehouse B</v>
      </c>
    </row>
    <row r="1242" spans="1:16" x14ac:dyDescent="0.3">
      <c r="A1242">
        <v>396</v>
      </c>
      <c r="B1242">
        <v>1241</v>
      </c>
      <c r="C1242">
        <v>4</v>
      </c>
      <c r="D1242">
        <v>6</v>
      </c>
      <c r="E1242" s="4" t="s">
        <v>134</v>
      </c>
      <c r="F1242" s="4">
        <f t="shared" si="38"/>
        <v>43151</v>
      </c>
      <c r="G1242" s="4" t="str">
        <f t="shared" si="39"/>
        <v>Feb</v>
      </c>
      <c r="H1242" s="6" t="s">
        <v>76</v>
      </c>
      <c r="I1242">
        <f>VLOOKUP($A1242,'Customer Data'!$A:$G,2,FALSE)</f>
        <v>37</v>
      </c>
      <c r="J1242" t="str">
        <f>VLOOKUP($A1242,'Customer Data'!$A:$G,3,FALSE)</f>
        <v>Male</v>
      </c>
      <c r="K1242" s="18">
        <f>VLOOKUP($A1242,'Customer Data'!$A:$G,4,FALSE)</f>
        <v>101173</v>
      </c>
      <c r="L1242" t="str">
        <f>VLOOKUP($A1242,'Customer Data'!$A:$G,5,FALSE)</f>
        <v>City B</v>
      </c>
      <c r="M1242" t="str">
        <f>VLOOKUP($A1242,'Customer Data'!$A:$G,6,FALSE)</f>
        <v>Adult</v>
      </c>
      <c r="N1242" t="str">
        <f>VLOOKUP($A1242,'Customer Data'!$A:$G,7,FALSE)</f>
        <v>High</v>
      </c>
      <c r="O1242" t="str">
        <f>VLOOKUP($A1242,'Customer Data'!$A$2:$H$1501,8,FALSE)</f>
        <v>Type 2</v>
      </c>
      <c r="P1242" t="str">
        <f>VLOOKUP($C1242,'Inventory Data'!$A:$I,7,FALSE)</f>
        <v>Warehouse C</v>
      </c>
    </row>
    <row r="1243" spans="1:16" x14ac:dyDescent="0.3">
      <c r="A1243">
        <v>864</v>
      </c>
      <c r="B1243">
        <v>1242</v>
      </c>
      <c r="C1243">
        <v>93</v>
      </c>
      <c r="D1243">
        <v>8</v>
      </c>
      <c r="E1243" s="4" t="s">
        <v>134</v>
      </c>
      <c r="F1243" s="4">
        <f t="shared" si="38"/>
        <v>43151</v>
      </c>
      <c r="G1243" s="4" t="str">
        <f t="shared" si="39"/>
        <v>Feb</v>
      </c>
      <c r="H1243" s="6" t="s">
        <v>77</v>
      </c>
      <c r="I1243">
        <f>VLOOKUP($A1243,'Customer Data'!$A:$G,2,FALSE)</f>
        <v>62</v>
      </c>
      <c r="J1243" t="str">
        <f>VLOOKUP($A1243,'Customer Data'!$A:$G,3,FALSE)</f>
        <v>Female</v>
      </c>
      <c r="K1243" s="18">
        <f>VLOOKUP($A1243,'Customer Data'!$A:$G,4,FALSE)</f>
        <v>104942</v>
      </c>
      <c r="L1243" t="str">
        <f>VLOOKUP($A1243,'Customer Data'!$A:$G,5,FALSE)</f>
        <v>City A</v>
      </c>
      <c r="M1243" t="str">
        <f>VLOOKUP($A1243,'Customer Data'!$A:$G,6,FALSE)</f>
        <v>Seniors</v>
      </c>
      <c r="N1243" t="str">
        <f>VLOOKUP($A1243,'Customer Data'!$A:$G,7,FALSE)</f>
        <v>High</v>
      </c>
      <c r="O1243" t="str">
        <f>VLOOKUP($A1243,'Customer Data'!$A$2:$H$1501,8,FALSE)</f>
        <v>Type 6</v>
      </c>
      <c r="P1243" t="str">
        <f>VLOOKUP($C1243,'Inventory Data'!$A:$I,7,FALSE)</f>
        <v>Warehouse B</v>
      </c>
    </row>
    <row r="1244" spans="1:16" x14ac:dyDescent="0.3">
      <c r="A1244">
        <v>194</v>
      </c>
      <c r="B1244">
        <v>1243</v>
      </c>
      <c r="C1244">
        <v>50</v>
      </c>
      <c r="D1244">
        <v>7</v>
      </c>
      <c r="E1244" s="4" t="s">
        <v>134</v>
      </c>
      <c r="F1244" s="4">
        <f t="shared" si="38"/>
        <v>43151</v>
      </c>
      <c r="G1244" s="4" t="str">
        <f t="shared" si="39"/>
        <v>Feb</v>
      </c>
      <c r="H1244" s="6" t="s">
        <v>78</v>
      </c>
      <c r="I1244">
        <f>VLOOKUP($A1244,'Customer Data'!$A:$G,2,FALSE)</f>
        <v>37</v>
      </c>
      <c r="J1244" t="str">
        <f>VLOOKUP($A1244,'Customer Data'!$A:$G,3,FALSE)</f>
        <v>Male</v>
      </c>
      <c r="K1244" s="18">
        <f>VLOOKUP($A1244,'Customer Data'!$A:$G,4,FALSE)</f>
        <v>140582</v>
      </c>
      <c r="L1244" t="str">
        <f>VLOOKUP($A1244,'Customer Data'!$A:$G,5,FALSE)</f>
        <v>City A</v>
      </c>
      <c r="M1244" t="str">
        <f>VLOOKUP($A1244,'Customer Data'!$A:$G,6,FALSE)</f>
        <v>Adult</v>
      </c>
      <c r="N1244" t="str">
        <f>VLOOKUP($A1244,'Customer Data'!$A:$G,7,FALSE)</f>
        <v>High</v>
      </c>
      <c r="O1244" t="str">
        <f>VLOOKUP($A1244,'Customer Data'!$A$2:$H$1501,8,FALSE)</f>
        <v>Type 2</v>
      </c>
      <c r="P1244" t="str">
        <f>VLOOKUP($C1244,'Inventory Data'!$A:$I,7,FALSE)</f>
        <v>Warehouse B</v>
      </c>
    </row>
    <row r="1245" spans="1:16" x14ac:dyDescent="0.3">
      <c r="A1245">
        <v>702</v>
      </c>
      <c r="B1245">
        <v>1244</v>
      </c>
      <c r="C1245">
        <v>46</v>
      </c>
      <c r="D1245">
        <v>2</v>
      </c>
      <c r="E1245" s="4" t="s">
        <v>134</v>
      </c>
      <c r="F1245" s="4">
        <f t="shared" si="38"/>
        <v>43151</v>
      </c>
      <c r="G1245" s="4" t="str">
        <f t="shared" si="39"/>
        <v>Feb</v>
      </c>
      <c r="H1245" s="6" t="s">
        <v>79</v>
      </c>
      <c r="I1245">
        <f>VLOOKUP($A1245,'Customer Data'!$A:$G,2,FALSE)</f>
        <v>58</v>
      </c>
      <c r="J1245" t="str">
        <f>VLOOKUP($A1245,'Customer Data'!$A:$G,3,FALSE)</f>
        <v>Male</v>
      </c>
      <c r="K1245" s="18">
        <f>VLOOKUP($A1245,'Customer Data'!$A:$G,4,FALSE)</f>
        <v>135196</v>
      </c>
      <c r="L1245" t="str">
        <f>VLOOKUP($A1245,'Customer Data'!$A:$G,5,FALSE)</f>
        <v>City A</v>
      </c>
      <c r="M1245" t="str">
        <f>VLOOKUP($A1245,'Customer Data'!$A:$G,6,FALSE)</f>
        <v>Middle-aged</v>
      </c>
      <c r="N1245" t="str">
        <f>VLOOKUP($A1245,'Customer Data'!$A:$G,7,FALSE)</f>
        <v>High</v>
      </c>
      <c r="O1245" t="str">
        <f>VLOOKUP($A1245,'Customer Data'!$A$2:$H$1501,8,FALSE)</f>
        <v>Type 4</v>
      </c>
      <c r="P1245" t="str">
        <f>VLOOKUP($C1245,'Inventory Data'!$A:$I,7,FALSE)</f>
        <v>Warehouse B</v>
      </c>
    </row>
    <row r="1246" spans="1:16" x14ac:dyDescent="0.3">
      <c r="A1246">
        <v>1080</v>
      </c>
      <c r="B1246">
        <v>1245</v>
      </c>
      <c r="C1246">
        <v>59</v>
      </c>
      <c r="D1246">
        <v>1</v>
      </c>
      <c r="E1246" s="4" t="s">
        <v>134</v>
      </c>
      <c r="F1246" s="4">
        <f t="shared" si="38"/>
        <v>43151</v>
      </c>
      <c r="G1246" s="4" t="str">
        <f t="shared" si="39"/>
        <v>Feb</v>
      </c>
      <c r="H1246" s="6" t="s">
        <v>80</v>
      </c>
      <c r="I1246">
        <f>VLOOKUP($A1246,'Customer Data'!$A:$G,2,FALSE)</f>
        <v>66</v>
      </c>
      <c r="J1246" t="str">
        <f>VLOOKUP($A1246,'Customer Data'!$A:$G,3,FALSE)</f>
        <v>Male</v>
      </c>
      <c r="K1246" s="18">
        <f>VLOOKUP($A1246,'Customer Data'!$A:$G,4,FALSE)</f>
        <v>142891</v>
      </c>
      <c r="L1246" t="str">
        <f>VLOOKUP($A1246,'Customer Data'!$A:$G,5,FALSE)</f>
        <v>City B</v>
      </c>
      <c r="M1246" t="str">
        <f>VLOOKUP($A1246,'Customer Data'!$A:$G,6,FALSE)</f>
        <v>Seniors</v>
      </c>
      <c r="N1246" t="str">
        <f>VLOOKUP($A1246,'Customer Data'!$A:$G,7,FALSE)</f>
        <v>High</v>
      </c>
      <c r="O1246" t="str">
        <f>VLOOKUP($A1246,'Customer Data'!$A$2:$H$1501,8,FALSE)</f>
        <v>Type 6</v>
      </c>
      <c r="P1246" t="str">
        <f>VLOOKUP($C1246,'Inventory Data'!$A:$I,7,FALSE)</f>
        <v>Warehouse A</v>
      </c>
    </row>
    <row r="1247" spans="1:16" x14ac:dyDescent="0.3">
      <c r="A1247">
        <v>76</v>
      </c>
      <c r="B1247">
        <v>1246</v>
      </c>
      <c r="C1247">
        <v>99</v>
      </c>
      <c r="D1247">
        <v>9</v>
      </c>
      <c r="E1247" s="4" t="s">
        <v>134</v>
      </c>
      <c r="F1247" s="4">
        <f t="shared" si="38"/>
        <v>43151</v>
      </c>
      <c r="G1247" s="4" t="str">
        <f t="shared" si="39"/>
        <v>Feb</v>
      </c>
      <c r="H1247" s="6" t="s">
        <v>81</v>
      </c>
      <c r="I1247">
        <f>VLOOKUP($A1247,'Customer Data'!$A:$G,2,FALSE)</f>
        <v>30</v>
      </c>
      <c r="J1247" t="str">
        <f>VLOOKUP($A1247,'Customer Data'!$A:$G,3,FALSE)</f>
        <v>Male</v>
      </c>
      <c r="K1247" s="18">
        <f>VLOOKUP($A1247,'Customer Data'!$A:$G,4,FALSE)</f>
        <v>71834</v>
      </c>
      <c r="L1247" t="str">
        <f>VLOOKUP($A1247,'Customer Data'!$A:$G,5,FALSE)</f>
        <v>City A</v>
      </c>
      <c r="M1247" t="str">
        <f>VLOOKUP($A1247,'Customer Data'!$A:$G,6,FALSE)</f>
        <v>Adult</v>
      </c>
      <c r="N1247" t="str">
        <f>VLOOKUP($A1247,'Customer Data'!$A:$G,7,FALSE)</f>
        <v>High</v>
      </c>
      <c r="O1247" t="str">
        <f>VLOOKUP($A1247,'Customer Data'!$A$2:$H$1501,8,FALSE)</f>
        <v>Type 2</v>
      </c>
      <c r="P1247" t="str">
        <f>VLOOKUP($C1247,'Inventory Data'!$A:$I,7,FALSE)</f>
        <v>Warehouse A</v>
      </c>
    </row>
    <row r="1248" spans="1:16" x14ac:dyDescent="0.3">
      <c r="A1248">
        <v>372</v>
      </c>
      <c r="B1248">
        <v>1247</v>
      </c>
      <c r="C1248">
        <v>27</v>
      </c>
      <c r="D1248">
        <v>9</v>
      </c>
      <c r="E1248" s="4" t="s">
        <v>134</v>
      </c>
      <c r="F1248" s="4">
        <f t="shared" si="38"/>
        <v>43151</v>
      </c>
      <c r="G1248" s="4" t="str">
        <f t="shared" si="39"/>
        <v>Feb</v>
      </c>
      <c r="H1248" s="6" t="s">
        <v>82</v>
      </c>
      <c r="I1248">
        <f>VLOOKUP($A1248,'Customer Data'!$A:$G,2,FALSE)</f>
        <v>67</v>
      </c>
      <c r="J1248" t="str">
        <f>VLOOKUP($A1248,'Customer Data'!$A:$G,3,FALSE)</f>
        <v>Male</v>
      </c>
      <c r="K1248" s="18">
        <f>VLOOKUP($A1248,'Customer Data'!$A:$G,4,FALSE)</f>
        <v>33874</v>
      </c>
      <c r="L1248" t="str">
        <f>VLOOKUP($A1248,'Customer Data'!$A:$G,5,FALSE)</f>
        <v>City C</v>
      </c>
      <c r="M1248" t="str">
        <f>VLOOKUP($A1248,'Customer Data'!$A:$G,6,FALSE)</f>
        <v>Seniors</v>
      </c>
      <c r="N1248" t="str">
        <f>VLOOKUP($A1248,'Customer Data'!$A:$G,7,FALSE)</f>
        <v>Low</v>
      </c>
      <c r="O1248" t="str">
        <f>VLOOKUP($A1248,'Customer Data'!$A$2:$H$1501,8,FALSE)</f>
        <v>Type 5</v>
      </c>
      <c r="P1248" t="str">
        <f>VLOOKUP($C1248,'Inventory Data'!$A:$I,7,FALSE)</f>
        <v>Warehouse B</v>
      </c>
    </row>
    <row r="1249" spans="1:16" x14ac:dyDescent="0.3">
      <c r="A1249">
        <v>1063</v>
      </c>
      <c r="B1249">
        <v>1248</v>
      </c>
      <c r="C1249">
        <v>4</v>
      </c>
      <c r="D1249">
        <v>4</v>
      </c>
      <c r="E1249" s="4" t="s">
        <v>134</v>
      </c>
      <c r="F1249" s="4">
        <f t="shared" si="38"/>
        <v>43151</v>
      </c>
      <c r="G1249" s="4" t="str">
        <f t="shared" si="39"/>
        <v>Feb</v>
      </c>
      <c r="H1249" s="6" t="s">
        <v>83</v>
      </c>
      <c r="I1249">
        <f>VLOOKUP($A1249,'Customer Data'!$A:$G,2,FALSE)</f>
        <v>22</v>
      </c>
      <c r="J1249" t="str">
        <f>VLOOKUP($A1249,'Customer Data'!$A:$G,3,FALSE)</f>
        <v>Male</v>
      </c>
      <c r="K1249" s="18">
        <f>VLOOKUP($A1249,'Customer Data'!$A:$G,4,FALSE)</f>
        <v>115768</v>
      </c>
      <c r="L1249" t="str">
        <f>VLOOKUP($A1249,'Customer Data'!$A:$G,5,FALSE)</f>
        <v>City A</v>
      </c>
      <c r="M1249" t="str">
        <f>VLOOKUP($A1249,'Customer Data'!$A:$G,6,FALSE)</f>
        <v>Adult</v>
      </c>
      <c r="N1249" t="str">
        <f>VLOOKUP($A1249,'Customer Data'!$A:$G,7,FALSE)</f>
        <v>High</v>
      </c>
      <c r="O1249" t="str">
        <f>VLOOKUP($A1249,'Customer Data'!$A$2:$H$1501,8,FALSE)</f>
        <v>Type 2</v>
      </c>
      <c r="P1249" t="str">
        <f>VLOOKUP($C1249,'Inventory Data'!$A:$I,7,FALSE)</f>
        <v>Warehouse C</v>
      </c>
    </row>
    <row r="1250" spans="1:16" x14ac:dyDescent="0.3">
      <c r="A1250">
        <v>1208</v>
      </c>
      <c r="B1250">
        <v>1249</v>
      </c>
      <c r="C1250">
        <v>15</v>
      </c>
      <c r="D1250">
        <v>2</v>
      </c>
      <c r="E1250" s="4" t="s">
        <v>135</v>
      </c>
      <c r="F1250" s="4">
        <f t="shared" si="38"/>
        <v>43152</v>
      </c>
      <c r="G1250" s="4" t="str">
        <f t="shared" si="39"/>
        <v>Feb</v>
      </c>
      <c r="H1250" s="6" t="s">
        <v>60</v>
      </c>
      <c r="I1250">
        <f>VLOOKUP($A1250,'Customer Data'!$A:$G,2,FALSE)</f>
        <v>20</v>
      </c>
      <c r="J1250" t="str">
        <f>VLOOKUP($A1250,'Customer Data'!$A:$G,3,FALSE)</f>
        <v>Male</v>
      </c>
      <c r="K1250" s="18">
        <f>VLOOKUP($A1250,'Customer Data'!$A:$G,4,FALSE)</f>
        <v>38511</v>
      </c>
      <c r="L1250" t="str">
        <f>VLOOKUP($A1250,'Customer Data'!$A:$G,5,FALSE)</f>
        <v>City C</v>
      </c>
      <c r="M1250" t="str">
        <f>VLOOKUP($A1250,'Customer Data'!$A:$G,6,FALSE)</f>
        <v>Adult</v>
      </c>
      <c r="N1250" t="str">
        <f>VLOOKUP($A1250,'Customer Data'!$A:$G,7,FALSE)</f>
        <v>Low</v>
      </c>
      <c r="O1250" t="str">
        <f>VLOOKUP($A1250,'Customer Data'!$A$2:$H$1501,8,FALSE)</f>
        <v>Type 1</v>
      </c>
      <c r="P1250" t="str">
        <f>VLOOKUP($C1250,'Inventory Data'!$A:$I,7,FALSE)</f>
        <v>Warehouse A</v>
      </c>
    </row>
    <row r="1251" spans="1:16" x14ac:dyDescent="0.3">
      <c r="A1251">
        <v>1014</v>
      </c>
      <c r="B1251">
        <v>1250</v>
      </c>
      <c r="C1251">
        <v>78</v>
      </c>
      <c r="D1251">
        <v>7</v>
      </c>
      <c r="E1251" s="4" t="s">
        <v>135</v>
      </c>
      <c r="F1251" s="4">
        <f t="shared" si="38"/>
        <v>43152</v>
      </c>
      <c r="G1251" s="4" t="str">
        <f t="shared" si="39"/>
        <v>Feb</v>
      </c>
      <c r="H1251" s="6" t="s">
        <v>61</v>
      </c>
      <c r="I1251">
        <f>VLOOKUP($A1251,'Customer Data'!$A:$G,2,FALSE)</f>
        <v>20</v>
      </c>
      <c r="J1251" t="str">
        <f>VLOOKUP($A1251,'Customer Data'!$A:$G,3,FALSE)</f>
        <v>Male</v>
      </c>
      <c r="K1251" s="18">
        <f>VLOOKUP($A1251,'Customer Data'!$A:$G,4,FALSE)</f>
        <v>33796</v>
      </c>
      <c r="L1251" t="str">
        <f>VLOOKUP($A1251,'Customer Data'!$A:$G,5,FALSE)</f>
        <v>City C</v>
      </c>
      <c r="M1251" t="str">
        <f>VLOOKUP($A1251,'Customer Data'!$A:$G,6,FALSE)</f>
        <v>Adult</v>
      </c>
      <c r="N1251" t="str">
        <f>VLOOKUP($A1251,'Customer Data'!$A:$G,7,FALSE)</f>
        <v>Low</v>
      </c>
      <c r="O1251" t="str">
        <f>VLOOKUP($A1251,'Customer Data'!$A$2:$H$1501,8,FALSE)</f>
        <v>Type 1</v>
      </c>
      <c r="P1251" t="str">
        <f>VLOOKUP($C1251,'Inventory Data'!$A:$I,7,FALSE)</f>
        <v>Warehouse A</v>
      </c>
    </row>
    <row r="1252" spans="1:16" x14ac:dyDescent="0.3">
      <c r="A1252">
        <v>865</v>
      </c>
      <c r="B1252">
        <v>1251</v>
      </c>
      <c r="C1252">
        <v>1</v>
      </c>
      <c r="D1252">
        <v>5</v>
      </c>
      <c r="E1252" s="4" t="s">
        <v>135</v>
      </c>
      <c r="F1252" s="4">
        <f t="shared" si="38"/>
        <v>43152</v>
      </c>
      <c r="G1252" s="4" t="str">
        <f t="shared" si="39"/>
        <v>Feb</v>
      </c>
      <c r="H1252" s="6" t="s">
        <v>62</v>
      </c>
      <c r="I1252">
        <f>VLOOKUP($A1252,'Customer Data'!$A:$G,2,FALSE)</f>
        <v>35</v>
      </c>
      <c r="J1252" t="str">
        <f>VLOOKUP($A1252,'Customer Data'!$A:$G,3,FALSE)</f>
        <v>Male</v>
      </c>
      <c r="K1252" s="18">
        <f>VLOOKUP($A1252,'Customer Data'!$A:$G,4,FALSE)</f>
        <v>99685</v>
      </c>
      <c r="L1252" t="str">
        <f>VLOOKUP($A1252,'Customer Data'!$A:$G,5,FALSE)</f>
        <v>City B</v>
      </c>
      <c r="M1252" t="str">
        <f>VLOOKUP($A1252,'Customer Data'!$A:$G,6,FALSE)</f>
        <v>Adult</v>
      </c>
      <c r="N1252" t="str">
        <f>VLOOKUP($A1252,'Customer Data'!$A:$G,7,FALSE)</f>
        <v>High</v>
      </c>
      <c r="O1252" t="str">
        <f>VLOOKUP($A1252,'Customer Data'!$A$2:$H$1501,8,FALSE)</f>
        <v>Type 2</v>
      </c>
      <c r="P1252" t="str">
        <f>VLOOKUP($C1252,'Inventory Data'!$A:$I,7,FALSE)</f>
        <v>Warehouse B</v>
      </c>
    </row>
    <row r="1253" spans="1:16" x14ac:dyDescent="0.3">
      <c r="A1253">
        <v>1055</v>
      </c>
      <c r="B1253">
        <v>1252</v>
      </c>
      <c r="C1253">
        <v>4</v>
      </c>
      <c r="D1253">
        <v>4</v>
      </c>
      <c r="E1253" s="4" t="s">
        <v>135</v>
      </c>
      <c r="F1253" s="4">
        <f t="shared" si="38"/>
        <v>43152</v>
      </c>
      <c r="G1253" s="4" t="str">
        <f t="shared" si="39"/>
        <v>Feb</v>
      </c>
      <c r="H1253" s="6" t="s">
        <v>63</v>
      </c>
      <c r="I1253">
        <f>VLOOKUP($A1253,'Customer Data'!$A:$G,2,FALSE)</f>
        <v>52</v>
      </c>
      <c r="J1253" t="str">
        <f>VLOOKUP($A1253,'Customer Data'!$A:$G,3,FALSE)</f>
        <v>Male</v>
      </c>
      <c r="K1253" s="18">
        <f>VLOOKUP($A1253,'Customer Data'!$A:$G,4,FALSE)</f>
        <v>139275</v>
      </c>
      <c r="L1253" t="str">
        <f>VLOOKUP($A1253,'Customer Data'!$A:$G,5,FALSE)</f>
        <v>City B</v>
      </c>
      <c r="M1253" t="str">
        <f>VLOOKUP($A1253,'Customer Data'!$A:$G,6,FALSE)</f>
        <v>Middle-aged</v>
      </c>
      <c r="N1253" t="str">
        <f>VLOOKUP($A1253,'Customer Data'!$A:$G,7,FALSE)</f>
        <v>High</v>
      </c>
      <c r="O1253" t="str">
        <f>VLOOKUP($A1253,'Customer Data'!$A$2:$H$1501,8,FALSE)</f>
        <v>Type 4</v>
      </c>
      <c r="P1253" t="str">
        <f>VLOOKUP($C1253,'Inventory Data'!$A:$I,7,FALSE)</f>
        <v>Warehouse C</v>
      </c>
    </row>
    <row r="1254" spans="1:16" x14ac:dyDescent="0.3">
      <c r="A1254">
        <v>1363</v>
      </c>
      <c r="B1254">
        <v>1253</v>
      </c>
      <c r="C1254">
        <v>9</v>
      </c>
      <c r="D1254">
        <v>6</v>
      </c>
      <c r="E1254" s="4" t="s">
        <v>135</v>
      </c>
      <c r="F1254" s="4">
        <f t="shared" si="38"/>
        <v>43152</v>
      </c>
      <c r="G1254" s="4" t="str">
        <f t="shared" si="39"/>
        <v>Feb</v>
      </c>
      <c r="H1254" s="6" t="s">
        <v>64</v>
      </c>
      <c r="I1254">
        <f>VLOOKUP($A1254,'Customer Data'!$A:$G,2,FALSE)</f>
        <v>44</v>
      </c>
      <c r="J1254" t="str">
        <f>VLOOKUP($A1254,'Customer Data'!$A:$G,3,FALSE)</f>
        <v>Female</v>
      </c>
      <c r="K1254" s="18">
        <f>VLOOKUP($A1254,'Customer Data'!$A:$G,4,FALSE)</f>
        <v>114658</v>
      </c>
      <c r="L1254" t="str">
        <f>VLOOKUP($A1254,'Customer Data'!$A:$G,5,FALSE)</f>
        <v>City A</v>
      </c>
      <c r="M1254" t="str">
        <f>VLOOKUP($A1254,'Customer Data'!$A:$G,6,FALSE)</f>
        <v>Middle-aged</v>
      </c>
      <c r="N1254" t="str">
        <f>VLOOKUP($A1254,'Customer Data'!$A:$G,7,FALSE)</f>
        <v>High</v>
      </c>
      <c r="O1254" t="str">
        <f>VLOOKUP($A1254,'Customer Data'!$A$2:$H$1501,8,FALSE)</f>
        <v>Type 4</v>
      </c>
      <c r="P1254" t="str">
        <f>VLOOKUP($C1254,'Inventory Data'!$A:$I,7,FALSE)</f>
        <v>Warehouse C</v>
      </c>
    </row>
    <row r="1255" spans="1:16" x14ac:dyDescent="0.3">
      <c r="A1255">
        <v>478</v>
      </c>
      <c r="B1255">
        <v>1254</v>
      </c>
      <c r="C1255">
        <v>96</v>
      </c>
      <c r="D1255">
        <v>6</v>
      </c>
      <c r="E1255" s="4" t="s">
        <v>135</v>
      </c>
      <c r="F1255" s="4">
        <f t="shared" si="38"/>
        <v>43152</v>
      </c>
      <c r="G1255" s="4" t="str">
        <f t="shared" si="39"/>
        <v>Feb</v>
      </c>
      <c r="H1255" s="6" t="s">
        <v>65</v>
      </c>
      <c r="I1255">
        <f>VLOOKUP($A1255,'Customer Data'!$A:$G,2,FALSE)</f>
        <v>38</v>
      </c>
      <c r="J1255" t="str">
        <f>VLOOKUP($A1255,'Customer Data'!$A:$G,3,FALSE)</f>
        <v>Female</v>
      </c>
      <c r="K1255" s="18">
        <f>VLOOKUP($A1255,'Customer Data'!$A:$G,4,FALSE)</f>
        <v>20288</v>
      </c>
      <c r="L1255" t="str">
        <f>VLOOKUP($A1255,'Customer Data'!$A:$G,5,FALSE)</f>
        <v>City B</v>
      </c>
      <c r="M1255" t="str">
        <f>VLOOKUP($A1255,'Customer Data'!$A:$G,6,FALSE)</f>
        <v>Adult</v>
      </c>
      <c r="N1255" t="str">
        <f>VLOOKUP($A1255,'Customer Data'!$A:$G,7,FALSE)</f>
        <v>Low</v>
      </c>
      <c r="O1255" t="str">
        <f>VLOOKUP($A1255,'Customer Data'!$A$2:$H$1501,8,FALSE)</f>
        <v>Type 1</v>
      </c>
      <c r="P1255" t="str">
        <f>VLOOKUP($C1255,'Inventory Data'!$A:$I,7,FALSE)</f>
        <v>Warehouse A</v>
      </c>
    </row>
    <row r="1256" spans="1:16" x14ac:dyDescent="0.3">
      <c r="A1256">
        <v>1351</v>
      </c>
      <c r="B1256">
        <v>1255</v>
      </c>
      <c r="C1256">
        <v>12</v>
      </c>
      <c r="D1256">
        <v>6</v>
      </c>
      <c r="E1256" s="4" t="s">
        <v>135</v>
      </c>
      <c r="F1256" s="4">
        <f t="shared" si="38"/>
        <v>43152</v>
      </c>
      <c r="G1256" s="4" t="str">
        <f t="shared" si="39"/>
        <v>Feb</v>
      </c>
      <c r="H1256" s="6" t="s">
        <v>66</v>
      </c>
      <c r="I1256">
        <f>VLOOKUP($A1256,'Customer Data'!$A:$G,2,FALSE)</f>
        <v>54</v>
      </c>
      <c r="J1256" t="str">
        <f>VLOOKUP($A1256,'Customer Data'!$A:$G,3,FALSE)</f>
        <v>Female</v>
      </c>
      <c r="K1256" s="18">
        <f>VLOOKUP($A1256,'Customer Data'!$A:$G,4,FALSE)</f>
        <v>70682</v>
      </c>
      <c r="L1256" t="str">
        <f>VLOOKUP($A1256,'Customer Data'!$A:$G,5,FALSE)</f>
        <v>City C</v>
      </c>
      <c r="M1256" t="str">
        <f>VLOOKUP($A1256,'Customer Data'!$A:$G,6,FALSE)</f>
        <v>Middle-aged</v>
      </c>
      <c r="N1256" t="str">
        <f>VLOOKUP($A1256,'Customer Data'!$A:$G,7,FALSE)</f>
        <v>High</v>
      </c>
      <c r="O1256" t="str">
        <f>VLOOKUP($A1256,'Customer Data'!$A$2:$H$1501,8,FALSE)</f>
        <v>Type 4</v>
      </c>
      <c r="P1256" t="str">
        <f>VLOOKUP($C1256,'Inventory Data'!$A:$I,7,FALSE)</f>
        <v>Warehouse B</v>
      </c>
    </row>
    <row r="1257" spans="1:16" x14ac:dyDescent="0.3">
      <c r="A1257">
        <v>1253</v>
      </c>
      <c r="B1257">
        <v>1256</v>
      </c>
      <c r="C1257">
        <v>61</v>
      </c>
      <c r="D1257">
        <v>3</v>
      </c>
      <c r="E1257" s="4" t="s">
        <v>135</v>
      </c>
      <c r="F1257" s="4">
        <f t="shared" si="38"/>
        <v>43152</v>
      </c>
      <c r="G1257" s="4" t="str">
        <f t="shared" si="39"/>
        <v>Feb</v>
      </c>
      <c r="H1257" s="6" t="s">
        <v>67</v>
      </c>
      <c r="I1257">
        <f>VLOOKUP($A1257,'Customer Data'!$A:$G,2,FALSE)</f>
        <v>62</v>
      </c>
      <c r="J1257" t="str">
        <f>VLOOKUP($A1257,'Customer Data'!$A:$G,3,FALSE)</f>
        <v>Female</v>
      </c>
      <c r="K1257" s="18">
        <f>VLOOKUP($A1257,'Customer Data'!$A:$G,4,FALSE)</f>
        <v>49513</v>
      </c>
      <c r="L1257" t="str">
        <f>VLOOKUP($A1257,'Customer Data'!$A:$G,5,FALSE)</f>
        <v>City B</v>
      </c>
      <c r="M1257" t="str">
        <f>VLOOKUP($A1257,'Customer Data'!$A:$G,6,FALSE)</f>
        <v>Seniors</v>
      </c>
      <c r="N1257" t="str">
        <f>VLOOKUP($A1257,'Customer Data'!$A:$G,7,FALSE)</f>
        <v>Low</v>
      </c>
      <c r="O1257" t="str">
        <f>VLOOKUP($A1257,'Customer Data'!$A$2:$H$1501,8,FALSE)</f>
        <v>Type 5</v>
      </c>
      <c r="P1257" t="str">
        <f>VLOOKUP($C1257,'Inventory Data'!$A:$I,7,FALSE)</f>
        <v>Warehouse C</v>
      </c>
    </row>
    <row r="1258" spans="1:16" x14ac:dyDescent="0.3">
      <c r="A1258">
        <v>782</v>
      </c>
      <c r="B1258">
        <v>1257</v>
      </c>
      <c r="C1258">
        <v>19</v>
      </c>
      <c r="D1258">
        <v>4</v>
      </c>
      <c r="E1258" s="4" t="s">
        <v>135</v>
      </c>
      <c r="F1258" s="4">
        <f t="shared" si="38"/>
        <v>43152</v>
      </c>
      <c r="G1258" s="4" t="str">
        <f t="shared" si="39"/>
        <v>Feb</v>
      </c>
      <c r="H1258" s="6" t="s">
        <v>68</v>
      </c>
      <c r="I1258">
        <f>VLOOKUP($A1258,'Customer Data'!$A:$G,2,FALSE)</f>
        <v>60</v>
      </c>
      <c r="J1258" t="str">
        <f>VLOOKUP($A1258,'Customer Data'!$A:$G,3,FALSE)</f>
        <v>Male</v>
      </c>
      <c r="K1258" s="18">
        <f>VLOOKUP($A1258,'Customer Data'!$A:$G,4,FALSE)</f>
        <v>24047</v>
      </c>
      <c r="L1258" t="str">
        <f>VLOOKUP($A1258,'Customer Data'!$A:$G,5,FALSE)</f>
        <v>City A</v>
      </c>
      <c r="M1258" t="str">
        <f>VLOOKUP($A1258,'Customer Data'!$A:$G,6,FALSE)</f>
        <v>Seniors</v>
      </c>
      <c r="N1258" t="str">
        <f>VLOOKUP($A1258,'Customer Data'!$A:$G,7,FALSE)</f>
        <v>Low</v>
      </c>
      <c r="O1258" t="str">
        <f>VLOOKUP($A1258,'Customer Data'!$A$2:$H$1501,8,FALSE)</f>
        <v>Type 5</v>
      </c>
      <c r="P1258" t="str">
        <f>VLOOKUP($C1258,'Inventory Data'!$A:$I,7,FALSE)</f>
        <v>Warehouse B</v>
      </c>
    </row>
    <row r="1259" spans="1:16" x14ac:dyDescent="0.3">
      <c r="A1259">
        <v>48</v>
      </c>
      <c r="B1259">
        <v>1258</v>
      </c>
      <c r="C1259">
        <v>30</v>
      </c>
      <c r="D1259">
        <v>5</v>
      </c>
      <c r="E1259" s="4" t="s">
        <v>135</v>
      </c>
      <c r="F1259" s="4">
        <f t="shared" si="38"/>
        <v>43152</v>
      </c>
      <c r="G1259" s="4" t="str">
        <f t="shared" si="39"/>
        <v>Feb</v>
      </c>
      <c r="H1259" s="6" t="s">
        <v>69</v>
      </c>
      <c r="I1259">
        <f>VLOOKUP($A1259,'Customer Data'!$A:$G,2,FALSE)</f>
        <v>64</v>
      </c>
      <c r="J1259" t="str">
        <f>VLOOKUP($A1259,'Customer Data'!$A:$G,3,FALSE)</f>
        <v>Male</v>
      </c>
      <c r="K1259" s="18">
        <f>VLOOKUP($A1259,'Customer Data'!$A:$G,4,FALSE)</f>
        <v>30331</v>
      </c>
      <c r="L1259" t="str">
        <f>VLOOKUP($A1259,'Customer Data'!$A:$G,5,FALSE)</f>
        <v>City C</v>
      </c>
      <c r="M1259" t="str">
        <f>VLOOKUP($A1259,'Customer Data'!$A:$G,6,FALSE)</f>
        <v>Seniors</v>
      </c>
      <c r="N1259" t="str">
        <f>VLOOKUP($A1259,'Customer Data'!$A:$G,7,FALSE)</f>
        <v>Low</v>
      </c>
      <c r="O1259" t="str">
        <f>VLOOKUP($A1259,'Customer Data'!$A$2:$H$1501,8,FALSE)</f>
        <v>Type 5</v>
      </c>
      <c r="P1259" t="str">
        <f>VLOOKUP($C1259,'Inventory Data'!$A:$I,7,FALSE)</f>
        <v>Warehouse B</v>
      </c>
    </row>
    <row r="1260" spans="1:16" x14ac:dyDescent="0.3">
      <c r="A1260">
        <v>598</v>
      </c>
      <c r="B1260">
        <v>1259</v>
      </c>
      <c r="C1260">
        <v>58</v>
      </c>
      <c r="D1260">
        <v>2</v>
      </c>
      <c r="E1260" s="4" t="s">
        <v>135</v>
      </c>
      <c r="F1260" s="4">
        <f t="shared" si="38"/>
        <v>43152</v>
      </c>
      <c r="G1260" s="4" t="str">
        <f t="shared" si="39"/>
        <v>Feb</v>
      </c>
      <c r="H1260" s="6" t="s">
        <v>70</v>
      </c>
      <c r="I1260">
        <f>VLOOKUP($A1260,'Customer Data'!$A:$G,2,FALSE)</f>
        <v>20</v>
      </c>
      <c r="J1260" t="str">
        <f>VLOOKUP($A1260,'Customer Data'!$A:$G,3,FALSE)</f>
        <v>Male</v>
      </c>
      <c r="K1260" s="18">
        <f>VLOOKUP($A1260,'Customer Data'!$A:$G,4,FALSE)</f>
        <v>48291</v>
      </c>
      <c r="L1260" t="str">
        <f>VLOOKUP($A1260,'Customer Data'!$A:$G,5,FALSE)</f>
        <v>City A</v>
      </c>
      <c r="M1260" t="str">
        <f>VLOOKUP($A1260,'Customer Data'!$A:$G,6,FALSE)</f>
        <v>Adult</v>
      </c>
      <c r="N1260" t="str">
        <f>VLOOKUP($A1260,'Customer Data'!$A:$G,7,FALSE)</f>
        <v>Low</v>
      </c>
      <c r="O1260" t="str">
        <f>VLOOKUP($A1260,'Customer Data'!$A$2:$H$1501,8,FALSE)</f>
        <v>Type 1</v>
      </c>
      <c r="P1260" t="str">
        <f>VLOOKUP($C1260,'Inventory Data'!$A:$I,7,FALSE)</f>
        <v>Warehouse C</v>
      </c>
    </row>
    <row r="1261" spans="1:16" x14ac:dyDescent="0.3">
      <c r="A1261">
        <v>588</v>
      </c>
      <c r="B1261">
        <v>1260</v>
      </c>
      <c r="C1261">
        <v>58</v>
      </c>
      <c r="D1261">
        <v>3</v>
      </c>
      <c r="E1261" s="4" t="s">
        <v>135</v>
      </c>
      <c r="F1261" s="4">
        <f t="shared" si="38"/>
        <v>43152</v>
      </c>
      <c r="G1261" s="4" t="str">
        <f t="shared" si="39"/>
        <v>Feb</v>
      </c>
      <c r="H1261" s="6" t="s">
        <v>71</v>
      </c>
      <c r="I1261">
        <f>VLOOKUP($A1261,'Customer Data'!$A:$G,2,FALSE)</f>
        <v>49</v>
      </c>
      <c r="J1261" t="str">
        <f>VLOOKUP($A1261,'Customer Data'!$A:$G,3,FALSE)</f>
        <v>Male</v>
      </c>
      <c r="K1261" s="18">
        <f>VLOOKUP($A1261,'Customer Data'!$A:$G,4,FALSE)</f>
        <v>70670</v>
      </c>
      <c r="L1261" t="str">
        <f>VLOOKUP($A1261,'Customer Data'!$A:$G,5,FALSE)</f>
        <v>City B</v>
      </c>
      <c r="M1261" t="str">
        <f>VLOOKUP($A1261,'Customer Data'!$A:$G,6,FALSE)</f>
        <v>Middle-aged</v>
      </c>
      <c r="N1261" t="str">
        <f>VLOOKUP($A1261,'Customer Data'!$A:$G,7,FALSE)</f>
        <v>High</v>
      </c>
      <c r="O1261" t="str">
        <f>VLOOKUP($A1261,'Customer Data'!$A$2:$H$1501,8,FALSE)</f>
        <v>Type 4</v>
      </c>
      <c r="P1261" t="str">
        <f>VLOOKUP($C1261,'Inventory Data'!$A:$I,7,FALSE)</f>
        <v>Warehouse C</v>
      </c>
    </row>
    <row r="1262" spans="1:16" x14ac:dyDescent="0.3">
      <c r="A1262">
        <v>644</v>
      </c>
      <c r="B1262">
        <v>1261</v>
      </c>
      <c r="C1262">
        <v>66</v>
      </c>
      <c r="D1262">
        <v>9</v>
      </c>
      <c r="E1262" s="4" t="s">
        <v>135</v>
      </c>
      <c r="F1262" s="4">
        <f t="shared" si="38"/>
        <v>43152</v>
      </c>
      <c r="G1262" s="4" t="str">
        <f t="shared" si="39"/>
        <v>Feb</v>
      </c>
      <c r="H1262" s="6" t="s">
        <v>72</v>
      </c>
      <c r="I1262">
        <f>VLOOKUP($A1262,'Customer Data'!$A:$G,2,FALSE)</f>
        <v>58</v>
      </c>
      <c r="J1262" t="str">
        <f>VLOOKUP($A1262,'Customer Data'!$A:$G,3,FALSE)</f>
        <v>Male</v>
      </c>
      <c r="K1262" s="18">
        <f>VLOOKUP($A1262,'Customer Data'!$A:$G,4,FALSE)</f>
        <v>125273</v>
      </c>
      <c r="L1262" t="str">
        <f>VLOOKUP($A1262,'Customer Data'!$A:$G,5,FALSE)</f>
        <v>City B</v>
      </c>
      <c r="M1262" t="str">
        <f>VLOOKUP($A1262,'Customer Data'!$A:$G,6,FALSE)</f>
        <v>Middle-aged</v>
      </c>
      <c r="N1262" t="str">
        <f>VLOOKUP($A1262,'Customer Data'!$A:$G,7,FALSE)</f>
        <v>High</v>
      </c>
      <c r="O1262" t="str">
        <f>VLOOKUP($A1262,'Customer Data'!$A$2:$H$1501,8,FALSE)</f>
        <v>Type 4</v>
      </c>
      <c r="P1262" t="str">
        <f>VLOOKUP($C1262,'Inventory Data'!$A:$I,7,FALSE)</f>
        <v>Warehouse C</v>
      </c>
    </row>
    <row r="1263" spans="1:16" x14ac:dyDescent="0.3">
      <c r="A1263">
        <v>1446</v>
      </c>
      <c r="B1263">
        <v>1262</v>
      </c>
      <c r="C1263">
        <v>13</v>
      </c>
      <c r="D1263">
        <v>9</v>
      </c>
      <c r="E1263" s="4" t="s">
        <v>135</v>
      </c>
      <c r="F1263" s="4">
        <f t="shared" si="38"/>
        <v>43152</v>
      </c>
      <c r="G1263" s="4" t="str">
        <f t="shared" si="39"/>
        <v>Feb</v>
      </c>
      <c r="H1263" s="6" t="s">
        <v>73</v>
      </c>
      <c r="I1263">
        <f>VLOOKUP($A1263,'Customer Data'!$A:$G,2,FALSE)</f>
        <v>24</v>
      </c>
      <c r="J1263" t="str">
        <f>VLOOKUP($A1263,'Customer Data'!$A:$G,3,FALSE)</f>
        <v>Female</v>
      </c>
      <c r="K1263" s="18">
        <f>VLOOKUP($A1263,'Customer Data'!$A:$G,4,FALSE)</f>
        <v>93209</v>
      </c>
      <c r="L1263" t="str">
        <f>VLOOKUP($A1263,'Customer Data'!$A:$G,5,FALSE)</f>
        <v>City C</v>
      </c>
      <c r="M1263" t="str">
        <f>VLOOKUP($A1263,'Customer Data'!$A:$G,6,FALSE)</f>
        <v>Adult</v>
      </c>
      <c r="N1263" t="str">
        <f>VLOOKUP($A1263,'Customer Data'!$A:$G,7,FALSE)</f>
        <v>High</v>
      </c>
      <c r="O1263" t="str">
        <f>VLOOKUP($A1263,'Customer Data'!$A$2:$H$1501,8,FALSE)</f>
        <v>Type 2</v>
      </c>
      <c r="P1263" t="str">
        <f>VLOOKUP($C1263,'Inventory Data'!$A:$I,7,FALSE)</f>
        <v>Warehouse C</v>
      </c>
    </row>
    <row r="1264" spans="1:16" x14ac:dyDescent="0.3">
      <c r="A1264">
        <v>683</v>
      </c>
      <c r="B1264">
        <v>1263</v>
      </c>
      <c r="C1264">
        <v>37</v>
      </c>
      <c r="D1264">
        <v>5</v>
      </c>
      <c r="E1264" s="4" t="s">
        <v>135</v>
      </c>
      <c r="F1264" s="4">
        <f t="shared" si="38"/>
        <v>43152</v>
      </c>
      <c r="G1264" s="4" t="str">
        <f t="shared" si="39"/>
        <v>Feb</v>
      </c>
      <c r="H1264" s="6" t="s">
        <v>74</v>
      </c>
      <c r="I1264">
        <f>VLOOKUP($A1264,'Customer Data'!$A:$G,2,FALSE)</f>
        <v>65</v>
      </c>
      <c r="J1264" t="str">
        <f>VLOOKUP($A1264,'Customer Data'!$A:$G,3,FALSE)</f>
        <v>Male</v>
      </c>
      <c r="K1264" s="18">
        <f>VLOOKUP($A1264,'Customer Data'!$A:$G,4,FALSE)</f>
        <v>30390</v>
      </c>
      <c r="L1264" t="str">
        <f>VLOOKUP($A1264,'Customer Data'!$A:$G,5,FALSE)</f>
        <v>City B</v>
      </c>
      <c r="M1264" t="str">
        <f>VLOOKUP($A1264,'Customer Data'!$A:$G,6,FALSE)</f>
        <v>Seniors</v>
      </c>
      <c r="N1264" t="str">
        <f>VLOOKUP($A1264,'Customer Data'!$A:$G,7,FALSE)</f>
        <v>Low</v>
      </c>
      <c r="O1264" t="str">
        <f>VLOOKUP($A1264,'Customer Data'!$A$2:$H$1501,8,FALSE)</f>
        <v>Type 5</v>
      </c>
      <c r="P1264" t="str">
        <f>VLOOKUP($C1264,'Inventory Data'!$A:$I,7,FALSE)</f>
        <v>Warehouse B</v>
      </c>
    </row>
    <row r="1265" spans="1:16" x14ac:dyDescent="0.3">
      <c r="A1265">
        <v>1292</v>
      </c>
      <c r="B1265">
        <v>1264</v>
      </c>
      <c r="C1265">
        <v>91</v>
      </c>
      <c r="D1265">
        <v>7</v>
      </c>
      <c r="E1265" s="4" t="s">
        <v>135</v>
      </c>
      <c r="F1265" s="4">
        <f t="shared" si="38"/>
        <v>43152</v>
      </c>
      <c r="G1265" s="4" t="str">
        <f t="shared" si="39"/>
        <v>Feb</v>
      </c>
      <c r="H1265" s="6" t="s">
        <v>75</v>
      </c>
      <c r="I1265">
        <f>VLOOKUP($A1265,'Customer Data'!$A:$G,2,FALSE)</f>
        <v>46</v>
      </c>
      <c r="J1265" t="str">
        <f>VLOOKUP($A1265,'Customer Data'!$A:$G,3,FALSE)</f>
        <v>Female</v>
      </c>
      <c r="K1265" s="18">
        <f>VLOOKUP($A1265,'Customer Data'!$A:$G,4,FALSE)</f>
        <v>66912</v>
      </c>
      <c r="L1265" t="str">
        <f>VLOOKUP($A1265,'Customer Data'!$A:$G,5,FALSE)</f>
        <v>City B</v>
      </c>
      <c r="M1265" t="str">
        <f>VLOOKUP($A1265,'Customer Data'!$A:$G,6,FALSE)</f>
        <v>Middle-aged</v>
      </c>
      <c r="N1265" t="str">
        <f>VLOOKUP($A1265,'Customer Data'!$A:$G,7,FALSE)</f>
        <v>High</v>
      </c>
      <c r="O1265" t="str">
        <f>VLOOKUP($A1265,'Customer Data'!$A$2:$H$1501,8,FALSE)</f>
        <v>Type 4</v>
      </c>
      <c r="P1265" t="str">
        <f>VLOOKUP($C1265,'Inventory Data'!$A:$I,7,FALSE)</f>
        <v>Warehouse C</v>
      </c>
    </row>
    <row r="1266" spans="1:16" x14ac:dyDescent="0.3">
      <c r="A1266">
        <v>993</v>
      </c>
      <c r="B1266">
        <v>1265</v>
      </c>
      <c r="C1266">
        <v>88</v>
      </c>
      <c r="D1266">
        <v>9</v>
      </c>
      <c r="E1266" s="4" t="s">
        <v>135</v>
      </c>
      <c r="F1266" s="4">
        <f t="shared" si="38"/>
        <v>43152</v>
      </c>
      <c r="G1266" s="4" t="str">
        <f t="shared" si="39"/>
        <v>Feb</v>
      </c>
      <c r="H1266" s="6" t="s">
        <v>76</v>
      </c>
      <c r="I1266">
        <f>VLOOKUP($A1266,'Customer Data'!$A:$G,2,FALSE)</f>
        <v>21</v>
      </c>
      <c r="J1266" t="str">
        <f>VLOOKUP($A1266,'Customer Data'!$A:$G,3,FALSE)</f>
        <v>Female</v>
      </c>
      <c r="K1266" s="18">
        <f>VLOOKUP($A1266,'Customer Data'!$A:$G,4,FALSE)</f>
        <v>85411</v>
      </c>
      <c r="L1266" t="str">
        <f>VLOOKUP($A1266,'Customer Data'!$A:$G,5,FALSE)</f>
        <v>City A</v>
      </c>
      <c r="M1266" t="str">
        <f>VLOOKUP($A1266,'Customer Data'!$A:$G,6,FALSE)</f>
        <v>Adult</v>
      </c>
      <c r="N1266" t="str">
        <f>VLOOKUP($A1266,'Customer Data'!$A:$G,7,FALSE)</f>
        <v>High</v>
      </c>
      <c r="O1266" t="str">
        <f>VLOOKUP($A1266,'Customer Data'!$A$2:$H$1501,8,FALSE)</f>
        <v>Type 2</v>
      </c>
      <c r="P1266" t="str">
        <f>VLOOKUP($C1266,'Inventory Data'!$A:$I,7,FALSE)</f>
        <v>Warehouse C</v>
      </c>
    </row>
    <row r="1267" spans="1:16" x14ac:dyDescent="0.3">
      <c r="A1267">
        <v>725</v>
      </c>
      <c r="B1267">
        <v>1266</v>
      </c>
      <c r="C1267">
        <v>61</v>
      </c>
      <c r="D1267">
        <v>8</v>
      </c>
      <c r="E1267" s="4" t="s">
        <v>135</v>
      </c>
      <c r="F1267" s="4">
        <f t="shared" si="38"/>
        <v>43152</v>
      </c>
      <c r="G1267" s="4" t="str">
        <f t="shared" si="39"/>
        <v>Feb</v>
      </c>
      <c r="H1267" s="6" t="s">
        <v>77</v>
      </c>
      <c r="I1267">
        <f>VLOOKUP($A1267,'Customer Data'!$A:$G,2,FALSE)</f>
        <v>42</v>
      </c>
      <c r="J1267" t="str">
        <f>VLOOKUP($A1267,'Customer Data'!$A:$G,3,FALSE)</f>
        <v>Female</v>
      </c>
      <c r="K1267" s="18">
        <f>VLOOKUP($A1267,'Customer Data'!$A:$G,4,FALSE)</f>
        <v>144170</v>
      </c>
      <c r="L1267" t="str">
        <f>VLOOKUP($A1267,'Customer Data'!$A:$G,5,FALSE)</f>
        <v>City C</v>
      </c>
      <c r="M1267" t="str">
        <f>VLOOKUP($A1267,'Customer Data'!$A:$G,6,FALSE)</f>
        <v>Middle-aged</v>
      </c>
      <c r="N1267" t="str">
        <f>VLOOKUP($A1267,'Customer Data'!$A:$G,7,FALSE)</f>
        <v>High</v>
      </c>
      <c r="O1267" t="str">
        <f>VLOOKUP($A1267,'Customer Data'!$A$2:$H$1501,8,FALSE)</f>
        <v>Type 4</v>
      </c>
      <c r="P1267" t="str">
        <f>VLOOKUP($C1267,'Inventory Data'!$A:$I,7,FALSE)</f>
        <v>Warehouse C</v>
      </c>
    </row>
    <row r="1268" spans="1:16" x14ac:dyDescent="0.3">
      <c r="A1268">
        <v>1290</v>
      </c>
      <c r="B1268">
        <v>1267</v>
      </c>
      <c r="C1268">
        <v>75</v>
      </c>
      <c r="D1268">
        <v>8</v>
      </c>
      <c r="E1268" s="4" t="s">
        <v>135</v>
      </c>
      <c r="F1268" s="4">
        <f t="shared" si="38"/>
        <v>43152</v>
      </c>
      <c r="G1268" s="4" t="str">
        <f t="shared" si="39"/>
        <v>Feb</v>
      </c>
      <c r="H1268" s="6" t="s">
        <v>78</v>
      </c>
      <c r="I1268">
        <f>VLOOKUP($A1268,'Customer Data'!$A:$G,2,FALSE)</f>
        <v>23</v>
      </c>
      <c r="J1268" t="str">
        <f>VLOOKUP($A1268,'Customer Data'!$A:$G,3,FALSE)</f>
        <v>Female</v>
      </c>
      <c r="K1268" s="18">
        <f>VLOOKUP($A1268,'Customer Data'!$A:$G,4,FALSE)</f>
        <v>89607</v>
      </c>
      <c r="L1268" t="str">
        <f>VLOOKUP($A1268,'Customer Data'!$A:$G,5,FALSE)</f>
        <v>City B</v>
      </c>
      <c r="M1268" t="str">
        <f>VLOOKUP($A1268,'Customer Data'!$A:$G,6,FALSE)</f>
        <v>Adult</v>
      </c>
      <c r="N1268" t="str">
        <f>VLOOKUP($A1268,'Customer Data'!$A:$G,7,FALSE)</f>
        <v>High</v>
      </c>
      <c r="O1268" t="str">
        <f>VLOOKUP($A1268,'Customer Data'!$A$2:$H$1501,8,FALSE)</f>
        <v>Type 2</v>
      </c>
      <c r="P1268" t="str">
        <f>VLOOKUP($C1268,'Inventory Data'!$A:$I,7,FALSE)</f>
        <v>Warehouse B</v>
      </c>
    </row>
    <row r="1269" spans="1:16" x14ac:dyDescent="0.3">
      <c r="A1269">
        <v>269</v>
      </c>
      <c r="B1269">
        <v>1268</v>
      </c>
      <c r="C1269">
        <v>3</v>
      </c>
      <c r="D1269">
        <v>1</v>
      </c>
      <c r="E1269" s="4" t="s">
        <v>135</v>
      </c>
      <c r="F1269" s="4">
        <f t="shared" si="38"/>
        <v>43152</v>
      </c>
      <c r="G1269" s="4" t="str">
        <f t="shared" si="39"/>
        <v>Feb</v>
      </c>
      <c r="H1269" s="6" t="s">
        <v>79</v>
      </c>
      <c r="I1269">
        <f>VLOOKUP($A1269,'Customer Data'!$A:$G,2,FALSE)</f>
        <v>32</v>
      </c>
      <c r="J1269" t="str">
        <f>VLOOKUP($A1269,'Customer Data'!$A:$G,3,FALSE)</f>
        <v>Male</v>
      </c>
      <c r="K1269" s="18">
        <f>VLOOKUP($A1269,'Customer Data'!$A:$G,4,FALSE)</f>
        <v>60029</v>
      </c>
      <c r="L1269" t="str">
        <f>VLOOKUP($A1269,'Customer Data'!$A:$G,5,FALSE)</f>
        <v>City C</v>
      </c>
      <c r="M1269" t="str">
        <f>VLOOKUP($A1269,'Customer Data'!$A:$G,6,FALSE)</f>
        <v>Adult</v>
      </c>
      <c r="N1269" t="str">
        <f>VLOOKUP($A1269,'Customer Data'!$A:$G,7,FALSE)</f>
        <v>Low</v>
      </c>
      <c r="O1269" t="str">
        <f>VLOOKUP($A1269,'Customer Data'!$A$2:$H$1501,8,FALSE)</f>
        <v>Type 1</v>
      </c>
      <c r="P1269" t="str">
        <f>VLOOKUP($C1269,'Inventory Data'!$A:$I,7,FALSE)</f>
        <v>Warehouse C</v>
      </c>
    </row>
    <row r="1270" spans="1:16" x14ac:dyDescent="0.3">
      <c r="A1270">
        <v>762</v>
      </c>
      <c r="B1270">
        <v>1269</v>
      </c>
      <c r="C1270">
        <v>61</v>
      </c>
      <c r="D1270">
        <v>2</v>
      </c>
      <c r="E1270" s="4" t="s">
        <v>135</v>
      </c>
      <c r="F1270" s="4">
        <f t="shared" si="38"/>
        <v>43152</v>
      </c>
      <c r="G1270" s="4" t="str">
        <f t="shared" si="39"/>
        <v>Feb</v>
      </c>
      <c r="H1270" s="6" t="s">
        <v>80</v>
      </c>
      <c r="I1270">
        <f>VLOOKUP($A1270,'Customer Data'!$A:$G,2,FALSE)</f>
        <v>51</v>
      </c>
      <c r="J1270" t="str">
        <f>VLOOKUP($A1270,'Customer Data'!$A:$G,3,FALSE)</f>
        <v>Male</v>
      </c>
      <c r="K1270" s="18">
        <f>VLOOKUP($A1270,'Customer Data'!$A:$G,4,FALSE)</f>
        <v>86110</v>
      </c>
      <c r="L1270" t="str">
        <f>VLOOKUP($A1270,'Customer Data'!$A:$G,5,FALSE)</f>
        <v>City B</v>
      </c>
      <c r="M1270" t="str">
        <f>VLOOKUP($A1270,'Customer Data'!$A:$G,6,FALSE)</f>
        <v>Middle-aged</v>
      </c>
      <c r="N1270" t="str">
        <f>VLOOKUP($A1270,'Customer Data'!$A:$G,7,FALSE)</f>
        <v>High</v>
      </c>
      <c r="O1270" t="str">
        <f>VLOOKUP($A1270,'Customer Data'!$A$2:$H$1501,8,FALSE)</f>
        <v>Type 4</v>
      </c>
      <c r="P1270" t="str">
        <f>VLOOKUP($C1270,'Inventory Data'!$A:$I,7,FALSE)</f>
        <v>Warehouse C</v>
      </c>
    </row>
    <row r="1271" spans="1:16" x14ac:dyDescent="0.3">
      <c r="A1271">
        <v>190</v>
      </c>
      <c r="B1271">
        <v>1270</v>
      </c>
      <c r="C1271">
        <v>38</v>
      </c>
      <c r="D1271">
        <v>4</v>
      </c>
      <c r="E1271" s="4" t="s">
        <v>135</v>
      </c>
      <c r="F1271" s="4">
        <f t="shared" si="38"/>
        <v>43152</v>
      </c>
      <c r="G1271" s="4" t="str">
        <f t="shared" si="39"/>
        <v>Feb</v>
      </c>
      <c r="H1271" s="6" t="s">
        <v>81</v>
      </c>
      <c r="I1271">
        <f>VLOOKUP($A1271,'Customer Data'!$A:$G,2,FALSE)</f>
        <v>38</v>
      </c>
      <c r="J1271" t="str">
        <f>VLOOKUP($A1271,'Customer Data'!$A:$G,3,FALSE)</f>
        <v>Female</v>
      </c>
      <c r="K1271" s="18">
        <f>VLOOKUP($A1271,'Customer Data'!$A:$G,4,FALSE)</f>
        <v>106341</v>
      </c>
      <c r="L1271" t="str">
        <f>VLOOKUP($A1271,'Customer Data'!$A:$G,5,FALSE)</f>
        <v>City A</v>
      </c>
      <c r="M1271" t="str">
        <f>VLOOKUP($A1271,'Customer Data'!$A:$G,6,FALSE)</f>
        <v>Adult</v>
      </c>
      <c r="N1271" t="str">
        <f>VLOOKUP($A1271,'Customer Data'!$A:$G,7,FALSE)</f>
        <v>High</v>
      </c>
      <c r="O1271" t="str">
        <f>VLOOKUP($A1271,'Customer Data'!$A$2:$H$1501,8,FALSE)</f>
        <v>Type 2</v>
      </c>
      <c r="P1271" t="str">
        <f>VLOOKUP($C1271,'Inventory Data'!$A:$I,7,FALSE)</f>
        <v>Warehouse C</v>
      </c>
    </row>
    <row r="1272" spans="1:16" x14ac:dyDescent="0.3">
      <c r="A1272">
        <v>929</v>
      </c>
      <c r="B1272">
        <v>1271</v>
      </c>
      <c r="C1272">
        <v>4</v>
      </c>
      <c r="D1272">
        <v>9</v>
      </c>
      <c r="E1272" s="4" t="s">
        <v>135</v>
      </c>
      <c r="F1272" s="4">
        <f t="shared" si="38"/>
        <v>43152</v>
      </c>
      <c r="G1272" s="4" t="str">
        <f t="shared" si="39"/>
        <v>Feb</v>
      </c>
      <c r="H1272" s="6" t="s">
        <v>82</v>
      </c>
      <c r="I1272">
        <f>VLOOKUP($A1272,'Customer Data'!$A:$G,2,FALSE)</f>
        <v>34</v>
      </c>
      <c r="J1272" t="str">
        <f>VLOOKUP($A1272,'Customer Data'!$A:$G,3,FALSE)</f>
        <v>Male</v>
      </c>
      <c r="K1272" s="18">
        <f>VLOOKUP($A1272,'Customer Data'!$A:$G,4,FALSE)</f>
        <v>62651</v>
      </c>
      <c r="L1272" t="str">
        <f>VLOOKUP($A1272,'Customer Data'!$A:$G,5,FALSE)</f>
        <v>City A</v>
      </c>
      <c r="M1272" t="str">
        <f>VLOOKUP($A1272,'Customer Data'!$A:$G,6,FALSE)</f>
        <v>Adult</v>
      </c>
      <c r="N1272" t="str">
        <f>VLOOKUP($A1272,'Customer Data'!$A:$G,7,FALSE)</f>
        <v>Low</v>
      </c>
      <c r="O1272" t="str">
        <f>VLOOKUP($A1272,'Customer Data'!$A$2:$H$1501,8,FALSE)</f>
        <v>Type 1</v>
      </c>
      <c r="P1272" t="str">
        <f>VLOOKUP($C1272,'Inventory Data'!$A:$I,7,FALSE)</f>
        <v>Warehouse C</v>
      </c>
    </row>
    <row r="1273" spans="1:16" x14ac:dyDescent="0.3">
      <c r="A1273">
        <v>993</v>
      </c>
      <c r="B1273">
        <v>1272</v>
      </c>
      <c r="C1273">
        <v>79</v>
      </c>
      <c r="D1273">
        <v>5</v>
      </c>
      <c r="E1273" s="4" t="s">
        <v>135</v>
      </c>
      <c r="F1273" s="4">
        <f t="shared" si="38"/>
        <v>43152</v>
      </c>
      <c r="G1273" s="4" t="str">
        <f t="shared" si="39"/>
        <v>Feb</v>
      </c>
      <c r="H1273" s="6" t="s">
        <v>83</v>
      </c>
      <c r="I1273">
        <f>VLOOKUP($A1273,'Customer Data'!$A:$G,2,FALSE)</f>
        <v>21</v>
      </c>
      <c r="J1273" t="str">
        <f>VLOOKUP($A1273,'Customer Data'!$A:$G,3,FALSE)</f>
        <v>Female</v>
      </c>
      <c r="K1273" s="18">
        <f>VLOOKUP($A1273,'Customer Data'!$A:$G,4,FALSE)</f>
        <v>85411</v>
      </c>
      <c r="L1273" t="str">
        <f>VLOOKUP($A1273,'Customer Data'!$A:$G,5,FALSE)</f>
        <v>City A</v>
      </c>
      <c r="M1273" t="str">
        <f>VLOOKUP($A1273,'Customer Data'!$A:$G,6,FALSE)</f>
        <v>Adult</v>
      </c>
      <c r="N1273" t="str">
        <f>VLOOKUP($A1273,'Customer Data'!$A:$G,7,FALSE)</f>
        <v>High</v>
      </c>
      <c r="O1273" t="str">
        <f>VLOOKUP($A1273,'Customer Data'!$A$2:$H$1501,8,FALSE)</f>
        <v>Type 2</v>
      </c>
      <c r="P1273" t="str">
        <f>VLOOKUP($C1273,'Inventory Data'!$A:$I,7,FALSE)</f>
        <v>Warehouse B</v>
      </c>
    </row>
    <row r="1274" spans="1:16" x14ac:dyDescent="0.3">
      <c r="A1274">
        <v>440</v>
      </c>
      <c r="B1274">
        <v>1273</v>
      </c>
      <c r="C1274">
        <v>5</v>
      </c>
      <c r="D1274">
        <v>3</v>
      </c>
      <c r="E1274" s="4" t="s">
        <v>136</v>
      </c>
      <c r="F1274" s="4">
        <f t="shared" si="38"/>
        <v>43153</v>
      </c>
      <c r="G1274" s="4" t="str">
        <f t="shared" si="39"/>
        <v>Feb</v>
      </c>
      <c r="H1274" s="6" t="s">
        <v>60</v>
      </c>
      <c r="I1274">
        <f>VLOOKUP($A1274,'Customer Data'!$A:$G,2,FALSE)</f>
        <v>26</v>
      </c>
      <c r="J1274" t="str">
        <f>VLOOKUP($A1274,'Customer Data'!$A:$G,3,FALSE)</f>
        <v>Female</v>
      </c>
      <c r="K1274" s="18">
        <f>VLOOKUP($A1274,'Customer Data'!$A:$G,4,FALSE)</f>
        <v>113592</v>
      </c>
      <c r="L1274" t="str">
        <f>VLOOKUP($A1274,'Customer Data'!$A:$G,5,FALSE)</f>
        <v>City A</v>
      </c>
      <c r="M1274" t="str">
        <f>VLOOKUP($A1274,'Customer Data'!$A:$G,6,FALSE)</f>
        <v>Adult</v>
      </c>
      <c r="N1274" t="str">
        <f>VLOOKUP($A1274,'Customer Data'!$A:$G,7,FALSE)</f>
        <v>High</v>
      </c>
      <c r="O1274" t="str">
        <f>VLOOKUP($A1274,'Customer Data'!$A$2:$H$1501,8,FALSE)</f>
        <v>Type 2</v>
      </c>
      <c r="P1274" t="str">
        <f>VLOOKUP($C1274,'Inventory Data'!$A:$I,7,FALSE)</f>
        <v>Warehouse C</v>
      </c>
    </row>
    <row r="1275" spans="1:16" x14ac:dyDescent="0.3">
      <c r="A1275">
        <v>125</v>
      </c>
      <c r="B1275">
        <v>1274</v>
      </c>
      <c r="C1275">
        <v>65</v>
      </c>
      <c r="D1275">
        <v>9</v>
      </c>
      <c r="E1275" s="4" t="s">
        <v>136</v>
      </c>
      <c r="F1275" s="4">
        <f t="shared" si="38"/>
        <v>43153</v>
      </c>
      <c r="G1275" s="4" t="str">
        <f t="shared" si="39"/>
        <v>Feb</v>
      </c>
      <c r="H1275" s="6" t="s">
        <v>61</v>
      </c>
      <c r="I1275">
        <f>VLOOKUP($A1275,'Customer Data'!$A:$G,2,FALSE)</f>
        <v>52</v>
      </c>
      <c r="J1275" t="str">
        <f>VLOOKUP($A1275,'Customer Data'!$A:$G,3,FALSE)</f>
        <v>Female</v>
      </c>
      <c r="K1275" s="18">
        <f>VLOOKUP($A1275,'Customer Data'!$A:$G,4,FALSE)</f>
        <v>95801</v>
      </c>
      <c r="L1275" t="str">
        <f>VLOOKUP($A1275,'Customer Data'!$A:$G,5,FALSE)</f>
        <v>City C</v>
      </c>
      <c r="M1275" t="str">
        <f>VLOOKUP($A1275,'Customer Data'!$A:$G,6,FALSE)</f>
        <v>Middle-aged</v>
      </c>
      <c r="N1275" t="str">
        <f>VLOOKUP($A1275,'Customer Data'!$A:$G,7,FALSE)</f>
        <v>High</v>
      </c>
      <c r="O1275" t="str">
        <f>VLOOKUP($A1275,'Customer Data'!$A$2:$H$1501,8,FALSE)</f>
        <v>Type 4</v>
      </c>
      <c r="P1275" t="str">
        <f>VLOOKUP($C1275,'Inventory Data'!$A:$I,7,FALSE)</f>
        <v>Warehouse C</v>
      </c>
    </row>
    <row r="1276" spans="1:16" x14ac:dyDescent="0.3">
      <c r="A1276">
        <v>1400</v>
      </c>
      <c r="B1276">
        <v>1275</v>
      </c>
      <c r="C1276">
        <v>72</v>
      </c>
      <c r="D1276">
        <v>1</v>
      </c>
      <c r="E1276" s="4" t="s">
        <v>136</v>
      </c>
      <c r="F1276" s="4">
        <f t="shared" si="38"/>
        <v>43153</v>
      </c>
      <c r="G1276" s="4" t="str">
        <f t="shared" si="39"/>
        <v>Feb</v>
      </c>
      <c r="H1276" s="6" t="s">
        <v>62</v>
      </c>
      <c r="I1276">
        <f>VLOOKUP($A1276,'Customer Data'!$A:$G,2,FALSE)</f>
        <v>33</v>
      </c>
      <c r="J1276" t="str">
        <f>VLOOKUP($A1276,'Customer Data'!$A:$G,3,FALSE)</f>
        <v>Female</v>
      </c>
      <c r="K1276" s="18">
        <f>VLOOKUP($A1276,'Customer Data'!$A:$G,4,FALSE)</f>
        <v>91269</v>
      </c>
      <c r="L1276" t="str">
        <f>VLOOKUP($A1276,'Customer Data'!$A:$G,5,FALSE)</f>
        <v>City B</v>
      </c>
      <c r="M1276" t="str">
        <f>VLOOKUP($A1276,'Customer Data'!$A:$G,6,FALSE)</f>
        <v>Adult</v>
      </c>
      <c r="N1276" t="str">
        <f>VLOOKUP($A1276,'Customer Data'!$A:$G,7,FALSE)</f>
        <v>High</v>
      </c>
      <c r="O1276" t="str">
        <f>VLOOKUP($A1276,'Customer Data'!$A$2:$H$1501,8,FALSE)</f>
        <v>Type 2</v>
      </c>
      <c r="P1276" t="str">
        <f>VLOOKUP($C1276,'Inventory Data'!$A:$I,7,FALSE)</f>
        <v>Warehouse C</v>
      </c>
    </row>
    <row r="1277" spans="1:16" x14ac:dyDescent="0.3">
      <c r="A1277">
        <v>711</v>
      </c>
      <c r="B1277">
        <v>1276</v>
      </c>
      <c r="C1277">
        <v>96</v>
      </c>
      <c r="D1277">
        <v>7</v>
      </c>
      <c r="E1277" s="4" t="s">
        <v>136</v>
      </c>
      <c r="F1277" s="4">
        <f t="shared" si="38"/>
        <v>43153</v>
      </c>
      <c r="G1277" s="4" t="str">
        <f t="shared" si="39"/>
        <v>Feb</v>
      </c>
      <c r="H1277" s="6" t="s">
        <v>63</v>
      </c>
      <c r="I1277">
        <f>VLOOKUP($A1277,'Customer Data'!$A:$G,2,FALSE)</f>
        <v>62</v>
      </c>
      <c r="J1277" t="str">
        <f>VLOOKUP($A1277,'Customer Data'!$A:$G,3,FALSE)</f>
        <v>Male</v>
      </c>
      <c r="K1277" s="18">
        <f>VLOOKUP($A1277,'Customer Data'!$A:$G,4,FALSE)</f>
        <v>84545</v>
      </c>
      <c r="L1277" t="str">
        <f>VLOOKUP($A1277,'Customer Data'!$A:$G,5,FALSE)</f>
        <v>City A</v>
      </c>
      <c r="M1277" t="str">
        <f>VLOOKUP($A1277,'Customer Data'!$A:$G,6,FALSE)</f>
        <v>Seniors</v>
      </c>
      <c r="N1277" t="str">
        <f>VLOOKUP($A1277,'Customer Data'!$A:$G,7,FALSE)</f>
        <v>High</v>
      </c>
      <c r="O1277" t="str">
        <f>VLOOKUP($A1277,'Customer Data'!$A$2:$H$1501,8,FALSE)</f>
        <v>Type 6</v>
      </c>
      <c r="P1277" t="str">
        <f>VLOOKUP($C1277,'Inventory Data'!$A:$I,7,FALSE)</f>
        <v>Warehouse A</v>
      </c>
    </row>
    <row r="1278" spans="1:16" x14ac:dyDescent="0.3">
      <c r="A1278">
        <v>289</v>
      </c>
      <c r="B1278">
        <v>1277</v>
      </c>
      <c r="C1278">
        <v>16</v>
      </c>
      <c r="D1278">
        <v>9</v>
      </c>
      <c r="E1278" s="4" t="s">
        <v>136</v>
      </c>
      <c r="F1278" s="4">
        <f t="shared" si="38"/>
        <v>43153</v>
      </c>
      <c r="G1278" s="4" t="str">
        <f t="shared" si="39"/>
        <v>Feb</v>
      </c>
      <c r="H1278" s="6" t="s">
        <v>64</v>
      </c>
      <c r="I1278">
        <f>VLOOKUP($A1278,'Customer Data'!$A:$G,2,FALSE)</f>
        <v>52</v>
      </c>
      <c r="J1278" t="str">
        <f>VLOOKUP($A1278,'Customer Data'!$A:$G,3,FALSE)</f>
        <v>Male</v>
      </c>
      <c r="K1278" s="18">
        <f>VLOOKUP($A1278,'Customer Data'!$A:$G,4,FALSE)</f>
        <v>108498</v>
      </c>
      <c r="L1278" t="str">
        <f>VLOOKUP($A1278,'Customer Data'!$A:$G,5,FALSE)</f>
        <v>City A</v>
      </c>
      <c r="M1278" t="str">
        <f>VLOOKUP($A1278,'Customer Data'!$A:$G,6,FALSE)</f>
        <v>Middle-aged</v>
      </c>
      <c r="N1278" t="str">
        <f>VLOOKUP($A1278,'Customer Data'!$A:$G,7,FALSE)</f>
        <v>High</v>
      </c>
      <c r="O1278" t="str">
        <f>VLOOKUP($A1278,'Customer Data'!$A$2:$H$1501,8,FALSE)</f>
        <v>Type 4</v>
      </c>
      <c r="P1278" t="str">
        <f>VLOOKUP($C1278,'Inventory Data'!$A:$I,7,FALSE)</f>
        <v>Warehouse A</v>
      </c>
    </row>
    <row r="1279" spans="1:16" x14ac:dyDescent="0.3">
      <c r="A1279">
        <v>658</v>
      </c>
      <c r="B1279">
        <v>1278</v>
      </c>
      <c r="C1279">
        <v>28</v>
      </c>
      <c r="D1279">
        <v>1</v>
      </c>
      <c r="E1279" s="4" t="s">
        <v>136</v>
      </c>
      <c r="F1279" s="4">
        <f t="shared" si="38"/>
        <v>43153</v>
      </c>
      <c r="G1279" s="4" t="str">
        <f t="shared" si="39"/>
        <v>Feb</v>
      </c>
      <c r="H1279" s="6" t="s">
        <v>65</v>
      </c>
      <c r="I1279">
        <f>VLOOKUP($A1279,'Customer Data'!$A:$G,2,FALSE)</f>
        <v>54</v>
      </c>
      <c r="J1279" t="str">
        <f>VLOOKUP($A1279,'Customer Data'!$A:$G,3,FALSE)</f>
        <v>Male</v>
      </c>
      <c r="K1279" s="18">
        <f>VLOOKUP($A1279,'Customer Data'!$A:$G,4,FALSE)</f>
        <v>117673</v>
      </c>
      <c r="L1279" t="str">
        <f>VLOOKUP($A1279,'Customer Data'!$A:$G,5,FALSE)</f>
        <v>City B</v>
      </c>
      <c r="M1279" t="str">
        <f>VLOOKUP($A1279,'Customer Data'!$A:$G,6,FALSE)</f>
        <v>Middle-aged</v>
      </c>
      <c r="N1279" t="str">
        <f>VLOOKUP($A1279,'Customer Data'!$A:$G,7,FALSE)</f>
        <v>High</v>
      </c>
      <c r="O1279" t="str">
        <f>VLOOKUP($A1279,'Customer Data'!$A$2:$H$1501,8,FALSE)</f>
        <v>Type 4</v>
      </c>
      <c r="P1279" t="str">
        <f>VLOOKUP($C1279,'Inventory Data'!$A:$I,7,FALSE)</f>
        <v>Warehouse B</v>
      </c>
    </row>
    <row r="1280" spans="1:16" x14ac:dyDescent="0.3">
      <c r="A1280">
        <v>129</v>
      </c>
      <c r="B1280">
        <v>1279</v>
      </c>
      <c r="C1280">
        <v>89</v>
      </c>
      <c r="D1280">
        <v>3</v>
      </c>
      <c r="E1280" s="4" t="s">
        <v>136</v>
      </c>
      <c r="F1280" s="4">
        <f t="shared" si="38"/>
        <v>43153</v>
      </c>
      <c r="G1280" s="4" t="str">
        <f t="shared" si="39"/>
        <v>Feb</v>
      </c>
      <c r="H1280" s="6" t="s">
        <v>66</v>
      </c>
      <c r="I1280">
        <f>VLOOKUP($A1280,'Customer Data'!$A:$G,2,FALSE)</f>
        <v>52</v>
      </c>
      <c r="J1280" t="str">
        <f>VLOOKUP($A1280,'Customer Data'!$A:$G,3,FALSE)</f>
        <v>Male</v>
      </c>
      <c r="K1280" s="18">
        <f>VLOOKUP($A1280,'Customer Data'!$A:$G,4,FALSE)</f>
        <v>97057</v>
      </c>
      <c r="L1280" t="str">
        <f>VLOOKUP($A1280,'Customer Data'!$A:$G,5,FALSE)</f>
        <v>City C</v>
      </c>
      <c r="M1280" t="str">
        <f>VLOOKUP($A1280,'Customer Data'!$A:$G,6,FALSE)</f>
        <v>Middle-aged</v>
      </c>
      <c r="N1280" t="str">
        <f>VLOOKUP($A1280,'Customer Data'!$A:$G,7,FALSE)</f>
        <v>High</v>
      </c>
      <c r="O1280" t="str">
        <f>VLOOKUP($A1280,'Customer Data'!$A$2:$H$1501,8,FALSE)</f>
        <v>Type 4</v>
      </c>
      <c r="P1280" t="str">
        <f>VLOOKUP($C1280,'Inventory Data'!$A:$I,7,FALSE)</f>
        <v>Warehouse C</v>
      </c>
    </row>
    <row r="1281" spans="1:16" x14ac:dyDescent="0.3">
      <c r="A1281">
        <v>886</v>
      </c>
      <c r="B1281">
        <v>1280</v>
      </c>
      <c r="C1281">
        <v>46</v>
      </c>
      <c r="D1281">
        <v>3</v>
      </c>
      <c r="E1281" s="4" t="s">
        <v>136</v>
      </c>
      <c r="F1281" s="4">
        <f t="shared" si="38"/>
        <v>43153</v>
      </c>
      <c r="G1281" s="4" t="str">
        <f t="shared" si="39"/>
        <v>Feb</v>
      </c>
      <c r="H1281" s="6" t="s">
        <v>67</v>
      </c>
      <c r="I1281">
        <f>VLOOKUP($A1281,'Customer Data'!$A:$G,2,FALSE)</f>
        <v>36</v>
      </c>
      <c r="J1281" t="str">
        <f>VLOOKUP($A1281,'Customer Data'!$A:$G,3,FALSE)</f>
        <v>Male</v>
      </c>
      <c r="K1281" s="18">
        <f>VLOOKUP($A1281,'Customer Data'!$A:$G,4,FALSE)</f>
        <v>65960</v>
      </c>
      <c r="L1281" t="str">
        <f>VLOOKUP($A1281,'Customer Data'!$A:$G,5,FALSE)</f>
        <v>City B</v>
      </c>
      <c r="M1281" t="str">
        <f>VLOOKUP($A1281,'Customer Data'!$A:$G,6,FALSE)</f>
        <v>Adult</v>
      </c>
      <c r="N1281" t="str">
        <f>VLOOKUP($A1281,'Customer Data'!$A:$G,7,FALSE)</f>
        <v>High</v>
      </c>
      <c r="O1281" t="str">
        <f>VLOOKUP($A1281,'Customer Data'!$A$2:$H$1501,8,FALSE)</f>
        <v>Type 2</v>
      </c>
      <c r="P1281" t="str">
        <f>VLOOKUP($C1281,'Inventory Data'!$A:$I,7,FALSE)</f>
        <v>Warehouse B</v>
      </c>
    </row>
    <row r="1282" spans="1:16" x14ac:dyDescent="0.3">
      <c r="A1282">
        <v>893</v>
      </c>
      <c r="B1282">
        <v>1281</v>
      </c>
      <c r="C1282">
        <v>49</v>
      </c>
      <c r="D1282">
        <v>2</v>
      </c>
      <c r="E1282" s="4" t="s">
        <v>136</v>
      </c>
      <c r="F1282" s="4">
        <f t="shared" si="38"/>
        <v>43153</v>
      </c>
      <c r="G1282" s="4" t="str">
        <f t="shared" si="39"/>
        <v>Feb</v>
      </c>
      <c r="H1282" s="6" t="s">
        <v>68</v>
      </c>
      <c r="I1282">
        <f>VLOOKUP($A1282,'Customer Data'!$A:$G,2,FALSE)</f>
        <v>56</v>
      </c>
      <c r="J1282" t="str">
        <f>VLOOKUP($A1282,'Customer Data'!$A:$G,3,FALSE)</f>
        <v>Male</v>
      </c>
      <c r="K1282" s="18">
        <f>VLOOKUP($A1282,'Customer Data'!$A:$G,4,FALSE)</f>
        <v>147583</v>
      </c>
      <c r="L1282" t="str">
        <f>VLOOKUP($A1282,'Customer Data'!$A:$G,5,FALSE)</f>
        <v>City B</v>
      </c>
      <c r="M1282" t="str">
        <f>VLOOKUP($A1282,'Customer Data'!$A:$G,6,FALSE)</f>
        <v>Middle-aged</v>
      </c>
      <c r="N1282" t="str">
        <f>VLOOKUP($A1282,'Customer Data'!$A:$G,7,FALSE)</f>
        <v>High</v>
      </c>
      <c r="O1282" t="str">
        <f>VLOOKUP($A1282,'Customer Data'!$A$2:$H$1501,8,FALSE)</f>
        <v>Type 4</v>
      </c>
      <c r="P1282" t="str">
        <f>VLOOKUP($C1282,'Inventory Data'!$A:$I,7,FALSE)</f>
        <v>Warehouse C</v>
      </c>
    </row>
    <row r="1283" spans="1:16" x14ac:dyDescent="0.3">
      <c r="A1283">
        <v>686</v>
      </c>
      <c r="B1283">
        <v>1282</v>
      </c>
      <c r="C1283">
        <v>64</v>
      </c>
      <c r="D1283">
        <v>4</v>
      </c>
      <c r="E1283" s="4" t="s">
        <v>136</v>
      </c>
      <c r="F1283" s="4">
        <f t="shared" ref="F1283:F1346" si="40">DATEVALUE(E1283)</f>
        <v>43153</v>
      </c>
      <c r="G1283" s="4" t="str">
        <f t="shared" ref="G1283:G1346" si="41">TEXT(F1283,"MMM")</f>
        <v>Feb</v>
      </c>
      <c r="H1283" s="6" t="s">
        <v>69</v>
      </c>
      <c r="I1283">
        <f>VLOOKUP($A1283,'Customer Data'!$A:$G,2,FALSE)</f>
        <v>44</v>
      </c>
      <c r="J1283" t="str">
        <f>VLOOKUP($A1283,'Customer Data'!$A:$G,3,FALSE)</f>
        <v>Male</v>
      </c>
      <c r="K1283" s="18">
        <f>VLOOKUP($A1283,'Customer Data'!$A:$G,4,FALSE)</f>
        <v>26525</v>
      </c>
      <c r="L1283" t="str">
        <f>VLOOKUP($A1283,'Customer Data'!$A:$G,5,FALSE)</f>
        <v>City C</v>
      </c>
      <c r="M1283" t="str">
        <f>VLOOKUP($A1283,'Customer Data'!$A:$G,6,FALSE)</f>
        <v>Middle-aged</v>
      </c>
      <c r="N1283" t="str">
        <f>VLOOKUP($A1283,'Customer Data'!$A:$G,7,FALSE)</f>
        <v>Low</v>
      </c>
      <c r="O1283" t="str">
        <f>VLOOKUP($A1283,'Customer Data'!$A$2:$H$1501,8,FALSE)</f>
        <v>Type 3</v>
      </c>
      <c r="P1283" t="str">
        <f>VLOOKUP($C1283,'Inventory Data'!$A:$I,7,FALSE)</f>
        <v>Warehouse A</v>
      </c>
    </row>
    <row r="1284" spans="1:16" x14ac:dyDescent="0.3">
      <c r="A1284">
        <v>119</v>
      </c>
      <c r="B1284">
        <v>1283</v>
      </c>
      <c r="C1284">
        <v>62</v>
      </c>
      <c r="D1284">
        <v>1</v>
      </c>
      <c r="E1284" s="4" t="s">
        <v>136</v>
      </c>
      <c r="F1284" s="4">
        <f t="shared" si="40"/>
        <v>43153</v>
      </c>
      <c r="G1284" s="4" t="str">
        <f t="shared" si="41"/>
        <v>Feb</v>
      </c>
      <c r="H1284" s="6" t="s">
        <v>70</v>
      </c>
      <c r="I1284">
        <f>VLOOKUP($A1284,'Customer Data'!$A:$G,2,FALSE)</f>
        <v>44</v>
      </c>
      <c r="J1284" t="str">
        <f>VLOOKUP($A1284,'Customer Data'!$A:$G,3,FALSE)</f>
        <v>Female</v>
      </c>
      <c r="K1284" s="18">
        <f>VLOOKUP($A1284,'Customer Data'!$A:$G,4,FALSE)</f>
        <v>99677</v>
      </c>
      <c r="L1284" t="str">
        <f>VLOOKUP($A1284,'Customer Data'!$A:$G,5,FALSE)</f>
        <v>City B</v>
      </c>
      <c r="M1284" t="str">
        <f>VLOOKUP($A1284,'Customer Data'!$A:$G,6,FALSE)</f>
        <v>Middle-aged</v>
      </c>
      <c r="N1284" t="str">
        <f>VLOOKUP($A1284,'Customer Data'!$A:$G,7,FALSE)</f>
        <v>High</v>
      </c>
      <c r="O1284" t="str">
        <f>VLOOKUP($A1284,'Customer Data'!$A$2:$H$1501,8,FALSE)</f>
        <v>Type 4</v>
      </c>
      <c r="P1284" t="str">
        <f>VLOOKUP($C1284,'Inventory Data'!$A:$I,7,FALSE)</f>
        <v>Warehouse A</v>
      </c>
    </row>
    <row r="1285" spans="1:16" x14ac:dyDescent="0.3">
      <c r="A1285">
        <v>390</v>
      </c>
      <c r="B1285">
        <v>1284</v>
      </c>
      <c r="C1285">
        <v>92</v>
      </c>
      <c r="D1285">
        <v>2</v>
      </c>
      <c r="E1285" s="4" t="s">
        <v>136</v>
      </c>
      <c r="F1285" s="4">
        <f t="shared" si="40"/>
        <v>43153</v>
      </c>
      <c r="G1285" s="4" t="str">
        <f t="shared" si="41"/>
        <v>Feb</v>
      </c>
      <c r="H1285" s="6" t="s">
        <v>71</v>
      </c>
      <c r="I1285">
        <f>VLOOKUP($A1285,'Customer Data'!$A:$G,2,FALSE)</f>
        <v>39</v>
      </c>
      <c r="J1285" t="str">
        <f>VLOOKUP($A1285,'Customer Data'!$A:$G,3,FALSE)</f>
        <v>Male</v>
      </c>
      <c r="K1285" s="18">
        <f>VLOOKUP($A1285,'Customer Data'!$A:$G,4,FALSE)</f>
        <v>88151</v>
      </c>
      <c r="L1285" t="str">
        <f>VLOOKUP($A1285,'Customer Data'!$A:$G,5,FALSE)</f>
        <v>City B</v>
      </c>
      <c r="M1285" t="str">
        <f>VLOOKUP($A1285,'Customer Data'!$A:$G,6,FALSE)</f>
        <v>Adult</v>
      </c>
      <c r="N1285" t="str">
        <f>VLOOKUP($A1285,'Customer Data'!$A:$G,7,FALSE)</f>
        <v>High</v>
      </c>
      <c r="O1285" t="str">
        <f>VLOOKUP($A1285,'Customer Data'!$A$2:$H$1501,8,FALSE)</f>
        <v>Type 2</v>
      </c>
      <c r="P1285" t="str">
        <f>VLOOKUP($C1285,'Inventory Data'!$A:$I,7,FALSE)</f>
        <v>Warehouse A</v>
      </c>
    </row>
    <row r="1286" spans="1:16" x14ac:dyDescent="0.3">
      <c r="A1286">
        <v>304</v>
      </c>
      <c r="B1286">
        <v>1285</v>
      </c>
      <c r="C1286">
        <v>32</v>
      </c>
      <c r="D1286">
        <v>2</v>
      </c>
      <c r="E1286" s="4" t="s">
        <v>136</v>
      </c>
      <c r="F1286" s="4">
        <f t="shared" si="40"/>
        <v>43153</v>
      </c>
      <c r="G1286" s="4" t="str">
        <f t="shared" si="41"/>
        <v>Feb</v>
      </c>
      <c r="H1286" s="6" t="s">
        <v>72</v>
      </c>
      <c r="I1286">
        <f>VLOOKUP($A1286,'Customer Data'!$A:$G,2,FALSE)</f>
        <v>50</v>
      </c>
      <c r="J1286" t="str">
        <f>VLOOKUP($A1286,'Customer Data'!$A:$G,3,FALSE)</f>
        <v>Female</v>
      </c>
      <c r="K1286" s="18">
        <f>VLOOKUP($A1286,'Customer Data'!$A:$G,4,FALSE)</f>
        <v>43477</v>
      </c>
      <c r="L1286" t="str">
        <f>VLOOKUP($A1286,'Customer Data'!$A:$G,5,FALSE)</f>
        <v>City B</v>
      </c>
      <c r="M1286" t="str">
        <f>VLOOKUP($A1286,'Customer Data'!$A:$G,6,FALSE)</f>
        <v>Middle-aged</v>
      </c>
      <c r="N1286" t="str">
        <f>VLOOKUP($A1286,'Customer Data'!$A:$G,7,FALSE)</f>
        <v>Low</v>
      </c>
      <c r="O1286" t="str">
        <f>VLOOKUP($A1286,'Customer Data'!$A$2:$H$1501,8,FALSE)</f>
        <v>Type 3</v>
      </c>
      <c r="P1286" t="str">
        <f>VLOOKUP($C1286,'Inventory Data'!$A:$I,7,FALSE)</f>
        <v>Warehouse A</v>
      </c>
    </row>
    <row r="1287" spans="1:16" x14ac:dyDescent="0.3">
      <c r="A1287">
        <v>458</v>
      </c>
      <c r="B1287">
        <v>1286</v>
      </c>
      <c r="C1287">
        <v>35</v>
      </c>
      <c r="D1287">
        <v>8</v>
      </c>
      <c r="E1287" s="4" t="s">
        <v>136</v>
      </c>
      <c r="F1287" s="4">
        <f t="shared" si="40"/>
        <v>43153</v>
      </c>
      <c r="G1287" s="4" t="str">
        <f t="shared" si="41"/>
        <v>Feb</v>
      </c>
      <c r="H1287" s="6" t="s">
        <v>73</v>
      </c>
      <c r="I1287">
        <f>VLOOKUP($A1287,'Customer Data'!$A:$G,2,FALSE)</f>
        <v>36</v>
      </c>
      <c r="J1287" t="str">
        <f>VLOOKUP($A1287,'Customer Data'!$A:$G,3,FALSE)</f>
        <v>Female</v>
      </c>
      <c r="K1287" s="18">
        <f>VLOOKUP($A1287,'Customer Data'!$A:$G,4,FALSE)</f>
        <v>98816</v>
      </c>
      <c r="L1287" t="str">
        <f>VLOOKUP($A1287,'Customer Data'!$A:$G,5,FALSE)</f>
        <v>City A</v>
      </c>
      <c r="M1287" t="str">
        <f>VLOOKUP($A1287,'Customer Data'!$A:$G,6,FALSE)</f>
        <v>Adult</v>
      </c>
      <c r="N1287" t="str">
        <f>VLOOKUP($A1287,'Customer Data'!$A:$G,7,FALSE)</f>
        <v>High</v>
      </c>
      <c r="O1287" t="str">
        <f>VLOOKUP($A1287,'Customer Data'!$A$2:$H$1501,8,FALSE)</f>
        <v>Type 2</v>
      </c>
      <c r="P1287" t="str">
        <f>VLOOKUP($C1287,'Inventory Data'!$A:$I,7,FALSE)</f>
        <v>Warehouse A</v>
      </c>
    </row>
    <row r="1288" spans="1:16" x14ac:dyDescent="0.3">
      <c r="A1288">
        <v>258</v>
      </c>
      <c r="B1288">
        <v>1287</v>
      </c>
      <c r="C1288">
        <v>76</v>
      </c>
      <c r="D1288">
        <v>9</v>
      </c>
      <c r="E1288" s="4" t="s">
        <v>136</v>
      </c>
      <c r="F1288" s="4">
        <f t="shared" si="40"/>
        <v>43153</v>
      </c>
      <c r="G1288" s="4" t="str">
        <f t="shared" si="41"/>
        <v>Feb</v>
      </c>
      <c r="H1288" s="6" t="s">
        <v>74</v>
      </c>
      <c r="I1288">
        <f>VLOOKUP($A1288,'Customer Data'!$A:$G,2,FALSE)</f>
        <v>42</v>
      </c>
      <c r="J1288" t="str">
        <f>VLOOKUP($A1288,'Customer Data'!$A:$G,3,FALSE)</f>
        <v>Male</v>
      </c>
      <c r="K1288" s="18">
        <f>VLOOKUP($A1288,'Customer Data'!$A:$G,4,FALSE)</f>
        <v>139222</v>
      </c>
      <c r="L1288" t="str">
        <f>VLOOKUP($A1288,'Customer Data'!$A:$G,5,FALSE)</f>
        <v>City B</v>
      </c>
      <c r="M1288" t="str">
        <f>VLOOKUP($A1288,'Customer Data'!$A:$G,6,FALSE)</f>
        <v>Middle-aged</v>
      </c>
      <c r="N1288" t="str">
        <f>VLOOKUP($A1288,'Customer Data'!$A:$G,7,FALSE)</f>
        <v>High</v>
      </c>
      <c r="O1288" t="str">
        <f>VLOOKUP($A1288,'Customer Data'!$A$2:$H$1501,8,FALSE)</f>
        <v>Type 4</v>
      </c>
      <c r="P1288" t="str">
        <f>VLOOKUP($C1288,'Inventory Data'!$A:$I,7,FALSE)</f>
        <v>Warehouse B</v>
      </c>
    </row>
    <row r="1289" spans="1:16" x14ac:dyDescent="0.3">
      <c r="A1289">
        <v>292</v>
      </c>
      <c r="B1289">
        <v>1288</v>
      </c>
      <c r="C1289">
        <v>26</v>
      </c>
      <c r="D1289">
        <v>8</v>
      </c>
      <c r="E1289" s="4" t="s">
        <v>136</v>
      </c>
      <c r="F1289" s="4">
        <f t="shared" si="40"/>
        <v>43153</v>
      </c>
      <c r="G1289" s="4" t="str">
        <f t="shared" si="41"/>
        <v>Feb</v>
      </c>
      <c r="H1289" s="6" t="s">
        <v>75</v>
      </c>
      <c r="I1289">
        <f>VLOOKUP($A1289,'Customer Data'!$A:$G,2,FALSE)</f>
        <v>54</v>
      </c>
      <c r="J1289" t="str">
        <f>VLOOKUP($A1289,'Customer Data'!$A:$G,3,FALSE)</f>
        <v>Male</v>
      </c>
      <c r="K1289" s="18">
        <f>VLOOKUP($A1289,'Customer Data'!$A:$G,4,FALSE)</f>
        <v>59951</v>
      </c>
      <c r="L1289" t="str">
        <f>VLOOKUP($A1289,'Customer Data'!$A:$G,5,FALSE)</f>
        <v>City A</v>
      </c>
      <c r="M1289" t="str">
        <f>VLOOKUP($A1289,'Customer Data'!$A:$G,6,FALSE)</f>
        <v>Middle-aged</v>
      </c>
      <c r="N1289" t="str">
        <f>VLOOKUP($A1289,'Customer Data'!$A:$G,7,FALSE)</f>
        <v>Low</v>
      </c>
      <c r="O1289" t="str">
        <f>VLOOKUP($A1289,'Customer Data'!$A$2:$H$1501,8,FALSE)</f>
        <v>Type 3</v>
      </c>
      <c r="P1289" t="str">
        <f>VLOOKUP($C1289,'Inventory Data'!$A:$I,7,FALSE)</f>
        <v>Warehouse C</v>
      </c>
    </row>
    <row r="1290" spans="1:16" x14ac:dyDescent="0.3">
      <c r="A1290">
        <v>266</v>
      </c>
      <c r="B1290">
        <v>1289</v>
      </c>
      <c r="C1290">
        <v>63</v>
      </c>
      <c r="D1290">
        <v>2</v>
      </c>
      <c r="E1290" s="4" t="s">
        <v>136</v>
      </c>
      <c r="F1290" s="4">
        <f t="shared" si="40"/>
        <v>43153</v>
      </c>
      <c r="G1290" s="4" t="str">
        <f t="shared" si="41"/>
        <v>Feb</v>
      </c>
      <c r="H1290" s="6" t="s">
        <v>76</v>
      </c>
      <c r="I1290">
        <f>VLOOKUP($A1290,'Customer Data'!$A:$G,2,FALSE)</f>
        <v>42</v>
      </c>
      <c r="J1290" t="str">
        <f>VLOOKUP($A1290,'Customer Data'!$A:$G,3,FALSE)</f>
        <v>Male</v>
      </c>
      <c r="K1290" s="18">
        <f>VLOOKUP($A1290,'Customer Data'!$A:$G,4,FALSE)</f>
        <v>147230</v>
      </c>
      <c r="L1290" t="str">
        <f>VLOOKUP($A1290,'Customer Data'!$A:$G,5,FALSE)</f>
        <v>City B</v>
      </c>
      <c r="M1290" t="str">
        <f>VLOOKUP($A1290,'Customer Data'!$A:$G,6,FALSE)</f>
        <v>Middle-aged</v>
      </c>
      <c r="N1290" t="str">
        <f>VLOOKUP($A1290,'Customer Data'!$A:$G,7,FALSE)</f>
        <v>High</v>
      </c>
      <c r="O1290" t="str">
        <f>VLOOKUP($A1290,'Customer Data'!$A$2:$H$1501,8,FALSE)</f>
        <v>Type 4</v>
      </c>
      <c r="P1290" t="str">
        <f>VLOOKUP($C1290,'Inventory Data'!$A:$I,7,FALSE)</f>
        <v>Warehouse A</v>
      </c>
    </row>
    <row r="1291" spans="1:16" x14ac:dyDescent="0.3">
      <c r="A1291">
        <v>1108</v>
      </c>
      <c r="B1291">
        <v>1290</v>
      </c>
      <c r="C1291">
        <v>87</v>
      </c>
      <c r="D1291">
        <v>8</v>
      </c>
      <c r="E1291" s="4" t="s">
        <v>136</v>
      </c>
      <c r="F1291" s="4">
        <f t="shared" si="40"/>
        <v>43153</v>
      </c>
      <c r="G1291" s="4" t="str">
        <f t="shared" si="41"/>
        <v>Feb</v>
      </c>
      <c r="H1291" s="6" t="s">
        <v>77</v>
      </c>
      <c r="I1291">
        <f>VLOOKUP($A1291,'Customer Data'!$A:$G,2,FALSE)</f>
        <v>59</v>
      </c>
      <c r="J1291" t="str">
        <f>VLOOKUP($A1291,'Customer Data'!$A:$G,3,FALSE)</f>
        <v>Male</v>
      </c>
      <c r="K1291" s="18">
        <f>VLOOKUP($A1291,'Customer Data'!$A:$G,4,FALSE)</f>
        <v>127490</v>
      </c>
      <c r="L1291" t="str">
        <f>VLOOKUP($A1291,'Customer Data'!$A:$G,5,FALSE)</f>
        <v>City A</v>
      </c>
      <c r="M1291" t="str">
        <f>VLOOKUP($A1291,'Customer Data'!$A:$G,6,FALSE)</f>
        <v>Middle-aged</v>
      </c>
      <c r="N1291" t="str">
        <f>VLOOKUP($A1291,'Customer Data'!$A:$G,7,FALSE)</f>
        <v>High</v>
      </c>
      <c r="O1291" t="str">
        <f>VLOOKUP($A1291,'Customer Data'!$A$2:$H$1501,8,FALSE)</f>
        <v>Type 4</v>
      </c>
      <c r="P1291" t="str">
        <f>VLOOKUP($C1291,'Inventory Data'!$A:$I,7,FALSE)</f>
        <v>Warehouse B</v>
      </c>
    </row>
    <row r="1292" spans="1:16" x14ac:dyDescent="0.3">
      <c r="A1292">
        <v>1465</v>
      </c>
      <c r="B1292">
        <v>1291</v>
      </c>
      <c r="C1292">
        <v>9</v>
      </c>
      <c r="D1292">
        <v>9</v>
      </c>
      <c r="E1292" s="4" t="s">
        <v>136</v>
      </c>
      <c r="F1292" s="4">
        <f t="shared" si="40"/>
        <v>43153</v>
      </c>
      <c r="G1292" s="4" t="str">
        <f t="shared" si="41"/>
        <v>Feb</v>
      </c>
      <c r="H1292" s="6" t="s">
        <v>78</v>
      </c>
      <c r="I1292">
        <f>VLOOKUP($A1292,'Customer Data'!$A:$G,2,FALSE)</f>
        <v>42</v>
      </c>
      <c r="J1292" t="str">
        <f>VLOOKUP($A1292,'Customer Data'!$A:$G,3,FALSE)</f>
        <v>Female</v>
      </c>
      <c r="K1292" s="18">
        <f>VLOOKUP($A1292,'Customer Data'!$A:$G,4,FALSE)</f>
        <v>45029</v>
      </c>
      <c r="L1292" t="str">
        <f>VLOOKUP($A1292,'Customer Data'!$A:$G,5,FALSE)</f>
        <v>City B</v>
      </c>
      <c r="M1292" t="str">
        <f>VLOOKUP($A1292,'Customer Data'!$A:$G,6,FALSE)</f>
        <v>Middle-aged</v>
      </c>
      <c r="N1292" t="str">
        <f>VLOOKUP($A1292,'Customer Data'!$A:$G,7,FALSE)</f>
        <v>Low</v>
      </c>
      <c r="O1292" t="str">
        <f>VLOOKUP($A1292,'Customer Data'!$A$2:$H$1501,8,FALSE)</f>
        <v>Type 3</v>
      </c>
      <c r="P1292" t="str">
        <f>VLOOKUP($C1292,'Inventory Data'!$A:$I,7,FALSE)</f>
        <v>Warehouse C</v>
      </c>
    </row>
    <row r="1293" spans="1:16" x14ac:dyDescent="0.3">
      <c r="A1293">
        <v>719</v>
      </c>
      <c r="B1293">
        <v>1292</v>
      </c>
      <c r="C1293">
        <v>14</v>
      </c>
      <c r="D1293">
        <v>6</v>
      </c>
      <c r="E1293" s="4" t="s">
        <v>136</v>
      </c>
      <c r="F1293" s="4">
        <f t="shared" si="40"/>
        <v>43153</v>
      </c>
      <c r="G1293" s="4" t="str">
        <f t="shared" si="41"/>
        <v>Feb</v>
      </c>
      <c r="H1293" s="6" t="s">
        <v>79</v>
      </c>
      <c r="I1293">
        <f>VLOOKUP($A1293,'Customer Data'!$A:$G,2,FALSE)</f>
        <v>55</v>
      </c>
      <c r="J1293" t="str">
        <f>VLOOKUP($A1293,'Customer Data'!$A:$G,3,FALSE)</f>
        <v>Male</v>
      </c>
      <c r="K1293" s="18">
        <f>VLOOKUP($A1293,'Customer Data'!$A:$G,4,FALSE)</f>
        <v>115218</v>
      </c>
      <c r="L1293" t="str">
        <f>VLOOKUP($A1293,'Customer Data'!$A:$G,5,FALSE)</f>
        <v>City A</v>
      </c>
      <c r="M1293" t="str">
        <f>VLOOKUP($A1293,'Customer Data'!$A:$G,6,FALSE)</f>
        <v>Middle-aged</v>
      </c>
      <c r="N1293" t="str">
        <f>VLOOKUP($A1293,'Customer Data'!$A:$G,7,FALSE)</f>
        <v>High</v>
      </c>
      <c r="O1293" t="str">
        <f>VLOOKUP($A1293,'Customer Data'!$A$2:$H$1501,8,FALSE)</f>
        <v>Type 4</v>
      </c>
      <c r="P1293" t="str">
        <f>VLOOKUP($C1293,'Inventory Data'!$A:$I,7,FALSE)</f>
        <v>Warehouse B</v>
      </c>
    </row>
    <row r="1294" spans="1:16" x14ac:dyDescent="0.3">
      <c r="A1294">
        <v>14</v>
      </c>
      <c r="B1294">
        <v>1293</v>
      </c>
      <c r="C1294">
        <v>94</v>
      </c>
      <c r="D1294">
        <v>9</v>
      </c>
      <c r="E1294" s="4" t="s">
        <v>136</v>
      </c>
      <c r="F1294" s="4">
        <f t="shared" si="40"/>
        <v>43153</v>
      </c>
      <c r="G1294" s="4" t="str">
        <f t="shared" si="41"/>
        <v>Feb</v>
      </c>
      <c r="H1294" s="6" t="s">
        <v>80</v>
      </c>
      <c r="I1294">
        <f>VLOOKUP($A1294,'Customer Data'!$A:$G,2,FALSE)</f>
        <v>57</v>
      </c>
      <c r="J1294" t="str">
        <f>VLOOKUP($A1294,'Customer Data'!$A:$G,3,FALSE)</f>
        <v>Female</v>
      </c>
      <c r="K1294" s="18">
        <f>VLOOKUP($A1294,'Customer Data'!$A:$G,4,FALSE)</f>
        <v>89535</v>
      </c>
      <c r="L1294" t="str">
        <f>VLOOKUP($A1294,'Customer Data'!$A:$G,5,FALSE)</f>
        <v>City C</v>
      </c>
      <c r="M1294" t="str">
        <f>VLOOKUP($A1294,'Customer Data'!$A:$G,6,FALSE)</f>
        <v>Middle-aged</v>
      </c>
      <c r="N1294" t="str">
        <f>VLOOKUP($A1294,'Customer Data'!$A:$G,7,FALSE)</f>
        <v>High</v>
      </c>
      <c r="O1294" t="str">
        <f>VLOOKUP($A1294,'Customer Data'!$A$2:$H$1501,8,FALSE)</f>
        <v>Type 4</v>
      </c>
      <c r="P1294" t="str">
        <f>VLOOKUP($C1294,'Inventory Data'!$A:$I,7,FALSE)</f>
        <v>Warehouse A</v>
      </c>
    </row>
    <row r="1295" spans="1:16" x14ac:dyDescent="0.3">
      <c r="A1295">
        <v>515</v>
      </c>
      <c r="B1295">
        <v>1294</v>
      </c>
      <c r="C1295">
        <v>48</v>
      </c>
      <c r="D1295">
        <v>6</v>
      </c>
      <c r="E1295" s="4" t="s">
        <v>136</v>
      </c>
      <c r="F1295" s="4">
        <f t="shared" si="40"/>
        <v>43153</v>
      </c>
      <c r="G1295" s="4" t="str">
        <f t="shared" si="41"/>
        <v>Feb</v>
      </c>
      <c r="H1295" s="6" t="s">
        <v>81</v>
      </c>
      <c r="I1295">
        <f>VLOOKUP($A1295,'Customer Data'!$A:$G,2,FALSE)</f>
        <v>35</v>
      </c>
      <c r="J1295" t="str">
        <f>VLOOKUP($A1295,'Customer Data'!$A:$G,3,FALSE)</f>
        <v>Male</v>
      </c>
      <c r="K1295" s="18">
        <f>VLOOKUP($A1295,'Customer Data'!$A:$G,4,FALSE)</f>
        <v>22290</v>
      </c>
      <c r="L1295" t="str">
        <f>VLOOKUP($A1295,'Customer Data'!$A:$G,5,FALSE)</f>
        <v>City C</v>
      </c>
      <c r="M1295" t="str">
        <f>VLOOKUP($A1295,'Customer Data'!$A:$G,6,FALSE)</f>
        <v>Adult</v>
      </c>
      <c r="N1295" t="str">
        <f>VLOOKUP($A1295,'Customer Data'!$A:$G,7,FALSE)</f>
        <v>Low</v>
      </c>
      <c r="O1295" t="str">
        <f>VLOOKUP($A1295,'Customer Data'!$A$2:$H$1501,8,FALSE)</f>
        <v>Type 1</v>
      </c>
      <c r="P1295" t="str">
        <f>VLOOKUP($C1295,'Inventory Data'!$A:$I,7,FALSE)</f>
        <v>Warehouse B</v>
      </c>
    </row>
    <row r="1296" spans="1:16" x14ac:dyDescent="0.3">
      <c r="A1296">
        <v>108</v>
      </c>
      <c r="B1296">
        <v>1295</v>
      </c>
      <c r="C1296">
        <v>29</v>
      </c>
      <c r="D1296">
        <v>4</v>
      </c>
      <c r="E1296" s="4" t="s">
        <v>136</v>
      </c>
      <c r="F1296" s="4">
        <f t="shared" si="40"/>
        <v>43153</v>
      </c>
      <c r="G1296" s="4" t="str">
        <f t="shared" si="41"/>
        <v>Feb</v>
      </c>
      <c r="H1296" s="6" t="s">
        <v>82</v>
      </c>
      <c r="I1296">
        <f>VLOOKUP($A1296,'Customer Data'!$A:$G,2,FALSE)</f>
        <v>51</v>
      </c>
      <c r="J1296" t="str">
        <f>VLOOKUP($A1296,'Customer Data'!$A:$G,3,FALSE)</f>
        <v>Female</v>
      </c>
      <c r="K1296" s="18">
        <f>VLOOKUP($A1296,'Customer Data'!$A:$G,4,FALSE)</f>
        <v>122564</v>
      </c>
      <c r="L1296" t="str">
        <f>VLOOKUP($A1296,'Customer Data'!$A:$G,5,FALSE)</f>
        <v>City C</v>
      </c>
      <c r="M1296" t="str">
        <f>VLOOKUP($A1296,'Customer Data'!$A:$G,6,FALSE)</f>
        <v>Middle-aged</v>
      </c>
      <c r="N1296" t="str">
        <f>VLOOKUP($A1296,'Customer Data'!$A:$G,7,FALSE)</f>
        <v>High</v>
      </c>
      <c r="O1296" t="str">
        <f>VLOOKUP($A1296,'Customer Data'!$A$2:$H$1501,8,FALSE)</f>
        <v>Type 4</v>
      </c>
      <c r="P1296" t="str">
        <f>VLOOKUP($C1296,'Inventory Data'!$A:$I,7,FALSE)</f>
        <v>Warehouse A</v>
      </c>
    </row>
    <row r="1297" spans="1:16" x14ac:dyDescent="0.3">
      <c r="A1297">
        <v>131</v>
      </c>
      <c r="B1297">
        <v>1296</v>
      </c>
      <c r="C1297">
        <v>41</v>
      </c>
      <c r="D1297">
        <v>8</v>
      </c>
      <c r="E1297" s="4" t="s">
        <v>136</v>
      </c>
      <c r="F1297" s="4">
        <f t="shared" si="40"/>
        <v>43153</v>
      </c>
      <c r="G1297" s="4" t="str">
        <f t="shared" si="41"/>
        <v>Feb</v>
      </c>
      <c r="H1297" s="6" t="s">
        <v>83</v>
      </c>
      <c r="I1297">
        <f>VLOOKUP($A1297,'Customer Data'!$A:$G,2,FALSE)</f>
        <v>25</v>
      </c>
      <c r="J1297" t="str">
        <f>VLOOKUP($A1297,'Customer Data'!$A:$G,3,FALSE)</f>
        <v>Female</v>
      </c>
      <c r="K1297" s="18">
        <f>VLOOKUP($A1297,'Customer Data'!$A:$G,4,FALSE)</f>
        <v>143285</v>
      </c>
      <c r="L1297" t="str">
        <f>VLOOKUP($A1297,'Customer Data'!$A:$G,5,FALSE)</f>
        <v>City C</v>
      </c>
      <c r="M1297" t="str">
        <f>VLOOKUP($A1297,'Customer Data'!$A:$G,6,FALSE)</f>
        <v>Adult</v>
      </c>
      <c r="N1297" t="str">
        <f>VLOOKUP($A1297,'Customer Data'!$A:$G,7,FALSE)</f>
        <v>High</v>
      </c>
      <c r="O1297" t="str">
        <f>VLOOKUP($A1297,'Customer Data'!$A$2:$H$1501,8,FALSE)</f>
        <v>Type 2</v>
      </c>
      <c r="P1297" t="str">
        <f>VLOOKUP($C1297,'Inventory Data'!$A:$I,7,FALSE)</f>
        <v>Warehouse A</v>
      </c>
    </row>
    <row r="1298" spans="1:16" x14ac:dyDescent="0.3">
      <c r="A1298">
        <v>937</v>
      </c>
      <c r="B1298">
        <v>1297</v>
      </c>
      <c r="C1298">
        <v>98</v>
      </c>
      <c r="D1298">
        <v>4</v>
      </c>
      <c r="E1298" s="4" t="s">
        <v>137</v>
      </c>
      <c r="F1298" s="4">
        <f t="shared" si="40"/>
        <v>43154</v>
      </c>
      <c r="G1298" s="4" t="str">
        <f t="shared" si="41"/>
        <v>Feb</v>
      </c>
      <c r="H1298" s="6" t="s">
        <v>60</v>
      </c>
      <c r="I1298">
        <f>VLOOKUP($A1298,'Customer Data'!$A:$G,2,FALSE)</f>
        <v>61</v>
      </c>
      <c r="J1298" t="str">
        <f>VLOOKUP($A1298,'Customer Data'!$A:$G,3,FALSE)</f>
        <v>Male</v>
      </c>
      <c r="K1298" s="18">
        <f>VLOOKUP($A1298,'Customer Data'!$A:$G,4,FALSE)</f>
        <v>110695</v>
      </c>
      <c r="L1298" t="str">
        <f>VLOOKUP($A1298,'Customer Data'!$A:$G,5,FALSE)</f>
        <v>City B</v>
      </c>
      <c r="M1298" t="str">
        <f>VLOOKUP($A1298,'Customer Data'!$A:$G,6,FALSE)</f>
        <v>Seniors</v>
      </c>
      <c r="N1298" t="str">
        <f>VLOOKUP($A1298,'Customer Data'!$A:$G,7,FALSE)</f>
        <v>High</v>
      </c>
      <c r="O1298" t="str">
        <f>VLOOKUP($A1298,'Customer Data'!$A$2:$H$1501,8,FALSE)</f>
        <v>Type 6</v>
      </c>
      <c r="P1298" t="str">
        <f>VLOOKUP($C1298,'Inventory Data'!$A:$I,7,FALSE)</f>
        <v>Warehouse A</v>
      </c>
    </row>
    <row r="1299" spans="1:16" x14ac:dyDescent="0.3">
      <c r="A1299">
        <v>579</v>
      </c>
      <c r="B1299">
        <v>1298</v>
      </c>
      <c r="C1299">
        <v>83</v>
      </c>
      <c r="D1299">
        <v>3</v>
      </c>
      <c r="E1299" s="4" t="s">
        <v>137</v>
      </c>
      <c r="F1299" s="4">
        <f t="shared" si="40"/>
        <v>43154</v>
      </c>
      <c r="G1299" s="4" t="str">
        <f t="shared" si="41"/>
        <v>Feb</v>
      </c>
      <c r="H1299" s="6" t="s">
        <v>61</v>
      </c>
      <c r="I1299">
        <f>VLOOKUP($A1299,'Customer Data'!$A:$G,2,FALSE)</f>
        <v>52</v>
      </c>
      <c r="J1299" t="str">
        <f>VLOOKUP($A1299,'Customer Data'!$A:$G,3,FALSE)</f>
        <v>Male</v>
      </c>
      <c r="K1299" s="18">
        <f>VLOOKUP($A1299,'Customer Data'!$A:$G,4,FALSE)</f>
        <v>66019</v>
      </c>
      <c r="L1299" t="str">
        <f>VLOOKUP($A1299,'Customer Data'!$A:$G,5,FALSE)</f>
        <v>City B</v>
      </c>
      <c r="M1299" t="str">
        <f>VLOOKUP($A1299,'Customer Data'!$A:$G,6,FALSE)</f>
        <v>Middle-aged</v>
      </c>
      <c r="N1299" t="str">
        <f>VLOOKUP($A1299,'Customer Data'!$A:$G,7,FALSE)</f>
        <v>High</v>
      </c>
      <c r="O1299" t="str">
        <f>VLOOKUP($A1299,'Customer Data'!$A$2:$H$1501,8,FALSE)</f>
        <v>Type 4</v>
      </c>
      <c r="P1299" t="str">
        <f>VLOOKUP($C1299,'Inventory Data'!$A:$I,7,FALSE)</f>
        <v>Warehouse A</v>
      </c>
    </row>
    <row r="1300" spans="1:16" x14ac:dyDescent="0.3">
      <c r="A1300">
        <v>1324</v>
      </c>
      <c r="B1300">
        <v>1299</v>
      </c>
      <c r="C1300">
        <v>45</v>
      </c>
      <c r="D1300">
        <v>6</v>
      </c>
      <c r="E1300" s="4" t="s">
        <v>137</v>
      </c>
      <c r="F1300" s="4">
        <f t="shared" si="40"/>
        <v>43154</v>
      </c>
      <c r="G1300" s="4" t="str">
        <f t="shared" si="41"/>
        <v>Feb</v>
      </c>
      <c r="H1300" s="6" t="s">
        <v>62</v>
      </c>
      <c r="I1300">
        <f>VLOOKUP($A1300,'Customer Data'!$A:$G,2,FALSE)</f>
        <v>40</v>
      </c>
      <c r="J1300" t="str">
        <f>VLOOKUP($A1300,'Customer Data'!$A:$G,3,FALSE)</f>
        <v>Female</v>
      </c>
      <c r="K1300" s="18">
        <f>VLOOKUP($A1300,'Customer Data'!$A:$G,4,FALSE)</f>
        <v>62004</v>
      </c>
      <c r="L1300" t="str">
        <f>VLOOKUP($A1300,'Customer Data'!$A:$G,5,FALSE)</f>
        <v>City A</v>
      </c>
      <c r="M1300" t="str">
        <f>VLOOKUP($A1300,'Customer Data'!$A:$G,6,FALSE)</f>
        <v>Adult</v>
      </c>
      <c r="N1300" t="str">
        <f>VLOOKUP($A1300,'Customer Data'!$A:$G,7,FALSE)</f>
        <v>Low</v>
      </c>
      <c r="O1300" t="str">
        <f>VLOOKUP($A1300,'Customer Data'!$A$2:$H$1501,8,FALSE)</f>
        <v>Type 1</v>
      </c>
      <c r="P1300" t="str">
        <f>VLOOKUP($C1300,'Inventory Data'!$A:$I,7,FALSE)</f>
        <v>Warehouse C</v>
      </c>
    </row>
    <row r="1301" spans="1:16" x14ac:dyDescent="0.3">
      <c r="A1301">
        <v>1046</v>
      </c>
      <c r="B1301">
        <v>1300</v>
      </c>
      <c r="C1301">
        <v>29</v>
      </c>
      <c r="D1301">
        <v>7</v>
      </c>
      <c r="E1301" s="4" t="s">
        <v>137</v>
      </c>
      <c r="F1301" s="4">
        <f t="shared" si="40"/>
        <v>43154</v>
      </c>
      <c r="G1301" s="4" t="str">
        <f t="shared" si="41"/>
        <v>Feb</v>
      </c>
      <c r="H1301" s="6" t="s">
        <v>63</v>
      </c>
      <c r="I1301">
        <f>VLOOKUP($A1301,'Customer Data'!$A:$G,2,FALSE)</f>
        <v>69</v>
      </c>
      <c r="J1301" t="str">
        <f>VLOOKUP($A1301,'Customer Data'!$A:$G,3,FALSE)</f>
        <v>Male</v>
      </c>
      <c r="K1301" s="18">
        <f>VLOOKUP($A1301,'Customer Data'!$A:$G,4,FALSE)</f>
        <v>144553</v>
      </c>
      <c r="L1301" t="str">
        <f>VLOOKUP($A1301,'Customer Data'!$A:$G,5,FALSE)</f>
        <v>City A</v>
      </c>
      <c r="M1301" t="str">
        <f>VLOOKUP($A1301,'Customer Data'!$A:$G,6,FALSE)</f>
        <v>Seniors</v>
      </c>
      <c r="N1301" t="str">
        <f>VLOOKUP($A1301,'Customer Data'!$A:$G,7,FALSE)</f>
        <v>High</v>
      </c>
      <c r="O1301" t="str">
        <f>VLOOKUP($A1301,'Customer Data'!$A$2:$H$1501,8,FALSE)</f>
        <v>Type 6</v>
      </c>
      <c r="P1301" t="str">
        <f>VLOOKUP($C1301,'Inventory Data'!$A:$I,7,FALSE)</f>
        <v>Warehouse A</v>
      </c>
    </row>
    <row r="1302" spans="1:16" x14ac:dyDescent="0.3">
      <c r="A1302">
        <v>555</v>
      </c>
      <c r="B1302">
        <v>1301</v>
      </c>
      <c r="C1302">
        <v>34</v>
      </c>
      <c r="D1302">
        <v>1</v>
      </c>
      <c r="E1302" s="4" t="s">
        <v>137</v>
      </c>
      <c r="F1302" s="4">
        <f t="shared" si="40"/>
        <v>43154</v>
      </c>
      <c r="G1302" s="4" t="str">
        <f t="shared" si="41"/>
        <v>Feb</v>
      </c>
      <c r="H1302" s="6" t="s">
        <v>64</v>
      </c>
      <c r="I1302">
        <f>VLOOKUP($A1302,'Customer Data'!$A:$G,2,FALSE)</f>
        <v>35</v>
      </c>
      <c r="J1302" t="str">
        <f>VLOOKUP($A1302,'Customer Data'!$A:$G,3,FALSE)</f>
        <v>Male</v>
      </c>
      <c r="K1302" s="18">
        <f>VLOOKUP($A1302,'Customer Data'!$A:$G,4,FALSE)</f>
        <v>84742</v>
      </c>
      <c r="L1302" t="str">
        <f>VLOOKUP($A1302,'Customer Data'!$A:$G,5,FALSE)</f>
        <v>City C</v>
      </c>
      <c r="M1302" t="str">
        <f>VLOOKUP($A1302,'Customer Data'!$A:$G,6,FALSE)</f>
        <v>Adult</v>
      </c>
      <c r="N1302" t="str">
        <f>VLOOKUP($A1302,'Customer Data'!$A:$G,7,FALSE)</f>
        <v>High</v>
      </c>
      <c r="O1302" t="str">
        <f>VLOOKUP($A1302,'Customer Data'!$A$2:$H$1501,8,FALSE)</f>
        <v>Type 2</v>
      </c>
      <c r="P1302" t="str">
        <f>VLOOKUP($C1302,'Inventory Data'!$A:$I,7,FALSE)</f>
        <v>Warehouse B</v>
      </c>
    </row>
    <row r="1303" spans="1:16" x14ac:dyDescent="0.3">
      <c r="A1303">
        <v>1353</v>
      </c>
      <c r="B1303">
        <v>1302</v>
      </c>
      <c r="C1303">
        <v>34</v>
      </c>
      <c r="D1303">
        <v>7</v>
      </c>
      <c r="E1303" s="4" t="s">
        <v>137</v>
      </c>
      <c r="F1303" s="4">
        <f t="shared" si="40"/>
        <v>43154</v>
      </c>
      <c r="G1303" s="4" t="str">
        <f t="shared" si="41"/>
        <v>Feb</v>
      </c>
      <c r="H1303" s="6" t="s">
        <v>65</v>
      </c>
      <c r="I1303">
        <f>VLOOKUP($A1303,'Customer Data'!$A:$G,2,FALSE)</f>
        <v>19</v>
      </c>
      <c r="J1303" t="str">
        <f>VLOOKUP($A1303,'Customer Data'!$A:$G,3,FALSE)</f>
        <v>Female</v>
      </c>
      <c r="K1303" s="18">
        <f>VLOOKUP($A1303,'Customer Data'!$A:$G,4,FALSE)</f>
        <v>92152</v>
      </c>
      <c r="L1303" t="str">
        <f>VLOOKUP($A1303,'Customer Data'!$A:$G,5,FALSE)</f>
        <v>City A</v>
      </c>
      <c r="M1303" t="str">
        <f>VLOOKUP($A1303,'Customer Data'!$A:$G,6,FALSE)</f>
        <v>Adult</v>
      </c>
      <c r="N1303" t="str">
        <f>VLOOKUP($A1303,'Customer Data'!$A:$G,7,FALSE)</f>
        <v>High</v>
      </c>
      <c r="O1303" t="str">
        <f>VLOOKUP($A1303,'Customer Data'!$A$2:$H$1501,8,FALSE)</f>
        <v>Type 2</v>
      </c>
      <c r="P1303" t="str">
        <f>VLOOKUP($C1303,'Inventory Data'!$A:$I,7,FALSE)</f>
        <v>Warehouse B</v>
      </c>
    </row>
    <row r="1304" spans="1:16" x14ac:dyDescent="0.3">
      <c r="A1304">
        <v>738</v>
      </c>
      <c r="B1304">
        <v>1303</v>
      </c>
      <c r="C1304">
        <v>13</v>
      </c>
      <c r="D1304">
        <v>6</v>
      </c>
      <c r="E1304" s="4" t="s">
        <v>137</v>
      </c>
      <c r="F1304" s="4">
        <f t="shared" si="40"/>
        <v>43154</v>
      </c>
      <c r="G1304" s="4" t="str">
        <f t="shared" si="41"/>
        <v>Feb</v>
      </c>
      <c r="H1304" s="6" t="s">
        <v>66</v>
      </c>
      <c r="I1304">
        <f>VLOOKUP($A1304,'Customer Data'!$A:$G,2,FALSE)</f>
        <v>20</v>
      </c>
      <c r="J1304" t="str">
        <f>VLOOKUP($A1304,'Customer Data'!$A:$G,3,FALSE)</f>
        <v>Female</v>
      </c>
      <c r="K1304" s="18">
        <f>VLOOKUP($A1304,'Customer Data'!$A:$G,4,FALSE)</f>
        <v>64687</v>
      </c>
      <c r="L1304" t="str">
        <f>VLOOKUP($A1304,'Customer Data'!$A:$G,5,FALSE)</f>
        <v>City A</v>
      </c>
      <c r="M1304" t="str">
        <f>VLOOKUP($A1304,'Customer Data'!$A:$G,6,FALSE)</f>
        <v>Adult</v>
      </c>
      <c r="N1304" t="str">
        <f>VLOOKUP($A1304,'Customer Data'!$A:$G,7,FALSE)</f>
        <v>Low</v>
      </c>
      <c r="O1304" t="str">
        <f>VLOOKUP($A1304,'Customer Data'!$A$2:$H$1501,8,FALSE)</f>
        <v>Type 1</v>
      </c>
      <c r="P1304" t="str">
        <f>VLOOKUP($C1304,'Inventory Data'!$A:$I,7,FALSE)</f>
        <v>Warehouse C</v>
      </c>
    </row>
    <row r="1305" spans="1:16" x14ac:dyDescent="0.3">
      <c r="A1305">
        <v>900</v>
      </c>
      <c r="B1305">
        <v>1304</v>
      </c>
      <c r="C1305">
        <v>48</v>
      </c>
      <c r="D1305">
        <v>6</v>
      </c>
      <c r="E1305" s="4" t="s">
        <v>137</v>
      </c>
      <c r="F1305" s="4">
        <f t="shared" si="40"/>
        <v>43154</v>
      </c>
      <c r="G1305" s="4" t="str">
        <f t="shared" si="41"/>
        <v>Feb</v>
      </c>
      <c r="H1305" s="6" t="s">
        <v>67</v>
      </c>
      <c r="I1305">
        <f>VLOOKUP($A1305,'Customer Data'!$A:$G,2,FALSE)</f>
        <v>27</v>
      </c>
      <c r="J1305" t="str">
        <f>VLOOKUP($A1305,'Customer Data'!$A:$G,3,FALSE)</f>
        <v>Male</v>
      </c>
      <c r="K1305" s="18">
        <f>VLOOKUP($A1305,'Customer Data'!$A:$G,4,FALSE)</f>
        <v>83048</v>
      </c>
      <c r="L1305" t="str">
        <f>VLOOKUP($A1305,'Customer Data'!$A:$G,5,FALSE)</f>
        <v>City A</v>
      </c>
      <c r="M1305" t="str">
        <f>VLOOKUP($A1305,'Customer Data'!$A:$G,6,FALSE)</f>
        <v>Adult</v>
      </c>
      <c r="N1305" t="str">
        <f>VLOOKUP($A1305,'Customer Data'!$A:$G,7,FALSE)</f>
        <v>High</v>
      </c>
      <c r="O1305" t="str">
        <f>VLOOKUP($A1305,'Customer Data'!$A$2:$H$1501,8,FALSE)</f>
        <v>Type 2</v>
      </c>
      <c r="P1305" t="str">
        <f>VLOOKUP($C1305,'Inventory Data'!$A:$I,7,FALSE)</f>
        <v>Warehouse B</v>
      </c>
    </row>
    <row r="1306" spans="1:16" x14ac:dyDescent="0.3">
      <c r="A1306">
        <v>455</v>
      </c>
      <c r="B1306">
        <v>1305</v>
      </c>
      <c r="C1306">
        <v>45</v>
      </c>
      <c r="D1306">
        <v>9</v>
      </c>
      <c r="E1306" s="4" t="s">
        <v>137</v>
      </c>
      <c r="F1306" s="4">
        <f t="shared" si="40"/>
        <v>43154</v>
      </c>
      <c r="G1306" s="4" t="str">
        <f t="shared" si="41"/>
        <v>Feb</v>
      </c>
      <c r="H1306" s="6" t="s">
        <v>68</v>
      </c>
      <c r="I1306">
        <f>VLOOKUP($A1306,'Customer Data'!$A:$G,2,FALSE)</f>
        <v>22</v>
      </c>
      <c r="J1306" t="str">
        <f>VLOOKUP($A1306,'Customer Data'!$A:$G,3,FALSE)</f>
        <v>Female</v>
      </c>
      <c r="K1306" s="18">
        <f>VLOOKUP($A1306,'Customer Data'!$A:$G,4,FALSE)</f>
        <v>136779</v>
      </c>
      <c r="L1306" t="str">
        <f>VLOOKUP($A1306,'Customer Data'!$A:$G,5,FALSE)</f>
        <v>City A</v>
      </c>
      <c r="M1306" t="str">
        <f>VLOOKUP($A1306,'Customer Data'!$A:$G,6,FALSE)</f>
        <v>Adult</v>
      </c>
      <c r="N1306" t="str">
        <f>VLOOKUP($A1306,'Customer Data'!$A:$G,7,FALSE)</f>
        <v>High</v>
      </c>
      <c r="O1306" t="str">
        <f>VLOOKUP($A1306,'Customer Data'!$A$2:$H$1501,8,FALSE)</f>
        <v>Type 2</v>
      </c>
      <c r="P1306" t="str">
        <f>VLOOKUP($C1306,'Inventory Data'!$A:$I,7,FALSE)</f>
        <v>Warehouse C</v>
      </c>
    </row>
    <row r="1307" spans="1:16" x14ac:dyDescent="0.3">
      <c r="A1307">
        <v>309</v>
      </c>
      <c r="B1307">
        <v>1306</v>
      </c>
      <c r="C1307">
        <v>63</v>
      </c>
      <c r="D1307">
        <v>9</v>
      </c>
      <c r="E1307" s="4" t="s">
        <v>137</v>
      </c>
      <c r="F1307" s="4">
        <f t="shared" si="40"/>
        <v>43154</v>
      </c>
      <c r="G1307" s="4" t="str">
        <f t="shared" si="41"/>
        <v>Feb</v>
      </c>
      <c r="H1307" s="6" t="s">
        <v>69</v>
      </c>
      <c r="I1307">
        <f>VLOOKUP($A1307,'Customer Data'!$A:$G,2,FALSE)</f>
        <v>62</v>
      </c>
      <c r="J1307" t="str">
        <f>VLOOKUP($A1307,'Customer Data'!$A:$G,3,FALSE)</f>
        <v>Female</v>
      </c>
      <c r="K1307" s="18">
        <f>VLOOKUP($A1307,'Customer Data'!$A:$G,4,FALSE)</f>
        <v>65705</v>
      </c>
      <c r="L1307" t="str">
        <f>VLOOKUP($A1307,'Customer Data'!$A:$G,5,FALSE)</f>
        <v>City A</v>
      </c>
      <c r="M1307" t="str">
        <f>VLOOKUP($A1307,'Customer Data'!$A:$G,6,FALSE)</f>
        <v>Seniors</v>
      </c>
      <c r="N1307" t="str">
        <f>VLOOKUP($A1307,'Customer Data'!$A:$G,7,FALSE)</f>
        <v>High</v>
      </c>
      <c r="O1307" t="str">
        <f>VLOOKUP($A1307,'Customer Data'!$A$2:$H$1501,8,FALSE)</f>
        <v>Type 6</v>
      </c>
      <c r="P1307" t="str">
        <f>VLOOKUP($C1307,'Inventory Data'!$A:$I,7,FALSE)</f>
        <v>Warehouse A</v>
      </c>
    </row>
    <row r="1308" spans="1:16" x14ac:dyDescent="0.3">
      <c r="A1308">
        <v>1497</v>
      </c>
      <c r="B1308">
        <v>1307</v>
      </c>
      <c r="C1308">
        <v>11</v>
      </c>
      <c r="D1308">
        <v>6</v>
      </c>
      <c r="E1308" s="4" t="s">
        <v>137</v>
      </c>
      <c r="F1308" s="4">
        <f t="shared" si="40"/>
        <v>43154</v>
      </c>
      <c r="G1308" s="4" t="str">
        <f t="shared" si="41"/>
        <v>Feb</v>
      </c>
      <c r="H1308" s="6" t="s">
        <v>70</v>
      </c>
      <c r="I1308">
        <f>VLOOKUP($A1308,'Customer Data'!$A:$G,2,FALSE)</f>
        <v>23</v>
      </c>
      <c r="J1308" t="str">
        <f>VLOOKUP($A1308,'Customer Data'!$A:$G,3,FALSE)</f>
        <v>Female</v>
      </c>
      <c r="K1308" s="18">
        <f>VLOOKUP($A1308,'Customer Data'!$A:$G,4,FALSE)</f>
        <v>82942</v>
      </c>
      <c r="L1308" t="str">
        <f>VLOOKUP($A1308,'Customer Data'!$A:$G,5,FALSE)</f>
        <v>City A</v>
      </c>
      <c r="M1308" t="str">
        <f>VLOOKUP($A1308,'Customer Data'!$A:$G,6,FALSE)</f>
        <v>Adult</v>
      </c>
      <c r="N1308" t="str">
        <f>VLOOKUP($A1308,'Customer Data'!$A:$G,7,FALSE)</f>
        <v>High</v>
      </c>
      <c r="O1308" t="str">
        <f>VLOOKUP($A1308,'Customer Data'!$A$2:$H$1501,8,FALSE)</f>
        <v>Type 2</v>
      </c>
      <c r="P1308" t="str">
        <f>VLOOKUP($C1308,'Inventory Data'!$A:$I,7,FALSE)</f>
        <v>Warehouse B</v>
      </c>
    </row>
    <row r="1309" spans="1:16" x14ac:dyDescent="0.3">
      <c r="A1309">
        <v>157</v>
      </c>
      <c r="B1309">
        <v>1308</v>
      </c>
      <c r="C1309">
        <v>11</v>
      </c>
      <c r="D1309">
        <v>4</v>
      </c>
      <c r="E1309" s="4" t="s">
        <v>137</v>
      </c>
      <c r="F1309" s="4">
        <f t="shared" si="40"/>
        <v>43154</v>
      </c>
      <c r="G1309" s="4" t="str">
        <f t="shared" si="41"/>
        <v>Feb</v>
      </c>
      <c r="H1309" s="6" t="s">
        <v>71</v>
      </c>
      <c r="I1309">
        <f>VLOOKUP($A1309,'Customer Data'!$A:$G,2,FALSE)</f>
        <v>43</v>
      </c>
      <c r="J1309" t="str">
        <f>VLOOKUP($A1309,'Customer Data'!$A:$G,3,FALSE)</f>
        <v>Male</v>
      </c>
      <c r="K1309" s="18">
        <f>VLOOKUP($A1309,'Customer Data'!$A:$G,4,FALSE)</f>
        <v>48678</v>
      </c>
      <c r="L1309" t="str">
        <f>VLOOKUP($A1309,'Customer Data'!$A:$G,5,FALSE)</f>
        <v>City A</v>
      </c>
      <c r="M1309" t="str">
        <f>VLOOKUP($A1309,'Customer Data'!$A:$G,6,FALSE)</f>
        <v>Middle-aged</v>
      </c>
      <c r="N1309" t="str">
        <f>VLOOKUP($A1309,'Customer Data'!$A:$G,7,FALSE)</f>
        <v>Low</v>
      </c>
      <c r="O1309" t="str">
        <f>VLOOKUP($A1309,'Customer Data'!$A$2:$H$1501,8,FALSE)</f>
        <v>Type 3</v>
      </c>
      <c r="P1309" t="str">
        <f>VLOOKUP($C1309,'Inventory Data'!$A:$I,7,FALSE)</f>
        <v>Warehouse B</v>
      </c>
    </row>
    <row r="1310" spans="1:16" x14ac:dyDescent="0.3">
      <c r="A1310">
        <v>466</v>
      </c>
      <c r="B1310">
        <v>1309</v>
      </c>
      <c r="C1310">
        <v>11</v>
      </c>
      <c r="D1310">
        <v>1</v>
      </c>
      <c r="E1310" s="4" t="s">
        <v>137</v>
      </c>
      <c r="F1310" s="4">
        <f t="shared" si="40"/>
        <v>43154</v>
      </c>
      <c r="G1310" s="4" t="str">
        <f t="shared" si="41"/>
        <v>Feb</v>
      </c>
      <c r="H1310" s="6" t="s">
        <v>72</v>
      </c>
      <c r="I1310">
        <f>VLOOKUP($A1310,'Customer Data'!$A:$G,2,FALSE)</f>
        <v>22</v>
      </c>
      <c r="J1310" t="str">
        <f>VLOOKUP($A1310,'Customer Data'!$A:$G,3,FALSE)</f>
        <v>Male</v>
      </c>
      <c r="K1310" s="18">
        <f>VLOOKUP($A1310,'Customer Data'!$A:$G,4,FALSE)</f>
        <v>46089</v>
      </c>
      <c r="L1310" t="str">
        <f>VLOOKUP($A1310,'Customer Data'!$A:$G,5,FALSE)</f>
        <v>City A</v>
      </c>
      <c r="M1310" t="str">
        <f>VLOOKUP($A1310,'Customer Data'!$A:$G,6,FALSE)</f>
        <v>Adult</v>
      </c>
      <c r="N1310" t="str">
        <f>VLOOKUP($A1310,'Customer Data'!$A:$G,7,FALSE)</f>
        <v>Low</v>
      </c>
      <c r="O1310" t="str">
        <f>VLOOKUP($A1310,'Customer Data'!$A$2:$H$1501,8,FALSE)</f>
        <v>Type 1</v>
      </c>
      <c r="P1310" t="str">
        <f>VLOOKUP($C1310,'Inventory Data'!$A:$I,7,FALSE)</f>
        <v>Warehouse B</v>
      </c>
    </row>
    <row r="1311" spans="1:16" x14ac:dyDescent="0.3">
      <c r="A1311">
        <v>1201</v>
      </c>
      <c r="B1311">
        <v>1310</v>
      </c>
      <c r="C1311">
        <v>16</v>
      </c>
      <c r="D1311">
        <v>7</v>
      </c>
      <c r="E1311" s="4" t="s">
        <v>137</v>
      </c>
      <c r="F1311" s="4">
        <f t="shared" si="40"/>
        <v>43154</v>
      </c>
      <c r="G1311" s="4" t="str">
        <f t="shared" si="41"/>
        <v>Feb</v>
      </c>
      <c r="H1311" s="6" t="s">
        <v>73</v>
      </c>
      <c r="I1311">
        <f>VLOOKUP($A1311,'Customer Data'!$A:$G,2,FALSE)</f>
        <v>30</v>
      </c>
      <c r="J1311" t="str">
        <f>VLOOKUP($A1311,'Customer Data'!$A:$G,3,FALSE)</f>
        <v>Female</v>
      </c>
      <c r="K1311" s="18">
        <f>VLOOKUP($A1311,'Customer Data'!$A:$G,4,FALSE)</f>
        <v>45380</v>
      </c>
      <c r="L1311" t="str">
        <f>VLOOKUP($A1311,'Customer Data'!$A:$G,5,FALSE)</f>
        <v>City C</v>
      </c>
      <c r="M1311" t="str">
        <f>VLOOKUP($A1311,'Customer Data'!$A:$G,6,FALSE)</f>
        <v>Adult</v>
      </c>
      <c r="N1311" t="str">
        <f>VLOOKUP($A1311,'Customer Data'!$A:$G,7,FALSE)</f>
        <v>Low</v>
      </c>
      <c r="O1311" t="str">
        <f>VLOOKUP($A1311,'Customer Data'!$A$2:$H$1501,8,FALSE)</f>
        <v>Type 1</v>
      </c>
      <c r="P1311" t="str">
        <f>VLOOKUP($C1311,'Inventory Data'!$A:$I,7,FALSE)</f>
        <v>Warehouse A</v>
      </c>
    </row>
    <row r="1312" spans="1:16" x14ac:dyDescent="0.3">
      <c r="A1312">
        <v>138</v>
      </c>
      <c r="B1312">
        <v>1311</v>
      </c>
      <c r="C1312">
        <v>80</v>
      </c>
      <c r="D1312">
        <v>9</v>
      </c>
      <c r="E1312" s="4" t="s">
        <v>137</v>
      </c>
      <c r="F1312" s="4">
        <f t="shared" si="40"/>
        <v>43154</v>
      </c>
      <c r="G1312" s="4" t="str">
        <f t="shared" si="41"/>
        <v>Feb</v>
      </c>
      <c r="H1312" s="6" t="s">
        <v>74</v>
      </c>
      <c r="I1312">
        <f>VLOOKUP($A1312,'Customer Data'!$A:$G,2,FALSE)</f>
        <v>64</v>
      </c>
      <c r="J1312" t="str">
        <f>VLOOKUP($A1312,'Customer Data'!$A:$G,3,FALSE)</f>
        <v>Female</v>
      </c>
      <c r="K1312" s="18">
        <f>VLOOKUP($A1312,'Customer Data'!$A:$G,4,FALSE)</f>
        <v>148026</v>
      </c>
      <c r="L1312" t="str">
        <f>VLOOKUP($A1312,'Customer Data'!$A:$G,5,FALSE)</f>
        <v>City B</v>
      </c>
      <c r="M1312" t="str">
        <f>VLOOKUP($A1312,'Customer Data'!$A:$G,6,FALSE)</f>
        <v>Seniors</v>
      </c>
      <c r="N1312" t="str">
        <f>VLOOKUP($A1312,'Customer Data'!$A:$G,7,FALSE)</f>
        <v>High</v>
      </c>
      <c r="O1312" t="str">
        <f>VLOOKUP($A1312,'Customer Data'!$A$2:$H$1501,8,FALSE)</f>
        <v>Type 6</v>
      </c>
      <c r="P1312" t="str">
        <f>VLOOKUP($C1312,'Inventory Data'!$A:$I,7,FALSE)</f>
        <v>Warehouse C</v>
      </c>
    </row>
    <row r="1313" spans="1:16" x14ac:dyDescent="0.3">
      <c r="A1313">
        <v>670</v>
      </c>
      <c r="B1313">
        <v>1312</v>
      </c>
      <c r="C1313">
        <v>15</v>
      </c>
      <c r="D1313">
        <v>1</v>
      </c>
      <c r="E1313" s="4" t="s">
        <v>137</v>
      </c>
      <c r="F1313" s="4">
        <f t="shared" si="40"/>
        <v>43154</v>
      </c>
      <c r="G1313" s="4" t="str">
        <f t="shared" si="41"/>
        <v>Feb</v>
      </c>
      <c r="H1313" s="6" t="s">
        <v>75</v>
      </c>
      <c r="I1313">
        <f>VLOOKUP($A1313,'Customer Data'!$A:$G,2,FALSE)</f>
        <v>44</v>
      </c>
      <c r="J1313" t="str">
        <f>VLOOKUP($A1313,'Customer Data'!$A:$G,3,FALSE)</f>
        <v>Female</v>
      </c>
      <c r="K1313" s="18">
        <f>VLOOKUP($A1313,'Customer Data'!$A:$G,4,FALSE)</f>
        <v>48401</v>
      </c>
      <c r="L1313" t="str">
        <f>VLOOKUP($A1313,'Customer Data'!$A:$G,5,FALSE)</f>
        <v>City B</v>
      </c>
      <c r="M1313" t="str">
        <f>VLOOKUP($A1313,'Customer Data'!$A:$G,6,FALSE)</f>
        <v>Middle-aged</v>
      </c>
      <c r="N1313" t="str">
        <f>VLOOKUP($A1313,'Customer Data'!$A:$G,7,FALSE)</f>
        <v>Low</v>
      </c>
      <c r="O1313" t="str">
        <f>VLOOKUP($A1313,'Customer Data'!$A$2:$H$1501,8,FALSE)</f>
        <v>Type 3</v>
      </c>
      <c r="P1313" t="str">
        <f>VLOOKUP($C1313,'Inventory Data'!$A:$I,7,FALSE)</f>
        <v>Warehouse A</v>
      </c>
    </row>
    <row r="1314" spans="1:16" x14ac:dyDescent="0.3">
      <c r="A1314">
        <v>718</v>
      </c>
      <c r="B1314">
        <v>1313</v>
      </c>
      <c r="C1314">
        <v>37</v>
      </c>
      <c r="D1314">
        <v>1</v>
      </c>
      <c r="E1314" s="4" t="s">
        <v>137</v>
      </c>
      <c r="F1314" s="4">
        <f t="shared" si="40"/>
        <v>43154</v>
      </c>
      <c r="G1314" s="4" t="str">
        <f t="shared" si="41"/>
        <v>Feb</v>
      </c>
      <c r="H1314" s="6" t="s">
        <v>76</v>
      </c>
      <c r="I1314">
        <f>VLOOKUP($A1314,'Customer Data'!$A:$G,2,FALSE)</f>
        <v>51</v>
      </c>
      <c r="J1314" t="str">
        <f>VLOOKUP($A1314,'Customer Data'!$A:$G,3,FALSE)</f>
        <v>Male</v>
      </c>
      <c r="K1314" s="18">
        <f>VLOOKUP($A1314,'Customer Data'!$A:$G,4,FALSE)</f>
        <v>22485</v>
      </c>
      <c r="L1314" t="str">
        <f>VLOOKUP($A1314,'Customer Data'!$A:$G,5,FALSE)</f>
        <v>City B</v>
      </c>
      <c r="M1314" t="str">
        <f>VLOOKUP($A1314,'Customer Data'!$A:$G,6,FALSE)</f>
        <v>Middle-aged</v>
      </c>
      <c r="N1314" t="str">
        <f>VLOOKUP($A1314,'Customer Data'!$A:$G,7,FALSE)</f>
        <v>Low</v>
      </c>
      <c r="O1314" t="str">
        <f>VLOOKUP($A1314,'Customer Data'!$A$2:$H$1501,8,FALSE)</f>
        <v>Type 3</v>
      </c>
      <c r="P1314" t="str">
        <f>VLOOKUP($C1314,'Inventory Data'!$A:$I,7,FALSE)</f>
        <v>Warehouse B</v>
      </c>
    </row>
    <row r="1315" spans="1:16" x14ac:dyDescent="0.3">
      <c r="A1315">
        <v>374</v>
      </c>
      <c r="B1315">
        <v>1314</v>
      </c>
      <c r="C1315">
        <v>68</v>
      </c>
      <c r="D1315">
        <v>6</v>
      </c>
      <c r="E1315" s="4" t="s">
        <v>137</v>
      </c>
      <c r="F1315" s="4">
        <f t="shared" si="40"/>
        <v>43154</v>
      </c>
      <c r="G1315" s="4" t="str">
        <f t="shared" si="41"/>
        <v>Feb</v>
      </c>
      <c r="H1315" s="6" t="s">
        <v>77</v>
      </c>
      <c r="I1315">
        <f>VLOOKUP($A1315,'Customer Data'!$A:$G,2,FALSE)</f>
        <v>44</v>
      </c>
      <c r="J1315" t="str">
        <f>VLOOKUP($A1315,'Customer Data'!$A:$G,3,FALSE)</f>
        <v>Male</v>
      </c>
      <c r="K1315" s="18">
        <f>VLOOKUP($A1315,'Customer Data'!$A:$G,4,FALSE)</f>
        <v>117766</v>
      </c>
      <c r="L1315" t="str">
        <f>VLOOKUP($A1315,'Customer Data'!$A:$G,5,FALSE)</f>
        <v>City B</v>
      </c>
      <c r="M1315" t="str">
        <f>VLOOKUP($A1315,'Customer Data'!$A:$G,6,FALSE)</f>
        <v>Middle-aged</v>
      </c>
      <c r="N1315" t="str">
        <f>VLOOKUP($A1315,'Customer Data'!$A:$G,7,FALSE)</f>
        <v>High</v>
      </c>
      <c r="O1315" t="str">
        <f>VLOOKUP($A1315,'Customer Data'!$A$2:$H$1501,8,FALSE)</f>
        <v>Type 4</v>
      </c>
      <c r="P1315" t="str">
        <f>VLOOKUP($C1315,'Inventory Data'!$A:$I,7,FALSE)</f>
        <v>Warehouse A</v>
      </c>
    </row>
    <row r="1316" spans="1:16" x14ac:dyDescent="0.3">
      <c r="A1316">
        <v>1194</v>
      </c>
      <c r="B1316">
        <v>1315</v>
      </c>
      <c r="C1316">
        <v>38</v>
      </c>
      <c r="D1316">
        <v>5</v>
      </c>
      <c r="E1316" s="4" t="s">
        <v>137</v>
      </c>
      <c r="F1316" s="4">
        <f t="shared" si="40"/>
        <v>43154</v>
      </c>
      <c r="G1316" s="4" t="str">
        <f t="shared" si="41"/>
        <v>Feb</v>
      </c>
      <c r="H1316" s="6" t="s">
        <v>78</v>
      </c>
      <c r="I1316">
        <f>VLOOKUP($A1316,'Customer Data'!$A:$G,2,FALSE)</f>
        <v>61</v>
      </c>
      <c r="J1316" t="str">
        <f>VLOOKUP($A1316,'Customer Data'!$A:$G,3,FALSE)</f>
        <v>Female</v>
      </c>
      <c r="K1316" s="18">
        <f>VLOOKUP($A1316,'Customer Data'!$A:$G,4,FALSE)</f>
        <v>135780</v>
      </c>
      <c r="L1316" t="str">
        <f>VLOOKUP($A1316,'Customer Data'!$A:$G,5,FALSE)</f>
        <v>City A</v>
      </c>
      <c r="M1316" t="str">
        <f>VLOOKUP($A1316,'Customer Data'!$A:$G,6,FALSE)</f>
        <v>Seniors</v>
      </c>
      <c r="N1316" t="str">
        <f>VLOOKUP($A1316,'Customer Data'!$A:$G,7,FALSE)</f>
        <v>High</v>
      </c>
      <c r="O1316" t="str">
        <f>VLOOKUP($A1316,'Customer Data'!$A$2:$H$1501,8,FALSE)</f>
        <v>Type 6</v>
      </c>
      <c r="P1316" t="str">
        <f>VLOOKUP($C1316,'Inventory Data'!$A:$I,7,FALSE)</f>
        <v>Warehouse C</v>
      </c>
    </row>
    <row r="1317" spans="1:16" x14ac:dyDescent="0.3">
      <c r="A1317">
        <v>590</v>
      </c>
      <c r="B1317">
        <v>1316</v>
      </c>
      <c r="C1317">
        <v>8</v>
      </c>
      <c r="D1317">
        <v>2</v>
      </c>
      <c r="E1317" s="4" t="s">
        <v>137</v>
      </c>
      <c r="F1317" s="4">
        <f t="shared" si="40"/>
        <v>43154</v>
      </c>
      <c r="G1317" s="4" t="str">
        <f t="shared" si="41"/>
        <v>Feb</v>
      </c>
      <c r="H1317" s="6" t="s">
        <v>79</v>
      </c>
      <c r="I1317">
        <f>VLOOKUP($A1317,'Customer Data'!$A:$G,2,FALSE)</f>
        <v>23</v>
      </c>
      <c r="J1317" t="str">
        <f>VLOOKUP($A1317,'Customer Data'!$A:$G,3,FALSE)</f>
        <v>Male</v>
      </c>
      <c r="K1317" s="18">
        <f>VLOOKUP($A1317,'Customer Data'!$A:$G,4,FALSE)</f>
        <v>70799</v>
      </c>
      <c r="L1317" t="str">
        <f>VLOOKUP($A1317,'Customer Data'!$A:$G,5,FALSE)</f>
        <v>City B</v>
      </c>
      <c r="M1317" t="str">
        <f>VLOOKUP($A1317,'Customer Data'!$A:$G,6,FALSE)</f>
        <v>Adult</v>
      </c>
      <c r="N1317" t="str">
        <f>VLOOKUP($A1317,'Customer Data'!$A:$G,7,FALSE)</f>
        <v>High</v>
      </c>
      <c r="O1317" t="str">
        <f>VLOOKUP($A1317,'Customer Data'!$A$2:$H$1501,8,FALSE)</f>
        <v>Type 2</v>
      </c>
      <c r="P1317" t="str">
        <f>VLOOKUP($C1317,'Inventory Data'!$A:$I,7,FALSE)</f>
        <v>Warehouse B</v>
      </c>
    </row>
    <row r="1318" spans="1:16" x14ac:dyDescent="0.3">
      <c r="A1318">
        <v>1369</v>
      </c>
      <c r="B1318">
        <v>1317</v>
      </c>
      <c r="C1318">
        <v>16</v>
      </c>
      <c r="D1318">
        <v>2</v>
      </c>
      <c r="E1318" s="4" t="s">
        <v>137</v>
      </c>
      <c r="F1318" s="4">
        <f t="shared" si="40"/>
        <v>43154</v>
      </c>
      <c r="G1318" s="4" t="str">
        <f t="shared" si="41"/>
        <v>Feb</v>
      </c>
      <c r="H1318" s="6" t="s">
        <v>80</v>
      </c>
      <c r="I1318">
        <f>VLOOKUP($A1318,'Customer Data'!$A:$G,2,FALSE)</f>
        <v>57</v>
      </c>
      <c r="J1318" t="str">
        <f>VLOOKUP($A1318,'Customer Data'!$A:$G,3,FALSE)</f>
        <v>Female</v>
      </c>
      <c r="K1318" s="18">
        <f>VLOOKUP($A1318,'Customer Data'!$A:$G,4,FALSE)</f>
        <v>71456</v>
      </c>
      <c r="L1318" t="str">
        <f>VLOOKUP($A1318,'Customer Data'!$A:$G,5,FALSE)</f>
        <v>City C</v>
      </c>
      <c r="M1318" t="str">
        <f>VLOOKUP($A1318,'Customer Data'!$A:$G,6,FALSE)</f>
        <v>Middle-aged</v>
      </c>
      <c r="N1318" t="str">
        <f>VLOOKUP($A1318,'Customer Data'!$A:$G,7,FALSE)</f>
        <v>High</v>
      </c>
      <c r="O1318" t="str">
        <f>VLOOKUP($A1318,'Customer Data'!$A$2:$H$1501,8,FALSE)</f>
        <v>Type 4</v>
      </c>
      <c r="P1318" t="str">
        <f>VLOOKUP($C1318,'Inventory Data'!$A:$I,7,FALSE)</f>
        <v>Warehouse A</v>
      </c>
    </row>
    <row r="1319" spans="1:16" x14ac:dyDescent="0.3">
      <c r="A1319">
        <v>1486</v>
      </c>
      <c r="B1319">
        <v>1318</v>
      </c>
      <c r="C1319">
        <v>75</v>
      </c>
      <c r="D1319">
        <v>4</v>
      </c>
      <c r="E1319" s="4" t="s">
        <v>137</v>
      </c>
      <c r="F1319" s="4">
        <f t="shared" si="40"/>
        <v>43154</v>
      </c>
      <c r="G1319" s="4" t="str">
        <f t="shared" si="41"/>
        <v>Feb</v>
      </c>
      <c r="H1319" s="6" t="s">
        <v>81</v>
      </c>
      <c r="I1319">
        <f>VLOOKUP($A1319,'Customer Data'!$A:$G,2,FALSE)</f>
        <v>42</v>
      </c>
      <c r="J1319" t="str">
        <f>VLOOKUP($A1319,'Customer Data'!$A:$G,3,FALSE)</f>
        <v>Female</v>
      </c>
      <c r="K1319" s="18">
        <f>VLOOKUP($A1319,'Customer Data'!$A:$G,4,FALSE)</f>
        <v>36065</v>
      </c>
      <c r="L1319" t="str">
        <f>VLOOKUP($A1319,'Customer Data'!$A:$G,5,FALSE)</f>
        <v>City A</v>
      </c>
      <c r="M1319" t="str">
        <f>VLOOKUP($A1319,'Customer Data'!$A:$G,6,FALSE)</f>
        <v>Middle-aged</v>
      </c>
      <c r="N1319" t="str">
        <f>VLOOKUP($A1319,'Customer Data'!$A:$G,7,FALSE)</f>
        <v>Low</v>
      </c>
      <c r="O1319" t="str">
        <f>VLOOKUP($A1319,'Customer Data'!$A$2:$H$1501,8,FALSE)</f>
        <v>Type 3</v>
      </c>
      <c r="P1319" t="str">
        <f>VLOOKUP($C1319,'Inventory Data'!$A:$I,7,FALSE)</f>
        <v>Warehouse B</v>
      </c>
    </row>
    <row r="1320" spans="1:16" x14ac:dyDescent="0.3">
      <c r="A1320">
        <v>688</v>
      </c>
      <c r="B1320">
        <v>1319</v>
      </c>
      <c r="C1320">
        <v>70</v>
      </c>
      <c r="D1320">
        <v>3</v>
      </c>
      <c r="E1320" s="4" t="s">
        <v>137</v>
      </c>
      <c r="F1320" s="4">
        <f t="shared" si="40"/>
        <v>43154</v>
      </c>
      <c r="G1320" s="4" t="str">
        <f t="shared" si="41"/>
        <v>Feb</v>
      </c>
      <c r="H1320" s="6" t="s">
        <v>82</v>
      </c>
      <c r="I1320">
        <f>VLOOKUP($A1320,'Customer Data'!$A:$G,2,FALSE)</f>
        <v>29</v>
      </c>
      <c r="J1320" t="str">
        <f>VLOOKUP($A1320,'Customer Data'!$A:$G,3,FALSE)</f>
        <v>Female</v>
      </c>
      <c r="K1320" s="18">
        <f>VLOOKUP($A1320,'Customer Data'!$A:$G,4,FALSE)</f>
        <v>127740</v>
      </c>
      <c r="L1320" t="str">
        <f>VLOOKUP($A1320,'Customer Data'!$A:$G,5,FALSE)</f>
        <v>City B</v>
      </c>
      <c r="M1320" t="str">
        <f>VLOOKUP($A1320,'Customer Data'!$A:$G,6,FALSE)</f>
        <v>Adult</v>
      </c>
      <c r="N1320" t="str">
        <f>VLOOKUP($A1320,'Customer Data'!$A:$G,7,FALSE)</f>
        <v>High</v>
      </c>
      <c r="O1320" t="str">
        <f>VLOOKUP($A1320,'Customer Data'!$A$2:$H$1501,8,FALSE)</f>
        <v>Type 2</v>
      </c>
      <c r="P1320" t="str">
        <f>VLOOKUP($C1320,'Inventory Data'!$A:$I,7,FALSE)</f>
        <v>Warehouse B</v>
      </c>
    </row>
    <row r="1321" spans="1:16" x14ac:dyDescent="0.3">
      <c r="A1321">
        <v>1187</v>
      </c>
      <c r="B1321">
        <v>1320</v>
      </c>
      <c r="C1321">
        <v>55</v>
      </c>
      <c r="D1321">
        <v>4</v>
      </c>
      <c r="E1321" s="4" t="s">
        <v>137</v>
      </c>
      <c r="F1321" s="4">
        <f t="shared" si="40"/>
        <v>43154</v>
      </c>
      <c r="G1321" s="4" t="str">
        <f t="shared" si="41"/>
        <v>Feb</v>
      </c>
      <c r="H1321" s="6" t="s">
        <v>83</v>
      </c>
      <c r="I1321">
        <f>VLOOKUP($A1321,'Customer Data'!$A:$G,2,FALSE)</f>
        <v>67</v>
      </c>
      <c r="J1321" t="str">
        <f>VLOOKUP($A1321,'Customer Data'!$A:$G,3,FALSE)</f>
        <v>Female</v>
      </c>
      <c r="K1321" s="18">
        <f>VLOOKUP($A1321,'Customer Data'!$A:$G,4,FALSE)</f>
        <v>67449</v>
      </c>
      <c r="L1321" t="str">
        <f>VLOOKUP($A1321,'Customer Data'!$A:$G,5,FALSE)</f>
        <v>City A</v>
      </c>
      <c r="M1321" t="str">
        <f>VLOOKUP($A1321,'Customer Data'!$A:$G,6,FALSE)</f>
        <v>Seniors</v>
      </c>
      <c r="N1321" t="str">
        <f>VLOOKUP($A1321,'Customer Data'!$A:$G,7,FALSE)</f>
        <v>High</v>
      </c>
      <c r="O1321" t="str">
        <f>VLOOKUP($A1321,'Customer Data'!$A$2:$H$1501,8,FALSE)</f>
        <v>Type 6</v>
      </c>
      <c r="P1321" t="str">
        <f>VLOOKUP($C1321,'Inventory Data'!$A:$I,7,FALSE)</f>
        <v>Warehouse C</v>
      </c>
    </row>
    <row r="1322" spans="1:16" x14ac:dyDescent="0.3">
      <c r="A1322">
        <v>106</v>
      </c>
      <c r="B1322">
        <v>1321</v>
      </c>
      <c r="C1322">
        <v>58</v>
      </c>
      <c r="D1322">
        <v>1</v>
      </c>
      <c r="E1322" s="4" t="s">
        <v>138</v>
      </c>
      <c r="F1322" s="4">
        <f t="shared" si="40"/>
        <v>43155</v>
      </c>
      <c r="G1322" s="4" t="str">
        <f t="shared" si="41"/>
        <v>Feb</v>
      </c>
      <c r="H1322" s="6" t="s">
        <v>60</v>
      </c>
      <c r="I1322">
        <f>VLOOKUP($A1322,'Customer Data'!$A:$G,2,FALSE)</f>
        <v>53</v>
      </c>
      <c r="J1322" t="str">
        <f>VLOOKUP($A1322,'Customer Data'!$A:$G,3,FALSE)</f>
        <v>Male</v>
      </c>
      <c r="K1322" s="18">
        <f>VLOOKUP($A1322,'Customer Data'!$A:$G,4,FALSE)</f>
        <v>44993</v>
      </c>
      <c r="L1322" t="str">
        <f>VLOOKUP($A1322,'Customer Data'!$A:$G,5,FALSE)</f>
        <v>City A</v>
      </c>
      <c r="M1322" t="str">
        <f>VLOOKUP($A1322,'Customer Data'!$A:$G,6,FALSE)</f>
        <v>Middle-aged</v>
      </c>
      <c r="N1322" t="str">
        <f>VLOOKUP($A1322,'Customer Data'!$A:$G,7,FALSE)</f>
        <v>Low</v>
      </c>
      <c r="O1322" t="str">
        <f>VLOOKUP($A1322,'Customer Data'!$A$2:$H$1501,8,FALSE)</f>
        <v>Type 3</v>
      </c>
      <c r="P1322" t="str">
        <f>VLOOKUP($C1322,'Inventory Data'!$A:$I,7,FALSE)</f>
        <v>Warehouse C</v>
      </c>
    </row>
    <row r="1323" spans="1:16" x14ac:dyDescent="0.3">
      <c r="A1323">
        <v>440</v>
      </c>
      <c r="B1323">
        <v>1322</v>
      </c>
      <c r="C1323">
        <v>45</v>
      </c>
      <c r="D1323">
        <v>4</v>
      </c>
      <c r="E1323" s="4" t="s">
        <v>138</v>
      </c>
      <c r="F1323" s="4">
        <f t="shared" si="40"/>
        <v>43155</v>
      </c>
      <c r="G1323" s="4" t="str">
        <f t="shared" si="41"/>
        <v>Feb</v>
      </c>
      <c r="H1323" s="6" t="s">
        <v>61</v>
      </c>
      <c r="I1323">
        <f>VLOOKUP($A1323,'Customer Data'!$A:$G,2,FALSE)</f>
        <v>26</v>
      </c>
      <c r="J1323" t="str">
        <f>VLOOKUP($A1323,'Customer Data'!$A:$G,3,FALSE)</f>
        <v>Female</v>
      </c>
      <c r="K1323" s="18">
        <f>VLOOKUP($A1323,'Customer Data'!$A:$G,4,FALSE)</f>
        <v>113592</v>
      </c>
      <c r="L1323" t="str">
        <f>VLOOKUP($A1323,'Customer Data'!$A:$G,5,FALSE)</f>
        <v>City A</v>
      </c>
      <c r="M1323" t="str">
        <f>VLOOKUP($A1323,'Customer Data'!$A:$G,6,FALSE)</f>
        <v>Adult</v>
      </c>
      <c r="N1323" t="str">
        <f>VLOOKUP($A1323,'Customer Data'!$A:$G,7,FALSE)</f>
        <v>High</v>
      </c>
      <c r="O1323" t="str">
        <f>VLOOKUP($A1323,'Customer Data'!$A$2:$H$1501,8,FALSE)</f>
        <v>Type 2</v>
      </c>
      <c r="P1323" t="str">
        <f>VLOOKUP($C1323,'Inventory Data'!$A:$I,7,FALSE)</f>
        <v>Warehouse C</v>
      </c>
    </row>
    <row r="1324" spans="1:16" x14ac:dyDescent="0.3">
      <c r="A1324">
        <v>1442</v>
      </c>
      <c r="B1324">
        <v>1323</v>
      </c>
      <c r="C1324">
        <v>23</v>
      </c>
      <c r="D1324">
        <v>1</v>
      </c>
      <c r="E1324" s="4" t="s">
        <v>138</v>
      </c>
      <c r="F1324" s="4">
        <f t="shared" si="40"/>
        <v>43155</v>
      </c>
      <c r="G1324" s="4" t="str">
        <f t="shared" si="41"/>
        <v>Feb</v>
      </c>
      <c r="H1324" s="6" t="s">
        <v>62</v>
      </c>
      <c r="I1324">
        <f>VLOOKUP($A1324,'Customer Data'!$A:$G,2,FALSE)</f>
        <v>61</v>
      </c>
      <c r="J1324" t="str">
        <f>VLOOKUP($A1324,'Customer Data'!$A:$G,3,FALSE)</f>
        <v>Female</v>
      </c>
      <c r="K1324" s="18">
        <f>VLOOKUP($A1324,'Customer Data'!$A:$G,4,FALSE)</f>
        <v>32932</v>
      </c>
      <c r="L1324" t="str">
        <f>VLOOKUP($A1324,'Customer Data'!$A:$G,5,FALSE)</f>
        <v>City C</v>
      </c>
      <c r="M1324" t="str">
        <f>VLOOKUP($A1324,'Customer Data'!$A:$G,6,FALSE)</f>
        <v>Seniors</v>
      </c>
      <c r="N1324" t="str">
        <f>VLOOKUP($A1324,'Customer Data'!$A:$G,7,FALSE)</f>
        <v>Low</v>
      </c>
      <c r="O1324" t="str">
        <f>VLOOKUP($A1324,'Customer Data'!$A$2:$H$1501,8,FALSE)</f>
        <v>Type 5</v>
      </c>
      <c r="P1324" t="str">
        <f>VLOOKUP($C1324,'Inventory Data'!$A:$I,7,FALSE)</f>
        <v>Warehouse C</v>
      </c>
    </row>
    <row r="1325" spans="1:16" x14ac:dyDescent="0.3">
      <c r="A1325">
        <v>1494</v>
      </c>
      <c r="B1325">
        <v>1324</v>
      </c>
      <c r="C1325">
        <v>61</v>
      </c>
      <c r="D1325">
        <v>5</v>
      </c>
      <c r="E1325" s="4" t="s">
        <v>138</v>
      </c>
      <c r="F1325" s="4">
        <f t="shared" si="40"/>
        <v>43155</v>
      </c>
      <c r="G1325" s="4" t="str">
        <f t="shared" si="41"/>
        <v>Feb</v>
      </c>
      <c r="H1325" s="6" t="s">
        <v>63</v>
      </c>
      <c r="I1325">
        <f>VLOOKUP($A1325,'Customer Data'!$A:$G,2,FALSE)</f>
        <v>19</v>
      </c>
      <c r="J1325" t="str">
        <f>VLOOKUP($A1325,'Customer Data'!$A:$G,3,FALSE)</f>
        <v>Female</v>
      </c>
      <c r="K1325" s="18">
        <f>VLOOKUP($A1325,'Customer Data'!$A:$G,4,FALSE)</f>
        <v>53648</v>
      </c>
      <c r="L1325" t="str">
        <f>VLOOKUP($A1325,'Customer Data'!$A:$G,5,FALSE)</f>
        <v>City A</v>
      </c>
      <c r="M1325" t="str">
        <f>VLOOKUP($A1325,'Customer Data'!$A:$G,6,FALSE)</f>
        <v>Adult</v>
      </c>
      <c r="N1325" t="str">
        <f>VLOOKUP($A1325,'Customer Data'!$A:$G,7,FALSE)</f>
        <v>Low</v>
      </c>
      <c r="O1325" t="str">
        <f>VLOOKUP($A1325,'Customer Data'!$A$2:$H$1501,8,FALSE)</f>
        <v>Type 1</v>
      </c>
      <c r="P1325" t="str">
        <f>VLOOKUP($C1325,'Inventory Data'!$A:$I,7,FALSE)</f>
        <v>Warehouse C</v>
      </c>
    </row>
    <row r="1326" spans="1:16" x14ac:dyDescent="0.3">
      <c r="A1326">
        <v>910</v>
      </c>
      <c r="B1326">
        <v>1325</v>
      </c>
      <c r="C1326">
        <v>43</v>
      </c>
      <c r="D1326">
        <v>1</v>
      </c>
      <c r="E1326" s="4" t="s">
        <v>138</v>
      </c>
      <c r="F1326" s="4">
        <f t="shared" si="40"/>
        <v>43155</v>
      </c>
      <c r="G1326" s="4" t="str">
        <f t="shared" si="41"/>
        <v>Feb</v>
      </c>
      <c r="H1326" s="6" t="s">
        <v>64</v>
      </c>
      <c r="I1326">
        <f>VLOOKUP($A1326,'Customer Data'!$A:$G,2,FALSE)</f>
        <v>62</v>
      </c>
      <c r="J1326" t="str">
        <f>VLOOKUP($A1326,'Customer Data'!$A:$G,3,FALSE)</f>
        <v>Male</v>
      </c>
      <c r="K1326" s="18">
        <f>VLOOKUP($A1326,'Customer Data'!$A:$G,4,FALSE)</f>
        <v>24920</v>
      </c>
      <c r="L1326" t="str">
        <f>VLOOKUP($A1326,'Customer Data'!$A:$G,5,FALSE)</f>
        <v>City B</v>
      </c>
      <c r="M1326" t="str">
        <f>VLOOKUP($A1326,'Customer Data'!$A:$G,6,FALSE)</f>
        <v>Seniors</v>
      </c>
      <c r="N1326" t="str">
        <f>VLOOKUP($A1326,'Customer Data'!$A:$G,7,FALSE)</f>
        <v>Low</v>
      </c>
      <c r="O1326" t="str">
        <f>VLOOKUP($A1326,'Customer Data'!$A$2:$H$1501,8,FALSE)</f>
        <v>Type 5</v>
      </c>
      <c r="P1326" t="str">
        <f>VLOOKUP($C1326,'Inventory Data'!$A:$I,7,FALSE)</f>
        <v>Warehouse B</v>
      </c>
    </row>
    <row r="1327" spans="1:16" x14ac:dyDescent="0.3">
      <c r="A1327">
        <v>1059</v>
      </c>
      <c r="B1327">
        <v>1326</v>
      </c>
      <c r="C1327">
        <v>8</v>
      </c>
      <c r="D1327">
        <v>8</v>
      </c>
      <c r="E1327" s="4" t="s">
        <v>138</v>
      </c>
      <c r="F1327" s="4">
        <f t="shared" si="40"/>
        <v>43155</v>
      </c>
      <c r="G1327" s="4" t="str">
        <f t="shared" si="41"/>
        <v>Feb</v>
      </c>
      <c r="H1327" s="6" t="s">
        <v>65</v>
      </c>
      <c r="I1327">
        <f>VLOOKUP($A1327,'Customer Data'!$A:$G,2,FALSE)</f>
        <v>60</v>
      </c>
      <c r="J1327" t="str">
        <f>VLOOKUP($A1327,'Customer Data'!$A:$G,3,FALSE)</f>
        <v>Male</v>
      </c>
      <c r="K1327" s="18">
        <f>VLOOKUP($A1327,'Customer Data'!$A:$G,4,FALSE)</f>
        <v>128726</v>
      </c>
      <c r="L1327" t="str">
        <f>VLOOKUP($A1327,'Customer Data'!$A:$G,5,FALSE)</f>
        <v>City A</v>
      </c>
      <c r="M1327" t="str">
        <f>VLOOKUP($A1327,'Customer Data'!$A:$G,6,FALSE)</f>
        <v>Seniors</v>
      </c>
      <c r="N1327" t="str">
        <f>VLOOKUP($A1327,'Customer Data'!$A:$G,7,FALSE)</f>
        <v>High</v>
      </c>
      <c r="O1327" t="str">
        <f>VLOOKUP($A1327,'Customer Data'!$A$2:$H$1501,8,FALSE)</f>
        <v>Type 6</v>
      </c>
      <c r="P1327" t="str">
        <f>VLOOKUP($C1327,'Inventory Data'!$A:$I,7,FALSE)</f>
        <v>Warehouse B</v>
      </c>
    </row>
    <row r="1328" spans="1:16" x14ac:dyDescent="0.3">
      <c r="A1328">
        <v>898</v>
      </c>
      <c r="B1328">
        <v>1327</v>
      </c>
      <c r="C1328">
        <v>92</v>
      </c>
      <c r="D1328">
        <v>2</v>
      </c>
      <c r="E1328" s="4" t="s">
        <v>138</v>
      </c>
      <c r="F1328" s="4">
        <f t="shared" si="40"/>
        <v>43155</v>
      </c>
      <c r="G1328" s="4" t="str">
        <f t="shared" si="41"/>
        <v>Feb</v>
      </c>
      <c r="H1328" s="6" t="s">
        <v>66</v>
      </c>
      <c r="I1328">
        <f>VLOOKUP($A1328,'Customer Data'!$A:$G,2,FALSE)</f>
        <v>64</v>
      </c>
      <c r="J1328" t="str">
        <f>VLOOKUP($A1328,'Customer Data'!$A:$G,3,FALSE)</f>
        <v>Male</v>
      </c>
      <c r="K1328" s="18">
        <f>VLOOKUP($A1328,'Customer Data'!$A:$G,4,FALSE)</f>
        <v>55426</v>
      </c>
      <c r="L1328" t="str">
        <f>VLOOKUP($A1328,'Customer Data'!$A:$G,5,FALSE)</f>
        <v>City B</v>
      </c>
      <c r="M1328" t="str">
        <f>VLOOKUP($A1328,'Customer Data'!$A:$G,6,FALSE)</f>
        <v>Seniors</v>
      </c>
      <c r="N1328" t="str">
        <f>VLOOKUP($A1328,'Customer Data'!$A:$G,7,FALSE)</f>
        <v>Low</v>
      </c>
      <c r="O1328" t="str">
        <f>VLOOKUP($A1328,'Customer Data'!$A$2:$H$1501,8,FALSE)</f>
        <v>Type 5</v>
      </c>
      <c r="P1328" t="str">
        <f>VLOOKUP($C1328,'Inventory Data'!$A:$I,7,FALSE)</f>
        <v>Warehouse A</v>
      </c>
    </row>
    <row r="1329" spans="1:16" x14ac:dyDescent="0.3">
      <c r="A1329">
        <v>881</v>
      </c>
      <c r="B1329">
        <v>1328</v>
      </c>
      <c r="C1329">
        <v>79</v>
      </c>
      <c r="D1329">
        <v>3</v>
      </c>
      <c r="E1329" s="4" t="s">
        <v>138</v>
      </c>
      <c r="F1329" s="4">
        <f t="shared" si="40"/>
        <v>43155</v>
      </c>
      <c r="G1329" s="4" t="str">
        <f t="shared" si="41"/>
        <v>Feb</v>
      </c>
      <c r="H1329" s="6" t="s">
        <v>67</v>
      </c>
      <c r="I1329">
        <f>VLOOKUP($A1329,'Customer Data'!$A:$G,2,FALSE)</f>
        <v>21</v>
      </c>
      <c r="J1329" t="str">
        <f>VLOOKUP($A1329,'Customer Data'!$A:$G,3,FALSE)</f>
        <v>Male</v>
      </c>
      <c r="K1329" s="18">
        <f>VLOOKUP($A1329,'Customer Data'!$A:$G,4,FALSE)</f>
        <v>75593</v>
      </c>
      <c r="L1329" t="str">
        <f>VLOOKUP($A1329,'Customer Data'!$A:$G,5,FALSE)</f>
        <v>City A</v>
      </c>
      <c r="M1329" t="str">
        <f>VLOOKUP($A1329,'Customer Data'!$A:$G,6,FALSE)</f>
        <v>Adult</v>
      </c>
      <c r="N1329" t="str">
        <f>VLOOKUP($A1329,'Customer Data'!$A:$G,7,FALSE)</f>
        <v>High</v>
      </c>
      <c r="O1329" t="str">
        <f>VLOOKUP($A1329,'Customer Data'!$A$2:$H$1501,8,FALSE)</f>
        <v>Type 2</v>
      </c>
      <c r="P1329" t="str">
        <f>VLOOKUP($C1329,'Inventory Data'!$A:$I,7,FALSE)</f>
        <v>Warehouse B</v>
      </c>
    </row>
    <row r="1330" spans="1:16" x14ac:dyDescent="0.3">
      <c r="A1330">
        <v>561</v>
      </c>
      <c r="B1330">
        <v>1329</v>
      </c>
      <c r="C1330">
        <v>40</v>
      </c>
      <c r="D1330">
        <v>6</v>
      </c>
      <c r="E1330" s="4" t="s">
        <v>138</v>
      </c>
      <c r="F1330" s="4">
        <f t="shared" si="40"/>
        <v>43155</v>
      </c>
      <c r="G1330" s="4" t="str">
        <f t="shared" si="41"/>
        <v>Feb</v>
      </c>
      <c r="H1330" s="6" t="s">
        <v>68</v>
      </c>
      <c r="I1330">
        <f>VLOOKUP($A1330,'Customer Data'!$A:$G,2,FALSE)</f>
        <v>28</v>
      </c>
      <c r="J1330" t="str">
        <f>VLOOKUP($A1330,'Customer Data'!$A:$G,3,FALSE)</f>
        <v>Male</v>
      </c>
      <c r="K1330" s="18">
        <f>VLOOKUP($A1330,'Customer Data'!$A:$G,4,FALSE)</f>
        <v>129613</v>
      </c>
      <c r="L1330" t="str">
        <f>VLOOKUP($A1330,'Customer Data'!$A:$G,5,FALSE)</f>
        <v>City C</v>
      </c>
      <c r="M1330" t="str">
        <f>VLOOKUP($A1330,'Customer Data'!$A:$G,6,FALSE)</f>
        <v>Adult</v>
      </c>
      <c r="N1330" t="str">
        <f>VLOOKUP($A1330,'Customer Data'!$A:$G,7,FALSE)</f>
        <v>High</v>
      </c>
      <c r="O1330" t="str">
        <f>VLOOKUP($A1330,'Customer Data'!$A$2:$H$1501,8,FALSE)</f>
        <v>Type 2</v>
      </c>
      <c r="P1330" t="str">
        <f>VLOOKUP($C1330,'Inventory Data'!$A:$I,7,FALSE)</f>
        <v>Warehouse A</v>
      </c>
    </row>
    <row r="1331" spans="1:16" x14ac:dyDescent="0.3">
      <c r="A1331">
        <v>529</v>
      </c>
      <c r="B1331">
        <v>1330</v>
      </c>
      <c r="C1331">
        <v>34</v>
      </c>
      <c r="D1331">
        <v>5</v>
      </c>
      <c r="E1331" s="4" t="s">
        <v>138</v>
      </c>
      <c r="F1331" s="4">
        <f t="shared" si="40"/>
        <v>43155</v>
      </c>
      <c r="G1331" s="4" t="str">
        <f t="shared" si="41"/>
        <v>Feb</v>
      </c>
      <c r="H1331" s="6" t="s">
        <v>69</v>
      </c>
      <c r="I1331">
        <f>VLOOKUP($A1331,'Customer Data'!$A:$G,2,FALSE)</f>
        <v>18</v>
      </c>
      <c r="J1331" t="str">
        <f>VLOOKUP($A1331,'Customer Data'!$A:$G,3,FALSE)</f>
        <v>Male</v>
      </c>
      <c r="K1331" s="18">
        <f>VLOOKUP($A1331,'Customer Data'!$A:$G,4,FALSE)</f>
        <v>139077</v>
      </c>
      <c r="L1331" t="str">
        <f>VLOOKUP($A1331,'Customer Data'!$A:$G,5,FALSE)</f>
        <v>City A</v>
      </c>
      <c r="M1331" t="str">
        <f>VLOOKUP($A1331,'Customer Data'!$A:$G,6,FALSE)</f>
        <v>Adult</v>
      </c>
      <c r="N1331" t="str">
        <f>VLOOKUP($A1331,'Customer Data'!$A:$G,7,FALSE)</f>
        <v>High</v>
      </c>
      <c r="O1331" t="str">
        <f>VLOOKUP($A1331,'Customer Data'!$A$2:$H$1501,8,FALSE)</f>
        <v>Type 2</v>
      </c>
      <c r="P1331" t="str">
        <f>VLOOKUP($C1331,'Inventory Data'!$A:$I,7,FALSE)</f>
        <v>Warehouse B</v>
      </c>
    </row>
    <row r="1332" spans="1:16" x14ac:dyDescent="0.3">
      <c r="A1332">
        <v>1053</v>
      </c>
      <c r="B1332">
        <v>1331</v>
      </c>
      <c r="C1332">
        <v>45</v>
      </c>
      <c r="D1332">
        <v>1</v>
      </c>
      <c r="E1332" s="4" t="s">
        <v>138</v>
      </c>
      <c r="F1332" s="4">
        <f t="shared" si="40"/>
        <v>43155</v>
      </c>
      <c r="G1332" s="4" t="str">
        <f t="shared" si="41"/>
        <v>Feb</v>
      </c>
      <c r="H1332" s="6" t="s">
        <v>70</v>
      </c>
      <c r="I1332">
        <f>VLOOKUP($A1332,'Customer Data'!$A:$G,2,FALSE)</f>
        <v>25</v>
      </c>
      <c r="J1332" t="str">
        <f>VLOOKUP($A1332,'Customer Data'!$A:$G,3,FALSE)</f>
        <v>Male</v>
      </c>
      <c r="K1332" s="18">
        <f>VLOOKUP($A1332,'Customer Data'!$A:$G,4,FALSE)</f>
        <v>69509</v>
      </c>
      <c r="L1332" t="str">
        <f>VLOOKUP($A1332,'Customer Data'!$A:$G,5,FALSE)</f>
        <v>City C</v>
      </c>
      <c r="M1332" t="str">
        <f>VLOOKUP($A1332,'Customer Data'!$A:$G,6,FALSE)</f>
        <v>Adult</v>
      </c>
      <c r="N1332" t="str">
        <f>VLOOKUP($A1332,'Customer Data'!$A:$G,7,FALSE)</f>
        <v>High</v>
      </c>
      <c r="O1332" t="str">
        <f>VLOOKUP($A1332,'Customer Data'!$A$2:$H$1501,8,FALSE)</f>
        <v>Type 2</v>
      </c>
      <c r="P1332" t="str">
        <f>VLOOKUP($C1332,'Inventory Data'!$A:$I,7,FALSE)</f>
        <v>Warehouse C</v>
      </c>
    </row>
    <row r="1333" spans="1:16" x14ac:dyDescent="0.3">
      <c r="A1333">
        <v>370</v>
      </c>
      <c r="B1333">
        <v>1332</v>
      </c>
      <c r="C1333">
        <v>11</v>
      </c>
      <c r="D1333">
        <v>3</v>
      </c>
      <c r="E1333" s="4" t="s">
        <v>138</v>
      </c>
      <c r="F1333" s="4">
        <f t="shared" si="40"/>
        <v>43155</v>
      </c>
      <c r="G1333" s="4" t="str">
        <f t="shared" si="41"/>
        <v>Feb</v>
      </c>
      <c r="H1333" s="6" t="s">
        <v>71</v>
      </c>
      <c r="I1333">
        <f>VLOOKUP($A1333,'Customer Data'!$A:$G,2,FALSE)</f>
        <v>67</v>
      </c>
      <c r="J1333" t="str">
        <f>VLOOKUP($A1333,'Customer Data'!$A:$G,3,FALSE)</f>
        <v>Female</v>
      </c>
      <c r="K1333" s="18">
        <f>VLOOKUP($A1333,'Customer Data'!$A:$G,4,FALSE)</f>
        <v>105425</v>
      </c>
      <c r="L1333" t="str">
        <f>VLOOKUP($A1333,'Customer Data'!$A:$G,5,FALSE)</f>
        <v>City B</v>
      </c>
      <c r="M1333" t="str">
        <f>VLOOKUP($A1333,'Customer Data'!$A:$G,6,FALSE)</f>
        <v>Seniors</v>
      </c>
      <c r="N1333" t="str">
        <f>VLOOKUP($A1333,'Customer Data'!$A:$G,7,FALSE)</f>
        <v>High</v>
      </c>
      <c r="O1333" t="str">
        <f>VLOOKUP($A1333,'Customer Data'!$A$2:$H$1501,8,FALSE)</f>
        <v>Type 6</v>
      </c>
      <c r="P1333" t="str">
        <f>VLOOKUP($C1333,'Inventory Data'!$A:$I,7,FALSE)</f>
        <v>Warehouse B</v>
      </c>
    </row>
    <row r="1334" spans="1:16" x14ac:dyDescent="0.3">
      <c r="A1334">
        <v>1459</v>
      </c>
      <c r="B1334">
        <v>1333</v>
      </c>
      <c r="C1334">
        <v>19</v>
      </c>
      <c r="D1334">
        <v>6</v>
      </c>
      <c r="E1334" s="4" t="s">
        <v>138</v>
      </c>
      <c r="F1334" s="4">
        <f t="shared" si="40"/>
        <v>43155</v>
      </c>
      <c r="G1334" s="4" t="str">
        <f t="shared" si="41"/>
        <v>Feb</v>
      </c>
      <c r="H1334" s="6" t="s">
        <v>72</v>
      </c>
      <c r="I1334">
        <f>VLOOKUP($A1334,'Customer Data'!$A:$G,2,FALSE)</f>
        <v>61</v>
      </c>
      <c r="J1334" t="str">
        <f>VLOOKUP($A1334,'Customer Data'!$A:$G,3,FALSE)</f>
        <v>Female</v>
      </c>
      <c r="K1334" s="18">
        <f>VLOOKUP($A1334,'Customer Data'!$A:$G,4,FALSE)</f>
        <v>22363</v>
      </c>
      <c r="L1334" t="str">
        <f>VLOOKUP($A1334,'Customer Data'!$A:$G,5,FALSE)</f>
        <v>City C</v>
      </c>
      <c r="M1334" t="str">
        <f>VLOOKUP($A1334,'Customer Data'!$A:$G,6,FALSE)</f>
        <v>Seniors</v>
      </c>
      <c r="N1334" t="str">
        <f>VLOOKUP($A1334,'Customer Data'!$A:$G,7,FALSE)</f>
        <v>Low</v>
      </c>
      <c r="O1334" t="str">
        <f>VLOOKUP($A1334,'Customer Data'!$A$2:$H$1501,8,FALSE)</f>
        <v>Type 5</v>
      </c>
      <c r="P1334" t="str">
        <f>VLOOKUP($C1334,'Inventory Data'!$A:$I,7,FALSE)</f>
        <v>Warehouse B</v>
      </c>
    </row>
    <row r="1335" spans="1:16" x14ac:dyDescent="0.3">
      <c r="A1335">
        <v>1410</v>
      </c>
      <c r="B1335">
        <v>1334</v>
      </c>
      <c r="C1335">
        <v>71</v>
      </c>
      <c r="D1335">
        <v>1</v>
      </c>
      <c r="E1335" s="4" t="s">
        <v>138</v>
      </c>
      <c r="F1335" s="4">
        <f t="shared" si="40"/>
        <v>43155</v>
      </c>
      <c r="G1335" s="4" t="str">
        <f t="shared" si="41"/>
        <v>Feb</v>
      </c>
      <c r="H1335" s="6" t="s">
        <v>73</v>
      </c>
      <c r="I1335">
        <f>VLOOKUP($A1335,'Customer Data'!$A:$G,2,FALSE)</f>
        <v>44</v>
      </c>
      <c r="J1335" t="str">
        <f>VLOOKUP($A1335,'Customer Data'!$A:$G,3,FALSE)</f>
        <v>Female</v>
      </c>
      <c r="K1335" s="18">
        <f>VLOOKUP($A1335,'Customer Data'!$A:$G,4,FALSE)</f>
        <v>72133</v>
      </c>
      <c r="L1335" t="str">
        <f>VLOOKUP($A1335,'Customer Data'!$A:$G,5,FALSE)</f>
        <v>City C</v>
      </c>
      <c r="M1335" t="str">
        <f>VLOOKUP($A1335,'Customer Data'!$A:$G,6,FALSE)</f>
        <v>Middle-aged</v>
      </c>
      <c r="N1335" t="str">
        <f>VLOOKUP($A1335,'Customer Data'!$A:$G,7,FALSE)</f>
        <v>High</v>
      </c>
      <c r="O1335" t="str">
        <f>VLOOKUP($A1335,'Customer Data'!$A$2:$H$1501,8,FALSE)</f>
        <v>Type 4</v>
      </c>
      <c r="P1335" t="str">
        <f>VLOOKUP($C1335,'Inventory Data'!$A:$I,7,FALSE)</f>
        <v>Warehouse C</v>
      </c>
    </row>
    <row r="1336" spans="1:16" x14ac:dyDescent="0.3">
      <c r="A1336">
        <v>819</v>
      </c>
      <c r="B1336">
        <v>1335</v>
      </c>
      <c r="C1336">
        <v>79</v>
      </c>
      <c r="D1336">
        <v>4</v>
      </c>
      <c r="E1336" s="4" t="s">
        <v>138</v>
      </c>
      <c r="F1336" s="4">
        <f t="shared" si="40"/>
        <v>43155</v>
      </c>
      <c r="G1336" s="4" t="str">
        <f t="shared" si="41"/>
        <v>Feb</v>
      </c>
      <c r="H1336" s="6" t="s">
        <v>74</v>
      </c>
      <c r="I1336">
        <f>VLOOKUP($A1336,'Customer Data'!$A:$G,2,FALSE)</f>
        <v>51</v>
      </c>
      <c r="J1336" t="str">
        <f>VLOOKUP($A1336,'Customer Data'!$A:$G,3,FALSE)</f>
        <v>Female</v>
      </c>
      <c r="K1336" s="18">
        <f>VLOOKUP($A1336,'Customer Data'!$A:$G,4,FALSE)</f>
        <v>61349</v>
      </c>
      <c r="L1336" t="str">
        <f>VLOOKUP($A1336,'Customer Data'!$A:$G,5,FALSE)</f>
        <v>City A</v>
      </c>
      <c r="M1336" t="str">
        <f>VLOOKUP($A1336,'Customer Data'!$A:$G,6,FALSE)</f>
        <v>Middle-aged</v>
      </c>
      <c r="N1336" t="str">
        <f>VLOOKUP($A1336,'Customer Data'!$A:$G,7,FALSE)</f>
        <v>Low</v>
      </c>
      <c r="O1336" t="str">
        <f>VLOOKUP($A1336,'Customer Data'!$A$2:$H$1501,8,FALSE)</f>
        <v>Type 3</v>
      </c>
      <c r="P1336" t="str">
        <f>VLOOKUP($C1336,'Inventory Data'!$A:$I,7,FALSE)</f>
        <v>Warehouse B</v>
      </c>
    </row>
    <row r="1337" spans="1:16" x14ac:dyDescent="0.3">
      <c r="A1337">
        <v>547</v>
      </c>
      <c r="B1337">
        <v>1336</v>
      </c>
      <c r="C1337">
        <v>72</v>
      </c>
      <c r="D1337">
        <v>4</v>
      </c>
      <c r="E1337" s="4" t="s">
        <v>138</v>
      </c>
      <c r="F1337" s="4">
        <f t="shared" si="40"/>
        <v>43155</v>
      </c>
      <c r="G1337" s="4" t="str">
        <f t="shared" si="41"/>
        <v>Feb</v>
      </c>
      <c r="H1337" s="6" t="s">
        <v>75</v>
      </c>
      <c r="I1337">
        <f>VLOOKUP($A1337,'Customer Data'!$A:$G,2,FALSE)</f>
        <v>42</v>
      </c>
      <c r="J1337" t="str">
        <f>VLOOKUP($A1337,'Customer Data'!$A:$G,3,FALSE)</f>
        <v>Female</v>
      </c>
      <c r="K1337" s="18">
        <f>VLOOKUP($A1337,'Customer Data'!$A:$G,4,FALSE)</f>
        <v>43289</v>
      </c>
      <c r="L1337" t="str">
        <f>VLOOKUP($A1337,'Customer Data'!$A:$G,5,FALSE)</f>
        <v>City C</v>
      </c>
      <c r="M1337" t="str">
        <f>VLOOKUP($A1337,'Customer Data'!$A:$G,6,FALSE)</f>
        <v>Middle-aged</v>
      </c>
      <c r="N1337" t="str">
        <f>VLOOKUP($A1337,'Customer Data'!$A:$G,7,FALSE)</f>
        <v>Low</v>
      </c>
      <c r="O1337" t="str">
        <f>VLOOKUP($A1337,'Customer Data'!$A$2:$H$1501,8,FALSE)</f>
        <v>Type 3</v>
      </c>
      <c r="P1337" t="str">
        <f>VLOOKUP($C1337,'Inventory Data'!$A:$I,7,FALSE)</f>
        <v>Warehouse C</v>
      </c>
    </row>
    <row r="1338" spans="1:16" x14ac:dyDescent="0.3">
      <c r="A1338">
        <v>162</v>
      </c>
      <c r="B1338">
        <v>1337</v>
      </c>
      <c r="C1338">
        <v>61</v>
      </c>
      <c r="D1338">
        <v>6</v>
      </c>
      <c r="E1338" s="4" t="s">
        <v>138</v>
      </c>
      <c r="F1338" s="4">
        <f t="shared" si="40"/>
        <v>43155</v>
      </c>
      <c r="G1338" s="4" t="str">
        <f t="shared" si="41"/>
        <v>Feb</v>
      </c>
      <c r="H1338" s="6" t="s">
        <v>76</v>
      </c>
      <c r="I1338">
        <f>VLOOKUP($A1338,'Customer Data'!$A:$G,2,FALSE)</f>
        <v>39</v>
      </c>
      <c r="J1338" t="str">
        <f>VLOOKUP($A1338,'Customer Data'!$A:$G,3,FALSE)</f>
        <v>Female</v>
      </c>
      <c r="K1338" s="18">
        <f>VLOOKUP($A1338,'Customer Data'!$A:$G,4,FALSE)</f>
        <v>82166</v>
      </c>
      <c r="L1338" t="str">
        <f>VLOOKUP($A1338,'Customer Data'!$A:$G,5,FALSE)</f>
        <v>City C</v>
      </c>
      <c r="M1338" t="str">
        <f>VLOOKUP($A1338,'Customer Data'!$A:$G,6,FALSE)</f>
        <v>Adult</v>
      </c>
      <c r="N1338" t="str">
        <f>VLOOKUP($A1338,'Customer Data'!$A:$G,7,FALSE)</f>
        <v>High</v>
      </c>
      <c r="O1338" t="str">
        <f>VLOOKUP($A1338,'Customer Data'!$A$2:$H$1501,8,FALSE)</f>
        <v>Type 2</v>
      </c>
      <c r="P1338" t="str">
        <f>VLOOKUP($C1338,'Inventory Data'!$A:$I,7,FALSE)</f>
        <v>Warehouse C</v>
      </c>
    </row>
    <row r="1339" spans="1:16" x14ac:dyDescent="0.3">
      <c r="A1339">
        <v>344</v>
      </c>
      <c r="B1339">
        <v>1338</v>
      </c>
      <c r="C1339">
        <v>37</v>
      </c>
      <c r="D1339">
        <v>1</v>
      </c>
      <c r="E1339" s="4" t="s">
        <v>138</v>
      </c>
      <c r="F1339" s="4">
        <f t="shared" si="40"/>
        <v>43155</v>
      </c>
      <c r="G1339" s="4" t="str">
        <f t="shared" si="41"/>
        <v>Feb</v>
      </c>
      <c r="H1339" s="6" t="s">
        <v>77</v>
      </c>
      <c r="I1339">
        <f>VLOOKUP($A1339,'Customer Data'!$A:$G,2,FALSE)</f>
        <v>32</v>
      </c>
      <c r="J1339" t="str">
        <f>VLOOKUP($A1339,'Customer Data'!$A:$G,3,FALSE)</f>
        <v>Female</v>
      </c>
      <c r="K1339" s="18">
        <f>VLOOKUP($A1339,'Customer Data'!$A:$G,4,FALSE)</f>
        <v>132595</v>
      </c>
      <c r="L1339" t="str">
        <f>VLOOKUP($A1339,'Customer Data'!$A:$G,5,FALSE)</f>
        <v>City C</v>
      </c>
      <c r="M1339" t="str">
        <f>VLOOKUP($A1339,'Customer Data'!$A:$G,6,FALSE)</f>
        <v>Adult</v>
      </c>
      <c r="N1339" t="str">
        <f>VLOOKUP($A1339,'Customer Data'!$A:$G,7,FALSE)</f>
        <v>High</v>
      </c>
      <c r="O1339" t="str">
        <f>VLOOKUP($A1339,'Customer Data'!$A$2:$H$1501,8,FALSE)</f>
        <v>Type 2</v>
      </c>
      <c r="P1339" t="str">
        <f>VLOOKUP($C1339,'Inventory Data'!$A:$I,7,FALSE)</f>
        <v>Warehouse B</v>
      </c>
    </row>
    <row r="1340" spans="1:16" x14ac:dyDescent="0.3">
      <c r="A1340">
        <v>594</v>
      </c>
      <c r="B1340">
        <v>1339</v>
      </c>
      <c r="C1340">
        <v>82</v>
      </c>
      <c r="D1340">
        <v>7</v>
      </c>
      <c r="E1340" s="4" t="s">
        <v>138</v>
      </c>
      <c r="F1340" s="4">
        <f t="shared" si="40"/>
        <v>43155</v>
      </c>
      <c r="G1340" s="4" t="str">
        <f t="shared" si="41"/>
        <v>Feb</v>
      </c>
      <c r="H1340" s="6" t="s">
        <v>78</v>
      </c>
      <c r="I1340">
        <f>VLOOKUP($A1340,'Customer Data'!$A:$G,2,FALSE)</f>
        <v>45</v>
      </c>
      <c r="J1340" t="str">
        <f>VLOOKUP($A1340,'Customer Data'!$A:$G,3,FALSE)</f>
        <v>Female</v>
      </c>
      <c r="K1340" s="18">
        <f>VLOOKUP($A1340,'Customer Data'!$A:$G,4,FALSE)</f>
        <v>122793</v>
      </c>
      <c r="L1340" t="str">
        <f>VLOOKUP($A1340,'Customer Data'!$A:$G,5,FALSE)</f>
        <v>City B</v>
      </c>
      <c r="M1340" t="str">
        <f>VLOOKUP($A1340,'Customer Data'!$A:$G,6,FALSE)</f>
        <v>Middle-aged</v>
      </c>
      <c r="N1340" t="str">
        <f>VLOOKUP($A1340,'Customer Data'!$A:$G,7,FALSE)</f>
        <v>High</v>
      </c>
      <c r="O1340" t="str">
        <f>VLOOKUP($A1340,'Customer Data'!$A$2:$H$1501,8,FALSE)</f>
        <v>Type 4</v>
      </c>
      <c r="P1340" t="str">
        <f>VLOOKUP($C1340,'Inventory Data'!$A:$I,7,FALSE)</f>
        <v>Warehouse A</v>
      </c>
    </row>
    <row r="1341" spans="1:16" x14ac:dyDescent="0.3">
      <c r="A1341">
        <v>1252</v>
      </c>
      <c r="B1341">
        <v>1340</v>
      </c>
      <c r="C1341">
        <v>89</v>
      </c>
      <c r="D1341">
        <v>5</v>
      </c>
      <c r="E1341" s="4" t="s">
        <v>138</v>
      </c>
      <c r="F1341" s="4">
        <f t="shared" si="40"/>
        <v>43155</v>
      </c>
      <c r="G1341" s="4" t="str">
        <f t="shared" si="41"/>
        <v>Feb</v>
      </c>
      <c r="H1341" s="6" t="s">
        <v>79</v>
      </c>
      <c r="I1341">
        <f>VLOOKUP($A1341,'Customer Data'!$A:$G,2,FALSE)</f>
        <v>22</v>
      </c>
      <c r="J1341" t="str">
        <f>VLOOKUP($A1341,'Customer Data'!$A:$G,3,FALSE)</f>
        <v>Female</v>
      </c>
      <c r="K1341" s="18">
        <f>VLOOKUP($A1341,'Customer Data'!$A:$G,4,FALSE)</f>
        <v>135101</v>
      </c>
      <c r="L1341" t="str">
        <f>VLOOKUP($A1341,'Customer Data'!$A:$G,5,FALSE)</f>
        <v>City A</v>
      </c>
      <c r="M1341" t="str">
        <f>VLOOKUP($A1341,'Customer Data'!$A:$G,6,FALSE)</f>
        <v>Adult</v>
      </c>
      <c r="N1341" t="str">
        <f>VLOOKUP($A1341,'Customer Data'!$A:$G,7,FALSE)</f>
        <v>High</v>
      </c>
      <c r="O1341" t="str">
        <f>VLOOKUP($A1341,'Customer Data'!$A$2:$H$1501,8,FALSE)</f>
        <v>Type 2</v>
      </c>
      <c r="P1341" t="str">
        <f>VLOOKUP($C1341,'Inventory Data'!$A:$I,7,FALSE)</f>
        <v>Warehouse C</v>
      </c>
    </row>
    <row r="1342" spans="1:16" x14ac:dyDescent="0.3">
      <c r="A1342">
        <v>484</v>
      </c>
      <c r="B1342">
        <v>1341</v>
      </c>
      <c r="C1342">
        <v>76</v>
      </c>
      <c r="D1342">
        <v>1</v>
      </c>
      <c r="E1342" s="4" t="s">
        <v>138</v>
      </c>
      <c r="F1342" s="4">
        <f t="shared" si="40"/>
        <v>43155</v>
      </c>
      <c r="G1342" s="4" t="str">
        <f t="shared" si="41"/>
        <v>Feb</v>
      </c>
      <c r="H1342" s="6" t="s">
        <v>80</v>
      </c>
      <c r="I1342">
        <f>VLOOKUP($A1342,'Customer Data'!$A:$G,2,FALSE)</f>
        <v>33</v>
      </c>
      <c r="J1342" t="str">
        <f>VLOOKUP($A1342,'Customer Data'!$A:$G,3,FALSE)</f>
        <v>Male</v>
      </c>
      <c r="K1342" s="18">
        <f>VLOOKUP($A1342,'Customer Data'!$A:$G,4,FALSE)</f>
        <v>37034</v>
      </c>
      <c r="L1342" t="str">
        <f>VLOOKUP($A1342,'Customer Data'!$A:$G,5,FALSE)</f>
        <v>City B</v>
      </c>
      <c r="M1342" t="str">
        <f>VLOOKUP($A1342,'Customer Data'!$A:$G,6,FALSE)</f>
        <v>Adult</v>
      </c>
      <c r="N1342" t="str">
        <f>VLOOKUP($A1342,'Customer Data'!$A:$G,7,FALSE)</f>
        <v>Low</v>
      </c>
      <c r="O1342" t="str">
        <f>VLOOKUP($A1342,'Customer Data'!$A$2:$H$1501,8,FALSE)</f>
        <v>Type 1</v>
      </c>
      <c r="P1342" t="str">
        <f>VLOOKUP($C1342,'Inventory Data'!$A:$I,7,FALSE)</f>
        <v>Warehouse B</v>
      </c>
    </row>
    <row r="1343" spans="1:16" x14ac:dyDescent="0.3">
      <c r="A1343">
        <v>1430</v>
      </c>
      <c r="B1343">
        <v>1342</v>
      </c>
      <c r="C1343">
        <v>95</v>
      </c>
      <c r="D1343">
        <v>6</v>
      </c>
      <c r="E1343" s="4" t="s">
        <v>138</v>
      </c>
      <c r="F1343" s="4">
        <f t="shared" si="40"/>
        <v>43155</v>
      </c>
      <c r="G1343" s="4" t="str">
        <f t="shared" si="41"/>
        <v>Feb</v>
      </c>
      <c r="H1343" s="6" t="s">
        <v>81</v>
      </c>
      <c r="I1343">
        <f>VLOOKUP($A1343,'Customer Data'!$A:$G,2,FALSE)</f>
        <v>55</v>
      </c>
      <c r="J1343" t="str">
        <f>VLOOKUP($A1343,'Customer Data'!$A:$G,3,FALSE)</f>
        <v>Female</v>
      </c>
      <c r="K1343" s="18">
        <f>VLOOKUP($A1343,'Customer Data'!$A:$G,4,FALSE)</f>
        <v>118046</v>
      </c>
      <c r="L1343" t="str">
        <f>VLOOKUP($A1343,'Customer Data'!$A:$G,5,FALSE)</f>
        <v>City B</v>
      </c>
      <c r="M1343" t="str">
        <f>VLOOKUP($A1343,'Customer Data'!$A:$G,6,FALSE)</f>
        <v>Middle-aged</v>
      </c>
      <c r="N1343" t="str">
        <f>VLOOKUP($A1343,'Customer Data'!$A:$G,7,FALSE)</f>
        <v>High</v>
      </c>
      <c r="O1343" t="str">
        <f>VLOOKUP($A1343,'Customer Data'!$A$2:$H$1501,8,FALSE)</f>
        <v>Type 4</v>
      </c>
      <c r="P1343" t="str">
        <f>VLOOKUP($C1343,'Inventory Data'!$A:$I,7,FALSE)</f>
        <v>Warehouse B</v>
      </c>
    </row>
    <row r="1344" spans="1:16" x14ac:dyDescent="0.3">
      <c r="A1344">
        <v>675</v>
      </c>
      <c r="B1344">
        <v>1343</v>
      </c>
      <c r="C1344">
        <v>84</v>
      </c>
      <c r="D1344">
        <v>4</v>
      </c>
      <c r="E1344" s="4" t="s">
        <v>138</v>
      </c>
      <c r="F1344" s="4">
        <f t="shared" si="40"/>
        <v>43155</v>
      </c>
      <c r="G1344" s="4" t="str">
        <f t="shared" si="41"/>
        <v>Feb</v>
      </c>
      <c r="H1344" s="6" t="s">
        <v>82</v>
      </c>
      <c r="I1344">
        <f>VLOOKUP($A1344,'Customer Data'!$A:$G,2,FALSE)</f>
        <v>31</v>
      </c>
      <c r="J1344" t="str">
        <f>VLOOKUP($A1344,'Customer Data'!$A:$G,3,FALSE)</f>
        <v>Male</v>
      </c>
      <c r="K1344" s="18">
        <f>VLOOKUP($A1344,'Customer Data'!$A:$G,4,FALSE)</f>
        <v>74015</v>
      </c>
      <c r="L1344" t="str">
        <f>VLOOKUP($A1344,'Customer Data'!$A:$G,5,FALSE)</f>
        <v>City C</v>
      </c>
      <c r="M1344" t="str">
        <f>VLOOKUP($A1344,'Customer Data'!$A:$G,6,FALSE)</f>
        <v>Adult</v>
      </c>
      <c r="N1344" t="str">
        <f>VLOOKUP($A1344,'Customer Data'!$A:$G,7,FALSE)</f>
        <v>High</v>
      </c>
      <c r="O1344" t="str">
        <f>VLOOKUP($A1344,'Customer Data'!$A$2:$H$1501,8,FALSE)</f>
        <v>Type 2</v>
      </c>
      <c r="P1344" t="str">
        <f>VLOOKUP($C1344,'Inventory Data'!$A:$I,7,FALSE)</f>
        <v>Warehouse A</v>
      </c>
    </row>
    <row r="1345" spans="1:16" x14ac:dyDescent="0.3">
      <c r="A1345">
        <v>175</v>
      </c>
      <c r="B1345">
        <v>1344</v>
      </c>
      <c r="C1345">
        <v>85</v>
      </c>
      <c r="D1345">
        <v>7</v>
      </c>
      <c r="E1345" s="4" t="s">
        <v>138</v>
      </c>
      <c r="F1345" s="4">
        <f t="shared" si="40"/>
        <v>43155</v>
      </c>
      <c r="G1345" s="4" t="str">
        <f t="shared" si="41"/>
        <v>Feb</v>
      </c>
      <c r="H1345" s="6" t="s">
        <v>83</v>
      </c>
      <c r="I1345">
        <f>VLOOKUP($A1345,'Customer Data'!$A:$G,2,FALSE)</f>
        <v>40</v>
      </c>
      <c r="J1345" t="str">
        <f>VLOOKUP($A1345,'Customer Data'!$A:$G,3,FALSE)</f>
        <v>Female</v>
      </c>
      <c r="K1345" s="18">
        <f>VLOOKUP($A1345,'Customer Data'!$A:$G,4,FALSE)</f>
        <v>136187</v>
      </c>
      <c r="L1345" t="str">
        <f>VLOOKUP($A1345,'Customer Data'!$A:$G,5,FALSE)</f>
        <v>City C</v>
      </c>
      <c r="M1345" t="str">
        <f>VLOOKUP($A1345,'Customer Data'!$A:$G,6,FALSE)</f>
        <v>Adult</v>
      </c>
      <c r="N1345" t="str">
        <f>VLOOKUP($A1345,'Customer Data'!$A:$G,7,FALSE)</f>
        <v>High</v>
      </c>
      <c r="O1345" t="str">
        <f>VLOOKUP($A1345,'Customer Data'!$A$2:$H$1501,8,FALSE)</f>
        <v>Type 2</v>
      </c>
      <c r="P1345" t="str">
        <f>VLOOKUP($C1345,'Inventory Data'!$A:$I,7,FALSE)</f>
        <v>Warehouse B</v>
      </c>
    </row>
    <row r="1346" spans="1:16" x14ac:dyDescent="0.3">
      <c r="A1346">
        <v>824</v>
      </c>
      <c r="B1346">
        <v>1345</v>
      </c>
      <c r="C1346">
        <v>36</v>
      </c>
      <c r="D1346">
        <v>3</v>
      </c>
      <c r="E1346" s="4" t="s">
        <v>139</v>
      </c>
      <c r="F1346" s="4">
        <f t="shared" si="40"/>
        <v>43156</v>
      </c>
      <c r="G1346" s="4" t="str">
        <f t="shared" si="41"/>
        <v>Feb</v>
      </c>
      <c r="H1346" s="6" t="s">
        <v>60</v>
      </c>
      <c r="I1346">
        <f>VLOOKUP($A1346,'Customer Data'!$A:$G,2,FALSE)</f>
        <v>58</v>
      </c>
      <c r="J1346" t="str">
        <f>VLOOKUP($A1346,'Customer Data'!$A:$G,3,FALSE)</f>
        <v>Female</v>
      </c>
      <c r="K1346" s="18">
        <f>VLOOKUP($A1346,'Customer Data'!$A:$G,4,FALSE)</f>
        <v>141268</v>
      </c>
      <c r="L1346" t="str">
        <f>VLOOKUP($A1346,'Customer Data'!$A:$G,5,FALSE)</f>
        <v>City C</v>
      </c>
      <c r="M1346" t="str">
        <f>VLOOKUP($A1346,'Customer Data'!$A:$G,6,FALSE)</f>
        <v>Middle-aged</v>
      </c>
      <c r="N1346" t="str">
        <f>VLOOKUP($A1346,'Customer Data'!$A:$G,7,FALSE)</f>
        <v>High</v>
      </c>
      <c r="O1346" t="str">
        <f>VLOOKUP($A1346,'Customer Data'!$A$2:$H$1501,8,FALSE)</f>
        <v>Type 4</v>
      </c>
      <c r="P1346" t="str">
        <f>VLOOKUP($C1346,'Inventory Data'!$A:$I,7,FALSE)</f>
        <v>Warehouse C</v>
      </c>
    </row>
    <row r="1347" spans="1:16" x14ac:dyDescent="0.3">
      <c r="A1347">
        <v>740</v>
      </c>
      <c r="B1347">
        <v>1346</v>
      </c>
      <c r="C1347">
        <v>47</v>
      </c>
      <c r="D1347">
        <v>7</v>
      </c>
      <c r="E1347" s="4" t="s">
        <v>139</v>
      </c>
      <c r="F1347" s="4">
        <f t="shared" ref="F1347:F1410" si="42">DATEVALUE(E1347)</f>
        <v>43156</v>
      </c>
      <c r="G1347" s="4" t="str">
        <f t="shared" ref="G1347:G1410" si="43">TEXT(F1347,"MMM")</f>
        <v>Feb</v>
      </c>
      <c r="H1347" s="6" t="s">
        <v>61</v>
      </c>
      <c r="I1347">
        <f>VLOOKUP($A1347,'Customer Data'!$A:$G,2,FALSE)</f>
        <v>48</v>
      </c>
      <c r="J1347" t="str">
        <f>VLOOKUP($A1347,'Customer Data'!$A:$G,3,FALSE)</f>
        <v>Male</v>
      </c>
      <c r="K1347" s="18">
        <f>VLOOKUP($A1347,'Customer Data'!$A:$G,4,FALSE)</f>
        <v>36919</v>
      </c>
      <c r="L1347" t="str">
        <f>VLOOKUP($A1347,'Customer Data'!$A:$G,5,FALSE)</f>
        <v>City C</v>
      </c>
      <c r="M1347" t="str">
        <f>VLOOKUP($A1347,'Customer Data'!$A:$G,6,FALSE)</f>
        <v>Middle-aged</v>
      </c>
      <c r="N1347" t="str">
        <f>VLOOKUP($A1347,'Customer Data'!$A:$G,7,FALSE)</f>
        <v>Low</v>
      </c>
      <c r="O1347" t="str">
        <f>VLOOKUP($A1347,'Customer Data'!$A$2:$H$1501,8,FALSE)</f>
        <v>Type 3</v>
      </c>
      <c r="P1347" t="str">
        <f>VLOOKUP($C1347,'Inventory Data'!$A:$I,7,FALSE)</f>
        <v>Warehouse B</v>
      </c>
    </row>
    <row r="1348" spans="1:16" x14ac:dyDescent="0.3">
      <c r="A1348">
        <v>1444</v>
      </c>
      <c r="B1348">
        <v>1347</v>
      </c>
      <c r="C1348">
        <v>64</v>
      </c>
      <c r="D1348">
        <v>5</v>
      </c>
      <c r="E1348" s="4" t="s">
        <v>139</v>
      </c>
      <c r="F1348" s="4">
        <f t="shared" si="42"/>
        <v>43156</v>
      </c>
      <c r="G1348" s="4" t="str">
        <f t="shared" si="43"/>
        <v>Feb</v>
      </c>
      <c r="H1348" s="6" t="s">
        <v>62</v>
      </c>
      <c r="I1348">
        <f>VLOOKUP($A1348,'Customer Data'!$A:$G,2,FALSE)</f>
        <v>42</v>
      </c>
      <c r="J1348" t="str">
        <f>VLOOKUP($A1348,'Customer Data'!$A:$G,3,FALSE)</f>
        <v>Female</v>
      </c>
      <c r="K1348" s="18">
        <f>VLOOKUP($A1348,'Customer Data'!$A:$G,4,FALSE)</f>
        <v>133898</v>
      </c>
      <c r="L1348" t="str">
        <f>VLOOKUP($A1348,'Customer Data'!$A:$G,5,FALSE)</f>
        <v>City C</v>
      </c>
      <c r="M1348" t="str">
        <f>VLOOKUP($A1348,'Customer Data'!$A:$G,6,FALSE)</f>
        <v>Middle-aged</v>
      </c>
      <c r="N1348" t="str">
        <f>VLOOKUP($A1348,'Customer Data'!$A:$G,7,FALSE)</f>
        <v>High</v>
      </c>
      <c r="O1348" t="str">
        <f>VLOOKUP($A1348,'Customer Data'!$A$2:$H$1501,8,FALSE)</f>
        <v>Type 4</v>
      </c>
      <c r="P1348" t="str">
        <f>VLOOKUP($C1348,'Inventory Data'!$A:$I,7,FALSE)</f>
        <v>Warehouse A</v>
      </c>
    </row>
    <row r="1349" spans="1:16" x14ac:dyDescent="0.3">
      <c r="A1349">
        <v>1245</v>
      </c>
      <c r="B1349">
        <v>1348</v>
      </c>
      <c r="C1349">
        <v>71</v>
      </c>
      <c r="D1349">
        <v>4</v>
      </c>
      <c r="E1349" s="4" t="s">
        <v>139</v>
      </c>
      <c r="F1349" s="4">
        <f t="shared" si="42"/>
        <v>43156</v>
      </c>
      <c r="G1349" s="4" t="str">
        <f t="shared" si="43"/>
        <v>Feb</v>
      </c>
      <c r="H1349" s="6" t="s">
        <v>63</v>
      </c>
      <c r="I1349">
        <f>VLOOKUP($A1349,'Customer Data'!$A:$G,2,FALSE)</f>
        <v>62</v>
      </c>
      <c r="J1349" t="str">
        <f>VLOOKUP($A1349,'Customer Data'!$A:$G,3,FALSE)</f>
        <v>Female</v>
      </c>
      <c r="K1349" s="18">
        <f>VLOOKUP($A1349,'Customer Data'!$A:$G,4,FALSE)</f>
        <v>41999</v>
      </c>
      <c r="L1349" t="str">
        <f>VLOOKUP($A1349,'Customer Data'!$A:$G,5,FALSE)</f>
        <v>City C</v>
      </c>
      <c r="M1349" t="str">
        <f>VLOOKUP($A1349,'Customer Data'!$A:$G,6,FALSE)</f>
        <v>Seniors</v>
      </c>
      <c r="N1349" t="str">
        <f>VLOOKUP($A1349,'Customer Data'!$A:$G,7,FALSE)</f>
        <v>Low</v>
      </c>
      <c r="O1349" t="str">
        <f>VLOOKUP($A1349,'Customer Data'!$A$2:$H$1501,8,FALSE)</f>
        <v>Type 5</v>
      </c>
      <c r="P1349" t="str">
        <f>VLOOKUP($C1349,'Inventory Data'!$A:$I,7,FALSE)</f>
        <v>Warehouse C</v>
      </c>
    </row>
    <row r="1350" spans="1:16" x14ac:dyDescent="0.3">
      <c r="A1350">
        <v>765</v>
      </c>
      <c r="B1350">
        <v>1349</v>
      </c>
      <c r="C1350">
        <v>16</v>
      </c>
      <c r="D1350">
        <v>7</v>
      </c>
      <c r="E1350" s="4" t="s">
        <v>139</v>
      </c>
      <c r="F1350" s="4">
        <f t="shared" si="42"/>
        <v>43156</v>
      </c>
      <c r="G1350" s="4" t="str">
        <f t="shared" si="43"/>
        <v>Feb</v>
      </c>
      <c r="H1350" s="6" t="s">
        <v>64</v>
      </c>
      <c r="I1350">
        <f>VLOOKUP($A1350,'Customer Data'!$A:$G,2,FALSE)</f>
        <v>18</v>
      </c>
      <c r="J1350" t="str">
        <f>VLOOKUP($A1350,'Customer Data'!$A:$G,3,FALSE)</f>
        <v>Female</v>
      </c>
      <c r="K1350" s="18">
        <f>VLOOKUP($A1350,'Customer Data'!$A:$G,4,FALSE)</f>
        <v>68651</v>
      </c>
      <c r="L1350" t="str">
        <f>VLOOKUP($A1350,'Customer Data'!$A:$G,5,FALSE)</f>
        <v>City C</v>
      </c>
      <c r="M1350" t="str">
        <f>VLOOKUP($A1350,'Customer Data'!$A:$G,6,FALSE)</f>
        <v>Adult</v>
      </c>
      <c r="N1350" t="str">
        <f>VLOOKUP($A1350,'Customer Data'!$A:$G,7,FALSE)</f>
        <v>High</v>
      </c>
      <c r="O1350" t="str">
        <f>VLOOKUP($A1350,'Customer Data'!$A$2:$H$1501,8,FALSE)</f>
        <v>Type 2</v>
      </c>
      <c r="P1350" t="str">
        <f>VLOOKUP($C1350,'Inventory Data'!$A:$I,7,FALSE)</f>
        <v>Warehouse A</v>
      </c>
    </row>
    <row r="1351" spans="1:16" x14ac:dyDescent="0.3">
      <c r="A1351">
        <v>9</v>
      </c>
      <c r="B1351">
        <v>1350</v>
      </c>
      <c r="C1351">
        <v>14</v>
      </c>
      <c r="D1351">
        <v>5</v>
      </c>
      <c r="E1351" s="4" t="s">
        <v>139</v>
      </c>
      <c r="F1351" s="4">
        <f t="shared" si="42"/>
        <v>43156</v>
      </c>
      <c r="G1351" s="4" t="str">
        <f t="shared" si="43"/>
        <v>Feb</v>
      </c>
      <c r="H1351" s="6" t="s">
        <v>65</v>
      </c>
      <c r="I1351">
        <f>VLOOKUP($A1351,'Customer Data'!$A:$G,2,FALSE)</f>
        <v>32</v>
      </c>
      <c r="J1351" t="str">
        <f>VLOOKUP($A1351,'Customer Data'!$A:$G,3,FALSE)</f>
        <v>Male</v>
      </c>
      <c r="K1351" s="18">
        <f>VLOOKUP($A1351,'Customer Data'!$A:$G,4,FALSE)</f>
        <v>144852</v>
      </c>
      <c r="L1351" t="str">
        <f>VLOOKUP($A1351,'Customer Data'!$A:$G,5,FALSE)</f>
        <v>City B</v>
      </c>
      <c r="M1351" t="str">
        <f>VLOOKUP($A1351,'Customer Data'!$A:$G,6,FALSE)</f>
        <v>Adult</v>
      </c>
      <c r="N1351" t="str">
        <f>VLOOKUP($A1351,'Customer Data'!$A:$G,7,FALSE)</f>
        <v>High</v>
      </c>
      <c r="O1351" t="str">
        <f>VLOOKUP($A1351,'Customer Data'!$A$2:$H$1501,8,FALSE)</f>
        <v>Type 2</v>
      </c>
      <c r="P1351" t="str">
        <f>VLOOKUP($C1351,'Inventory Data'!$A:$I,7,FALSE)</f>
        <v>Warehouse B</v>
      </c>
    </row>
    <row r="1352" spans="1:16" x14ac:dyDescent="0.3">
      <c r="A1352">
        <v>22</v>
      </c>
      <c r="B1352">
        <v>1351</v>
      </c>
      <c r="C1352">
        <v>49</v>
      </c>
      <c r="D1352">
        <v>3</v>
      </c>
      <c r="E1352" s="4" t="s">
        <v>139</v>
      </c>
      <c r="F1352" s="4">
        <f t="shared" si="42"/>
        <v>43156</v>
      </c>
      <c r="G1352" s="4" t="str">
        <f t="shared" si="43"/>
        <v>Feb</v>
      </c>
      <c r="H1352" s="6" t="s">
        <v>66</v>
      </c>
      <c r="I1352">
        <f>VLOOKUP($A1352,'Customer Data'!$A:$G,2,FALSE)</f>
        <v>44</v>
      </c>
      <c r="J1352" t="str">
        <f>VLOOKUP($A1352,'Customer Data'!$A:$G,3,FALSE)</f>
        <v>Female</v>
      </c>
      <c r="K1352" s="18">
        <f>VLOOKUP($A1352,'Customer Data'!$A:$G,4,FALSE)</f>
        <v>102847</v>
      </c>
      <c r="L1352" t="str">
        <f>VLOOKUP($A1352,'Customer Data'!$A:$G,5,FALSE)</f>
        <v>City A</v>
      </c>
      <c r="M1352" t="str">
        <f>VLOOKUP($A1352,'Customer Data'!$A:$G,6,FALSE)</f>
        <v>Middle-aged</v>
      </c>
      <c r="N1352" t="str">
        <f>VLOOKUP($A1352,'Customer Data'!$A:$G,7,FALSE)</f>
        <v>High</v>
      </c>
      <c r="O1352" t="str">
        <f>VLOOKUP($A1352,'Customer Data'!$A$2:$H$1501,8,FALSE)</f>
        <v>Type 4</v>
      </c>
      <c r="P1352" t="str">
        <f>VLOOKUP($C1352,'Inventory Data'!$A:$I,7,FALSE)</f>
        <v>Warehouse C</v>
      </c>
    </row>
    <row r="1353" spans="1:16" x14ac:dyDescent="0.3">
      <c r="A1353">
        <v>43</v>
      </c>
      <c r="B1353">
        <v>1352</v>
      </c>
      <c r="C1353">
        <v>12</v>
      </c>
      <c r="D1353">
        <v>8</v>
      </c>
      <c r="E1353" s="4" t="s">
        <v>139</v>
      </c>
      <c r="F1353" s="4">
        <f t="shared" si="42"/>
        <v>43156</v>
      </c>
      <c r="G1353" s="4" t="str">
        <f t="shared" si="43"/>
        <v>Feb</v>
      </c>
      <c r="H1353" s="6" t="s">
        <v>67</v>
      </c>
      <c r="I1353">
        <f>VLOOKUP($A1353,'Customer Data'!$A:$G,2,FALSE)</f>
        <v>33</v>
      </c>
      <c r="J1353" t="str">
        <f>VLOOKUP($A1353,'Customer Data'!$A:$G,3,FALSE)</f>
        <v>Female</v>
      </c>
      <c r="K1353" s="18">
        <f>VLOOKUP($A1353,'Customer Data'!$A:$G,4,FALSE)</f>
        <v>26511</v>
      </c>
      <c r="L1353" t="str">
        <f>VLOOKUP($A1353,'Customer Data'!$A:$G,5,FALSE)</f>
        <v>City A</v>
      </c>
      <c r="M1353" t="str">
        <f>VLOOKUP($A1353,'Customer Data'!$A:$G,6,FALSE)</f>
        <v>Adult</v>
      </c>
      <c r="N1353" t="str">
        <f>VLOOKUP($A1353,'Customer Data'!$A:$G,7,FALSE)</f>
        <v>Low</v>
      </c>
      <c r="O1353" t="str">
        <f>VLOOKUP($A1353,'Customer Data'!$A$2:$H$1501,8,FALSE)</f>
        <v>Type 1</v>
      </c>
      <c r="P1353" t="str">
        <f>VLOOKUP($C1353,'Inventory Data'!$A:$I,7,FALSE)</f>
        <v>Warehouse B</v>
      </c>
    </row>
    <row r="1354" spans="1:16" x14ac:dyDescent="0.3">
      <c r="A1354">
        <v>288</v>
      </c>
      <c r="B1354">
        <v>1353</v>
      </c>
      <c r="C1354">
        <v>30</v>
      </c>
      <c r="D1354">
        <v>3</v>
      </c>
      <c r="E1354" s="4" t="s">
        <v>139</v>
      </c>
      <c r="F1354" s="4">
        <f t="shared" si="42"/>
        <v>43156</v>
      </c>
      <c r="G1354" s="4" t="str">
        <f t="shared" si="43"/>
        <v>Feb</v>
      </c>
      <c r="H1354" s="6" t="s">
        <v>68</v>
      </c>
      <c r="I1354">
        <f>VLOOKUP($A1354,'Customer Data'!$A:$G,2,FALSE)</f>
        <v>44</v>
      </c>
      <c r="J1354" t="str">
        <f>VLOOKUP($A1354,'Customer Data'!$A:$G,3,FALSE)</f>
        <v>Male</v>
      </c>
      <c r="K1354" s="18">
        <f>VLOOKUP($A1354,'Customer Data'!$A:$G,4,FALSE)</f>
        <v>39890</v>
      </c>
      <c r="L1354" t="str">
        <f>VLOOKUP($A1354,'Customer Data'!$A:$G,5,FALSE)</f>
        <v>City A</v>
      </c>
      <c r="M1354" t="str">
        <f>VLOOKUP($A1354,'Customer Data'!$A:$G,6,FALSE)</f>
        <v>Middle-aged</v>
      </c>
      <c r="N1354" t="str">
        <f>VLOOKUP($A1354,'Customer Data'!$A:$G,7,FALSE)</f>
        <v>Low</v>
      </c>
      <c r="O1354" t="str">
        <f>VLOOKUP($A1354,'Customer Data'!$A$2:$H$1501,8,FALSE)</f>
        <v>Type 3</v>
      </c>
      <c r="P1354" t="str">
        <f>VLOOKUP($C1354,'Inventory Data'!$A:$I,7,FALSE)</f>
        <v>Warehouse B</v>
      </c>
    </row>
    <row r="1355" spans="1:16" x14ac:dyDescent="0.3">
      <c r="A1355">
        <v>1389</v>
      </c>
      <c r="B1355">
        <v>1354</v>
      </c>
      <c r="C1355">
        <v>25</v>
      </c>
      <c r="D1355">
        <v>7</v>
      </c>
      <c r="E1355" s="4" t="s">
        <v>139</v>
      </c>
      <c r="F1355" s="4">
        <f t="shared" si="42"/>
        <v>43156</v>
      </c>
      <c r="G1355" s="4" t="str">
        <f t="shared" si="43"/>
        <v>Feb</v>
      </c>
      <c r="H1355" s="6" t="s">
        <v>69</v>
      </c>
      <c r="I1355">
        <f>VLOOKUP($A1355,'Customer Data'!$A:$G,2,FALSE)</f>
        <v>66</v>
      </c>
      <c r="J1355" t="str">
        <f>VLOOKUP($A1355,'Customer Data'!$A:$G,3,FALSE)</f>
        <v>Female</v>
      </c>
      <c r="K1355" s="18">
        <f>VLOOKUP($A1355,'Customer Data'!$A:$G,4,FALSE)</f>
        <v>100653</v>
      </c>
      <c r="L1355" t="str">
        <f>VLOOKUP($A1355,'Customer Data'!$A:$G,5,FALSE)</f>
        <v>City A</v>
      </c>
      <c r="M1355" t="str">
        <f>VLOOKUP($A1355,'Customer Data'!$A:$G,6,FALSE)</f>
        <v>Seniors</v>
      </c>
      <c r="N1355" t="str">
        <f>VLOOKUP($A1355,'Customer Data'!$A:$G,7,FALSE)</f>
        <v>High</v>
      </c>
      <c r="O1355" t="str">
        <f>VLOOKUP($A1355,'Customer Data'!$A$2:$H$1501,8,FALSE)</f>
        <v>Type 6</v>
      </c>
      <c r="P1355" t="str">
        <f>VLOOKUP($C1355,'Inventory Data'!$A:$I,7,FALSE)</f>
        <v>Warehouse B</v>
      </c>
    </row>
    <row r="1356" spans="1:16" x14ac:dyDescent="0.3">
      <c r="A1356">
        <v>217</v>
      </c>
      <c r="B1356">
        <v>1355</v>
      </c>
      <c r="C1356">
        <v>20</v>
      </c>
      <c r="D1356">
        <v>6</v>
      </c>
      <c r="E1356" s="4" t="s">
        <v>139</v>
      </c>
      <c r="F1356" s="4">
        <f t="shared" si="42"/>
        <v>43156</v>
      </c>
      <c r="G1356" s="4" t="str">
        <f t="shared" si="43"/>
        <v>Feb</v>
      </c>
      <c r="H1356" s="6" t="s">
        <v>70</v>
      </c>
      <c r="I1356">
        <f>VLOOKUP($A1356,'Customer Data'!$A:$G,2,FALSE)</f>
        <v>38</v>
      </c>
      <c r="J1356" t="str">
        <f>VLOOKUP($A1356,'Customer Data'!$A:$G,3,FALSE)</f>
        <v>Male</v>
      </c>
      <c r="K1356" s="18">
        <f>VLOOKUP($A1356,'Customer Data'!$A:$G,4,FALSE)</f>
        <v>68817</v>
      </c>
      <c r="L1356" t="str">
        <f>VLOOKUP($A1356,'Customer Data'!$A:$G,5,FALSE)</f>
        <v>City A</v>
      </c>
      <c r="M1356" t="str">
        <f>VLOOKUP($A1356,'Customer Data'!$A:$G,6,FALSE)</f>
        <v>Adult</v>
      </c>
      <c r="N1356" t="str">
        <f>VLOOKUP($A1356,'Customer Data'!$A:$G,7,FALSE)</f>
        <v>High</v>
      </c>
      <c r="O1356" t="str">
        <f>VLOOKUP($A1356,'Customer Data'!$A$2:$H$1501,8,FALSE)</f>
        <v>Type 2</v>
      </c>
      <c r="P1356" t="str">
        <f>VLOOKUP($C1356,'Inventory Data'!$A:$I,7,FALSE)</f>
        <v>Warehouse A</v>
      </c>
    </row>
    <row r="1357" spans="1:16" x14ac:dyDescent="0.3">
      <c r="A1357">
        <v>124</v>
      </c>
      <c r="B1357">
        <v>1356</v>
      </c>
      <c r="C1357">
        <v>17</v>
      </c>
      <c r="D1357">
        <v>7</v>
      </c>
      <c r="E1357" s="4" t="s">
        <v>139</v>
      </c>
      <c r="F1357" s="4">
        <f t="shared" si="42"/>
        <v>43156</v>
      </c>
      <c r="G1357" s="4" t="str">
        <f t="shared" si="43"/>
        <v>Feb</v>
      </c>
      <c r="H1357" s="6" t="s">
        <v>71</v>
      </c>
      <c r="I1357">
        <f>VLOOKUP($A1357,'Customer Data'!$A:$G,2,FALSE)</f>
        <v>40</v>
      </c>
      <c r="J1357" t="str">
        <f>VLOOKUP($A1357,'Customer Data'!$A:$G,3,FALSE)</f>
        <v>Male</v>
      </c>
      <c r="K1357" s="18">
        <f>VLOOKUP($A1357,'Customer Data'!$A:$G,4,FALSE)</f>
        <v>99610</v>
      </c>
      <c r="L1357" t="str">
        <f>VLOOKUP($A1357,'Customer Data'!$A:$G,5,FALSE)</f>
        <v>City A</v>
      </c>
      <c r="M1357" t="str">
        <f>VLOOKUP($A1357,'Customer Data'!$A:$G,6,FALSE)</f>
        <v>Adult</v>
      </c>
      <c r="N1357" t="str">
        <f>VLOOKUP($A1357,'Customer Data'!$A:$G,7,FALSE)</f>
        <v>High</v>
      </c>
      <c r="O1357" t="str">
        <f>VLOOKUP($A1357,'Customer Data'!$A$2:$H$1501,8,FALSE)</f>
        <v>Type 2</v>
      </c>
      <c r="P1357" t="str">
        <f>VLOOKUP($C1357,'Inventory Data'!$A:$I,7,FALSE)</f>
        <v>Warehouse A</v>
      </c>
    </row>
    <row r="1358" spans="1:16" x14ac:dyDescent="0.3">
      <c r="A1358">
        <v>162</v>
      </c>
      <c r="B1358">
        <v>1357</v>
      </c>
      <c r="C1358">
        <v>17</v>
      </c>
      <c r="D1358">
        <v>6</v>
      </c>
      <c r="E1358" s="4" t="s">
        <v>139</v>
      </c>
      <c r="F1358" s="4">
        <f t="shared" si="42"/>
        <v>43156</v>
      </c>
      <c r="G1358" s="4" t="str">
        <f t="shared" si="43"/>
        <v>Feb</v>
      </c>
      <c r="H1358" s="6" t="s">
        <v>72</v>
      </c>
      <c r="I1358">
        <f>VLOOKUP($A1358,'Customer Data'!$A:$G,2,FALSE)</f>
        <v>39</v>
      </c>
      <c r="J1358" t="str">
        <f>VLOOKUP($A1358,'Customer Data'!$A:$G,3,FALSE)</f>
        <v>Female</v>
      </c>
      <c r="K1358" s="18">
        <f>VLOOKUP($A1358,'Customer Data'!$A:$G,4,FALSE)</f>
        <v>82166</v>
      </c>
      <c r="L1358" t="str">
        <f>VLOOKUP($A1358,'Customer Data'!$A:$G,5,FALSE)</f>
        <v>City C</v>
      </c>
      <c r="M1358" t="str">
        <f>VLOOKUP($A1358,'Customer Data'!$A:$G,6,FALSE)</f>
        <v>Adult</v>
      </c>
      <c r="N1358" t="str">
        <f>VLOOKUP($A1358,'Customer Data'!$A:$G,7,FALSE)</f>
        <v>High</v>
      </c>
      <c r="O1358" t="str">
        <f>VLOOKUP($A1358,'Customer Data'!$A$2:$H$1501,8,FALSE)</f>
        <v>Type 2</v>
      </c>
      <c r="P1358" t="str">
        <f>VLOOKUP($C1358,'Inventory Data'!$A:$I,7,FALSE)</f>
        <v>Warehouse A</v>
      </c>
    </row>
    <row r="1359" spans="1:16" x14ac:dyDescent="0.3">
      <c r="A1359">
        <v>652</v>
      </c>
      <c r="B1359">
        <v>1358</v>
      </c>
      <c r="C1359">
        <v>25</v>
      </c>
      <c r="D1359">
        <v>1</v>
      </c>
      <c r="E1359" s="4" t="s">
        <v>139</v>
      </c>
      <c r="F1359" s="4">
        <f t="shared" si="42"/>
        <v>43156</v>
      </c>
      <c r="G1359" s="4" t="str">
        <f t="shared" si="43"/>
        <v>Feb</v>
      </c>
      <c r="H1359" s="6" t="s">
        <v>73</v>
      </c>
      <c r="I1359">
        <f>VLOOKUP($A1359,'Customer Data'!$A:$G,2,FALSE)</f>
        <v>29</v>
      </c>
      <c r="J1359" t="str">
        <f>VLOOKUP($A1359,'Customer Data'!$A:$G,3,FALSE)</f>
        <v>Male</v>
      </c>
      <c r="K1359" s="18">
        <f>VLOOKUP($A1359,'Customer Data'!$A:$G,4,FALSE)</f>
        <v>137109</v>
      </c>
      <c r="L1359" t="str">
        <f>VLOOKUP($A1359,'Customer Data'!$A:$G,5,FALSE)</f>
        <v>City B</v>
      </c>
      <c r="M1359" t="str">
        <f>VLOOKUP($A1359,'Customer Data'!$A:$G,6,FALSE)</f>
        <v>Adult</v>
      </c>
      <c r="N1359" t="str">
        <f>VLOOKUP($A1359,'Customer Data'!$A:$G,7,FALSE)</f>
        <v>High</v>
      </c>
      <c r="O1359" t="str">
        <f>VLOOKUP($A1359,'Customer Data'!$A$2:$H$1501,8,FALSE)</f>
        <v>Type 2</v>
      </c>
      <c r="P1359" t="str">
        <f>VLOOKUP($C1359,'Inventory Data'!$A:$I,7,FALSE)</f>
        <v>Warehouse B</v>
      </c>
    </row>
    <row r="1360" spans="1:16" x14ac:dyDescent="0.3">
      <c r="A1360">
        <v>602</v>
      </c>
      <c r="B1360">
        <v>1359</v>
      </c>
      <c r="C1360">
        <v>24</v>
      </c>
      <c r="D1360">
        <v>9</v>
      </c>
      <c r="E1360" s="4" t="s">
        <v>139</v>
      </c>
      <c r="F1360" s="4">
        <f t="shared" si="42"/>
        <v>43156</v>
      </c>
      <c r="G1360" s="4" t="str">
        <f t="shared" si="43"/>
        <v>Feb</v>
      </c>
      <c r="H1360" s="6" t="s">
        <v>74</v>
      </c>
      <c r="I1360">
        <f>VLOOKUP($A1360,'Customer Data'!$A:$G,2,FALSE)</f>
        <v>33</v>
      </c>
      <c r="J1360" t="str">
        <f>VLOOKUP($A1360,'Customer Data'!$A:$G,3,FALSE)</f>
        <v>Male</v>
      </c>
      <c r="K1360" s="18">
        <f>VLOOKUP($A1360,'Customer Data'!$A:$G,4,FALSE)</f>
        <v>96578</v>
      </c>
      <c r="L1360" t="str">
        <f>VLOOKUP($A1360,'Customer Data'!$A:$G,5,FALSE)</f>
        <v>City A</v>
      </c>
      <c r="M1360" t="str">
        <f>VLOOKUP($A1360,'Customer Data'!$A:$G,6,FALSE)</f>
        <v>Adult</v>
      </c>
      <c r="N1360" t="str">
        <f>VLOOKUP($A1360,'Customer Data'!$A:$G,7,FALSE)</f>
        <v>High</v>
      </c>
      <c r="O1360" t="str">
        <f>VLOOKUP($A1360,'Customer Data'!$A$2:$H$1501,8,FALSE)</f>
        <v>Type 2</v>
      </c>
      <c r="P1360" t="str">
        <f>VLOOKUP($C1360,'Inventory Data'!$A:$I,7,FALSE)</f>
        <v>Warehouse A</v>
      </c>
    </row>
    <row r="1361" spans="1:16" x14ac:dyDescent="0.3">
      <c r="A1361">
        <v>19</v>
      </c>
      <c r="B1361">
        <v>1360</v>
      </c>
      <c r="C1361">
        <v>37</v>
      </c>
      <c r="D1361">
        <v>9</v>
      </c>
      <c r="E1361" s="4" t="s">
        <v>139</v>
      </c>
      <c r="F1361" s="4">
        <f t="shared" si="42"/>
        <v>43156</v>
      </c>
      <c r="G1361" s="4" t="str">
        <f t="shared" si="43"/>
        <v>Feb</v>
      </c>
      <c r="H1361" s="6" t="s">
        <v>75</v>
      </c>
      <c r="I1361">
        <f>VLOOKUP($A1361,'Customer Data'!$A:$G,2,FALSE)</f>
        <v>28</v>
      </c>
      <c r="J1361" t="str">
        <f>VLOOKUP($A1361,'Customer Data'!$A:$G,3,FALSE)</f>
        <v>Male</v>
      </c>
      <c r="K1361" s="18">
        <f>VLOOKUP($A1361,'Customer Data'!$A:$G,4,FALSE)</f>
        <v>63852</v>
      </c>
      <c r="L1361" t="str">
        <f>VLOOKUP($A1361,'Customer Data'!$A:$G,5,FALSE)</f>
        <v>City C</v>
      </c>
      <c r="M1361" t="str">
        <f>VLOOKUP($A1361,'Customer Data'!$A:$G,6,FALSE)</f>
        <v>Adult</v>
      </c>
      <c r="N1361" t="str">
        <f>VLOOKUP($A1361,'Customer Data'!$A:$G,7,FALSE)</f>
        <v>Low</v>
      </c>
      <c r="O1361" t="str">
        <f>VLOOKUP($A1361,'Customer Data'!$A$2:$H$1501,8,FALSE)</f>
        <v>Type 1</v>
      </c>
      <c r="P1361" t="str">
        <f>VLOOKUP($C1361,'Inventory Data'!$A:$I,7,FALSE)</f>
        <v>Warehouse B</v>
      </c>
    </row>
    <row r="1362" spans="1:16" x14ac:dyDescent="0.3">
      <c r="A1362">
        <v>1275</v>
      </c>
      <c r="B1362">
        <v>1361</v>
      </c>
      <c r="C1362">
        <v>29</v>
      </c>
      <c r="D1362">
        <v>6</v>
      </c>
      <c r="E1362" s="4" t="s">
        <v>139</v>
      </c>
      <c r="F1362" s="4">
        <f t="shared" si="42"/>
        <v>43156</v>
      </c>
      <c r="G1362" s="4" t="str">
        <f t="shared" si="43"/>
        <v>Feb</v>
      </c>
      <c r="H1362" s="6" t="s">
        <v>76</v>
      </c>
      <c r="I1362">
        <f>VLOOKUP($A1362,'Customer Data'!$A:$G,2,FALSE)</f>
        <v>53</v>
      </c>
      <c r="J1362" t="str">
        <f>VLOOKUP($A1362,'Customer Data'!$A:$G,3,FALSE)</f>
        <v>Female</v>
      </c>
      <c r="K1362" s="18">
        <f>VLOOKUP($A1362,'Customer Data'!$A:$G,4,FALSE)</f>
        <v>56271</v>
      </c>
      <c r="L1362" t="str">
        <f>VLOOKUP($A1362,'Customer Data'!$A:$G,5,FALSE)</f>
        <v>City B</v>
      </c>
      <c r="M1362" t="str">
        <f>VLOOKUP($A1362,'Customer Data'!$A:$G,6,FALSE)</f>
        <v>Middle-aged</v>
      </c>
      <c r="N1362" t="str">
        <f>VLOOKUP($A1362,'Customer Data'!$A:$G,7,FALSE)</f>
        <v>Low</v>
      </c>
      <c r="O1362" t="str">
        <f>VLOOKUP($A1362,'Customer Data'!$A$2:$H$1501,8,FALSE)</f>
        <v>Type 3</v>
      </c>
      <c r="P1362" t="str">
        <f>VLOOKUP($C1362,'Inventory Data'!$A:$I,7,FALSE)</f>
        <v>Warehouse A</v>
      </c>
    </row>
    <row r="1363" spans="1:16" x14ac:dyDescent="0.3">
      <c r="A1363">
        <v>135</v>
      </c>
      <c r="B1363">
        <v>1362</v>
      </c>
      <c r="C1363">
        <v>11</v>
      </c>
      <c r="D1363">
        <v>8</v>
      </c>
      <c r="E1363" s="4" t="s">
        <v>139</v>
      </c>
      <c r="F1363" s="4">
        <f t="shared" si="42"/>
        <v>43156</v>
      </c>
      <c r="G1363" s="4" t="str">
        <f t="shared" si="43"/>
        <v>Feb</v>
      </c>
      <c r="H1363" s="6" t="s">
        <v>77</v>
      </c>
      <c r="I1363">
        <f>VLOOKUP($A1363,'Customer Data'!$A:$G,2,FALSE)</f>
        <v>59</v>
      </c>
      <c r="J1363" t="str">
        <f>VLOOKUP($A1363,'Customer Data'!$A:$G,3,FALSE)</f>
        <v>Male</v>
      </c>
      <c r="K1363" s="18">
        <f>VLOOKUP($A1363,'Customer Data'!$A:$G,4,FALSE)</f>
        <v>35360</v>
      </c>
      <c r="L1363" t="str">
        <f>VLOOKUP($A1363,'Customer Data'!$A:$G,5,FALSE)</f>
        <v>City A</v>
      </c>
      <c r="M1363" t="str">
        <f>VLOOKUP($A1363,'Customer Data'!$A:$G,6,FALSE)</f>
        <v>Middle-aged</v>
      </c>
      <c r="N1363" t="str">
        <f>VLOOKUP($A1363,'Customer Data'!$A:$G,7,FALSE)</f>
        <v>Low</v>
      </c>
      <c r="O1363" t="str">
        <f>VLOOKUP($A1363,'Customer Data'!$A$2:$H$1501,8,FALSE)</f>
        <v>Type 3</v>
      </c>
      <c r="P1363" t="str">
        <f>VLOOKUP($C1363,'Inventory Data'!$A:$I,7,FALSE)</f>
        <v>Warehouse B</v>
      </c>
    </row>
    <row r="1364" spans="1:16" x14ac:dyDescent="0.3">
      <c r="A1364">
        <v>791</v>
      </c>
      <c r="B1364">
        <v>1363</v>
      </c>
      <c r="C1364">
        <v>86</v>
      </c>
      <c r="D1364">
        <v>8</v>
      </c>
      <c r="E1364" s="4" t="s">
        <v>139</v>
      </c>
      <c r="F1364" s="4">
        <f t="shared" si="42"/>
        <v>43156</v>
      </c>
      <c r="G1364" s="4" t="str">
        <f t="shared" si="43"/>
        <v>Feb</v>
      </c>
      <c r="H1364" s="6" t="s">
        <v>78</v>
      </c>
      <c r="I1364">
        <f>VLOOKUP($A1364,'Customer Data'!$A:$G,2,FALSE)</f>
        <v>29</v>
      </c>
      <c r="J1364" t="str">
        <f>VLOOKUP($A1364,'Customer Data'!$A:$G,3,FALSE)</f>
        <v>Male</v>
      </c>
      <c r="K1364" s="18">
        <f>VLOOKUP($A1364,'Customer Data'!$A:$G,4,FALSE)</f>
        <v>110396</v>
      </c>
      <c r="L1364" t="str">
        <f>VLOOKUP($A1364,'Customer Data'!$A:$G,5,FALSE)</f>
        <v>City B</v>
      </c>
      <c r="M1364" t="str">
        <f>VLOOKUP($A1364,'Customer Data'!$A:$G,6,FALSE)</f>
        <v>Adult</v>
      </c>
      <c r="N1364" t="str">
        <f>VLOOKUP($A1364,'Customer Data'!$A:$G,7,FALSE)</f>
        <v>High</v>
      </c>
      <c r="O1364" t="str">
        <f>VLOOKUP($A1364,'Customer Data'!$A$2:$H$1501,8,FALSE)</f>
        <v>Type 2</v>
      </c>
      <c r="P1364" t="str">
        <f>VLOOKUP($C1364,'Inventory Data'!$A:$I,7,FALSE)</f>
        <v>Warehouse A</v>
      </c>
    </row>
    <row r="1365" spans="1:16" x14ac:dyDescent="0.3">
      <c r="A1365">
        <v>949</v>
      </c>
      <c r="B1365">
        <v>1364</v>
      </c>
      <c r="C1365">
        <v>30</v>
      </c>
      <c r="D1365">
        <v>3</v>
      </c>
      <c r="E1365" s="4" t="s">
        <v>139</v>
      </c>
      <c r="F1365" s="4">
        <f t="shared" si="42"/>
        <v>43156</v>
      </c>
      <c r="G1365" s="4" t="str">
        <f t="shared" si="43"/>
        <v>Feb</v>
      </c>
      <c r="H1365" s="6" t="s">
        <v>79</v>
      </c>
      <c r="I1365">
        <f>VLOOKUP($A1365,'Customer Data'!$A:$G,2,FALSE)</f>
        <v>57</v>
      </c>
      <c r="J1365" t="str">
        <f>VLOOKUP($A1365,'Customer Data'!$A:$G,3,FALSE)</f>
        <v>Female</v>
      </c>
      <c r="K1365" s="18">
        <f>VLOOKUP($A1365,'Customer Data'!$A:$G,4,FALSE)</f>
        <v>143314</v>
      </c>
      <c r="L1365" t="str">
        <f>VLOOKUP($A1365,'Customer Data'!$A:$G,5,FALSE)</f>
        <v>City A</v>
      </c>
      <c r="M1365" t="str">
        <f>VLOOKUP($A1365,'Customer Data'!$A:$G,6,FALSE)</f>
        <v>Middle-aged</v>
      </c>
      <c r="N1365" t="str">
        <f>VLOOKUP($A1365,'Customer Data'!$A:$G,7,FALSE)</f>
        <v>High</v>
      </c>
      <c r="O1365" t="str">
        <f>VLOOKUP($A1365,'Customer Data'!$A$2:$H$1501,8,FALSE)</f>
        <v>Type 4</v>
      </c>
      <c r="P1365" t="str">
        <f>VLOOKUP($C1365,'Inventory Data'!$A:$I,7,FALSE)</f>
        <v>Warehouse B</v>
      </c>
    </row>
    <row r="1366" spans="1:16" x14ac:dyDescent="0.3">
      <c r="A1366">
        <v>202</v>
      </c>
      <c r="B1366">
        <v>1365</v>
      </c>
      <c r="C1366">
        <v>73</v>
      </c>
      <c r="D1366">
        <v>7</v>
      </c>
      <c r="E1366" s="4" t="s">
        <v>139</v>
      </c>
      <c r="F1366" s="4">
        <f t="shared" si="42"/>
        <v>43156</v>
      </c>
      <c r="G1366" s="4" t="str">
        <f t="shared" si="43"/>
        <v>Feb</v>
      </c>
      <c r="H1366" s="6" t="s">
        <v>80</v>
      </c>
      <c r="I1366">
        <f>VLOOKUP($A1366,'Customer Data'!$A:$G,2,FALSE)</f>
        <v>37</v>
      </c>
      <c r="J1366" t="str">
        <f>VLOOKUP($A1366,'Customer Data'!$A:$G,3,FALSE)</f>
        <v>Male</v>
      </c>
      <c r="K1366" s="18">
        <f>VLOOKUP($A1366,'Customer Data'!$A:$G,4,FALSE)</f>
        <v>47478</v>
      </c>
      <c r="L1366" t="str">
        <f>VLOOKUP($A1366,'Customer Data'!$A:$G,5,FALSE)</f>
        <v>City B</v>
      </c>
      <c r="M1366" t="str">
        <f>VLOOKUP($A1366,'Customer Data'!$A:$G,6,FALSE)</f>
        <v>Adult</v>
      </c>
      <c r="N1366" t="str">
        <f>VLOOKUP($A1366,'Customer Data'!$A:$G,7,FALSE)</f>
        <v>Low</v>
      </c>
      <c r="O1366" t="str">
        <f>VLOOKUP($A1366,'Customer Data'!$A$2:$H$1501,8,FALSE)</f>
        <v>Type 1</v>
      </c>
      <c r="P1366" t="str">
        <f>VLOOKUP($C1366,'Inventory Data'!$A:$I,7,FALSE)</f>
        <v>Warehouse A</v>
      </c>
    </row>
    <row r="1367" spans="1:16" x14ac:dyDescent="0.3">
      <c r="A1367">
        <v>1060</v>
      </c>
      <c r="B1367">
        <v>1366</v>
      </c>
      <c r="C1367">
        <v>48</v>
      </c>
      <c r="D1367">
        <v>4</v>
      </c>
      <c r="E1367" s="4" t="s">
        <v>139</v>
      </c>
      <c r="F1367" s="4">
        <f t="shared" si="42"/>
        <v>43156</v>
      </c>
      <c r="G1367" s="4" t="str">
        <f t="shared" si="43"/>
        <v>Feb</v>
      </c>
      <c r="H1367" s="6" t="s">
        <v>81</v>
      </c>
      <c r="I1367">
        <f>VLOOKUP($A1367,'Customer Data'!$A:$G,2,FALSE)</f>
        <v>61</v>
      </c>
      <c r="J1367" t="str">
        <f>VLOOKUP($A1367,'Customer Data'!$A:$G,3,FALSE)</f>
        <v>Male</v>
      </c>
      <c r="K1367" s="18">
        <f>VLOOKUP($A1367,'Customer Data'!$A:$G,4,FALSE)</f>
        <v>92840</v>
      </c>
      <c r="L1367" t="str">
        <f>VLOOKUP($A1367,'Customer Data'!$A:$G,5,FALSE)</f>
        <v>City C</v>
      </c>
      <c r="M1367" t="str">
        <f>VLOOKUP($A1367,'Customer Data'!$A:$G,6,FALSE)</f>
        <v>Seniors</v>
      </c>
      <c r="N1367" t="str">
        <f>VLOOKUP($A1367,'Customer Data'!$A:$G,7,FALSE)</f>
        <v>High</v>
      </c>
      <c r="O1367" t="str">
        <f>VLOOKUP($A1367,'Customer Data'!$A$2:$H$1501,8,FALSE)</f>
        <v>Type 6</v>
      </c>
      <c r="P1367" t="str">
        <f>VLOOKUP($C1367,'Inventory Data'!$A:$I,7,FALSE)</f>
        <v>Warehouse B</v>
      </c>
    </row>
    <row r="1368" spans="1:16" x14ac:dyDescent="0.3">
      <c r="A1368">
        <v>1310</v>
      </c>
      <c r="B1368">
        <v>1367</v>
      </c>
      <c r="C1368">
        <v>83</v>
      </c>
      <c r="D1368">
        <v>9</v>
      </c>
      <c r="E1368" s="4" t="s">
        <v>139</v>
      </c>
      <c r="F1368" s="4">
        <f t="shared" si="42"/>
        <v>43156</v>
      </c>
      <c r="G1368" s="4" t="str">
        <f t="shared" si="43"/>
        <v>Feb</v>
      </c>
      <c r="H1368" s="6" t="s">
        <v>82</v>
      </c>
      <c r="I1368">
        <f>VLOOKUP($A1368,'Customer Data'!$A:$G,2,FALSE)</f>
        <v>53</v>
      </c>
      <c r="J1368" t="str">
        <f>VLOOKUP($A1368,'Customer Data'!$A:$G,3,FALSE)</f>
        <v>Female</v>
      </c>
      <c r="K1368" s="18">
        <f>VLOOKUP($A1368,'Customer Data'!$A:$G,4,FALSE)</f>
        <v>71674</v>
      </c>
      <c r="L1368" t="str">
        <f>VLOOKUP($A1368,'Customer Data'!$A:$G,5,FALSE)</f>
        <v>City C</v>
      </c>
      <c r="M1368" t="str">
        <f>VLOOKUP($A1368,'Customer Data'!$A:$G,6,FALSE)</f>
        <v>Middle-aged</v>
      </c>
      <c r="N1368" t="str">
        <f>VLOOKUP($A1368,'Customer Data'!$A:$G,7,FALSE)</f>
        <v>High</v>
      </c>
      <c r="O1368" t="str">
        <f>VLOOKUP($A1368,'Customer Data'!$A$2:$H$1501,8,FALSE)</f>
        <v>Type 4</v>
      </c>
      <c r="P1368" t="str">
        <f>VLOOKUP($C1368,'Inventory Data'!$A:$I,7,FALSE)</f>
        <v>Warehouse A</v>
      </c>
    </row>
    <row r="1369" spans="1:16" x14ac:dyDescent="0.3">
      <c r="A1369">
        <v>910</v>
      </c>
      <c r="B1369">
        <v>1368</v>
      </c>
      <c r="C1369">
        <v>85</v>
      </c>
      <c r="D1369">
        <v>8</v>
      </c>
      <c r="E1369" s="4" t="s">
        <v>139</v>
      </c>
      <c r="F1369" s="4">
        <f t="shared" si="42"/>
        <v>43156</v>
      </c>
      <c r="G1369" s="4" t="str">
        <f t="shared" si="43"/>
        <v>Feb</v>
      </c>
      <c r="H1369" s="6" t="s">
        <v>83</v>
      </c>
      <c r="I1369">
        <f>VLOOKUP($A1369,'Customer Data'!$A:$G,2,FALSE)</f>
        <v>62</v>
      </c>
      <c r="J1369" t="str">
        <f>VLOOKUP($A1369,'Customer Data'!$A:$G,3,FALSE)</f>
        <v>Male</v>
      </c>
      <c r="K1369" s="18">
        <f>VLOOKUP($A1369,'Customer Data'!$A:$G,4,FALSE)</f>
        <v>24920</v>
      </c>
      <c r="L1369" t="str">
        <f>VLOOKUP($A1369,'Customer Data'!$A:$G,5,FALSE)</f>
        <v>City B</v>
      </c>
      <c r="M1369" t="str">
        <f>VLOOKUP($A1369,'Customer Data'!$A:$G,6,FALSE)</f>
        <v>Seniors</v>
      </c>
      <c r="N1369" t="str">
        <f>VLOOKUP($A1369,'Customer Data'!$A:$G,7,FALSE)</f>
        <v>Low</v>
      </c>
      <c r="O1369" t="str">
        <f>VLOOKUP($A1369,'Customer Data'!$A$2:$H$1501,8,FALSE)</f>
        <v>Type 5</v>
      </c>
      <c r="P1369" t="str">
        <f>VLOOKUP($C1369,'Inventory Data'!$A:$I,7,FALSE)</f>
        <v>Warehouse B</v>
      </c>
    </row>
    <row r="1370" spans="1:16" x14ac:dyDescent="0.3">
      <c r="A1370">
        <v>698</v>
      </c>
      <c r="B1370">
        <v>1369</v>
      </c>
      <c r="C1370">
        <v>19</v>
      </c>
      <c r="D1370">
        <v>8</v>
      </c>
      <c r="E1370" s="4" t="s">
        <v>140</v>
      </c>
      <c r="F1370" s="4">
        <f t="shared" si="42"/>
        <v>43157</v>
      </c>
      <c r="G1370" s="4" t="str">
        <f t="shared" si="43"/>
        <v>Feb</v>
      </c>
      <c r="H1370" s="6" t="s">
        <v>60</v>
      </c>
      <c r="I1370">
        <f>VLOOKUP($A1370,'Customer Data'!$A:$G,2,FALSE)</f>
        <v>31</v>
      </c>
      <c r="J1370" t="str">
        <f>VLOOKUP($A1370,'Customer Data'!$A:$G,3,FALSE)</f>
        <v>Male</v>
      </c>
      <c r="K1370" s="18">
        <f>VLOOKUP($A1370,'Customer Data'!$A:$G,4,FALSE)</f>
        <v>88637</v>
      </c>
      <c r="L1370" t="str">
        <f>VLOOKUP($A1370,'Customer Data'!$A:$G,5,FALSE)</f>
        <v>City C</v>
      </c>
      <c r="M1370" t="str">
        <f>VLOOKUP($A1370,'Customer Data'!$A:$G,6,FALSE)</f>
        <v>Adult</v>
      </c>
      <c r="N1370" t="str">
        <f>VLOOKUP($A1370,'Customer Data'!$A:$G,7,FALSE)</f>
        <v>High</v>
      </c>
      <c r="O1370" t="str">
        <f>VLOOKUP($A1370,'Customer Data'!$A$2:$H$1501,8,FALSE)</f>
        <v>Type 2</v>
      </c>
      <c r="P1370" t="str">
        <f>VLOOKUP($C1370,'Inventory Data'!$A:$I,7,FALSE)</f>
        <v>Warehouse B</v>
      </c>
    </row>
    <row r="1371" spans="1:16" x14ac:dyDescent="0.3">
      <c r="A1371">
        <v>106</v>
      </c>
      <c r="B1371">
        <v>1370</v>
      </c>
      <c r="C1371">
        <v>62</v>
      </c>
      <c r="D1371">
        <v>5</v>
      </c>
      <c r="E1371" s="4" t="s">
        <v>140</v>
      </c>
      <c r="F1371" s="4">
        <f t="shared" si="42"/>
        <v>43157</v>
      </c>
      <c r="G1371" s="4" t="str">
        <f t="shared" si="43"/>
        <v>Feb</v>
      </c>
      <c r="H1371" s="6" t="s">
        <v>61</v>
      </c>
      <c r="I1371">
        <f>VLOOKUP($A1371,'Customer Data'!$A:$G,2,FALSE)</f>
        <v>53</v>
      </c>
      <c r="J1371" t="str">
        <f>VLOOKUP($A1371,'Customer Data'!$A:$G,3,FALSE)</f>
        <v>Male</v>
      </c>
      <c r="K1371" s="18">
        <f>VLOOKUP($A1371,'Customer Data'!$A:$G,4,FALSE)</f>
        <v>44993</v>
      </c>
      <c r="L1371" t="str">
        <f>VLOOKUP($A1371,'Customer Data'!$A:$G,5,FALSE)</f>
        <v>City A</v>
      </c>
      <c r="M1371" t="str">
        <f>VLOOKUP($A1371,'Customer Data'!$A:$G,6,FALSE)</f>
        <v>Middle-aged</v>
      </c>
      <c r="N1371" t="str">
        <f>VLOOKUP($A1371,'Customer Data'!$A:$G,7,FALSE)</f>
        <v>Low</v>
      </c>
      <c r="O1371" t="str">
        <f>VLOOKUP($A1371,'Customer Data'!$A$2:$H$1501,8,FALSE)</f>
        <v>Type 3</v>
      </c>
      <c r="P1371" t="str">
        <f>VLOOKUP($C1371,'Inventory Data'!$A:$I,7,FALSE)</f>
        <v>Warehouse A</v>
      </c>
    </row>
    <row r="1372" spans="1:16" x14ac:dyDescent="0.3">
      <c r="A1372">
        <v>547</v>
      </c>
      <c r="B1372">
        <v>1371</v>
      </c>
      <c r="C1372">
        <v>83</v>
      </c>
      <c r="D1372">
        <v>7</v>
      </c>
      <c r="E1372" s="4" t="s">
        <v>140</v>
      </c>
      <c r="F1372" s="4">
        <f t="shared" si="42"/>
        <v>43157</v>
      </c>
      <c r="G1372" s="4" t="str">
        <f t="shared" si="43"/>
        <v>Feb</v>
      </c>
      <c r="H1372" s="6" t="s">
        <v>62</v>
      </c>
      <c r="I1372">
        <f>VLOOKUP($A1372,'Customer Data'!$A:$G,2,FALSE)</f>
        <v>42</v>
      </c>
      <c r="J1372" t="str">
        <f>VLOOKUP($A1372,'Customer Data'!$A:$G,3,FALSE)</f>
        <v>Female</v>
      </c>
      <c r="K1372" s="18">
        <f>VLOOKUP($A1372,'Customer Data'!$A:$G,4,FALSE)</f>
        <v>43289</v>
      </c>
      <c r="L1372" t="str">
        <f>VLOOKUP($A1372,'Customer Data'!$A:$G,5,FALSE)</f>
        <v>City C</v>
      </c>
      <c r="M1372" t="str">
        <f>VLOOKUP($A1372,'Customer Data'!$A:$G,6,FALSE)</f>
        <v>Middle-aged</v>
      </c>
      <c r="N1372" t="str">
        <f>VLOOKUP($A1372,'Customer Data'!$A:$G,7,FALSE)</f>
        <v>Low</v>
      </c>
      <c r="O1372" t="str">
        <f>VLOOKUP($A1372,'Customer Data'!$A$2:$H$1501,8,FALSE)</f>
        <v>Type 3</v>
      </c>
      <c r="P1372" t="str">
        <f>VLOOKUP($C1372,'Inventory Data'!$A:$I,7,FALSE)</f>
        <v>Warehouse A</v>
      </c>
    </row>
    <row r="1373" spans="1:16" x14ac:dyDescent="0.3">
      <c r="A1373">
        <v>201</v>
      </c>
      <c r="B1373">
        <v>1372</v>
      </c>
      <c r="C1373">
        <v>85</v>
      </c>
      <c r="D1373">
        <v>8</v>
      </c>
      <c r="E1373" s="4" t="s">
        <v>140</v>
      </c>
      <c r="F1373" s="4">
        <f t="shared" si="42"/>
        <v>43157</v>
      </c>
      <c r="G1373" s="4" t="str">
        <f t="shared" si="43"/>
        <v>Feb</v>
      </c>
      <c r="H1373" s="6" t="s">
        <v>63</v>
      </c>
      <c r="I1373">
        <f>VLOOKUP($A1373,'Customer Data'!$A:$G,2,FALSE)</f>
        <v>62</v>
      </c>
      <c r="J1373" t="str">
        <f>VLOOKUP($A1373,'Customer Data'!$A:$G,3,FALSE)</f>
        <v>Female</v>
      </c>
      <c r="K1373" s="18">
        <f>VLOOKUP($A1373,'Customer Data'!$A:$G,4,FALSE)</f>
        <v>90003</v>
      </c>
      <c r="L1373" t="str">
        <f>VLOOKUP($A1373,'Customer Data'!$A:$G,5,FALSE)</f>
        <v>City A</v>
      </c>
      <c r="M1373" t="str">
        <f>VLOOKUP($A1373,'Customer Data'!$A:$G,6,FALSE)</f>
        <v>Seniors</v>
      </c>
      <c r="N1373" t="str">
        <f>VLOOKUP($A1373,'Customer Data'!$A:$G,7,FALSE)</f>
        <v>High</v>
      </c>
      <c r="O1373" t="str">
        <f>VLOOKUP($A1373,'Customer Data'!$A$2:$H$1501,8,FALSE)</f>
        <v>Type 6</v>
      </c>
      <c r="P1373" t="str">
        <f>VLOOKUP($C1373,'Inventory Data'!$A:$I,7,FALSE)</f>
        <v>Warehouse B</v>
      </c>
    </row>
    <row r="1374" spans="1:16" x14ac:dyDescent="0.3">
      <c r="A1374">
        <v>433</v>
      </c>
      <c r="B1374">
        <v>1373</v>
      </c>
      <c r="C1374">
        <v>81</v>
      </c>
      <c r="D1374">
        <v>8</v>
      </c>
      <c r="E1374" s="4" t="s">
        <v>140</v>
      </c>
      <c r="F1374" s="4">
        <f t="shared" si="42"/>
        <v>43157</v>
      </c>
      <c r="G1374" s="4" t="str">
        <f t="shared" si="43"/>
        <v>Feb</v>
      </c>
      <c r="H1374" s="6" t="s">
        <v>64</v>
      </c>
      <c r="I1374">
        <f>VLOOKUP($A1374,'Customer Data'!$A:$G,2,FALSE)</f>
        <v>67</v>
      </c>
      <c r="J1374" t="str">
        <f>VLOOKUP($A1374,'Customer Data'!$A:$G,3,FALSE)</f>
        <v>Male</v>
      </c>
      <c r="K1374" s="18">
        <f>VLOOKUP($A1374,'Customer Data'!$A:$G,4,FALSE)</f>
        <v>138008</v>
      </c>
      <c r="L1374" t="str">
        <f>VLOOKUP($A1374,'Customer Data'!$A:$G,5,FALSE)</f>
        <v>City B</v>
      </c>
      <c r="M1374" t="str">
        <f>VLOOKUP($A1374,'Customer Data'!$A:$G,6,FALSE)</f>
        <v>Seniors</v>
      </c>
      <c r="N1374" t="str">
        <f>VLOOKUP($A1374,'Customer Data'!$A:$G,7,FALSE)</f>
        <v>High</v>
      </c>
      <c r="O1374" t="str">
        <f>VLOOKUP($A1374,'Customer Data'!$A$2:$H$1501,8,FALSE)</f>
        <v>Type 6</v>
      </c>
      <c r="P1374" t="str">
        <f>VLOOKUP($C1374,'Inventory Data'!$A:$I,7,FALSE)</f>
        <v>Warehouse A</v>
      </c>
    </row>
    <row r="1375" spans="1:16" x14ac:dyDescent="0.3">
      <c r="A1375">
        <v>1250</v>
      </c>
      <c r="B1375">
        <v>1374</v>
      </c>
      <c r="C1375">
        <v>92</v>
      </c>
      <c r="D1375">
        <v>4</v>
      </c>
      <c r="E1375" s="4" t="s">
        <v>140</v>
      </c>
      <c r="F1375" s="4">
        <f t="shared" si="42"/>
        <v>43157</v>
      </c>
      <c r="G1375" s="4" t="str">
        <f t="shared" si="43"/>
        <v>Feb</v>
      </c>
      <c r="H1375" s="6" t="s">
        <v>65</v>
      </c>
      <c r="I1375">
        <f>VLOOKUP($A1375,'Customer Data'!$A:$G,2,FALSE)</f>
        <v>19</v>
      </c>
      <c r="J1375" t="str">
        <f>VLOOKUP($A1375,'Customer Data'!$A:$G,3,FALSE)</f>
        <v>Female</v>
      </c>
      <c r="K1375" s="18">
        <f>VLOOKUP($A1375,'Customer Data'!$A:$G,4,FALSE)</f>
        <v>66472</v>
      </c>
      <c r="L1375" t="str">
        <f>VLOOKUP($A1375,'Customer Data'!$A:$G,5,FALSE)</f>
        <v>City C</v>
      </c>
      <c r="M1375" t="str">
        <f>VLOOKUP($A1375,'Customer Data'!$A:$G,6,FALSE)</f>
        <v>Adult</v>
      </c>
      <c r="N1375" t="str">
        <f>VLOOKUP($A1375,'Customer Data'!$A:$G,7,FALSE)</f>
        <v>High</v>
      </c>
      <c r="O1375" t="str">
        <f>VLOOKUP($A1375,'Customer Data'!$A$2:$H$1501,8,FALSE)</f>
        <v>Type 2</v>
      </c>
      <c r="P1375" t="str">
        <f>VLOOKUP($C1375,'Inventory Data'!$A:$I,7,FALSE)</f>
        <v>Warehouse A</v>
      </c>
    </row>
    <row r="1376" spans="1:16" x14ac:dyDescent="0.3">
      <c r="A1376">
        <v>1006</v>
      </c>
      <c r="B1376">
        <v>1375</v>
      </c>
      <c r="C1376">
        <v>68</v>
      </c>
      <c r="D1376">
        <v>3</v>
      </c>
      <c r="E1376" s="4" t="s">
        <v>140</v>
      </c>
      <c r="F1376" s="4">
        <f t="shared" si="42"/>
        <v>43157</v>
      </c>
      <c r="G1376" s="4" t="str">
        <f t="shared" si="43"/>
        <v>Feb</v>
      </c>
      <c r="H1376" s="6" t="s">
        <v>66</v>
      </c>
      <c r="I1376">
        <f>VLOOKUP($A1376,'Customer Data'!$A:$G,2,FALSE)</f>
        <v>62</v>
      </c>
      <c r="J1376" t="str">
        <f>VLOOKUP($A1376,'Customer Data'!$A:$G,3,FALSE)</f>
        <v>Female</v>
      </c>
      <c r="K1376" s="18">
        <f>VLOOKUP($A1376,'Customer Data'!$A:$G,4,FALSE)</f>
        <v>120226</v>
      </c>
      <c r="L1376" t="str">
        <f>VLOOKUP($A1376,'Customer Data'!$A:$G,5,FALSE)</f>
        <v>City C</v>
      </c>
      <c r="M1376" t="str">
        <f>VLOOKUP($A1376,'Customer Data'!$A:$G,6,FALSE)</f>
        <v>Seniors</v>
      </c>
      <c r="N1376" t="str">
        <f>VLOOKUP($A1376,'Customer Data'!$A:$G,7,FALSE)</f>
        <v>High</v>
      </c>
      <c r="O1376" t="str">
        <f>VLOOKUP($A1376,'Customer Data'!$A$2:$H$1501,8,FALSE)</f>
        <v>Type 6</v>
      </c>
      <c r="P1376" t="str">
        <f>VLOOKUP($C1376,'Inventory Data'!$A:$I,7,FALSE)</f>
        <v>Warehouse A</v>
      </c>
    </row>
    <row r="1377" spans="1:16" x14ac:dyDescent="0.3">
      <c r="A1377">
        <v>18</v>
      </c>
      <c r="B1377">
        <v>1376</v>
      </c>
      <c r="C1377">
        <v>28</v>
      </c>
      <c r="D1377">
        <v>3</v>
      </c>
      <c r="E1377" s="4" t="s">
        <v>140</v>
      </c>
      <c r="F1377" s="4">
        <f t="shared" si="42"/>
        <v>43157</v>
      </c>
      <c r="G1377" s="4" t="str">
        <f t="shared" si="43"/>
        <v>Feb</v>
      </c>
      <c r="H1377" s="6" t="s">
        <v>67</v>
      </c>
      <c r="I1377">
        <f>VLOOKUP($A1377,'Customer Data'!$A:$G,2,FALSE)</f>
        <v>67</v>
      </c>
      <c r="J1377" t="str">
        <f>VLOOKUP($A1377,'Customer Data'!$A:$G,3,FALSE)</f>
        <v>Female</v>
      </c>
      <c r="K1377" s="18">
        <f>VLOOKUP($A1377,'Customer Data'!$A:$G,4,FALSE)</f>
        <v>128510</v>
      </c>
      <c r="L1377" t="str">
        <f>VLOOKUP($A1377,'Customer Data'!$A:$G,5,FALSE)</f>
        <v>City C</v>
      </c>
      <c r="M1377" t="str">
        <f>VLOOKUP($A1377,'Customer Data'!$A:$G,6,FALSE)</f>
        <v>Seniors</v>
      </c>
      <c r="N1377" t="str">
        <f>VLOOKUP($A1377,'Customer Data'!$A:$G,7,FALSE)</f>
        <v>High</v>
      </c>
      <c r="O1377" t="str">
        <f>VLOOKUP($A1377,'Customer Data'!$A$2:$H$1501,8,FALSE)</f>
        <v>Type 6</v>
      </c>
      <c r="P1377" t="str">
        <f>VLOOKUP($C1377,'Inventory Data'!$A:$I,7,FALSE)</f>
        <v>Warehouse B</v>
      </c>
    </row>
    <row r="1378" spans="1:16" x14ac:dyDescent="0.3">
      <c r="A1378">
        <v>749</v>
      </c>
      <c r="B1378">
        <v>1377</v>
      </c>
      <c r="C1378">
        <v>44</v>
      </c>
      <c r="D1378">
        <v>1</v>
      </c>
      <c r="E1378" s="4" t="s">
        <v>140</v>
      </c>
      <c r="F1378" s="4">
        <f t="shared" si="42"/>
        <v>43157</v>
      </c>
      <c r="G1378" s="4" t="str">
        <f t="shared" si="43"/>
        <v>Feb</v>
      </c>
      <c r="H1378" s="6" t="s">
        <v>68</v>
      </c>
      <c r="I1378">
        <f>VLOOKUP($A1378,'Customer Data'!$A:$G,2,FALSE)</f>
        <v>43</v>
      </c>
      <c r="J1378" t="str">
        <f>VLOOKUP($A1378,'Customer Data'!$A:$G,3,FALSE)</f>
        <v>Male</v>
      </c>
      <c r="K1378" s="18">
        <f>VLOOKUP($A1378,'Customer Data'!$A:$G,4,FALSE)</f>
        <v>135271</v>
      </c>
      <c r="L1378" t="str">
        <f>VLOOKUP($A1378,'Customer Data'!$A:$G,5,FALSE)</f>
        <v>City C</v>
      </c>
      <c r="M1378" t="str">
        <f>VLOOKUP($A1378,'Customer Data'!$A:$G,6,FALSE)</f>
        <v>Middle-aged</v>
      </c>
      <c r="N1378" t="str">
        <f>VLOOKUP($A1378,'Customer Data'!$A:$G,7,FALSE)</f>
        <v>High</v>
      </c>
      <c r="O1378" t="str">
        <f>VLOOKUP($A1378,'Customer Data'!$A$2:$H$1501,8,FALSE)</f>
        <v>Type 4</v>
      </c>
      <c r="P1378" t="str">
        <f>VLOOKUP($C1378,'Inventory Data'!$A:$I,7,FALSE)</f>
        <v>Warehouse A</v>
      </c>
    </row>
    <row r="1379" spans="1:16" x14ac:dyDescent="0.3">
      <c r="A1379">
        <v>505</v>
      </c>
      <c r="B1379">
        <v>1378</v>
      </c>
      <c r="C1379">
        <v>91</v>
      </c>
      <c r="D1379">
        <v>7</v>
      </c>
      <c r="E1379" s="4" t="s">
        <v>140</v>
      </c>
      <c r="F1379" s="4">
        <f t="shared" si="42"/>
        <v>43157</v>
      </c>
      <c r="G1379" s="4" t="str">
        <f t="shared" si="43"/>
        <v>Feb</v>
      </c>
      <c r="H1379" s="6" t="s">
        <v>69</v>
      </c>
      <c r="I1379">
        <f>VLOOKUP($A1379,'Customer Data'!$A:$G,2,FALSE)</f>
        <v>37</v>
      </c>
      <c r="J1379" t="str">
        <f>VLOOKUP($A1379,'Customer Data'!$A:$G,3,FALSE)</f>
        <v>Male</v>
      </c>
      <c r="K1379" s="18">
        <f>VLOOKUP($A1379,'Customer Data'!$A:$G,4,FALSE)</f>
        <v>33283</v>
      </c>
      <c r="L1379" t="str">
        <f>VLOOKUP($A1379,'Customer Data'!$A:$G,5,FALSE)</f>
        <v>City B</v>
      </c>
      <c r="M1379" t="str">
        <f>VLOOKUP($A1379,'Customer Data'!$A:$G,6,FALSE)</f>
        <v>Adult</v>
      </c>
      <c r="N1379" t="str">
        <f>VLOOKUP($A1379,'Customer Data'!$A:$G,7,FALSE)</f>
        <v>Low</v>
      </c>
      <c r="O1379" t="str">
        <f>VLOOKUP($A1379,'Customer Data'!$A$2:$H$1501,8,FALSE)</f>
        <v>Type 1</v>
      </c>
      <c r="P1379" t="str">
        <f>VLOOKUP($C1379,'Inventory Data'!$A:$I,7,FALSE)</f>
        <v>Warehouse C</v>
      </c>
    </row>
    <row r="1380" spans="1:16" x14ac:dyDescent="0.3">
      <c r="A1380">
        <v>122</v>
      </c>
      <c r="B1380">
        <v>1379</v>
      </c>
      <c r="C1380">
        <v>93</v>
      </c>
      <c r="D1380">
        <v>3</v>
      </c>
      <c r="E1380" s="4" t="s">
        <v>140</v>
      </c>
      <c r="F1380" s="4">
        <f t="shared" si="42"/>
        <v>43157</v>
      </c>
      <c r="G1380" s="4" t="str">
        <f t="shared" si="43"/>
        <v>Feb</v>
      </c>
      <c r="H1380" s="6" t="s">
        <v>70</v>
      </c>
      <c r="I1380">
        <f>VLOOKUP($A1380,'Customer Data'!$A:$G,2,FALSE)</f>
        <v>21</v>
      </c>
      <c r="J1380" t="str">
        <f>VLOOKUP($A1380,'Customer Data'!$A:$G,3,FALSE)</f>
        <v>Male</v>
      </c>
      <c r="K1380" s="18">
        <f>VLOOKUP($A1380,'Customer Data'!$A:$G,4,FALSE)</f>
        <v>42583</v>
      </c>
      <c r="L1380" t="str">
        <f>VLOOKUP($A1380,'Customer Data'!$A:$G,5,FALSE)</f>
        <v>City C</v>
      </c>
      <c r="M1380" t="str">
        <f>VLOOKUP($A1380,'Customer Data'!$A:$G,6,FALSE)</f>
        <v>Adult</v>
      </c>
      <c r="N1380" t="str">
        <f>VLOOKUP($A1380,'Customer Data'!$A:$G,7,FALSE)</f>
        <v>Low</v>
      </c>
      <c r="O1380" t="str">
        <f>VLOOKUP($A1380,'Customer Data'!$A$2:$H$1501,8,FALSE)</f>
        <v>Type 1</v>
      </c>
      <c r="P1380" t="str">
        <f>VLOOKUP($C1380,'Inventory Data'!$A:$I,7,FALSE)</f>
        <v>Warehouse B</v>
      </c>
    </row>
    <row r="1381" spans="1:16" x14ac:dyDescent="0.3">
      <c r="A1381">
        <v>253</v>
      </c>
      <c r="B1381">
        <v>1380</v>
      </c>
      <c r="C1381">
        <v>48</v>
      </c>
      <c r="D1381">
        <v>1</v>
      </c>
      <c r="E1381" s="4" t="s">
        <v>140</v>
      </c>
      <c r="F1381" s="4">
        <f t="shared" si="42"/>
        <v>43157</v>
      </c>
      <c r="G1381" s="4" t="str">
        <f t="shared" si="43"/>
        <v>Feb</v>
      </c>
      <c r="H1381" s="6" t="s">
        <v>71</v>
      </c>
      <c r="I1381">
        <f>VLOOKUP($A1381,'Customer Data'!$A:$G,2,FALSE)</f>
        <v>64</v>
      </c>
      <c r="J1381" t="str">
        <f>VLOOKUP($A1381,'Customer Data'!$A:$G,3,FALSE)</f>
        <v>Female</v>
      </c>
      <c r="K1381" s="18">
        <f>VLOOKUP($A1381,'Customer Data'!$A:$G,4,FALSE)</f>
        <v>126183</v>
      </c>
      <c r="L1381" t="str">
        <f>VLOOKUP($A1381,'Customer Data'!$A:$G,5,FALSE)</f>
        <v>City C</v>
      </c>
      <c r="M1381" t="str">
        <f>VLOOKUP($A1381,'Customer Data'!$A:$G,6,FALSE)</f>
        <v>Seniors</v>
      </c>
      <c r="N1381" t="str">
        <f>VLOOKUP($A1381,'Customer Data'!$A:$G,7,FALSE)</f>
        <v>High</v>
      </c>
      <c r="O1381" t="str">
        <f>VLOOKUP($A1381,'Customer Data'!$A$2:$H$1501,8,FALSE)</f>
        <v>Type 6</v>
      </c>
      <c r="P1381" t="str">
        <f>VLOOKUP($C1381,'Inventory Data'!$A:$I,7,FALSE)</f>
        <v>Warehouse B</v>
      </c>
    </row>
    <row r="1382" spans="1:16" x14ac:dyDescent="0.3">
      <c r="A1382">
        <v>1457</v>
      </c>
      <c r="B1382">
        <v>1381</v>
      </c>
      <c r="C1382">
        <v>14</v>
      </c>
      <c r="D1382">
        <v>8</v>
      </c>
      <c r="E1382" s="4" t="s">
        <v>140</v>
      </c>
      <c r="F1382" s="4">
        <f t="shared" si="42"/>
        <v>43157</v>
      </c>
      <c r="G1382" s="4" t="str">
        <f t="shared" si="43"/>
        <v>Feb</v>
      </c>
      <c r="H1382" s="6" t="s">
        <v>72</v>
      </c>
      <c r="I1382">
        <f>VLOOKUP($A1382,'Customer Data'!$A:$G,2,FALSE)</f>
        <v>24</v>
      </c>
      <c r="J1382" t="str">
        <f>VLOOKUP($A1382,'Customer Data'!$A:$G,3,FALSE)</f>
        <v>Female</v>
      </c>
      <c r="K1382" s="18">
        <f>VLOOKUP($A1382,'Customer Data'!$A:$G,4,FALSE)</f>
        <v>134884</v>
      </c>
      <c r="L1382" t="str">
        <f>VLOOKUP($A1382,'Customer Data'!$A:$G,5,FALSE)</f>
        <v>City C</v>
      </c>
      <c r="M1382" t="str">
        <f>VLOOKUP($A1382,'Customer Data'!$A:$G,6,FALSE)</f>
        <v>Adult</v>
      </c>
      <c r="N1382" t="str">
        <f>VLOOKUP($A1382,'Customer Data'!$A:$G,7,FALSE)</f>
        <v>High</v>
      </c>
      <c r="O1382" t="str">
        <f>VLOOKUP($A1382,'Customer Data'!$A$2:$H$1501,8,FALSE)</f>
        <v>Type 2</v>
      </c>
      <c r="P1382" t="str">
        <f>VLOOKUP($C1382,'Inventory Data'!$A:$I,7,FALSE)</f>
        <v>Warehouse B</v>
      </c>
    </row>
    <row r="1383" spans="1:16" x14ac:dyDescent="0.3">
      <c r="A1383">
        <v>436</v>
      </c>
      <c r="B1383">
        <v>1382</v>
      </c>
      <c r="C1383">
        <v>68</v>
      </c>
      <c r="D1383">
        <v>2</v>
      </c>
      <c r="E1383" s="4" t="s">
        <v>140</v>
      </c>
      <c r="F1383" s="4">
        <f t="shared" si="42"/>
        <v>43157</v>
      </c>
      <c r="G1383" s="4" t="str">
        <f t="shared" si="43"/>
        <v>Feb</v>
      </c>
      <c r="H1383" s="6" t="s">
        <v>73</v>
      </c>
      <c r="I1383">
        <f>VLOOKUP($A1383,'Customer Data'!$A:$G,2,FALSE)</f>
        <v>58</v>
      </c>
      <c r="J1383" t="str">
        <f>VLOOKUP($A1383,'Customer Data'!$A:$G,3,FALSE)</f>
        <v>Male</v>
      </c>
      <c r="K1383" s="18">
        <f>VLOOKUP($A1383,'Customer Data'!$A:$G,4,FALSE)</f>
        <v>125693</v>
      </c>
      <c r="L1383" t="str">
        <f>VLOOKUP($A1383,'Customer Data'!$A:$G,5,FALSE)</f>
        <v>City A</v>
      </c>
      <c r="M1383" t="str">
        <f>VLOOKUP($A1383,'Customer Data'!$A:$G,6,FALSE)</f>
        <v>Middle-aged</v>
      </c>
      <c r="N1383" t="str">
        <f>VLOOKUP($A1383,'Customer Data'!$A:$G,7,FALSE)</f>
        <v>High</v>
      </c>
      <c r="O1383" t="str">
        <f>VLOOKUP($A1383,'Customer Data'!$A$2:$H$1501,8,FALSE)</f>
        <v>Type 4</v>
      </c>
      <c r="P1383" t="str">
        <f>VLOOKUP($C1383,'Inventory Data'!$A:$I,7,FALSE)</f>
        <v>Warehouse A</v>
      </c>
    </row>
    <row r="1384" spans="1:16" x14ac:dyDescent="0.3">
      <c r="A1384">
        <v>265</v>
      </c>
      <c r="B1384">
        <v>1383</v>
      </c>
      <c r="C1384">
        <v>58</v>
      </c>
      <c r="D1384">
        <v>1</v>
      </c>
      <c r="E1384" s="4" t="s">
        <v>140</v>
      </c>
      <c r="F1384" s="4">
        <f t="shared" si="42"/>
        <v>43157</v>
      </c>
      <c r="G1384" s="4" t="str">
        <f t="shared" si="43"/>
        <v>Feb</v>
      </c>
      <c r="H1384" s="6" t="s">
        <v>74</v>
      </c>
      <c r="I1384">
        <f>VLOOKUP($A1384,'Customer Data'!$A:$G,2,FALSE)</f>
        <v>52</v>
      </c>
      <c r="J1384" t="str">
        <f>VLOOKUP($A1384,'Customer Data'!$A:$G,3,FALSE)</f>
        <v>Male</v>
      </c>
      <c r="K1384" s="18">
        <f>VLOOKUP($A1384,'Customer Data'!$A:$G,4,FALSE)</f>
        <v>74887</v>
      </c>
      <c r="L1384" t="str">
        <f>VLOOKUP($A1384,'Customer Data'!$A:$G,5,FALSE)</f>
        <v>City A</v>
      </c>
      <c r="M1384" t="str">
        <f>VLOOKUP($A1384,'Customer Data'!$A:$G,6,FALSE)</f>
        <v>Middle-aged</v>
      </c>
      <c r="N1384" t="str">
        <f>VLOOKUP($A1384,'Customer Data'!$A:$G,7,FALSE)</f>
        <v>High</v>
      </c>
      <c r="O1384" t="str">
        <f>VLOOKUP($A1384,'Customer Data'!$A$2:$H$1501,8,FALSE)</f>
        <v>Type 4</v>
      </c>
      <c r="P1384" t="str">
        <f>VLOOKUP($C1384,'Inventory Data'!$A:$I,7,FALSE)</f>
        <v>Warehouse C</v>
      </c>
    </row>
    <row r="1385" spans="1:16" x14ac:dyDescent="0.3">
      <c r="A1385">
        <v>1331</v>
      </c>
      <c r="B1385">
        <v>1384</v>
      </c>
      <c r="C1385">
        <v>37</v>
      </c>
      <c r="D1385">
        <v>1</v>
      </c>
      <c r="E1385" s="4" t="s">
        <v>140</v>
      </c>
      <c r="F1385" s="4">
        <f t="shared" si="42"/>
        <v>43157</v>
      </c>
      <c r="G1385" s="4" t="str">
        <f t="shared" si="43"/>
        <v>Feb</v>
      </c>
      <c r="H1385" s="6" t="s">
        <v>75</v>
      </c>
      <c r="I1385">
        <f>VLOOKUP($A1385,'Customer Data'!$A:$G,2,FALSE)</f>
        <v>48</v>
      </c>
      <c r="J1385" t="str">
        <f>VLOOKUP($A1385,'Customer Data'!$A:$G,3,FALSE)</f>
        <v>Female</v>
      </c>
      <c r="K1385" s="18">
        <f>VLOOKUP($A1385,'Customer Data'!$A:$G,4,FALSE)</f>
        <v>136492</v>
      </c>
      <c r="L1385" t="str">
        <f>VLOOKUP($A1385,'Customer Data'!$A:$G,5,FALSE)</f>
        <v>City C</v>
      </c>
      <c r="M1385" t="str">
        <f>VLOOKUP($A1385,'Customer Data'!$A:$G,6,FALSE)</f>
        <v>Middle-aged</v>
      </c>
      <c r="N1385" t="str">
        <f>VLOOKUP($A1385,'Customer Data'!$A:$G,7,FALSE)</f>
        <v>High</v>
      </c>
      <c r="O1385" t="str">
        <f>VLOOKUP($A1385,'Customer Data'!$A$2:$H$1501,8,FALSE)</f>
        <v>Type 4</v>
      </c>
      <c r="P1385" t="str">
        <f>VLOOKUP($C1385,'Inventory Data'!$A:$I,7,FALSE)</f>
        <v>Warehouse B</v>
      </c>
    </row>
    <row r="1386" spans="1:16" x14ac:dyDescent="0.3">
      <c r="A1386">
        <v>871</v>
      </c>
      <c r="B1386">
        <v>1385</v>
      </c>
      <c r="C1386">
        <v>12</v>
      </c>
      <c r="D1386">
        <v>8</v>
      </c>
      <c r="E1386" s="4" t="s">
        <v>140</v>
      </c>
      <c r="F1386" s="4">
        <f t="shared" si="42"/>
        <v>43157</v>
      </c>
      <c r="G1386" s="4" t="str">
        <f t="shared" si="43"/>
        <v>Feb</v>
      </c>
      <c r="H1386" s="6" t="s">
        <v>76</v>
      </c>
      <c r="I1386">
        <f>VLOOKUP($A1386,'Customer Data'!$A:$G,2,FALSE)</f>
        <v>67</v>
      </c>
      <c r="J1386" t="str">
        <f>VLOOKUP($A1386,'Customer Data'!$A:$G,3,FALSE)</f>
        <v>Male</v>
      </c>
      <c r="K1386" s="18">
        <f>VLOOKUP($A1386,'Customer Data'!$A:$G,4,FALSE)</f>
        <v>95976</v>
      </c>
      <c r="L1386" t="str">
        <f>VLOOKUP($A1386,'Customer Data'!$A:$G,5,FALSE)</f>
        <v>City B</v>
      </c>
      <c r="M1386" t="str">
        <f>VLOOKUP($A1386,'Customer Data'!$A:$G,6,FALSE)</f>
        <v>Seniors</v>
      </c>
      <c r="N1386" t="str">
        <f>VLOOKUP($A1386,'Customer Data'!$A:$G,7,FALSE)</f>
        <v>High</v>
      </c>
      <c r="O1386" t="str">
        <f>VLOOKUP($A1386,'Customer Data'!$A$2:$H$1501,8,FALSE)</f>
        <v>Type 6</v>
      </c>
      <c r="P1386" t="str">
        <f>VLOOKUP($C1386,'Inventory Data'!$A:$I,7,FALSE)</f>
        <v>Warehouse B</v>
      </c>
    </row>
    <row r="1387" spans="1:16" x14ac:dyDescent="0.3">
      <c r="A1387">
        <v>484</v>
      </c>
      <c r="B1387">
        <v>1386</v>
      </c>
      <c r="C1387">
        <v>61</v>
      </c>
      <c r="D1387">
        <v>3</v>
      </c>
      <c r="E1387" s="4" t="s">
        <v>140</v>
      </c>
      <c r="F1387" s="4">
        <f t="shared" si="42"/>
        <v>43157</v>
      </c>
      <c r="G1387" s="4" t="str">
        <f t="shared" si="43"/>
        <v>Feb</v>
      </c>
      <c r="H1387" s="6" t="s">
        <v>77</v>
      </c>
      <c r="I1387">
        <f>VLOOKUP($A1387,'Customer Data'!$A:$G,2,FALSE)</f>
        <v>33</v>
      </c>
      <c r="J1387" t="str">
        <f>VLOOKUP($A1387,'Customer Data'!$A:$G,3,FALSE)</f>
        <v>Male</v>
      </c>
      <c r="K1387" s="18">
        <f>VLOOKUP($A1387,'Customer Data'!$A:$G,4,FALSE)</f>
        <v>37034</v>
      </c>
      <c r="L1387" t="str">
        <f>VLOOKUP($A1387,'Customer Data'!$A:$G,5,FALSE)</f>
        <v>City B</v>
      </c>
      <c r="M1387" t="str">
        <f>VLOOKUP($A1387,'Customer Data'!$A:$G,6,FALSE)</f>
        <v>Adult</v>
      </c>
      <c r="N1387" t="str">
        <f>VLOOKUP($A1387,'Customer Data'!$A:$G,7,FALSE)</f>
        <v>Low</v>
      </c>
      <c r="O1387" t="str">
        <f>VLOOKUP($A1387,'Customer Data'!$A$2:$H$1501,8,FALSE)</f>
        <v>Type 1</v>
      </c>
      <c r="P1387" t="str">
        <f>VLOOKUP($C1387,'Inventory Data'!$A:$I,7,FALSE)</f>
        <v>Warehouse C</v>
      </c>
    </row>
    <row r="1388" spans="1:16" x14ac:dyDescent="0.3">
      <c r="A1388">
        <v>1071</v>
      </c>
      <c r="B1388">
        <v>1387</v>
      </c>
      <c r="C1388">
        <v>63</v>
      </c>
      <c r="D1388">
        <v>6</v>
      </c>
      <c r="E1388" s="4" t="s">
        <v>140</v>
      </c>
      <c r="F1388" s="4">
        <f t="shared" si="42"/>
        <v>43157</v>
      </c>
      <c r="G1388" s="4" t="str">
        <f t="shared" si="43"/>
        <v>Feb</v>
      </c>
      <c r="H1388" s="6" t="s">
        <v>78</v>
      </c>
      <c r="I1388">
        <f>VLOOKUP($A1388,'Customer Data'!$A:$G,2,FALSE)</f>
        <v>40</v>
      </c>
      <c r="J1388" t="str">
        <f>VLOOKUP($A1388,'Customer Data'!$A:$G,3,FALSE)</f>
        <v>Female</v>
      </c>
      <c r="K1388" s="18">
        <f>VLOOKUP($A1388,'Customer Data'!$A:$G,4,FALSE)</f>
        <v>65811</v>
      </c>
      <c r="L1388" t="str">
        <f>VLOOKUP($A1388,'Customer Data'!$A:$G,5,FALSE)</f>
        <v>City A</v>
      </c>
      <c r="M1388" t="str">
        <f>VLOOKUP($A1388,'Customer Data'!$A:$G,6,FALSE)</f>
        <v>Adult</v>
      </c>
      <c r="N1388" t="str">
        <f>VLOOKUP($A1388,'Customer Data'!$A:$G,7,FALSE)</f>
        <v>High</v>
      </c>
      <c r="O1388" t="str">
        <f>VLOOKUP($A1388,'Customer Data'!$A$2:$H$1501,8,FALSE)</f>
        <v>Type 2</v>
      </c>
      <c r="P1388" t="str">
        <f>VLOOKUP($C1388,'Inventory Data'!$A:$I,7,FALSE)</f>
        <v>Warehouse A</v>
      </c>
    </row>
    <row r="1389" spans="1:16" x14ac:dyDescent="0.3">
      <c r="A1389">
        <v>163</v>
      </c>
      <c r="B1389">
        <v>1388</v>
      </c>
      <c r="C1389">
        <v>90</v>
      </c>
      <c r="D1389">
        <v>6</v>
      </c>
      <c r="E1389" s="4" t="s">
        <v>140</v>
      </c>
      <c r="F1389" s="4">
        <f t="shared" si="42"/>
        <v>43157</v>
      </c>
      <c r="G1389" s="4" t="str">
        <f t="shared" si="43"/>
        <v>Feb</v>
      </c>
      <c r="H1389" s="6" t="s">
        <v>79</v>
      </c>
      <c r="I1389">
        <f>VLOOKUP($A1389,'Customer Data'!$A:$G,2,FALSE)</f>
        <v>64</v>
      </c>
      <c r="J1389" t="str">
        <f>VLOOKUP($A1389,'Customer Data'!$A:$G,3,FALSE)</f>
        <v>Female</v>
      </c>
      <c r="K1389" s="18">
        <f>VLOOKUP($A1389,'Customer Data'!$A:$G,4,FALSE)</f>
        <v>75627</v>
      </c>
      <c r="L1389" t="str">
        <f>VLOOKUP($A1389,'Customer Data'!$A:$G,5,FALSE)</f>
        <v>City A</v>
      </c>
      <c r="M1389" t="str">
        <f>VLOOKUP($A1389,'Customer Data'!$A:$G,6,FALSE)</f>
        <v>Seniors</v>
      </c>
      <c r="N1389" t="str">
        <f>VLOOKUP($A1389,'Customer Data'!$A:$G,7,FALSE)</f>
        <v>High</v>
      </c>
      <c r="O1389" t="str">
        <f>VLOOKUP($A1389,'Customer Data'!$A$2:$H$1501,8,FALSE)</f>
        <v>Type 6</v>
      </c>
      <c r="P1389" t="str">
        <f>VLOOKUP($C1389,'Inventory Data'!$A:$I,7,FALSE)</f>
        <v>Warehouse A</v>
      </c>
    </row>
    <row r="1390" spans="1:16" x14ac:dyDescent="0.3">
      <c r="A1390">
        <v>1384</v>
      </c>
      <c r="B1390">
        <v>1389</v>
      </c>
      <c r="C1390">
        <v>53</v>
      </c>
      <c r="D1390">
        <v>5</v>
      </c>
      <c r="E1390" s="4" t="s">
        <v>140</v>
      </c>
      <c r="F1390" s="4">
        <f t="shared" si="42"/>
        <v>43157</v>
      </c>
      <c r="G1390" s="4" t="str">
        <f t="shared" si="43"/>
        <v>Feb</v>
      </c>
      <c r="H1390" s="6" t="s">
        <v>80</v>
      </c>
      <c r="I1390">
        <f>VLOOKUP($A1390,'Customer Data'!$A:$G,2,FALSE)</f>
        <v>18</v>
      </c>
      <c r="J1390" t="str">
        <f>VLOOKUP($A1390,'Customer Data'!$A:$G,3,FALSE)</f>
        <v>Female</v>
      </c>
      <c r="K1390" s="18">
        <f>VLOOKUP($A1390,'Customer Data'!$A:$G,4,FALSE)</f>
        <v>44862</v>
      </c>
      <c r="L1390" t="str">
        <f>VLOOKUP($A1390,'Customer Data'!$A:$G,5,FALSE)</f>
        <v>City B</v>
      </c>
      <c r="M1390" t="str">
        <f>VLOOKUP($A1390,'Customer Data'!$A:$G,6,FALSE)</f>
        <v>Adult</v>
      </c>
      <c r="N1390" t="str">
        <f>VLOOKUP($A1390,'Customer Data'!$A:$G,7,FALSE)</f>
        <v>Low</v>
      </c>
      <c r="O1390" t="str">
        <f>VLOOKUP($A1390,'Customer Data'!$A$2:$H$1501,8,FALSE)</f>
        <v>Type 1</v>
      </c>
      <c r="P1390" t="str">
        <f>VLOOKUP($C1390,'Inventory Data'!$A:$I,7,FALSE)</f>
        <v>Warehouse C</v>
      </c>
    </row>
    <row r="1391" spans="1:16" x14ac:dyDescent="0.3">
      <c r="A1391">
        <v>1344</v>
      </c>
      <c r="B1391">
        <v>1390</v>
      </c>
      <c r="C1391">
        <v>72</v>
      </c>
      <c r="D1391">
        <v>3</v>
      </c>
      <c r="E1391" s="4" t="s">
        <v>140</v>
      </c>
      <c r="F1391" s="4">
        <f t="shared" si="42"/>
        <v>43157</v>
      </c>
      <c r="G1391" s="4" t="str">
        <f t="shared" si="43"/>
        <v>Feb</v>
      </c>
      <c r="H1391" s="6" t="s">
        <v>81</v>
      </c>
      <c r="I1391">
        <f>VLOOKUP($A1391,'Customer Data'!$A:$G,2,FALSE)</f>
        <v>33</v>
      </c>
      <c r="J1391" t="str">
        <f>VLOOKUP($A1391,'Customer Data'!$A:$G,3,FALSE)</f>
        <v>Female</v>
      </c>
      <c r="K1391" s="18">
        <f>VLOOKUP($A1391,'Customer Data'!$A:$G,4,FALSE)</f>
        <v>99541</v>
      </c>
      <c r="L1391" t="str">
        <f>VLOOKUP($A1391,'Customer Data'!$A:$G,5,FALSE)</f>
        <v>City C</v>
      </c>
      <c r="M1391" t="str">
        <f>VLOOKUP($A1391,'Customer Data'!$A:$G,6,FALSE)</f>
        <v>Adult</v>
      </c>
      <c r="N1391" t="str">
        <f>VLOOKUP($A1391,'Customer Data'!$A:$G,7,FALSE)</f>
        <v>High</v>
      </c>
      <c r="O1391" t="str">
        <f>VLOOKUP($A1391,'Customer Data'!$A$2:$H$1501,8,FALSE)</f>
        <v>Type 2</v>
      </c>
      <c r="P1391" t="str">
        <f>VLOOKUP($C1391,'Inventory Data'!$A:$I,7,FALSE)</f>
        <v>Warehouse C</v>
      </c>
    </row>
    <row r="1392" spans="1:16" x14ac:dyDescent="0.3">
      <c r="A1392">
        <v>1291</v>
      </c>
      <c r="B1392">
        <v>1391</v>
      </c>
      <c r="C1392">
        <v>64</v>
      </c>
      <c r="D1392">
        <v>1</v>
      </c>
      <c r="E1392" s="4" t="s">
        <v>140</v>
      </c>
      <c r="F1392" s="4">
        <f t="shared" si="42"/>
        <v>43157</v>
      </c>
      <c r="G1392" s="4" t="str">
        <f t="shared" si="43"/>
        <v>Feb</v>
      </c>
      <c r="H1392" s="6" t="s">
        <v>82</v>
      </c>
      <c r="I1392">
        <f>VLOOKUP($A1392,'Customer Data'!$A:$G,2,FALSE)</f>
        <v>63</v>
      </c>
      <c r="J1392" t="str">
        <f>VLOOKUP($A1392,'Customer Data'!$A:$G,3,FALSE)</f>
        <v>Female</v>
      </c>
      <c r="K1392" s="18">
        <f>VLOOKUP($A1392,'Customer Data'!$A:$G,4,FALSE)</f>
        <v>80604</v>
      </c>
      <c r="L1392" t="str">
        <f>VLOOKUP($A1392,'Customer Data'!$A:$G,5,FALSE)</f>
        <v>City C</v>
      </c>
      <c r="M1392" t="str">
        <f>VLOOKUP($A1392,'Customer Data'!$A:$G,6,FALSE)</f>
        <v>Seniors</v>
      </c>
      <c r="N1392" t="str">
        <f>VLOOKUP($A1392,'Customer Data'!$A:$G,7,FALSE)</f>
        <v>High</v>
      </c>
      <c r="O1392" t="str">
        <f>VLOOKUP($A1392,'Customer Data'!$A$2:$H$1501,8,FALSE)</f>
        <v>Type 6</v>
      </c>
      <c r="P1392" t="str">
        <f>VLOOKUP($C1392,'Inventory Data'!$A:$I,7,FALSE)</f>
        <v>Warehouse A</v>
      </c>
    </row>
    <row r="1393" spans="1:16" x14ac:dyDescent="0.3">
      <c r="A1393">
        <v>625</v>
      </c>
      <c r="B1393">
        <v>1392</v>
      </c>
      <c r="C1393">
        <v>3</v>
      </c>
      <c r="D1393">
        <v>1</v>
      </c>
      <c r="E1393" s="4" t="s">
        <v>140</v>
      </c>
      <c r="F1393" s="4">
        <f t="shared" si="42"/>
        <v>43157</v>
      </c>
      <c r="G1393" s="4" t="str">
        <f t="shared" si="43"/>
        <v>Feb</v>
      </c>
      <c r="H1393" s="6" t="s">
        <v>83</v>
      </c>
      <c r="I1393">
        <f>VLOOKUP($A1393,'Customer Data'!$A:$G,2,FALSE)</f>
        <v>68</v>
      </c>
      <c r="J1393" t="str">
        <f>VLOOKUP($A1393,'Customer Data'!$A:$G,3,FALSE)</f>
        <v>Male</v>
      </c>
      <c r="K1393" s="18">
        <f>VLOOKUP($A1393,'Customer Data'!$A:$G,4,FALSE)</f>
        <v>129790</v>
      </c>
      <c r="L1393" t="str">
        <f>VLOOKUP($A1393,'Customer Data'!$A:$G,5,FALSE)</f>
        <v>City B</v>
      </c>
      <c r="M1393" t="str">
        <f>VLOOKUP($A1393,'Customer Data'!$A:$G,6,FALSE)</f>
        <v>Seniors</v>
      </c>
      <c r="N1393" t="str">
        <f>VLOOKUP($A1393,'Customer Data'!$A:$G,7,FALSE)</f>
        <v>High</v>
      </c>
      <c r="O1393" t="str">
        <f>VLOOKUP($A1393,'Customer Data'!$A$2:$H$1501,8,FALSE)</f>
        <v>Type 6</v>
      </c>
      <c r="P1393" t="str">
        <f>VLOOKUP($C1393,'Inventory Data'!$A:$I,7,FALSE)</f>
        <v>Warehouse C</v>
      </c>
    </row>
    <row r="1394" spans="1:16" x14ac:dyDescent="0.3">
      <c r="A1394">
        <v>1209</v>
      </c>
      <c r="B1394">
        <v>1393</v>
      </c>
      <c r="C1394">
        <v>6</v>
      </c>
      <c r="D1394">
        <v>3</v>
      </c>
      <c r="E1394" s="4" t="s">
        <v>141</v>
      </c>
      <c r="F1394" s="4">
        <f t="shared" si="42"/>
        <v>43158</v>
      </c>
      <c r="G1394" s="4" t="str">
        <f t="shared" si="43"/>
        <v>Feb</v>
      </c>
      <c r="H1394" s="6" t="s">
        <v>60</v>
      </c>
      <c r="I1394">
        <f>VLOOKUP($A1394,'Customer Data'!$A:$G,2,FALSE)</f>
        <v>46</v>
      </c>
      <c r="J1394" t="str">
        <f>VLOOKUP($A1394,'Customer Data'!$A:$G,3,FALSE)</f>
        <v>Female</v>
      </c>
      <c r="K1394" s="18">
        <f>VLOOKUP($A1394,'Customer Data'!$A:$G,4,FALSE)</f>
        <v>48698</v>
      </c>
      <c r="L1394" t="str">
        <f>VLOOKUP($A1394,'Customer Data'!$A:$G,5,FALSE)</f>
        <v>City B</v>
      </c>
      <c r="M1394" t="str">
        <f>VLOOKUP($A1394,'Customer Data'!$A:$G,6,FALSE)</f>
        <v>Middle-aged</v>
      </c>
      <c r="N1394" t="str">
        <f>VLOOKUP($A1394,'Customer Data'!$A:$G,7,FALSE)</f>
        <v>Low</v>
      </c>
      <c r="O1394" t="str">
        <f>VLOOKUP($A1394,'Customer Data'!$A$2:$H$1501,8,FALSE)</f>
        <v>Type 3</v>
      </c>
      <c r="P1394" t="str">
        <f>VLOOKUP($C1394,'Inventory Data'!$A:$I,7,FALSE)</f>
        <v>Warehouse C</v>
      </c>
    </row>
    <row r="1395" spans="1:16" x14ac:dyDescent="0.3">
      <c r="A1395">
        <v>268</v>
      </c>
      <c r="B1395">
        <v>1394</v>
      </c>
      <c r="C1395">
        <v>11</v>
      </c>
      <c r="D1395">
        <v>4</v>
      </c>
      <c r="E1395" s="4" t="s">
        <v>141</v>
      </c>
      <c r="F1395" s="4">
        <f t="shared" si="42"/>
        <v>43158</v>
      </c>
      <c r="G1395" s="4" t="str">
        <f t="shared" si="43"/>
        <v>Feb</v>
      </c>
      <c r="H1395" s="6" t="s">
        <v>61</v>
      </c>
      <c r="I1395">
        <f>VLOOKUP($A1395,'Customer Data'!$A:$G,2,FALSE)</f>
        <v>24</v>
      </c>
      <c r="J1395" t="str">
        <f>VLOOKUP($A1395,'Customer Data'!$A:$G,3,FALSE)</f>
        <v>Male</v>
      </c>
      <c r="K1395" s="18">
        <f>VLOOKUP($A1395,'Customer Data'!$A:$G,4,FALSE)</f>
        <v>138772</v>
      </c>
      <c r="L1395" t="str">
        <f>VLOOKUP($A1395,'Customer Data'!$A:$G,5,FALSE)</f>
        <v>City B</v>
      </c>
      <c r="M1395" t="str">
        <f>VLOOKUP($A1395,'Customer Data'!$A:$G,6,FALSE)</f>
        <v>Adult</v>
      </c>
      <c r="N1395" t="str">
        <f>VLOOKUP($A1395,'Customer Data'!$A:$G,7,FALSE)</f>
        <v>High</v>
      </c>
      <c r="O1395" t="str">
        <f>VLOOKUP($A1395,'Customer Data'!$A$2:$H$1501,8,FALSE)</f>
        <v>Type 2</v>
      </c>
      <c r="P1395" t="str">
        <f>VLOOKUP($C1395,'Inventory Data'!$A:$I,7,FALSE)</f>
        <v>Warehouse B</v>
      </c>
    </row>
    <row r="1396" spans="1:16" x14ac:dyDescent="0.3">
      <c r="A1396">
        <v>1321</v>
      </c>
      <c r="B1396">
        <v>1395</v>
      </c>
      <c r="C1396">
        <v>35</v>
      </c>
      <c r="D1396">
        <v>6</v>
      </c>
      <c r="E1396" s="4" t="s">
        <v>141</v>
      </c>
      <c r="F1396" s="4">
        <f t="shared" si="42"/>
        <v>43158</v>
      </c>
      <c r="G1396" s="4" t="str">
        <f t="shared" si="43"/>
        <v>Feb</v>
      </c>
      <c r="H1396" s="6" t="s">
        <v>62</v>
      </c>
      <c r="I1396">
        <f>VLOOKUP($A1396,'Customer Data'!$A:$G,2,FALSE)</f>
        <v>59</v>
      </c>
      <c r="J1396" t="str">
        <f>VLOOKUP($A1396,'Customer Data'!$A:$G,3,FALSE)</f>
        <v>Female</v>
      </c>
      <c r="K1396" s="18">
        <f>VLOOKUP($A1396,'Customer Data'!$A:$G,4,FALSE)</f>
        <v>143817</v>
      </c>
      <c r="L1396" t="str">
        <f>VLOOKUP($A1396,'Customer Data'!$A:$G,5,FALSE)</f>
        <v>City C</v>
      </c>
      <c r="M1396" t="str">
        <f>VLOOKUP($A1396,'Customer Data'!$A:$G,6,FALSE)</f>
        <v>Middle-aged</v>
      </c>
      <c r="N1396" t="str">
        <f>VLOOKUP($A1396,'Customer Data'!$A:$G,7,FALSE)</f>
        <v>High</v>
      </c>
      <c r="O1396" t="str">
        <f>VLOOKUP($A1396,'Customer Data'!$A$2:$H$1501,8,FALSE)</f>
        <v>Type 4</v>
      </c>
      <c r="P1396" t="str">
        <f>VLOOKUP($C1396,'Inventory Data'!$A:$I,7,FALSE)</f>
        <v>Warehouse A</v>
      </c>
    </row>
    <row r="1397" spans="1:16" x14ac:dyDescent="0.3">
      <c r="A1397">
        <v>378</v>
      </c>
      <c r="B1397">
        <v>1396</v>
      </c>
      <c r="C1397">
        <v>75</v>
      </c>
      <c r="D1397">
        <v>2</v>
      </c>
      <c r="E1397" s="4" t="s">
        <v>141</v>
      </c>
      <c r="F1397" s="4">
        <f t="shared" si="42"/>
        <v>43158</v>
      </c>
      <c r="G1397" s="4" t="str">
        <f t="shared" si="43"/>
        <v>Feb</v>
      </c>
      <c r="H1397" s="6" t="s">
        <v>63</v>
      </c>
      <c r="I1397">
        <f>VLOOKUP($A1397,'Customer Data'!$A:$G,2,FALSE)</f>
        <v>51</v>
      </c>
      <c r="J1397" t="str">
        <f>VLOOKUP($A1397,'Customer Data'!$A:$G,3,FALSE)</f>
        <v>Female</v>
      </c>
      <c r="K1397" s="18">
        <f>VLOOKUP($A1397,'Customer Data'!$A:$G,4,FALSE)</f>
        <v>80592</v>
      </c>
      <c r="L1397" t="str">
        <f>VLOOKUP($A1397,'Customer Data'!$A:$G,5,FALSE)</f>
        <v>City B</v>
      </c>
      <c r="M1397" t="str">
        <f>VLOOKUP($A1397,'Customer Data'!$A:$G,6,FALSE)</f>
        <v>Middle-aged</v>
      </c>
      <c r="N1397" t="str">
        <f>VLOOKUP($A1397,'Customer Data'!$A:$G,7,FALSE)</f>
        <v>High</v>
      </c>
      <c r="O1397" t="str">
        <f>VLOOKUP($A1397,'Customer Data'!$A$2:$H$1501,8,FALSE)</f>
        <v>Type 4</v>
      </c>
      <c r="P1397" t="str">
        <f>VLOOKUP($C1397,'Inventory Data'!$A:$I,7,FALSE)</f>
        <v>Warehouse B</v>
      </c>
    </row>
    <row r="1398" spans="1:16" x14ac:dyDescent="0.3">
      <c r="A1398">
        <v>1349</v>
      </c>
      <c r="B1398">
        <v>1397</v>
      </c>
      <c r="C1398">
        <v>77</v>
      </c>
      <c r="D1398">
        <v>2</v>
      </c>
      <c r="E1398" s="4" t="s">
        <v>141</v>
      </c>
      <c r="F1398" s="4">
        <f t="shared" si="42"/>
        <v>43158</v>
      </c>
      <c r="G1398" s="4" t="str">
        <f t="shared" si="43"/>
        <v>Feb</v>
      </c>
      <c r="H1398" s="6" t="s">
        <v>64</v>
      </c>
      <c r="I1398">
        <f>VLOOKUP($A1398,'Customer Data'!$A:$G,2,FALSE)</f>
        <v>48</v>
      </c>
      <c r="J1398" t="str">
        <f>VLOOKUP($A1398,'Customer Data'!$A:$G,3,FALSE)</f>
        <v>Female</v>
      </c>
      <c r="K1398" s="18">
        <f>VLOOKUP($A1398,'Customer Data'!$A:$G,4,FALSE)</f>
        <v>103901</v>
      </c>
      <c r="L1398" t="str">
        <f>VLOOKUP($A1398,'Customer Data'!$A:$G,5,FALSE)</f>
        <v>City B</v>
      </c>
      <c r="M1398" t="str">
        <f>VLOOKUP($A1398,'Customer Data'!$A:$G,6,FALSE)</f>
        <v>Middle-aged</v>
      </c>
      <c r="N1398" t="str">
        <f>VLOOKUP($A1398,'Customer Data'!$A:$G,7,FALSE)</f>
        <v>High</v>
      </c>
      <c r="O1398" t="str">
        <f>VLOOKUP($A1398,'Customer Data'!$A$2:$H$1501,8,FALSE)</f>
        <v>Type 4</v>
      </c>
      <c r="P1398" t="str">
        <f>VLOOKUP($C1398,'Inventory Data'!$A:$I,7,FALSE)</f>
        <v>Warehouse C</v>
      </c>
    </row>
    <row r="1399" spans="1:16" x14ac:dyDescent="0.3">
      <c r="A1399">
        <v>1064</v>
      </c>
      <c r="B1399">
        <v>1398</v>
      </c>
      <c r="C1399">
        <v>50</v>
      </c>
      <c r="D1399">
        <v>9</v>
      </c>
      <c r="E1399" s="4" t="s">
        <v>141</v>
      </c>
      <c r="F1399" s="4">
        <f t="shared" si="42"/>
        <v>43158</v>
      </c>
      <c r="G1399" s="4" t="str">
        <f t="shared" si="43"/>
        <v>Feb</v>
      </c>
      <c r="H1399" s="6" t="s">
        <v>65</v>
      </c>
      <c r="I1399">
        <f>VLOOKUP($A1399,'Customer Data'!$A:$G,2,FALSE)</f>
        <v>38</v>
      </c>
      <c r="J1399" t="str">
        <f>VLOOKUP($A1399,'Customer Data'!$A:$G,3,FALSE)</f>
        <v>Male</v>
      </c>
      <c r="K1399" s="18">
        <f>VLOOKUP($A1399,'Customer Data'!$A:$G,4,FALSE)</f>
        <v>82954</v>
      </c>
      <c r="L1399" t="str">
        <f>VLOOKUP($A1399,'Customer Data'!$A:$G,5,FALSE)</f>
        <v>City B</v>
      </c>
      <c r="M1399" t="str">
        <f>VLOOKUP($A1399,'Customer Data'!$A:$G,6,FALSE)</f>
        <v>Adult</v>
      </c>
      <c r="N1399" t="str">
        <f>VLOOKUP($A1399,'Customer Data'!$A:$G,7,FALSE)</f>
        <v>High</v>
      </c>
      <c r="O1399" t="str">
        <f>VLOOKUP($A1399,'Customer Data'!$A$2:$H$1501,8,FALSE)</f>
        <v>Type 2</v>
      </c>
      <c r="P1399" t="str">
        <f>VLOOKUP($C1399,'Inventory Data'!$A:$I,7,FALSE)</f>
        <v>Warehouse B</v>
      </c>
    </row>
    <row r="1400" spans="1:16" x14ac:dyDescent="0.3">
      <c r="A1400">
        <v>1098</v>
      </c>
      <c r="B1400">
        <v>1399</v>
      </c>
      <c r="C1400">
        <v>80</v>
      </c>
      <c r="D1400">
        <v>3</v>
      </c>
      <c r="E1400" s="4" t="s">
        <v>141</v>
      </c>
      <c r="F1400" s="4">
        <f t="shared" si="42"/>
        <v>43158</v>
      </c>
      <c r="G1400" s="4" t="str">
        <f t="shared" si="43"/>
        <v>Feb</v>
      </c>
      <c r="H1400" s="6" t="s">
        <v>66</v>
      </c>
      <c r="I1400">
        <f>VLOOKUP($A1400,'Customer Data'!$A:$G,2,FALSE)</f>
        <v>53</v>
      </c>
      <c r="J1400" t="str">
        <f>VLOOKUP($A1400,'Customer Data'!$A:$G,3,FALSE)</f>
        <v>Male</v>
      </c>
      <c r="K1400" s="18">
        <f>VLOOKUP($A1400,'Customer Data'!$A:$G,4,FALSE)</f>
        <v>69815</v>
      </c>
      <c r="L1400" t="str">
        <f>VLOOKUP($A1400,'Customer Data'!$A:$G,5,FALSE)</f>
        <v>City C</v>
      </c>
      <c r="M1400" t="str">
        <f>VLOOKUP($A1400,'Customer Data'!$A:$G,6,FALSE)</f>
        <v>Middle-aged</v>
      </c>
      <c r="N1400" t="str">
        <f>VLOOKUP($A1400,'Customer Data'!$A:$G,7,FALSE)</f>
        <v>High</v>
      </c>
      <c r="O1400" t="str">
        <f>VLOOKUP($A1400,'Customer Data'!$A$2:$H$1501,8,FALSE)</f>
        <v>Type 4</v>
      </c>
      <c r="P1400" t="str">
        <f>VLOOKUP($C1400,'Inventory Data'!$A:$I,7,FALSE)</f>
        <v>Warehouse C</v>
      </c>
    </row>
    <row r="1401" spans="1:16" x14ac:dyDescent="0.3">
      <c r="A1401">
        <v>71</v>
      </c>
      <c r="B1401">
        <v>1400</v>
      </c>
      <c r="C1401">
        <v>21</v>
      </c>
      <c r="D1401">
        <v>8</v>
      </c>
      <c r="E1401" s="4" t="s">
        <v>141</v>
      </c>
      <c r="F1401" s="4">
        <f t="shared" si="42"/>
        <v>43158</v>
      </c>
      <c r="G1401" s="4" t="str">
        <f t="shared" si="43"/>
        <v>Feb</v>
      </c>
      <c r="H1401" s="6" t="s">
        <v>67</v>
      </c>
      <c r="I1401">
        <f>VLOOKUP($A1401,'Customer Data'!$A:$G,2,FALSE)</f>
        <v>59</v>
      </c>
      <c r="J1401" t="str">
        <f>VLOOKUP($A1401,'Customer Data'!$A:$G,3,FALSE)</f>
        <v>Female</v>
      </c>
      <c r="K1401" s="18">
        <f>VLOOKUP($A1401,'Customer Data'!$A:$G,4,FALSE)</f>
        <v>105434</v>
      </c>
      <c r="L1401" t="str">
        <f>VLOOKUP($A1401,'Customer Data'!$A:$G,5,FALSE)</f>
        <v>City B</v>
      </c>
      <c r="M1401" t="str">
        <f>VLOOKUP($A1401,'Customer Data'!$A:$G,6,FALSE)</f>
        <v>Middle-aged</v>
      </c>
      <c r="N1401" t="str">
        <f>VLOOKUP($A1401,'Customer Data'!$A:$G,7,FALSE)</f>
        <v>High</v>
      </c>
      <c r="O1401" t="str">
        <f>VLOOKUP($A1401,'Customer Data'!$A$2:$H$1501,8,FALSE)</f>
        <v>Type 4</v>
      </c>
      <c r="P1401" t="str">
        <f>VLOOKUP($C1401,'Inventory Data'!$A:$I,7,FALSE)</f>
        <v>Warehouse B</v>
      </c>
    </row>
    <row r="1402" spans="1:16" x14ac:dyDescent="0.3">
      <c r="A1402">
        <v>757</v>
      </c>
      <c r="B1402">
        <v>1401</v>
      </c>
      <c r="C1402">
        <v>22</v>
      </c>
      <c r="D1402">
        <v>7</v>
      </c>
      <c r="E1402" s="4" t="s">
        <v>141</v>
      </c>
      <c r="F1402" s="4">
        <f t="shared" si="42"/>
        <v>43158</v>
      </c>
      <c r="G1402" s="4" t="str">
        <f t="shared" si="43"/>
        <v>Feb</v>
      </c>
      <c r="H1402" s="6" t="s">
        <v>68</v>
      </c>
      <c r="I1402">
        <f>VLOOKUP($A1402,'Customer Data'!$A:$G,2,FALSE)</f>
        <v>36</v>
      </c>
      <c r="J1402" t="str">
        <f>VLOOKUP($A1402,'Customer Data'!$A:$G,3,FALSE)</f>
        <v>Male</v>
      </c>
      <c r="K1402" s="18">
        <f>VLOOKUP($A1402,'Customer Data'!$A:$G,4,FALSE)</f>
        <v>29272</v>
      </c>
      <c r="L1402" t="str">
        <f>VLOOKUP($A1402,'Customer Data'!$A:$G,5,FALSE)</f>
        <v>City C</v>
      </c>
      <c r="M1402" t="str">
        <f>VLOOKUP($A1402,'Customer Data'!$A:$G,6,FALSE)</f>
        <v>Adult</v>
      </c>
      <c r="N1402" t="str">
        <f>VLOOKUP($A1402,'Customer Data'!$A:$G,7,FALSE)</f>
        <v>Low</v>
      </c>
      <c r="O1402" t="str">
        <f>VLOOKUP($A1402,'Customer Data'!$A$2:$H$1501,8,FALSE)</f>
        <v>Type 1</v>
      </c>
      <c r="P1402" t="str">
        <f>VLOOKUP($C1402,'Inventory Data'!$A:$I,7,FALSE)</f>
        <v>Warehouse B</v>
      </c>
    </row>
    <row r="1403" spans="1:16" x14ac:dyDescent="0.3">
      <c r="A1403">
        <v>1214</v>
      </c>
      <c r="B1403">
        <v>1402</v>
      </c>
      <c r="C1403">
        <v>74</v>
      </c>
      <c r="D1403">
        <v>1</v>
      </c>
      <c r="E1403" s="4" t="s">
        <v>141</v>
      </c>
      <c r="F1403" s="4">
        <f t="shared" si="42"/>
        <v>43158</v>
      </c>
      <c r="G1403" s="4" t="str">
        <f t="shared" si="43"/>
        <v>Feb</v>
      </c>
      <c r="H1403" s="6" t="s">
        <v>69</v>
      </c>
      <c r="I1403">
        <f>VLOOKUP($A1403,'Customer Data'!$A:$G,2,FALSE)</f>
        <v>51</v>
      </c>
      <c r="J1403" t="str">
        <f>VLOOKUP($A1403,'Customer Data'!$A:$G,3,FALSE)</f>
        <v>Female</v>
      </c>
      <c r="K1403" s="18">
        <f>VLOOKUP($A1403,'Customer Data'!$A:$G,4,FALSE)</f>
        <v>67388</v>
      </c>
      <c r="L1403" t="str">
        <f>VLOOKUP($A1403,'Customer Data'!$A:$G,5,FALSE)</f>
        <v>City B</v>
      </c>
      <c r="M1403" t="str">
        <f>VLOOKUP($A1403,'Customer Data'!$A:$G,6,FALSE)</f>
        <v>Middle-aged</v>
      </c>
      <c r="N1403" t="str">
        <f>VLOOKUP($A1403,'Customer Data'!$A:$G,7,FALSE)</f>
        <v>High</v>
      </c>
      <c r="O1403" t="str">
        <f>VLOOKUP($A1403,'Customer Data'!$A$2:$H$1501,8,FALSE)</f>
        <v>Type 4</v>
      </c>
      <c r="P1403" t="str">
        <f>VLOOKUP($C1403,'Inventory Data'!$A:$I,7,FALSE)</f>
        <v>Warehouse B</v>
      </c>
    </row>
    <row r="1404" spans="1:16" x14ac:dyDescent="0.3">
      <c r="A1404">
        <v>659</v>
      </c>
      <c r="B1404">
        <v>1403</v>
      </c>
      <c r="C1404">
        <v>31</v>
      </c>
      <c r="D1404">
        <v>1</v>
      </c>
      <c r="E1404" s="4" t="s">
        <v>141</v>
      </c>
      <c r="F1404" s="4">
        <f t="shared" si="42"/>
        <v>43158</v>
      </c>
      <c r="G1404" s="4" t="str">
        <f t="shared" si="43"/>
        <v>Feb</v>
      </c>
      <c r="H1404" s="6" t="s">
        <v>70</v>
      </c>
      <c r="I1404">
        <f>VLOOKUP($A1404,'Customer Data'!$A:$G,2,FALSE)</f>
        <v>19</v>
      </c>
      <c r="J1404" t="str">
        <f>VLOOKUP($A1404,'Customer Data'!$A:$G,3,FALSE)</f>
        <v>Female</v>
      </c>
      <c r="K1404" s="18">
        <f>VLOOKUP($A1404,'Customer Data'!$A:$G,4,FALSE)</f>
        <v>65131</v>
      </c>
      <c r="L1404" t="str">
        <f>VLOOKUP($A1404,'Customer Data'!$A:$G,5,FALSE)</f>
        <v>City C</v>
      </c>
      <c r="M1404" t="str">
        <f>VLOOKUP($A1404,'Customer Data'!$A:$G,6,FALSE)</f>
        <v>Adult</v>
      </c>
      <c r="N1404" t="str">
        <f>VLOOKUP($A1404,'Customer Data'!$A:$G,7,FALSE)</f>
        <v>Low</v>
      </c>
      <c r="O1404" t="str">
        <f>VLOOKUP($A1404,'Customer Data'!$A$2:$H$1501,8,FALSE)</f>
        <v>Type 1</v>
      </c>
      <c r="P1404" t="str">
        <f>VLOOKUP($C1404,'Inventory Data'!$A:$I,7,FALSE)</f>
        <v>Warehouse B</v>
      </c>
    </row>
    <row r="1405" spans="1:16" x14ac:dyDescent="0.3">
      <c r="A1405">
        <v>1399</v>
      </c>
      <c r="B1405">
        <v>1404</v>
      </c>
      <c r="C1405">
        <v>75</v>
      </c>
      <c r="D1405">
        <v>7</v>
      </c>
      <c r="E1405" s="4" t="s">
        <v>141</v>
      </c>
      <c r="F1405" s="4">
        <f t="shared" si="42"/>
        <v>43158</v>
      </c>
      <c r="G1405" s="4" t="str">
        <f t="shared" si="43"/>
        <v>Feb</v>
      </c>
      <c r="H1405" s="6" t="s">
        <v>71</v>
      </c>
      <c r="I1405">
        <f>VLOOKUP($A1405,'Customer Data'!$A:$G,2,FALSE)</f>
        <v>65</v>
      </c>
      <c r="J1405" t="str">
        <f>VLOOKUP($A1405,'Customer Data'!$A:$G,3,FALSE)</f>
        <v>Female</v>
      </c>
      <c r="K1405" s="18">
        <f>VLOOKUP($A1405,'Customer Data'!$A:$G,4,FALSE)</f>
        <v>45579</v>
      </c>
      <c r="L1405" t="str">
        <f>VLOOKUP($A1405,'Customer Data'!$A:$G,5,FALSE)</f>
        <v>City A</v>
      </c>
      <c r="M1405" t="str">
        <f>VLOOKUP($A1405,'Customer Data'!$A:$G,6,FALSE)</f>
        <v>Seniors</v>
      </c>
      <c r="N1405" t="str">
        <f>VLOOKUP($A1405,'Customer Data'!$A:$G,7,FALSE)</f>
        <v>Low</v>
      </c>
      <c r="O1405" t="str">
        <f>VLOOKUP($A1405,'Customer Data'!$A$2:$H$1501,8,FALSE)</f>
        <v>Type 5</v>
      </c>
      <c r="P1405" t="str">
        <f>VLOOKUP($C1405,'Inventory Data'!$A:$I,7,FALSE)</f>
        <v>Warehouse B</v>
      </c>
    </row>
    <row r="1406" spans="1:16" x14ac:dyDescent="0.3">
      <c r="A1406">
        <v>169</v>
      </c>
      <c r="B1406">
        <v>1405</v>
      </c>
      <c r="C1406">
        <v>99</v>
      </c>
      <c r="D1406">
        <v>3</v>
      </c>
      <c r="E1406" s="4" t="s">
        <v>141</v>
      </c>
      <c r="F1406" s="4">
        <f t="shared" si="42"/>
        <v>43158</v>
      </c>
      <c r="G1406" s="4" t="str">
        <f t="shared" si="43"/>
        <v>Feb</v>
      </c>
      <c r="H1406" s="6" t="s">
        <v>72</v>
      </c>
      <c r="I1406">
        <f>VLOOKUP($A1406,'Customer Data'!$A:$G,2,FALSE)</f>
        <v>62</v>
      </c>
      <c r="J1406" t="str">
        <f>VLOOKUP($A1406,'Customer Data'!$A:$G,3,FALSE)</f>
        <v>Female</v>
      </c>
      <c r="K1406" s="18">
        <f>VLOOKUP($A1406,'Customer Data'!$A:$G,4,FALSE)</f>
        <v>125632</v>
      </c>
      <c r="L1406" t="str">
        <f>VLOOKUP($A1406,'Customer Data'!$A:$G,5,FALSE)</f>
        <v>City B</v>
      </c>
      <c r="M1406" t="str">
        <f>VLOOKUP($A1406,'Customer Data'!$A:$G,6,FALSE)</f>
        <v>Seniors</v>
      </c>
      <c r="N1406" t="str">
        <f>VLOOKUP($A1406,'Customer Data'!$A:$G,7,FALSE)</f>
        <v>High</v>
      </c>
      <c r="O1406" t="str">
        <f>VLOOKUP($A1406,'Customer Data'!$A$2:$H$1501,8,FALSE)</f>
        <v>Type 6</v>
      </c>
      <c r="P1406" t="str">
        <f>VLOOKUP($C1406,'Inventory Data'!$A:$I,7,FALSE)</f>
        <v>Warehouse A</v>
      </c>
    </row>
    <row r="1407" spans="1:16" x14ac:dyDescent="0.3">
      <c r="A1407">
        <v>1263</v>
      </c>
      <c r="B1407">
        <v>1406</v>
      </c>
      <c r="C1407">
        <v>48</v>
      </c>
      <c r="D1407">
        <v>5</v>
      </c>
      <c r="E1407" s="4" t="s">
        <v>141</v>
      </c>
      <c r="F1407" s="4">
        <f t="shared" si="42"/>
        <v>43158</v>
      </c>
      <c r="G1407" s="4" t="str">
        <f t="shared" si="43"/>
        <v>Feb</v>
      </c>
      <c r="H1407" s="6" t="s">
        <v>73</v>
      </c>
      <c r="I1407">
        <f>VLOOKUP($A1407,'Customer Data'!$A:$G,2,FALSE)</f>
        <v>49</v>
      </c>
      <c r="J1407" t="str">
        <f>VLOOKUP($A1407,'Customer Data'!$A:$G,3,FALSE)</f>
        <v>Female</v>
      </c>
      <c r="K1407" s="18">
        <f>VLOOKUP($A1407,'Customer Data'!$A:$G,4,FALSE)</f>
        <v>63517</v>
      </c>
      <c r="L1407" t="str">
        <f>VLOOKUP($A1407,'Customer Data'!$A:$G,5,FALSE)</f>
        <v>City A</v>
      </c>
      <c r="M1407" t="str">
        <f>VLOOKUP($A1407,'Customer Data'!$A:$G,6,FALSE)</f>
        <v>Middle-aged</v>
      </c>
      <c r="N1407" t="str">
        <f>VLOOKUP($A1407,'Customer Data'!$A:$G,7,FALSE)</f>
        <v>Low</v>
      </c>
      <c r="O1407" t="str">
        <f>VLOOKUP($A1407,'Customer Data'!$A$2:$H$1501,8,FALSE)</f>
        <v>Type 3</v>
      </c>
      <c r="P1407" t="str">
        <f>VLOOKUP($C1407,'Inventory Data'!$A:$I,7,FALSE)</f>
        <v>Warehouse B</v>
      </c>
    </row>
    <row r="1408" spans="1:16" x14ac:dyDescent="0.3">
      <c r="A1408">
        <v>1442</v>
      </c>
      <c r="B1408">
        <v>1407</v>
      </c>
      <c r="C1408">
        <v>57</v>
      </c>
      <c r="D1408">
        <v>7</v>
      </c>
      <c r="E1408" s="4" t="s">
        <v>141</v>
      </c>
      <c r="F1408" s="4">
        <f t="shared" si="42"/>
        <v>43158</v>
      </c>
      <c r="G1408" s="4" t="str">
        <f t="shared" si="43"/>
        <v>Feb</v>
      </c>
      <c r="H1408" s="6" t="s">
        <v>74</v>
      </c>
      <c r="I1408">
        <f>VLOOKUP($A1408,'Customer Data'!$A:$G,2,FALSE)</f>
        <v>61</v>
      </c>
      <c r="J1408" t="str">
        <f>VLOOKUP($A1408,'Customer Data'!$A:$G,3,FALSE)</f>
        <v>Female</v>
      </c>
      <c r="K1408" s="18">
        <f>VLOOKUP($A1408,'Customer Data'!$A:$G,4,FALSE)</f>
        <v>32932</v>
      </c>
      <c r="L1408" t="str">
        <f>VLOOKUP($A1408,'Customer Data'!$A:$G,5,FALSE)</f>
        <v>City C</v>
      </c>
      <c r="M1408" t="str">
        <f>VLOOKUP($A1408,'Customer Data'!$A:$G,6,FALSE)</f>
        <v>Seniors</v>
      </c>
      <c r="N1408" t="str">
        <f>VLOOKUP($A1408,'Customer Data'!$A:$G,7,FALSE)</f>
        <v>Low</v>
      </c>
      <c r="O1408" t="str">
        <f>VLOOKUP($A1408,'Customer Data'!$A$2:$H$1501,8,FALSE)</f>
        <v>Type 5</v>
      </c>
      <c r="P1408" t="str">
        <f>VLOOKUP($C1408,'Inventory Data'!$A:$I,7,FALSE)</f>
        <v>Warehouse A</v>
      </c>
    </row>
    <row r="1409" spans="1:16" x14ac:dyDescent="0.3">
      <c r="A1409">
        <v>1019</v>
      </c>
      <c r="B1409">
        <v>1408</v>
      </c>
      <c r="C1409">
        <v>77</v>
      </c>
      <c r="D1409">
        <v>4</v>
      </c>
      <c r="E1409" s="4" t="s">
        <v>141</v>
      </c>
      <c r="F1409" s="4">
        <f t="shared" si="42"/>
        <v>43158</v>
      </c>
      <c r="G1409" s="4" t="str">
        <f t="shared" si="43"/>
        <v>Feb</v>
      </c>
      <c r="H1409" s="6" t="s">
        <v>75</v>
      </c>
      <c r="I1409">
        <f>VLOOKUP($A1409,'Customer Data'!$A:$G,2,FALSE)</f>
        <v>41</v>
      </c>
      <c r="J1409" t="str">
        <f>VLOOKUP($A1409,'Customer Data'!$A:$G,3,FALSE)</f>
        <v>Male</v>
      </c>
      <c r="K1409" s="18">
        <f>VLOOKUP($A1409,'Customer Data'!$A:$G,4,FALSE)</f>
        <v>40901</v>
      </c>
      <c r="L1409" t="str">
        <f>VLOOKUP($A1409,'Customer Data'!$A:$G,5,FALSE)</f>
        <v>City A</v>
      </c>
      <c r="M1409" t="str">
        <f>VLOOKUP($A1409,'Customer Data'!$A:$G,6,FALSE)</f>
        <v>Middle-aged</v>
      </c>
      <c r="N1409" t="str">
        <f>VLOOKUP($A1409,'Customer Data'!$A:$G,7,FALSE)</f>
        <v>Low</v>
      </c>
      <c r="O1409" t="str">
        <f>VLOOKUP($A1409,'Customer Data'!$A$2:$H$1501,8,FALSE)</f>
        <v>Type 3</v>
      </c>
      <c r="P1409" t="str">
        <f>VLOOKUP($C1409,'Inventory Data'!$A:$I,7,FALSE)</f>
        <v>Warehouse C</v>
      </c>
    </row>
    <row r="1410" spans="1:16" x14ac:dyDescent="0.3">
      <c r="A1410">
        <v>587</v>
      </c>
      <c r="B1410">
        <v>1409</v>
      </c>
      <c r="C1410">
        <v>11</v>
      </c>
      <c r="D1410">
        <v>7</v>
      </c>
      <c r="E1410" s="4" t="s">
        <v>141</v>
      </c>
      <c r="F1410" s="4">
        <f t="shared" si="42"/>
        <v>43158</v>
      </c>
      <c r="G1410" s="4" t="str">
        <f t="shared" si="43"/>
        <v>Feb</v>
      </c>
      <c r="H1410" s="6" t="s">
        <v>76</v>
      </c>
      <c r="I1410">
        <f>VLOOKUP($A1410,'Customer Data'!$A:$G,2,FALSE)</f>
        <v>39</v>
      </c>
      <c r="J1410" t="str">
        <f>VLOOKUP($A1410,'Customer Data'!$A:$G,3,FALSE)</f>
        <v>Male</v>
      </c>
      <c r="K1410" s="18">
        <f>VLOOKUP($A1410,'Customer Data'!$A:$G,4,FALSE)</f>
        <v>116417</v>
      </c>
      <c r="L1410" t="str">
        <f>VLOOKUP($A1410,'Customer Data'!$A:$G,5,FALSE)</f>
        <v>City B</v>
      </c>
      <c r="M1410" t="str">
        <f>VLOOKUP($A1410,'Customer Data'!$A:$G,6,FALSE)</f>
        <v>Adult</v>
      </c>
      <c r="N1410" t="str">
        <f>VLOOKUP($A1410,'Customer Data'!$A:$G,7,FALSE)</f>
        <v>High</v>
      </c>
      <c r="O1410" t="str">
        <f>VLOOKUP($A1410,'Customer Data'!$A$2:$H$1501,8,FALSE)</f>
        <v>Type 2</v>
      </c>
      <c r="P1410" t="str">
        <f>VLOOKUP($C1410,'Inventory Data'!$A:$I,7,FALSE)</f>
        <v>Warehouse B</v>
      </c>
    </row>
    <row r="1411" spans="1:16" x14ac:dyDescent="0.3">
      <c r="A1411">
        <v>1024</v>
      </c>
      <c r="B1411">
        <v>1410</v>
      </c>
      <c r="C1411">
        <v>23</v>
      </c>
      <c r="D1411">
        <v>5</v>
      </c>
      <c r="E1411" s="4" t="s">
        <v>141</v>
      </c>
      <c r="F1411" s="4">
        <f t="shared" ref="F1411:F1474" si="44">DATEVALUE(E1411)</f>
        <v>43158</v>
      </c>
      <c r="G1411" s="4" t="str">
        <f t="shared" ref="G1411:G1474" si="45">TEXT(F1411,"MMM")</f>
        <v>Feb</v>
      </c>
      <c r="H1411" s="6" t="s">
        <v>77</v>
      </c>
      <c r="I1411">
        <f>VLOOKUP($A1411,'Customer Data'!$A:$G,2,FALSE)</f>
        <v>31</v>
      </c>
      <c r="J1411" t="str">
        <f>VLOOKUP($A1411,'Customer Data'!$A:$G,3,FALSE)</f>
        <v>Male</v>
      </c>
      <c r="K1411" s="18">
        <f>VLOOKUP($A1411,'Customer Data'!$A:$G,4,FALSE)</f>
        <v>51997</v>
      </c>
      <c r="L1411" t="str">
        <f>VLOOKUP($A1411,'Customer Data'!$A:$G,5,FALSE)</f>
        <v>City B</v>
      </c>
      <c r="M1411" t="str">
        <f>VLOOKUP($A1411,'Customer Data'!$A:$G,6,FALSE)</f>
        <v>Adult</v>
      </c>
      <c r="N1411" t="str">
        <f>VLOOKUP($A1411,'Customer Data'!$A:$G,7,FALSE)</f>
        <v>Low</v>
      </c>
      <c r="O1411" t="str">
        <f>VLOOKUP($A1411,'Customer Data'!$A$2:$H$1501,8,FALSE)</f>
        <v>Type 1</v>
      </c>
      <c r="P1411" t="str">
        <f>VLOOKUP($C1411,'Inventory Data'!$A:$I,7,FALSE)</f>
        <v>Warehouse C</v>
      </c>
    </row>
    <row r="1412" spans="1:16" x14ac:dyDescent="0.3">
      <c r="A1412">
        <v>616</v>
      </c>
      <c r="B1412">
        <v>1411</v>
      </c>
      <c r="C1412">
        <v>88</v>
      </c>
      <c r="D1412">
        <v>6</v>
      </c>
      <c r="E1412" s="4" t="s">
        <v>141</v>
      </c>
      <c r="F1412" s="4">
        <f t="shared" si="44"/>
        <v>43158</v>
      </c>
      <c r="G1412" s="4" t="str">
        <f t="shared" si="45"/>
        <v>Feb</v>
      </c>
      <c r="H1412" s="6" t="s">
        <v>78</v>
      </c>
      <c r="I1412">
        <f>VLOOKUP($A1412,'Customer Data'!$A:$G,2,FALSE)</f>
        <v>49</v>
      </c>
      <c r="J1412" t="str">
        <f>VLOOKUP($A1412,'Customer Data'!$A:$G,3,FALSE)</f>
        <v>Male</v>
      </c>
      <c r="K1412" s="18">
        <f>VLOOKUP($A1412,'Customer Data'!$A:$G,4,FALSE)</f>
        <v>100304</v>
      </c>
      <c r="L1412" t="str">
        <f>VLOOKUP($A1412,'Customer Data'!$A:$G,5,FALSE)</f>
        <v>City C</v>
      </c>
      <c r="M1412" t="str">
        <f>VLOOKUP($A1412,'Customer Data'!$A:$G,6,FALSE)</f>
        <v>Middle-aged</v>
      </c>
      <c r="N1412" t="str">
        <f>VLOOKUP($A1412,'Customer Data'!$A:$G,7,FALSE)</f>
        <v>High</v>
      </c>
      <c r="O1412" t="str">
        <f>VLOOKUP($A1412,'Customer Data'!$A$2:$H$1501,8,FALSE)</f>
        <v>Type 4</v>
      </c>
      <c r="P1412" t="str">
        <f>VLOOKUP($C1412,'Inventory Data'!$A:$I,7,FALSE)</f>
        <v>Warehouse C</v>
      </c>
    </row>
    <row r="1413" spans="1:16" x14ac:dyDescent="0.3">
      <c r="A1413">
        <v>745</v>
      </c>
      <c r="B1413">
        <v>1412</v>
      </c>
      <c r="C1413">
        <v>4</v>
      </c>
      <c r="D1413">
        <v>5</v>
      </c>
      <c r="E1413" s="4" t="s">
        <v>141</v>
      </c>
      <c r="F1413" s="4">
        <f t="shared" si="44"/>
        <v>43158</v>
      </c>
      <c r="G1413" s="4" t="str">
        <f t="shared" si="45"/>
        <v>Feb</v>
      </c>
      <c r="H1413" s="6" t="s">
        <v>79</v>
      </c>
      <c r="I1413">
        <f>VLOOKUP($A1413,'Customer Data'!$A:$G,2,FALSE)</f>
        <v>20</v>
      </c>
      <c r="J1413" t="str">
        <f>VLOOKUP($A1413,'Customer Data'!$A:$G,3,FALSE)</f>
        <v>Male</v>
      </c>
      <c r="K1413" s="18">
        <f>VLOOKUP($A1413,'Customer Data'!$A:$G,4,FALSE)</f>
        <v>40913</v>
      </c>
      <c r="L1413" t="str">
        <f>VLOOKUP($A1413,'Customer Data'!$A:$G,5,FALSE)</f>
        <v>City B</v>
      </c>
      <c r="M1413" t="str">
        <f>VLOOKUP($A1413,'Customer Data'!$A:$G,6,FALSE)</f>
        <v>Adult</v>
      </c>
      <c r="N1413" t="str">
        <f>VLOOKUP($A1413,'Customer Data'!$A:$G,7,FALSE)</f>
        <v>Low</v>
      </c>
      <c r="O1413" t="str">
        <f>VLOOKUP($A1413,'Customer Data'!$A$2:$H$1501,8,FALSE)</f>
        <v>Type 1</v>
      </c>
      <c r="P1413" t="str">
        <f>VLOOKUP($C1413,'Inventory Data'!$A:$I,7,FALSE)</f>
        <v>Warehouse C</v>
      </c>
    </row>
    <row r="1414" spans="1:16" x14ac:dyDescent="0.3">
      <c r="A1414">
        <v>265</v>
      </c>
      <c r="B1414">
        <v>1413</v>
      </c>
      <c r="C1414">
        <v>59</v>
      </c>
      <c r="D1414">
        <v>4</v>
      </c>
      <c r="E1414" s="4" t="s">
        <v>141</v>
      </c>
      <c r="F1414" s="4">
        <f t="shared" si="44"/>
        <v>43158</v>
      </c>
      <c r="G1414" s="4" t="str">
        <f t="shared" si="45"/>
        <v>Feb</v>
      </c>
      <c r="H1414" s="6" t="s">
        <v>80</v>
      </c>
      <c r="I1414">
        <f>VLOOKUP($A1414,'Customer Data'!$A:$G,2,FALSE)</f>
        <v>52</v>
      </c>
      <c r="J1414" t="str">
        <f>VLOOKUP($A1414,'Customer Data'!$A:$G,3,FALSE)</f>
        <v>Male</v>
      </c>
      <c r="K1414" s="18">
        <f>VLOOKUP($A1414,'Customer Data'!$A:$G,4,FALSE)</f>
        <v>74887</v>
      </c>
      <c r="L1414" t="str">
        <f>VLOOKUP($A1414,'Customer Data'!$A:$G,5,FALSE)</f>
        <v>City A</v>
      </c>
      <c r="M1414" t="str">
        <f>VLOOKUP($A1414,'Customer Data'!$A:$G,6,FALSE)</f>
        <v>Middle-aged</v>
      </c>
      <c r="N1414" t="str">
        <f>VLOOKUP($A1414,'Customer Data'!$A:$G,7,FALSE)</f>
        <v>High</v>
      </c>
      <c r="O1414" t="str">
        <f>VLOOKUP($A1414,'Customer Data'!$A$2:$H$1501,8,FALSE)</f>
        <v>Type 4</v>
      </c>
      <c r="P1414" t="str">
        <f>VLOOKUP($C1414,'Inventory Data'!$A:$I,7,FALSE)</f>
        <v>Warehouse A</v>
      </c>
    </row>
    <row r="1415" spans="1:16" x14ac:dyDescent="0.3">
      <c r="A1415">
        <v>1384</v>
      </c>
      <c r="B1415">
        <v>1414</v>
      </c>
      <c r="C1415">
        <v>53</v>
      </c>
      <c r="D1415">
        <v>4</v>
      </c>
      <c r="E1415" s="4" t="s">
        <v>141</v>
      </c>
      <c r="F1415" s="4">
        <f t="shared" si="44"/>
        <v>43158</v>
      </c>
      <c r="G1415" s="4" t="str">
        <f t="shared" si="45"/>
        <v>Feb</v>
      </c>
      <c r="H1415" s="6" t="s">
        <v>81</v>
      </c>
      <c r="I1415">
        <f>VLOOKUP($A1415,'Customer Data'!$A:$G,2,FALSE)</f>
        <v>18</v>
      </c>
      <c r="J1415" t="str">
        <f>VLOOKUP($A1415,'Customer Data'!$A:$G,3,FALSE)</f>
        <v>Female</v>
      </c>
      <c r="K1415" s="18">
        <f>VLOOKUP($A1415,'Customer Data'!$A:$G,4,FALSE)</f>
        <v>44862</v>
      </c>
      <c r="L1415" t="str">
        <f>VLOOKUP($A1415,'Customer Data'!$A:$G,5,FALSE)</f>
        <v>City B</v>
      </c>
      <c r="M1415" t="str">
        <f>VLOOKUP($A1415,'Customer Data'!$A:$G,6,FALSE)</f>
        <v>Adult</v>
      </c>
      <c r="N1415" t="str">
        <f>VLOOKUP($A1415,'Customer Data'!$A:$G,7,FALSE)</f>
        <v>Low</v>
      </c>
      <c r="O1415" t="str">
        <f>VLOOKUP($A1415,'Customer Data'!$A$2:$H$1501,8,FALSE)</f>
        <v>Type 1</v>
      </c>
      <c r="P1415" t="str">
        <f>VLOOKUP($C1415,'Inventory Data'!$A:$I,7,FALSE)</f>
        <v>Warehouse C</v>
      </c>
    </row>
    <row r="1416" spans="1:16" x14ac:dyDescent="0.3">
      <c r="A1416">
        <v>846</v>
      </c>
      <c r="B1416">
        <v>1415</v>
      </c>
      <c r="C1416">
        <v>60</v>
      </c>
      <c r="D1416">
        <v>2</v>
      </c>
      <c r="E1416" s="4" t="s">
        <v>141</v>
      </c>
      <c r="F1416" s="4">
        <f t="shared" si="44"/>
        <v>43158</v>
      </c>
      <c r="G1416" s="4" t="str">
        <f t="shared" si="45"/>
        <v>Feb</v>
      </c>
      <c r="H1416" s="6" t="s">
        <v>82</v>
      </c>
      <c r="I1416">
        <f>VLOOKUP($A1416,'Customer Data'!$A:$G,2,FALSE)</f>
        <v>44</v>
      </c>
      <c r="J1416" t="str">
        <f>VLOOKUP($A1416,'Customer Data'!$A:$G,3,FALSE)</f>
        <v>Female</v>
      </c>
      <c r="K1416" s="18">
        <f>VLOOKUP($A1416,'Customer Data'!$A:$G,4,FALSE)</f>
        <v>120775</v>
      </c>
      <c r="L1416" t="str">
        <f>VLOOKUP($A1416,'Customer Data'!$A:$G,5,FALSE)</f>
        <v>City B</v>
      </c>
      <c r="M1416" t="str">
        <f>VLOOKUP($A1416,'Customer Data'!$A:$G,6,FALSE)</f>
        <v>Middle-aged</v>
      </c>
      <c r="N1416" t="str">
        <f>VLOOKUP($A1416,'Customer Data'!$A:$G,7,FALSE)</f>
        <v>High</v>
      </c>
      <c r="O1416" t="str">
        <f>VLOOKUP($A1416,'Customer Data'!$A$2:$H$1501,8,FALSE)</f>
        <v>Type 4</v>
      </c>
      <c r="P1416" t="str">
        <f>VLOOKUP($C1416,'Inventory Data'!$A:$I,7,FALSE)</f>
        <v>Warehouse B</v>
      </c>
    </row>
    <row r="1417" spans="1:16" x14ac:dyDescent="0.3">
      <c r="A1417">
        <v>609</v>
      </c>
      <c r="B1417">
        <v>1416</v>
      </c>
      <c r="C1417">
        <v>61</v>
      </c>
      <c r="D1417">
        <v>4</v>
      </c>
      <c r="E1417" s="4" t="s">
        <v>141</v>
      </c>
      <c r="F1417" s="4">
        <f t="shared" si="44"/>
        <v>43158</v>
      </c>
      <c r="G1417" s="4" t="str">
        <f t="shared" si="45"/>
        <v>Feb</v>
      </c>
      <c r="H1417" s="6" t="s">
        <v>83</v>
      </c>
      <c r="I1417">
        <f>VLOOKUP($A1417,'Customer Data'!$A:$G,2,FALSE)</f>
        <v>65</v>
      </c>
      <c r="J1417" t="str">
        <f>VLOOKUP($A1417,'Customer Data'!$A:$G,3,FALSE)</f>
        <v>Male</v>
      </c>
      <c r="K1417" s="18">
        <f>VLOOKUP($A1417,'Customer Data'!$A:$G,4,FALSE)</f>
        <v>75793</v>
      </c>
      <c r="L1417" t="str">
        <f>VLOOKUP($A1417,'Customer Data'!$A:$G,5,FALSE)</f>
        <v>City A</v>
      </c>
      <c r="M1417" t="str">
        <f>VLOOKUP($A1417,'Customer Data'!$A:$G,6,FALSE)</f>
        <v>Seniors</v>
      </c>
      <c r="N1417" t="str">
        <f>VLOOKUP($A1417,'Customer Data'!$A:$G,7,FALSE)</f>
        <v>High</v>
      </c>
      <c r="O1417" t="str">
        <f>VLOOKUP($A1417,'Customer Data'!$A$2:$H$1501,8,FALSE)</f>
        <v>Type 6</v>
      </c>
      <c r="P1417" t="str">
        <f>VLOOKUP($C1417,'Inventory Data'!$A:$I,7,FALSE)</f>
        <v>Warehouse C</v>
      </c>
    </row>
    <row r="1418" spans="1:16" x14ac:dyDescent="0.3">
      <c r="A1418">
        <v>308</v>
      </c>
      <c r="B1418">
        <v>1417</v>
      </c>
      <c r="C1418">
        <v>68</v>
      </c>
      <c r="D1418">
        <v>1</v>
      </c>
      <c r="E1418" s="4" t="s">
        <v>142</v>
      </c>
      <c r="F1418" s="4">
        <f t="shared" si="44"/>
        <v>43159</v>
      </c>
      <c r="G1418" s="4" t="str">
        <f t="shared" si="45"/>
        <v>Mar</v>
      </c>
      <c r="H1418" s="6" t="s">
        <v>60</v>
      </c>
      <c r="I1418">
        <f>VLOOKUP($A1418,'Customer Data'!$A:$G,2,FALSE)</f>
        <v>61</v>
      </c>
      <c r="J1418" t="str">
        <f>VLOOKUP($A1418,'Customer Data'!$A:$G,3,FALSE)</f>
        <v>Male</v>
      </c>
      <c r="K1418" s="18">
        <f>VLOOKUP($A1418,'Customer Data'!$A:$G,4,FALSE)</f>
        <v>147367</v>
      </c>
      <c r="L1418" t="str">
        <f>VLOOKUP($A1418,'Customer Data'!$A:$G,5,FALSE)</f>
        <v>City C</v>
      </c>
      <c r="M1418" t="str">
        <f>VLOOKUP($A1418,'Customer Data'!$A:$G,6,FALSE)</f>
        <v>Seniors</v>
      </c>
      <c r="N1418" t="str">
        <f>VLOOKUP($A1418,'Customer Data'!$A:$G,7,FALSE)</f>
        <v>High</v>
      </c>
      <c r="O1418" t="str">
        <f>VLOOKUP($A1418,'Customer Data'!$A$2:$H$1501,8,FALSE)</f>
        <v>Type 6</v>
      </c>
      <c r="P1418" t="str">
        <f>VLOOKUP($C1418,'Inventory Data'!$A:$I,7,FALSE)</f>
        <v>Warehouse A</v>
      </c>
    </row>
    <row r="1419" spans="1:16" x14ac:dyDescent="0.3">
      <c r="A1419">
        <v>746</v>
      </c>
      <c r="B1419">
        <v>1418</v>
      </c>
      <c r="C1419">
        <v>77</v>
      </c>
      <c r="D1419">
        <v>8</v>
      </c>
      <c r="E1419" s="4" t="s">
        <v>142</v>
      </c>
      <c r="F1419" s="4">
        <f t="shared" si="44"/>
        <v>43159</v>
      </c>
      <c r="G1419" s="4" t="str">
        <f t="shared" si="45"/>
        <v>Mar</v>
      </c>
      <c r="H1419" s="6" t="s">
        <v>61</v>
      </c>
      <c r="I1419">
        <f>VLOOKUP($A1419,'Customer Data'!$A:$G,2,FALSE)</f>
        <v>22</v>
      </c>
      <c r="J1419" t="str">
        <f>VLOOKUP($A1419,'Customer Data'!$A:$G,3,FALSE)</f>
        <v>Female</v>
      </c>
      <c r="K1419" s="18">
        <f>VLOOKUP($A1419,'Customer Data'!$A:$G,4,FALSE)</f>
        <v>123468</v>
      </c>
      <c r="L1419" t="str">
        <f>VLOOKUP($A1419,'Customer Data'!$A:$G,5,FALSE)</f>
        <v>City C</v>
      </c>
      <c r="M1419" t="str">
        <f>VLOOKUP($A1419,'Customer Data'!$A:$G,6,FALSE)</f>
        <v>Adult</v>
      </c>
      <c r="N1419" t="str">
        <f>VLOOKUP($A1419,'Customer Data'!$A:$G,7,FALSE)</f>
        <v>High</v>
      </c>
      <c r="O1419" t="str">
        <f>VLOOKUP($A1419,'Customer Data'!$A$2:$H$1501,8,FALSE)</f>
        <v>Type 2</v>
      </c>
      <c r="P1419" t="str">
        <f>VLOOKUP($C1419,'Inventory Data'!$A:$I,7,FALSE)</f>
        <v>Warehouse C</v>
      </c>
    </row>
    <row r="1420" spans="1:16" x14ac:dyDescent="0.3">
      <c r="A1420">
        <v>887</v>
      </c>
      <c r="B1420">
        <v>1419</v>
      </c>
      <c r="C1420">
        <v>36</v>
      </c>
      <c r="D1420">
        <v>3</v>
      </c>
      <c r="E1420" s="4" t="s">
        <v>142</v>
      </c>
      <c r="F1420" s="4">
        <f t="shared" si="44"/>
        <v>43159</v>
      </c>
      <c r="G1420" s="4" t="str">
        <f t="shared" si="45"/>
        <v>Mar</v>
      </c>
      <c r="H1420" s="6" t="s">
        <v>62</v>
      </c>
      <c r="I1420">
        <f>VLOOKUP($A1420,'Customer Data'!$A:$G,2,FALSE)</f>
        <v>36</v>
      </c>
      <c r="J1420" t="str">
        <f>VLOOKUP($A1420,'Customer Data'!$A:$G,3,FALSE)</f>
        <v>Male</v>
      </c>
      <c r="K1420" s="18">
        <f>VLOOKUP($A1420,'Customer Data'!$A:$G,4,FALSE)</f>
        <v>134773</v>
      </c>
      <c r="L1420" t="str">
        <f>VLOOKUP($A1420,'Customer Data'!$A:$G,5,FALSE)</f>
        <v>City A</v>
      </c>
      <c r="M1420" t="str">
        <f>VLOOKUP($A1420,'Customer Data'!$A:$G,6,FALSE)</f>
        <v>Adult</v>
      </c>
      <c r="N1420" t="str">
        <f>VLOOKUP($A1420,'Customer Data'!$A:$G,7,FALSE)</f>
        <v>High</v>
      </c>
      <c r="O1420" t="str">
        <f>VLOOKUP($A1420,'Customer Data'!$A$2:$H$1501,8,FALSE)</f>
        <v>Type 2</v>
      </c>
      <c r="P1420" t="str">
        <f>VLOOKUP($C1420,'Inventory Data'!$A:$I,7,FALSE)</f>
        <v>Warehouse C</v>
      </c>
    </row>
    <row r="1421" spans="1:16" x14ac:dyDescent="0.3">
      <c r="A1421">
        <v>511</v>
      </c>
      <c r="B1421">
        <v>1420</v>
      </c>
      <c r="C1421">
        <v>48</v>
      </c>
      <c r="D1421">
        <v>2</v>
      </c>
      <c r="E1421" s="4" t="s">
        <v>142</v>
      </c>
      <c r="F1421" s="4">
        <f t="shared" si="44"/>
        <v>43159</v>
      </c>
      <c r="G1421" s="4" t="str">
        <f t="shared" si="45"/>
        <v>Mar</v>
      </c>
      <c r="H1421" s="6" t="s">
        <v>63</v>
      </c>
      <c r="I1421">
        <f>VLOOKUP($A1421,'Customer Data'!$A:$G,2,FALSE)</f>
        <v>64</v>
      </c>
      <c r="J1421" t="str">
        <f>VLOOKUP($A1421,'Customer Data'!$A:$G,3,FALSE)</f>
        <v>Male</v>
      </c>
      <c r="K1421" s="18">
        <f>VLOOKUP($A1421,'Customer Data'!$A:$G,4,FALSE)</f>
        <v>93859</v>
      </c>
      <c r="L1421" t="str">
        <f>VLOOKUP($A1421,'Customer Data'!$A:$G,5,FALSE)</f>
        <v>City A</v>
      </c>
      <c r="M1421" t="str">
        <f>VLOOKUP($A1421,'Customer Data'!$A:$G,6,FALSE)</f>
        <v>Seniors</v>
      </c>
      <c r="N1421" t="str">
        <f>VLOOKUP($A1421,'Customer Data'!$A:$G,7,FALSE)</f>
        <v>High</v>
      </c>
      <c r="O1421" t="str">
        <f>VLOOKUP($A1421,'Customer Data'!$A$2:$H$1501,8,FALSE)</f>
        <v>Type 6</v>
      </c>
      <c r="P1421" t="str">
        <f>VLOOKUP($C1421,'Inventory Data'!$A:$I,7,FALSE)</f>
        <v>Warehouse B</v>
      </c>
    </row>
    <row r="1422" spans="1:16" x14ac:dyDescent="0.3">
      <c r="A1422">
        <v>1083</v>
      </c>
      <c r="B1422">
        <v>1421</v>
      </c>
      <c r="C1422">
        <v>31</v>
      </c>
      <c r="D1422">
        <v>6</v>
      </c>
      <c r="E1422" s="4" t="s">
        <v>142</v>
      </c>
      <c r="F1422" s="4">
        <f t="shared" si="44"/>
        <v>43159</v>
      </c>
      <c r="G1422" s="4" t="str">
        <f t="shared" si="45"/>
        <v>Mar</v>
      </c>
      <c r="H1422" s="6" t="s">
        <v>64</v>
      </c>
      <c r="I1422">
        <f>VLOOKUP($A1422,'Customer Data'!$A:$G,2,FALSE)</f>
        <v>40</v>
      </c>
      <c r="J1422" t="str">
        <f>VLOOKUP($A1422,'Customer Data'!$A:$G,3,FALSE)</f>
        <v>Male</v>
      </c>
      <c r="K1422" s="18">
        <f>VLOOKUP($A1422,'Customer Data'!$A:$G,4,FALSE)</f>
        <v>27701</v>
      </c>
      <c r="L1422" t="str">
        <f>VLOOKUP($A1422,'Customer Data'!$A:$G,5,FALSE)</f>
        <v>City A</v>
      </c>
      <c r="M1422" t="str">
        <f>VLOOKUP($A1422,'Customer Data'!$A:$G,6,FALSE)</f>
        <v>Adult</v>
      </c>
      <c r="N1422" t="str">
        <f>VLOOKUP($A1422,'Customer Data'!$A:$G,7,FALSE)</f>
        <v>Low</v>
      </c>
      <c r="O1422" t="str">
        <f>VLOOKUP($A1422,'Customer Data'!$A$2:$H$1501,8,FALSE)</f>
        <v>Type 1</v>
      </c>
      <c r="P1422" t="str">
        <f>VLOOKUP($C1422,'Inventory Data'!$A:$I,7,FALSE)</f>
        <v>Warehouse B</v>
      </c>
    </row>
    <row r="1423" spans="1:16" x14ac:dyDescent="0.3">
      <c r="A1423">
        <v>90</v>
      </c>
      <c r="B1423">
        <v>1422</v>
      </c>
      <c r="C1423">
        <v>96</v>
      </c>
      <c r="D1423">
        <v>3</v>
      </c>
      <c r="E1423" s="4" t="s">
        <v>142</v>
      </c>
      <c r="F1423" s="4">
        <f t="shared" si="44"/>
        <v>43159</v>
      </c>
      <c r="G1423" s="4" t="str">
        <f t="shared" si="45"/>
        <v>Mar</v>
      </c>
      <c r="H1423" s="6" t="s">
        <v>65</v>
      </c>
      <c r="I1423">
        <f>VLOOKUP($A1423,'Customer Data'!$A:$G,2,FALSE)</f>
        <v>50</v>
      </c>
      <c r="J1423" t="str">
        <f>VLOOKUP($A1423,'Customer Data'!$A:$G,3,FALSE)</f>
        <v>Female</v>
      </c>
      <c r="K1423" s="18">
        <f>VLOOKUP($A1423,'Customer Data'!$A:$G,4,FALSE)</f>
        <v>64636</v>
      </c>
      <c r="L1423" t="str">
        <f>VLOOKUP($A1423,'Customer Data'!$A:$G,5,FALSE)</f>
        <v>City C</v>
      </c>
      <c r="M1423" t="str">
        <f>VLOOKUP($A1423,'Customer Data'!$A:$G,6,FALSE)</f>
        <v>Middle-aged</v>
      </c>
      <c r="N1423" t="str">
        <f>VLOOKUP($A1423,'Customer Data'!$A:$G,7,FALSE)</f>
        <v>Low</v>
      </c>
      <c r="O1423" t="str">
        <f>VLOOKUP($A1423,'Customer Data'!$A$2:$H$1501,8,FALSE)</f>
        <v>Type 3</v>
      </c>
      <c r="P1423" t="str">
        <f>VLOOKUP($C1423,'Inventory Data'!$A:$I,7,FALSE)</f>
        <v>Warehouse A</v>
      </c>
    </row>
    <row r="1424" spans="1:16" x14ac:dyDescent="0.3">
      <c r="A1424">
        <v>806</v>
      </c>
      <c r="B1424">
        <v>1423</v>
      </c>
      <c r="C1424">
        <v>82</v>
      </c>
      <c r="D1424">
        <v>3</v>
      </c>
      <c r="E1424" s="4" t="s">
        <v>142</v>
      </c>
      <c r="F1424" s="4">
        <f t="shared" si="44"/>
        <v>43159</v>
      </c>
      <c r="G1424" s="4" t="str">
        <f t="shared" si="45"/>
        <v>Mar</v>
      </c>
      <c r="H1424" s="6" t="s">
        <v>66</v>
      </c>
      <c r="I1424">
        <f>VLOOKUP($A1424,'Customer Data'!$A:$G,2,FALSE)</f>
        <v>22</v>
      </c>
      <c r="J1424" t="str">
        <f>VLOOKUP($A1424,'Customer Data'!$A:$G,3,FALSE)</f>
        <v>Female</v>
      </c>
      <c r="K1424" s="18">
        <f>VLOOKUP($A1424,'Customer Data'!$A:$G,4,FALSE)</f>
        <v>63784</v>
      </c>
      <c r="L1424" t="str">
        <f>VLOOKUP($A1424,'Customer Data'!$A:$G,5,FALSE)</f>
        <v>City A</v>
      </c>
      <c r="M1424" t="str">
        <f>VLOOKUP($A1424,'Customer Data'!$A:$G,6,FALSE)</f>
        <v>Adult</v>
      </c>
      <c r="N1424" t="str">
        <f>VLOOKUP($A1424,'Customer Data'!$A:$G,7,FALSE)</f>
        <v>Low</v>
      </c>
      <c r="O1424" t="str">
        <f>VLOOKUP($A1424,'Customer Data'!$A$2:$H$1501,8,FALSE)</f>
        <v>Type 1</v>
      </c>
      <c r="P1424" t="str">
        <f>VLOOKUP($C1424,'Inventory Data'!$A:$I,7,FALSE)</f>
        <v>Warehouse A</v>
      </c>
    </row>
    <row r="1425" spans="1:16" x14ac:dyDescent="0.3">
      <c r="A1425">
        <v>138</v>
      </c>
      <c r="B1425">
        <v>1424</v>
      </c>
      <c r="C1425">
        <v>21</v>
      </c>
      <c r="D1425">
        <v>7</v>
      </c>
      <c r="E1425" s="4" t="s">
        <v>142</v>
      </c>
      <c r="F1425" s="4">
        <f t="shared" si="44"/>
        <v>43159</v>
      </c>
      <c r="G1425" s="4" t="str">
        <f t="shared" si="45"/>
        <v>Mar</v>
      </c>
      <c r="H1425" s="6" t="s">
        <v>67</v>
      </c>
      <c r="I1425">
        <f>VLOOKUP($A1425,'Customer Data'!$A:$G,2,FALSE)</f>
        <v>64</v>
      </c>
      <c r="J1425" t="str">
        <f>VLOOKUP($A1425,'Customer Data'!$A:$G,3,FALSE)</f>
        <v>Female</v>
      </c>
      <c r="K1425" s="18">
        <f>VLOOKUP($A1425,'Customer Data'!$A:$G,4,FALSE)</f>
        <v>148026</v>
      </c>
      <c r="L1425" t="str">
        <f>VLOOKUP($A1425,'Customer Data'!$A:$G,5,FALSE)</f>
        <v>City B</v>
      </c>
      <c r="M1425" t="str">
        <f>VLOOKUP($A1425,'Customer Data'!$A:$G,6,FALSE)</f>
        <v>Seniors</v>
      </c>
      <c r="N1425" t="str">
        <f>VLOOKUP($A1425,'Customer Data'!$A:$G,7,FALSE)</f>
        <v>High</v>
      </c>
      <c r="O1425" t="str">
        <f>VLOOKUP($A1425,'Customer Data'!$A$2:$H$1501,8,FALSE)</f>
        <v>Type 6</v>
      </c>
      <c r="P1425" t="str">
        <f>VLOOKUP($C1425,'Inventory Data'!$A:$I,7,FALSE)</f>
        <v>Warehouse B</v>
      </c>
    </row>
    <row r="1426" spans="1:16" x14ac:dyDescent="0.3">
      <c r="A1426">
        <v>311</v>
      </c>
      <c r="B1426">
        <v>1425</v>
      </c>
      <c r="C1426">
        <v>10</v>
      </c>
      <c r="D1426">
        <v>6</v>
      </c>
      <c r="E1426" s="4" t="s">
        <v>142</v>
      </c>
      <c r="F1426" s="4">
        <f t="shared" si="44"/>
        <v>43159</v>
      </c>
      <c r="G1426" s="4" t="str">
        <f t="shared" si="45"/>
        <v>Mar</v>
      </c>
      <c r="H1426" s="6" t="s">
        <v>68</v>
      </c>
      <c r="I1426">
        <f>VLOOKUP($A1426,'Customer Data'!$A:$G,2,FALSE)</f>
        <v>31</v>
      </c>
      <c r="J1426" t="str">
        <f>VLOOKUP($A1426,'Customer Data'!$A:$G,3,FALSE)</f>
        <v>Male</v>
      </c>
      <c r="K1426" s="18">
        <f>VLOOKUP($A1426,'Customer Data'!$A:$G,4,FALSE)</f>
        <v>96326</v>
      </c>
      <c r="L1426" t="str">
        <f>VLOOKUP($A1426,'Customer Data'!$A:$G,5,FALSE)</f>
        <v>City C</v>
      </c>
      <c r="M1426" t="str">
        <f>VLOOKUP($A1426,'Customer Data'!$A:$G,6,FALSE)</f>
        <v>Adult</v>
      </c>
      <c r="N1426" t="str">
        <f>VLOOKUP($A1426,'Customer Data'!$A:$G,7,FALSE)</f>
        <v>High</v>
      </c>
      <c r="O1426" t="str">
        <f>VLOOKUP($A1426,'Customer Data'!$A$2:$H$1501,8,FALSE)</f>
        <v>Type 2</v>
      </c>
      <c r="P1426" t="str">
        <f>VLOOKUP($C1426,'Inventory Data'!$A:$I,7,FALSE)</f>
        <v>Warehouse A</v>
      </c>
    </row>
    <row r="1427" spans="1:16" x14ac:dyDescent="0.3">
      <c r="A1427">
        <v>583</v>
      </c>
      <c r="B1427">
        <v>1426</v>
      </c>
      <c r="C1427">
        <v>41</v>
      </c>
      <c r="D1427">
        <v>9</v>
      </c>
      <c r="E1427" s="4" t="s">
        <v>142</v>
      </c>
      <c r="F1427" s="4">
        <f t="shared" si="44"/>
        <v>43159</v>
      </c>
      <c r="G1427" s="4" t="str">
        <f t="shared" si="45"/>
        <v>Mar</v>
      </c>
      <c r="H1427" s="6" t="s">
        <v>69</v>
      </c>
      <c r="I1427">
        <f>VLOOKUP($A1427,'Customer Data'!$A:$G,2,FALSE)</f>
        <v>54</v>
      </c>
      <c r="J1427" t="str">
        <f>VLOOKUP($A1427,'Customer Data'!$A:$G,3,FALSE)</f>
        <v>Male</v>
      </c>
      <c r="K1427" s="18">
        <f>VLOOKUP($A1427,'Customer Data'!$A:$G,4,FALSE)</f>
        <v>22152</v>
      </c>
      <c r="L1427" t="str">
        <f>VLOOKUP($A1427,'Customer Data'!$A:$G,5,FALSE)</f>
        <v>City B</v>
      </c>
      <c r="M1427" t="str">
        <f>VLOOKUP($A1427,'Customer Data'!$A:$G,6,FALSE)</f>
        <v>Middle-aged</v>
      </c>
      <c r="N1427" t="str">
        <f>VLOOKUP($A1427,'Customer Data'!$A:$G,7,FALSE)</f>
        <v>Low</v>
      </c>
      <c r="O1427" t="str">
        <f>VLOOKUP($A1427,'Customer Data'!$A$2:$H$1501,8,FALSE)</f>
        <v>Type 3</v>
      </c>
      <c r="P1427" t="str">
        <f>VLOOKUP($C1427,'Inventory Data'!$A:$I,7,FALSE)</f>
        <v>Warehouse A</v>
      </c>
    </row>
    <row r="1428" spans="1:16" x14ac:dyDescent="0.3">
      <c r="A1428">
        <v>915</v>
      </c>
      <c r="B1428">
        <v>1427</v>
      </c>
      <c r="C1428">
        <v>99</v>
      </c>
      <c r="D1428">
        <v>5</v>
      </c>
      <c r="E1428" s="4" t="s">
        <v>142</v>
      </c>
      <c r="F1428" s="4">
        <f t="shared" si="44"/>
        <v>43159</v>
      </c>
      <c r="G1428" s="4" t="str">
        <f t="shared" si="45"/>
        <v>Mar</v>
      </c>
      <c r="H1428" s="6" t="s">
        <v>70</v>
      </c>
      <c r="I1428">
        <f>VLOOKUP($A1428,'Customer Data'!$A:$G,2,FALSE)</f>
        <v>56</v>
      </c>
      <c r="J1428" t="str">
        <f>VLOOKUP($A1428,'Customer Data'!$A:$G,3,FALSE)</f>
        <v>Male</v>
      </c>
      <c r="K1428" s="18">
        <f>VLOOKUP($A1428,'Customer Data'!$A:$G,4,FALSE)</f>
        <v>65782</v>
      </c>
      <c r="L1428" t="str">
        <f>VLOOKUP($A1428,'Customer Data'!$A:$G,5,FALSE)</f>
        <v>City B</v>
      </c>
      <c r="M1428" t="str">
        <f>VLOOKUP($A1428,'Customer Data'!$A:$G,6,FALSE)</f>
        <v>Middle-aged</v>
      </c>
      <c r="N1428" t="str">
        <f>VLOOKUP($A1428,'Customer Data'!$A:$G,7,FALSE)</f>
        <v>High</v>
      </c>
      <c r="O1428" t="str">
        <f>VLOOKUP($A1428,'Customer Data'!$A$2:$H$1501,8,FALSE)</f>
        <v>Type 4</v>
      </c>
      <c r="P1428" t="str">
        <f>VLOOKUP($C1428,'Inventory Data'!$A:$I,7,FALSE)</f>
        <v>Warehouse A</v>
      </c>
    </row>
    <row r="1429" spans="1:16" x14ac:dyDescent="0.3">
      <c r="A1429">
        <v>1108</v>
      </c>
      <c r="B1429">
        <v>1428</v>
      </c>
      <c r="C1429">
        <v>43</v>
      </c>
      <c r="D1429">
        <v>8</v>
      </c>
      <c r="E1429" s="4" t="s">
        <v>142</v>
      </c>
      <c r="F1429" s="4">
        <f t="shared" si="44"/>
        <v>43159</v>
      </c>
      <c r="G1429" s="4" t="str">
        <f t="shared" si="45"/>
        <v>Mar</v>
      </c>
      <c r="H1429" s="6" t="s">
        <v>71</v>
      </c>
      <c r="I1429">
        <f>VLOOKUP($A1429,'Customer Data'!$A:$G,2,FALSE)</f>
        <v>59</v>
      </c>
      <c r="J1429" t="str">
        <f>VLOOKUP($A1429,'Customer Data'!$A:$G,3,FALSE)</f>
        <v>Male</v>
      </c>
      <c r="K1429" s="18">
        <f>VLOOKUP($A1429,'Customer Data'!$A:$G,4,FALSE)</f>
        <v>127490</v>
      </c>
      <c r="L1429" t="str">
        <f>VLOOKUP($A1429,'Customer Data'!$A:$G,5,FALSE)</f>
        <v>City A</v>
      </c>
      <c r="M1429" t="str">
        <f>VLOOKUP($A1429,'Customer Data'!$A:$G,6,FALSE)</f>
        <v>Middle-aged</v>
      </c>
      <c r="N1429" t="str">
        <f>VLOOKUP($A1429,'Customer Data'!$A:$G,7,FALSE)</f>
        <v>High</v>
      </c>
      <c r="O1429" t="str">
        <f>VLOOKUP($A1429,'Customer Data'!$A$2:$H$1501,8,FALSE)</f>
        <v>Type 4</v>
      </c>
      <c r="P1429" t="str">
        <f>VLOOKUP($C1429,'Inventory Data'!$A:$I,7,FALSE)</f>
        <v>Warehouse B</v>
      </c>
    </row>
    <row r="1430" spans="1:16" x14ac:dyDescent="0.3">
      <c r="A1430">
        <v>361</v>
      </c>
      <c r="B1430">
        <v>1429</v>
      </c>
      <c r="C1430">
        <v>79</v>
      </c>
      <c r="D1430">
        <v>6</v>
      </c>
      <c r="E1430" s="4" t="s">
        <v>142</v>
      </c>
      <c r="F1430" s="4">
        <f t="shared" si="44"/>
        <v>43159</v>
      </c>
      <c r="G1430" s="4" t="str">
        <f t="shared" si="45"/>
        <v>Mar</v>
      </c>
      <c r="H1430" s="6" t="s">
        <v>72</v>
      </c>
      <c r="I1430">
        <f>VLOOKUP($A1430,'Customer Data'!$A:$G,2,FALSE)</f>
        <v>39</v>
      </c>
      <c r="J1430" t="str">
        <f>VLOOKUP($A1430,'Customer Data'!$A:$G,3,FALSE)</f>
        <v>Male</v>
      </c>
      <c r="K1430" s="18">
        <f>VLOOKUP($A1430,'Customer Data'!$A:$G,4,FALSE)</f>
        <v>63679</v>
      </c>
      <c r="L1430" t="str">
        <f>VLOOKUP($A1430,'Customer Data'!$A:$G,5,FALSE)</f>
        <v>City C</v>
      </c>
      <c r="M1430" t="str">
        <f>VLOOKUP($A1430,'Customer Data'!$A:$G,6,FALSE)</f>
        <v>Adult</v>
      </c>
      <c r="N1430" t="str">
        <f>VLOOKUP($A1430,'Customer Data'!$A:$G,7,FALSE)</f>
        <v>Low</v>
      </c>
      <c r="O1430" t="str">
        <f>VLOOKUP($A1430,'Customer Data'!$A$2:$H$1501,8,FALSE)</f>
        <v>Type 1</v>
      </c>
      <c r="P1430" t="str">
        <f>VLOOKUP($C1430,'Inventory Data'!$A:$I,7,FALSE)</f>
        <v>Warehouse B</v>
      </c>
    </row>
    <row r="1431" spans="1:16" x14ac:dyDescent="0.3">
      <c r="A1431">
        <v>1096</v>
      </c>
      <c r="B1431">
        <v>1430</v>
      </c>
      <c r="C1431">
        <v>40</v>
      </c>
      <c r="D1431">
        <v>1</v>
      </c>
      <c r="E1431" s="4" t="s">
        <v>142</v>
      </c>
      <c r="F1431" s="4">
        <f t="shared" si="44"/>
        <v>43159</v>
      </c>
      <c r="G1431" s="4" t="str">
        <f t="shared" si="45"/>
        <v>Mar</v>
      </c>
      <c r="H1431" s="6" t="s">
        <v>73</v>
      </c>
      <c r="I1431">
        <f>VLOOKUP($A1431,'Customer Data'!$A:$G,2,FALSE)</f>
        <v>59</v>
      </c>
      <c r="J1431" t="str">
        <f>VLOOKUP($A1431,'Customer Data'!$A:$G,3,FALSE)</f>
        <v>Male</v>
      </c>
      <c r="K1431" s="18">
        <f>VLOOKUP($A1431,'Customer Data'!$A:$G,4,FALSE)</f>
        <v>60706</v>
      </c>
      <c r="L1431" t="str">
        <f>VLOOKUP($A1431,'Customer Data'!$A:$G,5,FALSE)</f>
        <v>City B</v>
      </c>
      <c r="M1431" t="str">
        <f>VLOOKUP($A1431,'Customer Data'!$A:$G,6,FALSE)</f>
        <v>Middle-aged</v>
      </c>
      <c r="N1431" t="str">
        <f>VLOOKUP($A1431,'Customer Data'!$A:$G,7,FALSE)</f>
        <v>Low</v>
      </c>
      <c r="O1431" t="str">
        <f>VLOOKUP($A1431,'Customer Data'!$A$2:$H$1501,8,FALSE)</f>
        <v>Type 3</v>
      </c>
      <c r="P1431" t="str">
        <f>VLOOKUP($C1431,'Inventory Data'!$A:$I,7,FALSE)</f>
        <v>Warehouse A</v>
      </c>
    </row>
    <row r="1432" spans="1:16" x14ac:dyDescent="0.3">
      <c r="A1432">
        <v>476</v>
      </c>
      <c r="B1432">
        <v>1431</v>
      </c>
      <c r="C1432">
        <v>97</v>
      </c>
      <c r="D1432">
        <v>7</v>
      </c>
      <c r="E1432" s="4" t="s">
        <v>142</v>
      </c>
      <c r="F1432" s="4">
        <f t="shared" si="44"/>
        <v>43159</v>
      </c>
      <c r="G1432" s="4" t="str">
        <f t="shared" si="45"/>
        <v>Mar</v>
      </c>
      <c r="H1432" s="6" t="s">
        <v>74</v>
      </c>
      <c r="I1432">
        <f>VLOOKUP($A1432,'Customer Data'!$A:$G,2,FALSE)</f>
        <v>27</v>
      </c>
      <c r="J1432" t="str">
        <f>VLOOKUP($A1432,'Customer Data'!$A:$G,3,FALSE)</f>
        <v>Female</v>
      </c>
      <c r="K1432" s="18">
        <f>VLOOKUP($A1432,'Customer Data'!$A:$G,4,FALSE)</f>
        <v>109686</v>
      </c>
      <c r="L1432" t="str">
        <f>VLOOKUP($A1432,'Customer Data'!$A:$G,5,FALSE)</f>
        <v>City B</v>
      </c>
      <c r="M1432" t="str">
        <f>VLOOKUP($A1432,'Customer Data'!$A:$G,6,FALSE)</f>
        <v>Adult</v>
      </c>
      <c r="N1432" t="str">
        <f>VLOOKUP($A1432,'Customer Data'!$A:$G,7,FALSE)</f>
        <v>High</v>
      </c>
      <c r="O1432" t="str">
        <f>VLOOKUP($A1432,'Customer Data'!$A$2:$H$1501,8,FALSE)</f>
        <v>Type 2</v>
      </c>
      <c r="P1432" t="str">
        <f>VLOOKUP($C1432,'Inventory Data'!$A:$I,7,FALSE)</f>
        <v>Warehouse B</v>
      </c>
    </row>
    <row r="1433" spans="1:16" x14ac:dyDescent="0.3">
      <c r="A1433">
        <v>1060</v>
      </c>
      <c r="B1433">
        <v>1432</v>
      </c>
      <c r="C1433">
        <v>38</v>
      </c>
      <c r="D1433">
        <v>4</v>
      </c>
      <c r="E1433" s="4" t="s">
        <v>142</v>
      </c>
      <c r="F1433" s="4">
        <f t="shared" si="44"/>
        <v>43159</v>
      </c>
      <c r="G1433" s="4" t="str">
        <f t="shared" si="45"/>
        <v>Mar</v>
      </c>
      <c r="H1433" s="6" t="s">
        <v>75</v>
      </c>
      <c r="I1433">
        <f>VLOOKUP($A1433,'Customer Data'!$A:$G,2,FALSE)</f>
        <v>61</v>
      </c>
      <c r="J1433" t="str">
        <f>VLOOKUP($A1433,'Customer Data'!$A:$G,3,FALSE)</f>
        <v>Male</v>
      </c>
      <c r="K1433" s="18">
        <f>VLOOKUP($A1433,'Customer Data'!$A:$G,4,FALSE)</f>
        <v>92840</v>
      </c>
      <c r="L1433" t="str">
        <f>VLOOKUP($A1433,'Customer Data'!$A:$G,5,FALSE)</f>
        <v>City C</v>
      </c>
      <c r="M1433" t="str">
        <f>VLOOKUP($A1433,'Customer Data'!$A:$G,6,FALSE)</f>
        <v>Seniors</v>
      </c>
      <c r="N1433" t="str">
        <f>VLOOKUP($A1433,'Customer Data'!$A:$G,7,FALSE)</f>
        <v>High</v>
      </c>
      <c r="O1433" t="str">
        <f>VLOOKUP($A1433,'Customer Data'!$A$2:$H$1501,8,FALSE)</f>
        <v>Type 6</v>
      </c>
      <c r="P1433" t="str">
        <f>VLOOKUP($C1433,'Inventory Data'!$A:$I,7,FALSE)</f>
        <v>Warehouse C</v>
      </c>
    </row>
    <row r="1434" spans="1:16" x14ac:dyDescent="0.3">
      <c r="A1434">
        <v>1062</v>
      </c>
      <c r="B1434">
        <v>1433</v>
      </c>
      <c r="C1434">
        <v>56</v>
      </c>
      <c r="D1434">
        <v>4</v>
      </c>
      <c r="E1434" s="4" t="s">
        <v>142</v>
      </c>
      <c r="F1434" s="4">
        <f t="shared" si="44"/>
        <v>43159</v>
      </c>
      <c r="G1434" s="4" t="str">
        <f t="shared" si="45"/>
        <v>Mar</v>
      </c>
      <c r="H1434" s="6" t="s">
        <v>76</v>
      </c>
      <c r="I1434">
        <f>VLOOKUP($A1434,'Customer Data'!$A:$G,2,FALSE)</f>
        <v>30</v>
      </c>
      <c r="J1434" t="str">
        <f>VLOOKUP($A1434,'Customer Data'!$A:$G,3,FALSE)</f>
        <v>Male</v>
      </c>
      <c r="K1434" s="18">
        <f>VLOOKUP($A1434,'Customer Data'!$A:$G,4,FALSE)</f>
        <v>41500</v>
      </c>
      <c r="L1434" t="str">
        <f>VLOOKUP($A1434,'Customer Data'!$A:$G,5,FALSE)</f>
        <v>City B</v>
      </c>
      <c r="M1434" t="str">
        <f>VLOOKUP($A1434,'Customer Data'!$A:$G,6,FALSE)</f>
        <v>Adult</v>
      </c>
      <c r="N1434" t="str">
        <f>VLOOKUP($A1434,'Customer Data'!$A:$G,7,FALSE)</f>
        <v>Low</v>
      </c>
      <c r="O1434" t="str">
        <f>VLOOKUP($A1434,'Customer Data'!$A$2:$H$1501,8,FALSE)</f>
        <v>Type 1</v>
      </c>
      <c r="P1434" t="str">
        <f>VLOOKUP($C1434,'Inventory Data'!$A:$I,7,FALSE)</f>
        <v>Warehouse B</v>
      </c>
    </row>
    <row r="1435" spans="1:16" x14ac:dyDescent="0.3">
      <c r="A1435">
        <v>1374</v>
      </c>
      <c r="B1435">
        <v>1434</v>
      </c>
      <c r="C1435">
        <v>10</v>
      </c>
      <c r="D1435">
        <v>4</v>
      </c>
      <c r="E1435" s="4" t="s">
        <v>142</v>
      </c>
      <c r="F1435" s="4">
        <f t="shared" si="44"/>
        <v>43159</v>
      </c>
      <c r="G1435" s="4" t="str">
        <f t="shared" si="45"/>
        <v>Mar</v>
      </c>
      <c r="H1435" s="6" t="s">
        <v>77</v>
      </c>
      <c r="I1435">
        <f>VLOOKUP($A1435,'Customer Data'!$A:$G,2,FALSE)</f>
        <v>54</v>
      </c>
      <c r="J1435" t="str">
        <f>VLOOKUP($A1435,'Customer Data'!$A:$G,3,FALSE)</f>
        <v>Female</v>
      </c>
      <c r="K1435" s="18">
        <f>VLOOKUP($A1435,'Customer Data'!$A:$G,4,FALSE)</f>
        <v>106241</v>
      </c>
      <c r="L1435" t="str">
        <f>VLOOKUP($A1435,'Customer Data'!$A:$G,5,FALSE)</f>
        <v>City B</v>
      </c>
      <c r="M1435" t="str">
        <f>VLOOKUP($A1435,'Customer Data'!$A:$G,6,FALSE)</f>
        <v>Middle-aged</v>
      </c>
      <c r="N1435" t="str">
        <f>VLOOKUP($A1435,'Customer Data'!$A:$G,7,FALSE)</f>
        <v>High</v>
      </c>
      <c r="O1435" t="str">
        <f>VLOOKUP($A1435,'Customer Data'!$A$2:$H$1501,8,FALSE)</f>
        <v>Type 4</v>
      </c>
      <c r="P1435" t="str">
        <f>VLOOKUP($C1435,'Inventory Data'!$A:$I,7,FALSE)</f>
        <v>Warehouse A</v>
      </c>
    </row>
    <row r="1436" spans="1:16" x14ac:dyDescent="0.3">
      <c r="A1436">
        <v>150</v>
      </c>
      <c r="B1436">
        <v>1435</v>
      </c>
      <c r="C1436">
        <v>95</v>
      </c>
      <c r="D1436">
        <v>9</v>
      </c>
      <c r="E1436" s="4" t="s">
        <v>142</v>
      </c>
      <c r="F1436" s="4">
        <f t="shared" si="44"/>
        <v>43159</v>
      </c>
      <c r="G1436" s="4" t="str">
        <f t="shared" si="45"/>
        <v>Mar</v>
      </c>
      <c r="H1436" s="6" t="s">
        <v>78</v>
      </c>
      <c r="I1436">
        <f>VLOOKUP($A1436,'Customer Data'!$A:$G,2,FALSE)</f>
        <v>67</v>
      </c>
      <c r="J1436" t="str">
        <f>VLOOKUP($A1436,'Customer Data'!$A:$G,3,FALSE)</f>
        <v>Male</v>
      </c>
      <c r="K1436" s="18">
        <f>VLOOKUP($A1436,'Customer Data'!$A:$G,4,FALSE)</f>
        <v>58650</v>
      </c>
      <c r="L1436" t="str">
        <f>VLOOKUP($A1436,'Customer Data'!$A:$G,5,FALSE)</f>
        <v>City B</v>
      </c>
      <c r="M1436" t="str">
        <f>VLOOKUP($A1436,'Customer Data'!$A:$G,6,FALSE)</f>
        <v>Seniors</v>
      </c>
      <c r="N1436" t="str">
        <f>VLOOKUP($A1436,'Customer Data'!$A:$G,7,FALSE)</f>
        <v>Low</v>
      </c>
      <c r="O1436" t="str">
        <f>VLOOKUP($A1436,'Customer Data'!$A$2:$H$1501,8,FALSE)</f>
        <v>Type 5</v>
      </c>
      <c r="P1436" t="str">
        <f>VLOOKUP($C1436,'Inventory Data'!$A:$I,7,FALSE)</f>
        <v>Warehouse B</v>
      </c>
    </row>
    <row r="1437" spans="1:16" x14ac:dyDescent="0.3">
      <c r="A1437">
        <v>440</v>
      </c>
      <c r="B1437">
        <v>1436</v>
      </c>
      <c r="C1437">
        <v>42</v>
      </c>
      <c r="D1437">
        <v>7</v>
      </c>
      <c r="E1437" s="4" t="s">
        <v>142</v>
      </c>
      <c r="F1437" s="4">
        <f t="shared" si="44"/>
        <v>43159</v>
      </c>
      <c r="G1437" s="4" t="str">
        <f t="shared" si="45"/>
        <v>Mar</v>
      </c>
      <c r="H1437" s="6" t="s">
        <v>79</v>
      </c>
      <c r="I1437">
        <f>VLOOKUP($A1437,'Customer Data'!$A:$G,2,FALSE)</f>
        <v>26</v>
      </c>
      <c r="J1437" t="str">
        <f>VLOOKUP($A1437,'Customer Data'!$A:$G,3,FALSE)</f>
        <v>Female</v>
      </c>
      <c r="K1437" s="18">
        <f>VLOOKUP($A1437,'Customer Data'!$A:$G,4,FALSE)</f>
        <v>113592</v>
      </c>
      <c r="L1437" t="str">
        <f>VLOOKUP($A1437,'Customer Data'!$A:$G,5,FALSE)</f>
        <v>City A</v>
      </c>
      <c r="M1437" t="str">
        <f>VLOOKUP($A1437,'Customer Data'!$A:$G,6,FALSE)</f>
        <v>Adult</v>
      </c>
      <c r="N1437" t="str">
        <f>VLOOKUP($A1437,'Customer Data'!$A:$G,7,FALSE)</f>
        <v>High</v>
      </c>
      <c r="O1437" t="str">
        <f>VLOOKUP($A1437,'Customer Data'!$A$2:$H$1501,8,FALSE)</f>
        <v>Type 2</v>
      </c>
      <c r="P1437" t="str">
        <f>VLOOKUP($C1437,'Inventory Data'!$A:$I,7,FALSE)</f>
        <v>Warehouse B</v>
      </c>
    </row>
    <row r="1438" spans="1:16" x14ac:dyDescent="0.3">
      <c r="A1438">
        <v>441</v>
      </c>
      <c r="B1438">
        <v>1437</v>
      </c>
      <c r="C1438">
        <v>99</v>
      </c>
      <c r="D1438">
        <v>6</v>
      </c>
      <c r="E1438" s="4" t="s">
        <v>142</v>
      </c>
      <c r="F1438" s="4">
        <f t="shared" si="44"/>
        <v>43159</v>
      </c>
      <c r="G1438" s="4" t="str">
        <f t="shared" si="45"/>
        <v>Mar</v>
      </c>
      <c r="H1438" s="6" t="s">
        <v>80</v>
      </c>
      <c r="I1438">
        <f>VLOOKUP($A1438,'Customer Data'!$A:$G,2,FALSE)</f>
        <v>50</v>
      </c>
      <c r="J1438" t="str">
        <f>VLOOKUP($A1438,'Customer Data'!$A:$G,3,FALSE)</f>
        <v>Male</v>
      </c>
      <c r="K1438" s="18">
        <f>VLOOKUP($A1438,'Customer Data'!$A:$G,4,FALSE)</f>
        <v>61766</v>
      </c>
      <c r="L1438" t="str">
        <f>VLOOKUP($A1438,'Customer Data'!$A:$G,5,FALSE)</f>
        <v>City A</v>
      </c>
      <c r="M1438" t="str">
        <f>VLOOKUP($A1438,'Customer Data'!$A:$G,6,FALSE)</f>
        <v>Middle-aged</v>
      </c>
      <c r="N1438" t="str">
        <f>VLOOKUP($A1438,'Customer Data'!$A:$G,7,FALSE)</f>
        <v>Low</v>
      </c>
      <c r="O1438" t="str">
        <f>VLOOKUP($A1438,'Customer Data'!$A$2:$H$1501,8,FALSE)</f>
        <v>Type 3</v>
      </c>
      <c r="P1438" t="str">
        <f>VLOOKUP($C1438,'Inventory Data'!$A:$I,7,FALSE)</f>
        <v>Warehouse A</v>
      </c>
    </row>
    <row r="1439" spans="1:16" x14ac:dyDescent="0.3">
      <c r="A1439">
        <v>561</v>
      </c>
      <c r="B1439">
        <v>1438</v>
      </c>
      <c r="C1439">
        <v>29</v>
      </c>
      <c r="D1439">
        <v>8</v>
      </c>
      <c r="E1439" s="4" t="s">
        <v>142</v>
      </c>
      <c r="F1439" s="4">
        <f t="shared" si="44"/>
        <v>43159</v>
      </c>
      <c r="G1439" s="4" t="str">
        <f t="shared" si="45"/>
        <v>Mar</v>
      </c>
      <c r="H1439" s="6" t="s">
        <v>81</v>
      </c>
      <c r="I1439">
        <f>VLOOKUP($A1439,'Customer Data'!$A:$G,2,FALSE)</f>
        <v>28</v>
      </c>
      <c r="J1439" t="str">
        <f>VLOOKUP($A1439,'Customer Data'!$A:$G,3,FALSE)</f>
        <v>Male</v>
      </c>
      <c r="K1439" s="18">
        <f>VLOOKUP($A1439,'Customer Data'!$A:$G,4,FALSE)</f>
        <v>129613</v>
      </c>
      <c r="L1439" t="str">
        <f>VLOOKUP($A1439,'Customer Data'!$A:$G,5,FALSE)</f>
        <v>City C</v>
      </c>
      <c r="M1439" t="str">
        <f>VLOOKUP($A1439,'Customer Data'!$A:$G,6,FALSE)</f>
        <v>Adult</v>
      </c>
      <c r="N1439" t="str">
        <f>VLOOKUP($A1439,'Customer Data'!$A:$G,7,FALSE)</f>
        <v>High</v>
      </c>
      <c r="O1439" t="str">
        <f>VLOOKUP($A1439,'Customer Data'!$A$2:$H$1501,8,FALSE)</f>
        <v>Type 2</v>
      </c>
      <c r="P1439" t="str">
        <f>VLOOKUP($C1439,'Inventory Data'!$A:$I,7,FALSE)</f>
        <v>Warehouse A</v>
      </c>
    </row>
    <row r="1440" spans="1:16" x14ac:dyDescent="0.3">
      <c r="A1440">
        <v>252</v>
      </c>
      <c r="B1440">
        <v>1439</v>
      </c>
      <c r="C1440">
        <v>59</v>
      </c>
      <c r="D1440">
        <v>9</v>
      </c>
      <c r="E1440" s="4" t="s">
        <v>142</v>
      </c>
      <c r="F1440" s="4">
        <f t="shared" si="44"/>
        <v>43159</v>
      </c>
      <c r="G1440" s="4" t="str">
        <f t="shared" si="45"/>
        <v>Mar</v>
      </c>
      <c r="H1440" s="6" t="s">
        <v>82</v>
      </c>
      <c r="I1440">
        <f>VLOOKUP($A1440,'Customer Data'!$A:$G,2,FALSE)</f>
        <v>23</v>
      </c>
      <c r="J1440" t="str">
        <f>VLOOKUP($A1440,'Customer Data'!$A:$G,3,FALSE)</f>
        <v>Male</v>
      </c>
      <c r="K1440" s="18">
        <f>VLOOKUP($A1440,'Customer Data'!$A:$G,4,FALSE)</f>
        <v>98163</v>
      </c>
      <c r="L1440" t="str">
        <f>VLOOKUP($A1440,'Customer Data'!$A:$G,5,FALSE)</f>
        <v>City C</v>
      </c>
      <c r="M1440" t="str">
        <f>VLOOKUP($A1440,'Customer Data'!$A:$G,6,FALSE)</f>
        <v>Adult</v>
      </c>
      <c r="N1440" t="str">
        <f>VLOOKUP($A1440,'Customer Data'!$A:$G,7,FALSE)</f>
        <v>High</v>
      </c>
      <c r="O1440" t="str">
        <f>VLOOKUP($A1440,'Customer Data'!$A$2:$H$1501,8,FALSE)</f>
        <v>Type 2</v>
      </c>
      <c r="P1440" t="str">
        <f>VLOOKUP($C1440,'Inventory Data'!$A:$I,7,FALSE)</f>
        <v>Warehouse A</v>
      </c>
    </row>
    <row r="1441" spans="1:16" x14ac:dyDescent="0.3">
      <c r="A1441">
        <v>691</v>
      </c>
      <c r="B1441">
        <v>1440</v>
      </c>
      <c r="C1441">
        <v>19</v>
      </c>
      <c r="D1441">
        <v>3</v>
      </c>
      <c r="E1441" s="4" t="s">
        <v>142</v>
      </c>
      <c r="F1441" s="4">
        <f t="shared" si="44"/>
        <v>43159</v>
      </c>
      <c r="G1441" s="4" t="str">
        <f t="shared" si="45"/>
        <v>Mar</v>
      </c>
      <c r="H1441" s="6" t="s">
        <v>83</v>
      </c>
      <c r="I1441">
        <f>VLOOKUP($A1441,'Customer Data'!$A:$G,2,FALSE)</f>
        <v>40</v>
      </c>
      <c r="J1441" t="str">
        <f>VLOOKUP($A1441,'Customer Data'!$A:$G,3,FALSE)</f>
        <v>Female</v>
      </c>
      <c r="K1441" s="18">
        <f>VLOOKUP($A1441,'Customer Data'!$A:$G,4,FALSE)</f>
        <v>124397</v>
      </c>
      <c r="L1441" t="str">
        <f>VLOOKUP($A1441,'Customer Data'!$A:$G,5,FALSE)</f>
        <v>City C</v>
      </c>
      <c r="M1441" t="str">
        <f>VLOOKUP($A1441,'Customer Data'!$A:$G,6,FALSE)</f>
        <v>Adult</v>
      </c>
      <c r="N1441" t="str">
        <f>VLOOKUP($A1441,'Customer Data'!$A:$G,7,FALSE)</f>
        <v>High</v>
      </c>
      <c r="O1441" t="str">
        <f>VLOOKUP($A1441,'Customer Data'!$A$2:$H$1501,8,FALSE)</f>
        <v>Type 2</v>
      </c>
      <c r="P1441" t="str">
        <f>VLOOKUP($C1441,'Inventory Data'!$A:$I,7,FALSE)</f>
        <v>Warehouse B</v>
      </c>
    </row>
    <row r="1442" spans="1:16" x14ac:dyDescent="0.3">
      <c r="A1442">
        <v>1087</v>
      </c>
      <c r="B1442">
        <v>1441</v>
      </c>
      <c r="C1442">
        <v>22</v>
      </c>
      <c r="D1442">
        <v>3</v>
      </c>
      <c r="E1442" s="4" t="s">
        <v>143</v>
      </c>
      <c r="F1442" s="4">
        <f t="shared" si="44"/>
        <v>43160</v>
      </c>
      <c r="G1442" s="4" t="str">
        <f t="shared" si="45"/>
        <v>Mar</v>
      </c>
      <c r="H1442" s="6" t="s">
        <v>60</v>
      </c>
      <c r="I1442">
        <f>VLOOKUP($A1442,'Customer Data'!$A:$G,2,FALSE)</f>
        <v>64</v>
      </c>
      <c r="J1442" t="str">
        <f>VLOOKUP($A1442,'Customer Data'!$A:$G,3,FALSE)</f>
        <v>Female</v>
      </c>
      <c r="K1442" s="18">
        <f>VLOOKUP($A1442,'Customer Data'!$A:$G,4,FALSE)</f>
        <v>70244</v>
      </c>
      <c r="L1442" t="str">
        <f>VLOOKUP($A1442,'Customer Data'!$A:$G,5,FALSE)</f>
        <v>City A</v>
      </c>
      <c r="M1442" t="str">
        <f>VLOOKUP($A1442,'Customer Data'!$A:$G,6,FALSE)</f>
        <v>Seniors</v>
      </c>
      <c r="N1442" t="str">
        <f>VLOOKUP($A1442,'Customer Data'!$A:$G,7,FALSE)</f>
        <v>High</v>
      </c>
      <c r="O1442" t="str">
        <f>VLOOKUP($A1442,'Customer Data'!$A$2:$H$1501,8,FALSE)</f>
        <v>Type 6</v>
      </c>
      <c r="P1442" t="str">
        <f>VLOOKUP($C1442,'Inventory Data'!$A:$I,7,FALSE)</f>
        <v>Warehouse B</v>
      </c>
    </row>
    <row r="1443" spans="1:16" x14ac:dyDescent="0.3">
      <c r="A1443">
        <v>1416</v>
      </c>
      <c r="B1443">
        <v>1442</v>
      </c>
      <c r="C1443">
        <v>67</v>
      </c>
      <c r="D1443">
        <v>7</v>
      </c>
      <c r="E1443" s="4" t="s">
        <v>143</v>
      </c>
      <c r="F1443" s="4">
        <f t="shared" si="44"/>
        <v>43160</v>
      </c>
      <c r="G1443" s="4" t="str">
        <f t="shared" si="45"/>
        <v>Mar</v>
      </c>
      <c r="H1443" s="6" t="s">
        <v>61</v>
      </c>
      <c r="I1443">
        <f>VLOOKUP($A1443,'Customer Data'!$A:$G,2,FALSE)</f>
        <v>49</v>
      </c>
      <c r="J1443" t="str">
        <f>VLOOKUP($A1443,'Customer Data'!$A:$G,3,FALSE)</f>
        <v>Female</v>
      </c>
      <c r="K1443" s="18">
        <f>VLOOKUP($A1443,'Customer Data'!$A:$G,4,FALSE)</f>
        <v>118683</v>
      </c>
      <c r="L1443" t="str">
        <f>VLOOKUP($A1443,'Customer Data'!$A:$G,5,FALSE)</f>
        <v>City C</v>
      </c>
      <c r="M1443" t="str">
        <f>VLOOKUP($A1443,'Customer Data'!$A:$G,6,FALSE)</f>
        <v>Middle-aged</v>
      </c>
      <c r="N1443" t="str">
        <f>VLOOKUP($A1443,'Customer Data'!$A:$G,7,FALSE)</f>
        <v>High</v>
      </c>
      <c r="O1443" t="str">
        <f>VLOOKUP($A1443,'Customer Data'!$A$2:$H$1501,8,FALSE)</f>
        <v>Type 4</v>
      </c>
      <c r="P1443" t="str">
        <f>VLOOKUP($C1443,'Inventory Data'!$A:$I,7,FALSE)</f>
        <v>Warehouse C</v>
      </c>
    </row>
    <row r="1444" spans="1:16" x14ac:dyDescent="0.3">
      <c r="A1444">
        <v>1160</v>
      </c>
      <c r="B1444">
        <v>1443</v>
      </c>
      <c r="C1444">
        <v>77</v>
      </c>
      <c r="D1444">
        <v>9</v>
      </c>
      <c r="E1444" s="4" t="s">
        <v>143</v>
      </c>
      <c r="F1444" s="4">
        <f t="shared" si="44"/>
        <v>43160</v>
      </c>
      <c r="G1444" s="4" t="str">
        <f t="shared" si="45"/>
        <v>Mar</v>
      </c>
      <c r="H1444" s="6" t="s">
        <v>62</v>
      </c>
      <c r="I1444">
        <f>VLOOKUP($A1444,'Customer Data'!$A:$G,2,FALSE)</f>
        <v>51</v>
      </c>
      <c r="J1444" t="str">
        <f>VLOOKUP($A1444,'Customer Data'!$A:$G,3,FALSE)</f>
        <v>Male</v>
      </c>
      <c r="K1444" s="18">
        <f>VLOOKUP($A1444,'Customer Data'!$A:$G,4,FALSE)</f>
        <v>149973</v>
      </c>
      <c r="L1444" t="str">
        <f>VLOOKUP($A1444,'Customer Data'!$A:$G,5,FALSE)</f>
        <v>City C</v>
      </c>
      <c r="M1444" t="str">
        <f>VLOOKUP($A1444,'Customer Data'!$A:$G,6,FALSE)</f>
        <v>Middle-aged</v>
      </c>
      <c r="N1444" t="str">
        <f>VLOOKUP($A1444,'Customer Data'!$A:$G,7,FALSE)</f>
        <v>High</v>
      </c>
      <c r="O1444" t="str">
        <f>VLOOKUP($A1444,'Customer Data'!$A$2:$H$1501,8,FALSE)</f>
        <v>Type 4</v>
      </c>
      <c r="P1444" t="str">
        <f>VLOOKUP($C1444,'Inventory Data'!$A:$I,7,FALSE)</f>
        <v>Warehouse C</v>
      </c>
    </row>
    <row r="1445" spans="1:16" x14ac:dyDescent="0.3">
      <c r="A1445">
        <v>87</v>
      </c>
      <c r="B1445">
        <v>1444</v>
      </c>
      <c r="C1445">
        <v>83</v>
      </c>
      <c r="D1445">
        <v>9</v>
      </c>
      <c r="E1445" s="4" t="s">
        <v>143</v>
      </c>
      <c r="F1445" s="4">
        <f t="shared" si="44"/>
        <v>43160</v>
      </c>
      <c r="G1445" s="4" t="str">
        <f t="shared" si="45"/>
        <v>Mar</v>
      </c>
      <c r="H1445" s="6" t="s">
        <v>63</v>
      </c>
      <c r="I1445">
        <f>VLOOKUP($A1445,'Customer Data'!$A:$G,2,FALSE)</f>
        <v>25</v>
      </c>
      <c r="J1445" t="str">
        <f>VLOOKUP($A1445,'Customer Data'!$A:$G,3,FALSE)</f>
        <v>Male</v>
      </c>
      <c r="K1445" s="18">
        <f>VLOOKUP($A1445,'Customer Data'!$A:$G,4,FALSE)</f>
        <v>111798</v>
      </c>
      <c r="L1445" t="str">
        <f>VLOOKUP($A1445,'Customer Data'!$A:$G,5,FALSE)</f>
        <v>City B</v>
      </c>
      <c r="M1445" t="str">
        <f>VLOOKUP($A1445,'Customer Data'!$A:$G,6,FALSE)</f>
        <v>Adult</v>
      </c>
      <c r="N1445" t="str">
        <f>VLOOKUP($A1445,'Customer Data'!$A:$G,7,FALSE)</f>
        <v>High</v>
      </c>
      <c r="O1445" t="str">
        <f>VLOOKUP($A1445,'Customer Data'!$A$2:$H$1501,8,FALSE)</f>
        <v>Type 2</v>
      </c>
      <c r="P1445" t="str">
        <f>VLOOKUP($C1445,'Inventory Data'!$A:$I,7,FALSE)</f>
        <v>Warehouse A</v>
      </c>
    </row>
    <row r="1446" spans="1:16" x14ac:dyDescent="0.3">
      <c r="A1446">
        <v>249</v>
      </c>
      <c r="B1446">
        <v>1445</v>
      </c>
      <c r="C1446">
        <v>75</v>
      </c>
      <c r="D1446">
        <v>5</v>
      </c>
      <c r="E1446" s="4" t="s">
        <v>143</v>
      </c>
      <c r="F1446" s="4">
        <f t="shared" si="44"/>
        <v>43160</v>
      </c>
      <c r="G1446" s="4" t="str">
        <f t="shared" si="45"/>
        <v>Mar</v>
      </c>
      <c r="H1446" s="6" t="s">
        <v>64</v>
      </c>
      <c r="I1446">
        <f>VLOOKUP($A1446,'Customer Data'!$A:$G,2,FALSE)</f>
        <v>36</v>
      </c>
      <c r="J1446" t="str">
        <f>VLOOKUP($A1446,'Customer Data'!$A:$G,3,FALSE)</f>
        <v>Male</v>
      </c>
      <c r="K1446" s="18">
        <f>VLOOKUP($A1446,'Customer Data'!$A:$G,4,FALSE)</f>
        <v>92990</v>
      </c>
      <c r="L1446" t="str">
        <f>VLOOKUP($A1446,'Customer Data'!$A:$G,5,FALSE)</f>
        <v>City C</v>
      </c>
      <c r="M1446" t="str">
        <f>VLOOKUP($A1446,'Customer Data'!$A:$G,6,FALSE)</f>
        <v>Adult</v>
      </c>
      <c r="N1446" t="str">
        <f>VLOOKUP($A1446,'Customer Data'!$A:$G,7,FALSE)</f>
        <v>High</v>
      </c>
      <c r="O1446" t="str">
        <f>VLOOKUP($A1446,'Customer Data'!$A$2:$H$1501,8,FALSE)</f>
        <v>Type 2</v>
      </c>
      <c r="P1446" t="str">
        <f>VLOOKUP($C1446,'Inventory Data'!$A:$I,7,FALSE)</f>
        <v>Warehouse B</v>
      </c>
    </row>
    <row r="1447" spans="1:16" x14ac:dyDescent="0.3">
      <c r="A1447">
        <v>697</v>
      </c>
      <c r="B1447">
        <v>1446</v>
      </c>
      <c r="C1447">
        <v>21</v>
      </c>
      <c r="D1447">
        <v>5</v>
      </c>
      <c r="E1447" s="4" t="s">
        <v>143</v>
      </c>
      <c r="F1447" s="4">
        <f t="shared" si="44"/>
        <v>43160</v>
      </c>
      <c r="G1447" s="4" t="str">
        <f t="shared" si="45"/>
        <v>Mar</v>
      </c>
      <c r="H1447" s="6" t="s">
        <v>65</v>
      </c>
      <c r="I1447">
        <f>VLOOKUP($A1447,'Customer Data'!$A:$G,2,FALSE)</f>
        <v>67</v>
      </c>
      <c r="J1447" t="str">
        <f>VLOOKUP($A1447,'Customer Data'!$A:$G,3,FALSE)</f>
        <v>Male</v>
      </c>
      <c r="K1447" s="18">
        <f>VLOOKUP($A1447,'Customer Data'!$A:$G,4,FALSE)</f>
        <v>67078</v>
      </c>
      <c r="L1447" t="str">
        <f>VLOOKUP($A1447,'Customer Data'!$A:$G,5,FALSE)</f>
        <v>City C</v>
      </c>
      <c r="M1447" t="str">
        <f>VLOOKUP($A1447,'Customer Data'!$A:$G,6,FALSE)</f>
        <v>Seniors</v>
      </c>
      <c r="N1447" t="str">
        <f>VLOOKUP($A1447,'Customer Data'!$A:$G,7,FALSE)</f>
        <v>High</v>
      </c>
      <c r="O1447" t="str">
        <f>VLOOKUP($A1447,'Customer Data'!$A$2:$H$1501,8,FALSE)</f>
        <v>Type 6</v>
      </c>
      <c r="P1447" t="str">
        <f>VLOOKUP($C1447,'Inventory Data'!$A:$I,7,FALSE)</f>
        <v>Warehouse B</v>
      </c>
    </row>
    <row r="1448" spans="1:16" x14ac:dyDescent="0.3">
      <c r="A1448">
        <v>734</v>
      </c>
      <c r="B1448">
        <v>1447</v>
      </c>
      <c r="C1448">
        <v>13</v>
      </c>
      <c r="D1448">
        <v>7</v>
      </c>
      <c r="E1448" s="4" t="s">
        <v>143</v>
      </c>
      <c r="F1448" s="4">
        <f t="shared" si="44"/>
        <v>43160</v>
      </c>
      <c r="G1448" s="4" t="str">
        <f t="shared" si="45"/>
        <v>Mar</v>
      </c>
      <c r="H1448" s="6" t="s">
        <v>66</v>
      </c>
      <c r="I1448">
        <f>VLOOKUP($A1448,'Customer Data'!$A:$G,2,FALSE)</f>
        <v>65</v>
      </c>
      <c r="J1448" t="str">
        <f>VLOOKUP($A1448,'Customer Data'!$A:$G,3,FALSE)</f>
        <v>Female</v>
      </c>
      <c r="K1448" s="18">
        <f>VLOOKUP($A1448,'Customer Data'!$A:$G,4,FALSE)</f>
        <v>133431</v>
      </c>
      <c r="L1448" t="str">
        <f>VLOOKUP($A1448,'Customer Data'!$A:$G,5,FALSE)</f>
        <v>City C</v>
      </c>
      <c r="M1448" t="str">
        <f>VLOOKUP($A1448,'Customer Data'!$A:$G,6,FALSE)</f>
        <v>Seniors</v>
      </c>
      <c r="N1448" t="str">
        <f>VLOOKUP($A1448,'Customer Data'!$A:$G,7,FALSE)</f>
        <v>High</v>
      </c>
      <c r="O1448" t="str">
        <f>VLOOKUP($A1448,'Customer Data'!$A$2:$H$1501,8,FALSE)</f>
        <v>Type 6</v>
      </c>
      <c r="P1448" t="str">
        <f>VLOOKUP($C1448,'Inventory Data'!$A:$I,7,FALSE)</f>
        <v>Warehouse C</v>
      </c>
    </row>
    <row r="1449" spans="1:16" x14ac:dyDescent="0.3">
      <c r="A1449">
        <v>1228</v>
      </c>
      <c r="B1449">
        <v>1448</v>
      </c>
      <c r="C1449">
        <v>18</v>
      </c>
      <c r="D1449">
        <v>2</v>
      </c>
      <c r="E1449" s="4" t="s">
        <v>143</v>
      </c>
      <c r="F1449" s="4">
        <f t="shared" si="44"/>
        <v>43160</v>
      </c>
      <c r="G1449" s="4" t="str">
        <f t="shared" si="45"/>
        <v>Mar</v>
      </c>
      <c r="H1449" s="6" t="s">
        <v>67</v>
      </c>
      <c r="I1449">
        <f>VLOOKUP($A1449,'Customer Data'!$A:$G,2,FALSE)</f>
        <v>48</v>
      </c>
      <c r="J1449" t="str">
        <f>VLOOKUP($A1449,'Customer Data'!$A:$G,3,FALSE)</f>
        <v>Female</v>
      </c>
      <c r="K1449" s="18">
        <f>VLOOKUP($A1449,'Customer Data'!$A:$G,4,FALSE)</f>
        <v>148922</v>
      </c>
      <c r="L1449" t="str">
        <f>VLOOKUP($A1449,'Customer Data'!$A:$G,5,FALSE)</f>
        <v>City A</v>
      </c>
      <c r="M1449" t="str">
        <f>VLOOKUP($A1449,'Customer Data'!$A:$G,6,FALSE)</f>
        <v>Middle-aged</v>
      </c>
      <c r="N1449" t="str">
        <f>VLOOKUP($A1449,'Customer Data'!$A:$G,7,FALSE)</f>
        <v>High</v>
      </c>
      <c r="O1449" t="str">
        <f>VLOOKUP($A1449,'Customer Data'!$A$2:$H$1501,8,FALSE)</f>
        <v>Type 4</v>
      </c>
      <c r="P1449" t="str">
        <f>VLOOKUP($C1449,'Inventory Data'!$A:$I,7,FALSE)</f>
        <v>Warehouse C</v>
      </c>
    </row>
    <row r="1450" spans="1:16" x14ac:dyDescent="0.3">
      <c r="A1450">
        <v>254</v>
      </c>
      <c r="B1450">
        <v>1449</v>
      </c>
      <c r="C1450">
        <v>50</v>
      </c>
      <c r="D1450">
        <v>8</v>
      </c>
      <c r="E1450" s="4" t="s">
        <v>143</v>
      </c>
      <c r="F1450" s="4">
        <f t="shared" si="44"/>
        <v>43160</v>
      </c>
      <c r="G1450" s="4" t="str">
        <f t="shared" si="45"/>
        <v>Mar</v>
      </c>
      <c r="H1450" s="6" t="s">
        <v>68</v>
      </c>
      <c r="I1450">
        <f>VLOOKUP($A1450,'Customer Data'!$A:$G,2,FALSE)</f>
        <v>62</v>
      </c>
      <c r="J1450" t="str">
        <f>VLOOKUP($A1450,'Customer Data'!$A:$G,3,FALSE)</f>
        <v>Female</v>
      </c>
      <c r="K1450" s="18">
        <f>VLOOKUP($A1450,'Customer Data'!$A:$G,4,FALSE)</f>
        <v>123551</v>
      </c>
      <c r="L1450" t="str">
        <f>VLOOKUP($A1450,'Customer Data'!$A:$G,5,FALSE)</f>
        <v>City C</v>
      </c>
      <c r="M1450" t="str">
        <f>VLOOKUP($A1450,'Customer Data'!$A:$G,6,FALSE)</f>
        <v>Seniors</v>
      </c>
      <c r="N1450" t="str">
        <f>VLOOKUP($A1450,'Customer Data'!$A:$G,7,FALSE)</f>
        <v>High</v>
      </c>
      <c r="O1450" t="str">
        <f>VLOOKUP($A1450,'Customer Data'!$A$2:$H$1501,8,FALSE)</f>
        <v>Type 6</v>
      </c>
      <c r="P1450" t="str">
        <f>VLOOKUP($C1450,'Inventory Data'!$A:$I,7,FALSE)</f>
        <v>Warehouse B</v>
      </c>
    </row>
    <row r="1451" spans="1:16" x14ac:dyDescent="0.3">
      <c r="A1451">
        <v>111</v>
      </c>
      <c r="B1451">
        <v>1450</v>
      </c>
      <c r="C1451">
        <v>5</v>
      </c>
      <c r="D1451">
        <v>2</v>
      </c>
      <c r="E1451" s="4" t="s">
        <v>143</v>
      </c>
      <c r="F1451" s="4">
        <f t="shared" si="44"/>
        <v>43160</v>
      </c>
      <c r="G1451" s="4" t="str">
        <f t="shared" si="45"/>
        <v>Mar</v>
      </c>
      <c r="H1451" s="6" t="s">
        <v>69</v>
      </c>
      <c r="I1451">
        <f>VLOOKUP($A1451,'Customer Data'!$A:$G,2,FALSE)</f>
        <v>55</v>
      </c>
      <c r="J1451" t="str">
        <f>VLOOKUP($A1451,'Customer Data'!$A:$G,3,FALSE)</f>
        <v>Female</v>
      </c>
      <c r="K1451" s="18">
        <f>VLOOKUP($A1451,'Customer Data'!$A:$G,4,FALSE)</f>
        <v>68096</v>
      </c>
      <c r="L1451" t="str">
        <f>VLOOKUP($A1451,'Customer Data'!$A:$G,5,FALSE)</f>
        <v>City A</v>
      </c>
      <c r="M1451" t="str">
        <f>VLOOKUP($A1451,'Customer Data'!$A:$G,6,FALSE)</f>
        <v>Middle-aged</v>
      </c>
      <c r="N1451" t="str">
        <f>VLOOKUP($A1451,'Customer Data'!$A:$G,7,FALSE)</f>
        <v>High</v>
      </c>
      <c r="O1451" t="str">
        <f>VLOOKUP($A1451,'Customer Data'!$A$2:$H$1501,8,FALSE)</f>
        <v>Type 4</v>
      </c>
      <c r="P1451" t="str">
        <f>VLOOKUP($C1451,'Inventory Data'!$A:$I,7,FALSE)</f>
        <v>Warehouse C</v>
      </c>
    </row>
    <row r="1452" spans="1:16" x14ac:dyDescent="0.3">
      <c r="A1452">
        <v>1337</v>
      </c>
      <c r="B1452">
        <v>1451</v>
      </c>
      <c r="C1452">
        <v>5</v>
      </c>
      <c r="D1452">
        <v>8</v>
      </c>
      <c r="E1452" s="4" t="s">
        <v>143</v>
      </c>
      <c r="F1452" s="4">
        <f t="shared" si="44"/>
        <v>43160</v>
      </c>
      <c r="G1452" s="4" t="str">
        <f t="shared" si="45"/>
        <v>Mar</v>
      </c>
      <c r="H1452" s="6" t="s">
        <v>70</v>
      </c>
      <c r="I1452">
        <f>VLOOKUP($A1452,'Customer Data'!$A:$G,2,FALSE)</f>
        <v>66</v>
      </c>
      <c r="J1452" t="str">
        <f>VLOOKUP($A1452,'Customer Data'!$A:$G,3,FALSE)</f>
        <v>Female</v>
      </c>
      <c r="K1452" s="18">
        <f>VLOOKUP($A1452,'Customer Data'!$A:$G,4,FALSE)</f>
        <v>59322</v>
      </c>
      <c r="L1452" t="str">
        <f>VLOOKUP($A1452,'Customer Data'!$A:$G,5,FALSE)</f>
        <v>City A</v>
      </c>
      <c r="M1452" t="str">
        <f>VLOOKUP($A1452,'Customer Data'!$A:$G,6,FALSE)</f>
        <v>Seniors</v>
      </c>
      <c r="N1452" t="str">
        <f>VLOOKUP($A1452,'Customer Data'!$A:$G,7,FALSE)</f>
        <v>Low</v>
      </c>
      <c r="O1452" t="str">
        <f>VLOOKUP($A1452,'Customer Data'!$A$2:$H$1501,8,FALSE)</f>
        <v>Type 5</v>
      </c>
      <c r="P1452" t="str">
        <f>VLOOKUP($C1452,'Inventory Data'!$A:$I,7,FALSE)</f>
        <v>Warehouse C</v>
      </c>
    </row>
    <row r="1453" spans="1:16" x14ac:dyDescent="0.3">
      <c r="A1453">
        <v>1180</v>
      </c>
      <c r="B1453">
        <v>1452</v>
      </c>
      <c r="C1453">
        <v>49</v>
      </c>
      <c r="D1453">
        <v>7</v>
      </c>
      <c r="E1453" s="4" t="s">
        <v>143</v>
      </c>
      <c r="F1453" s="4">
        <f t="shared" si="44"/>
        <v>43160</v>
      </c>
      <c r="G1453" s="4" t="str">
        <f t="shared" si="45"/>
        <v>Mar</v>
      </c>
      <c r="H1453" s="6" t="s">
        <v>71</v>
      </c>
      <c r="I1453">
        <f>VLOOKUP($A1453,'Customer Data'!$A:$G,2,FALSE)</f>
        <v>61</v>
      </c>
      <c r="J1453" t="str">
        <f>VLOOKUP($A1453,'Customer Data'!$A:$G,3,FALSE)</f>
        <v>Male</v>
      </c>
      <c r="K1453" s="18">
        <f>VLOOKUP($A1453,'Customer Data'!$A:$G,4,FALSE)</f>
        <v>148625</v>
      </c>
      <c r="L1453" t="str">
        <f>VLOOKUP($A1453,'Customer Data'!$A:$G,5,FALSE)</f>
        <v>City C</v>
      </c>
      <c r="M1453" t="str">
        <f>VLOOKUP($A1453,'Customer Data'!$A:$G,6,FALSE)</f>
        <v>Seniors</v>
      </c>
      <c r="N1453" t="str">
        <f>VLOOKUP($A1453,'Customer Data'!$A:$G,7,FALSE)</f>
        <v>High</v>
      </c>
      <c r="O1453" t="str">
        <f>VLOOKUP($A1453,'Customer Data'!$A$2:$H$1501,8,FALSE)</f>
        <v>Type 6</v>
      </c>
      <c r="P1453" t="str">
        <f>VLOOKUP($C1453,'Inventory Data'!$A:$I,7,FALSE)</f>
        <v>Warehouse C</v>
      </c>
    </row>
    <row r="1454" spans="1:16" x14ac:dyDescent="0.3">
      <c r="A1454">
        <v>362</v>
      </c>
      <c r="B1454">
        <v>1453</v>
      </c>
      <c r="C1454">
        <v>31</v>
      </c>
      <c r="D1454">
        <v>2</v>
      </c>
      <c r="E1454" s="4" t="s">
        <v>143</v>
      </c>
      <c r="F1454" s="4">
        <f t="shared" si="44"/>
        <v>43160</v>
      </c>
      <c r="G1454" s="4" t="str">
        <f t="shared" si="45"/>
        <v>Mar</v>
      </c>
      <c r="H1454" s="6" t="s">
        <v>72</v>
      </c>
      <c r="I1454">
        <f>VLOOKUP($A1454,'Customer Data'!$A:$G,2,FALSE)</f>
        <v>35</v>
      </c>
      <c r="J1454" t="str">
        <f>VLOOKUP($A1454,'Customer Data'!$A:$G,3,FALSE)</f>
        <v>Male</v>
      </c>
      <c r="K1454" s="18">
        <f>VLOOKUP($A1454,'Customer Data'!$A:$G,4,FALSE)</f>
        <v>81819</v>
      </c>
      <c r="L1454" t="str">
        <f>VLOOKUP($A1454,'Customer Data'!$A:$G,5,FALSE)</f>
        <v>City A</v>
      </c>
      <c r="M1454" t="str">
        <f>VLOOKUP($A1454,'Customer Data'!$A:$G,6,FALSE)</f>
        <v>Adult</v>
      </c>
      <c r="N1454" t="str">
        <f>VLOOKUP($A1454,'Customer Data'!$A:$G,7,FALSE)</f>
        <v>High</v>
      </c>
      <c r="O1454" t="str">
        <f>VLOOKUP($A1454,'Customer Data'!$A$2:$H$1501,8,FALSE)</f>
        <v>Type 2</v>
      </c>
      <c r="P1454" t="str">
        <f>VLOOKUP($C1454,'Inventory Data'!$A:$I,7,FALSE)</f>
        <v>Warehouse B</v>
      </c>
    </row>
    <row r="1455" spans="1:16" x14ac:dyDescent="0.3">
      <c r="A1455">
        <v>177</v>
      </c>
      <c r="B1455">
        <v>1454</v>
      </c>
      <c r="C1455">
        <v>95</v>
      </c>
      <c r="D1455">
        <v>6</v>
      </c>
      <c r="E1455" s="4" t="s">
        <v>143</v>
      </c>
      <c r="F1455" s="4">
        <f t="shared" si="44"/>
        <v>43160</v>
      </c>
      <c r="G1455" s="4" t="str">
        <f t="shared" si="45"/>
        <v>Mar</v>
      </c>
      <c r="H1455" s="6" t="s">
        <v>73</v>
      </c>
      <c r="I1455">
        <f>VLOOKUP($A1455,'Customer Data'!$A:$G,2,FALSE)</f>
        <v>60</v>
      </c>
      <c r="J1455" t="str">
        <f>VLOOKUP($A1455,'Customer Data'!$A:$G,3,FALSE)</f>
        <v>Male</v>
      </c>
      <c r="K1455" s="18">
        <f>VLOOKUP($A1455,'Customer Data'!$A:$G,4,FALSE)</f>
        <v>60543</v>
      </c>
      <c r="L1455" t="str">
        <f>VLOOKUP($A1455,'Customer Data'!$A:$G,5,FALSE)</f>
        <v>City B</v>
      </c>
      <c r="M1455" t="str">
        <f>VLOOKUP($A1455,'Customer Data'!$A:$G,6,FALSE)</f>
        <v>Seniors</v>
      </c>
      <c r="N1455" t="str">
        <f>VLOOKUP($A1455,'Customer Data'!$A:$G,7,FALSE)</f>
        <v>Low</v>
      </c>
      <c r="O1455" t="str">
        <f>VLOOKUP($A1455,'Customer Data'!$A$2:$H$1501,8,FALSE)</f>
        <v>Type 5</v>
      </c>
      <c r="P1455" t="str">
        <f>VLOOKUP($C1455,'Inventory Data'!$A:$I,7,FALSE)</f>
        <v>Warehouse B</v>
      </c>
    </row>
    <row r="1456" spans="1:16" x14ac:dyDescent="0.3">
      <c r="A1456">
        <v>709</v>
      </c>
      <c r="B1456">
        <v>1455</v>
      </c>
      <c r="C1456">
        <v>57</v>
      </c>
      <c r="D1456">
        <v>5</v>
      </c>
      <c r="E1456" s="4" t="s">
        <v>143</v>
      </c>
      <c r="F1456" s="4">
        <f t="shared" si="44"/>
        <v>43160</v>
      </c>
      <c r="G1456" s="4" t="str">
        <f t="shared" si="45"/>
        <v>Mar</v>
      </c>
      <c r="H1456" s="6" t="s">
        <v>74</v>
      </c>
      <c r="I1456">
        <f>VLOOKUP($A1456,'Customer Data'!$A:$G,2,FALSE)</f>
        <v>47</v>
      </c>
      <c r="J1456" t="str">
        <f>VLOOKUP($A1456,'Customer Data'!$A:$G,3,FALSE)</f>
        <v>Female</v>
      </c>
      <c r="K1456" s="18">
        <f>VLOOKUP($A1456,'Customer Data'!$A:$G,4,FALSE)</f>
        <v>24351</v>
      </c>
      <c r="L1456" t="str">
        <f>VLOOKUP($A1456,'Customer Data'!$A:$G,5,FALSE)</f>
        <v>City B</v>
      </c>
      <c r="M1456" t="str">
        <f>VLOOKUP($A1456,'Customer Data'!$A:$G,6,FALSE)</f>
        <v>Middle-aged</v>
      </c>
      <c r="N1456" t="str">
        <f>VLOOKUP($A1456,'Customer Data'!$A:$G,7,FALSE)</f>
        <v>Low</v>
      </c>
      <c r="O1456" t="str">
        <f>VLOOKUP($A1456,'Customer Data'!$A$2:$H$1501,8,FALSE)</f>
        <v>Type 3</v>
      </c>
      <c r="P1456" t="str">
        <f>VLOOKUP($C1456,'Inventory Data'!$A:$I,7,FALSE)</f>
        <v>Warehouse A</v>
      </c>
    </row>
    <row r="1457" spans="1:16" x14ac:dyDescent="0.3">
      <c r="A1457">
        <v>1482</v>
      </c>
      <c r="B1457">
        <v>1456</v>
      </c>
      <c r="C1457">
        <v>54</v>
      </c>
      <c r="D1457">
        <v>4</v>
      </c>
      <c r="E1457" s="4" t="s">
        <v>143</v>
      </c>
      <c r="F1457" s="4">
        <f t="shared" si="44"/>
        <v>43160</v>
      </c>
      <c r="G1457" s="4" t="str">
        <f t="shared" si="45"/>
        <v>Mar</v>
      </c>
      <c r="H1457" s="6" t="s">
        <v>75</v>
      </c>
      <c r="I1457">
        <f>VLOOKUP($A1457,'Customer Data'!$A:$G,2,FALSE)</f>
        <v>26</v>
      </c>
      <c r="J1457" t="str">
        <f>VLOOKUP($A1457,'Customer Data'!$A:$G,3,FALSE)</f>
        <v>Female</v>
      </c>
      <c r="K1457" s="18">
        <f>VLOOKUP($A1457,'Customer Data'!$A:$G,4,FALSE)</f>
        <v>22330</v>
      </c>
      <c r="L1457" t="str">
        <f>VLOOKUP($A1457,'Customer Data'!$A:$G,5,FALSE)</f>
        <v>City A</v>
      </c>
      <c r="M1457" t="str">
        <f>VLOOKUP($A1457,'Customer Data'!$A:$G,6,FALSE)</f>
        <v>Adult</v>
      </c>
      <c r="N1457" t="str">
        <f>VLOOKUP($A1457,'Customer Data'!$A:$G,7,FALSE)</f>
        <v>Low</v>
      </c>
      <c r="O1457" t="str">
        <f>VLOOKUP($A1457,'Customer Data'!$A$2:$H$1501,8,FALSE)</f>
        <v>Type 1</v>
      </c>
      <c r="P1457" t="str">
        <f>VLOOKUP($C1457,'Inventory Data'!$A:$I,7,FALSE)</f>
        <v>Warehouse B</v>
      </c>
    </row>
    <row r="1458" spans="1:16" x14ac:dyDescent="0.3">
      <c r="A1458">
        <v>770</v>
      </c>
      <c r="B1458">
        <v>1457</v>
      </c>
      <c r="C1458">
        <v>25</v>
      </c>
      <c r="D1458">
        <v>6</v>
      </c>
      <c r="E1458" s="4" t="s">
        <v>143</v>
      </c>
      <c r="F1458" s="4">
        <f t="shared" si="44"/>
        <v>43160</v>
      </c>
      <c r="G1458" s="4" t="str">
        <f t="shared" si="45"/>
        <v>Mar</v>
      </c>
      <c r="H1458" s="6" t="s">
        <v>76</v>
      </c>
      <c r="I1458">
        <f>VLOOKUP($A1458,'Customer Data'!$A:$G,2,FALSE)</f>
        <v>29</v>
      </c>
      <c r="J1458" t="str">
        <f>VLOOKUP($A1458,'Customer Data'!$A:$G,3,FALSE)</f>
        <v>Male</v>
      </c>
      <c r="K1458" s="18">
        <f>VLOOKUP($A1458,'Customer Data'!$A:$G,4,FALSE)</f>
        <v>50735</v>
      </c>
      <c r="L1458" t="str">
        <f>VLOOKUP($A1458,'Customer Data'!$A:$G,5,FALSE)</f>
        <v>City C</v>
      </c>
      <c r="M1458" t="str">
        <f>VLOOKUP($A1458,'Customer Data'!$A:$G,6,FALSE)</f>
        <v>Adult</v>
      </c>
      <c r="N1458" t="str">
        <f>VLOOKUP($A1458,'Customer Data'!$A:$G,7,FALSE)</f>
        <v>Low</v>
      </c>
      <c r="O1458" t="str">
        <f>VLOOKUP($A1458,'Customer Data'!$A$2:$H$1501,8,FALSE)</f>
        <v>Type 1</v>
      </c>
      <c r="P1458" t="str">
        <f>VLOOKUP($C1458,'Inventory Data'!$A:$I,7,FALSE)</f>
        <v>Warehouse B</v>
      </c>
    </row>
    <row r="1459" spans="1:16" x14ac:dyDescent="0.3">
      <c r="A1459">
        <v>1419</v>
      </c>
      <c r="B1459">
        <v>1458</v>
      </c>
      <c r="C1459">
        <v>54</v>
      </c>
      <c r="D1459">
        <v>4</v>
      </c>
      <c r="E1459" s="4" t="s">
        <v>143</v>
      </c>
      <c r="F1459" s="4">
        <f t="shared" si="44"/>
        <v>43160</v>
      </c>
      <c r="G1459" s="4" t="str">
        <f t="shared" si="45"/>
        <v>Mar</v>
      </c>
      <c r="H1459" s="6" t="s">
        <v>77</v>
      </c>
      <c r="I1459">
        <f>VLOOKUP($A1459,'Customer Data'!$A:$G,2,FALSE)</f>
        <v>23</v>
      </c>
      <c r="J1459" t="str">
        <f>VLOOKUP($A1459,'Customer Data'!$A:$G,3,FALSE)</f>
        <v>Female</v>
      </c>
      <c r="K1459" s="18">
        <f>VLOOKUP($A1459,'Customer Data'!$A:$G,4,FALSE)</f>
        <v>98941</v>
      </c>
      <c r="L1459" t="str">
        <f>VLOOKUP($A1459,'Customer Data'!$A:$G,5,FALSE)</f>
        <v>City C</v>
      </c>
      <c r="M1459" t="str">
        <f>VLOOKUP($A1459,'Customer Data'!$A:$G,6,FALSE)</f>
        <v>Adult</v>
      </c>
      <c r="N1459" t="str">
        <f>VLOOKUP($A1459,'Customer Data'!$A:$G,7,FALSE)</f>
        <v>High</v>
      </c>
      <c r="O1459" t="str">
        <f>VLOOKUP($A1459,'Customer Data'!$A$2:$H$1501,8,FALSE)</f>
        <v>Type 2</v>
      </c>
      <c r="P1459" t="str">
        <f>VLOOKUP($C1459,'Inventory Data'!$A:$I,7,FALSE)</f>
        <v>Warehouse B</v>
      </c>
    </row>
    <row r="1460" spans="1:16" x14ac:dyDescent="0.3">
      <c r="A1460">
        <v>365</v>
      </c>
      <c r="B1460">
        <v>1459</v>
      </c>
      <c r="C1460">
        <v>59</v>
      </c>
      <c r="D1460">
        <v>9</v>
      </c>
      <c r="E1460" s="4" t="s">
        <v>143</v>
      </c>
      <c r="F1460" s="4">
        <f t="shared" si="44"/>
        <v>43160</v>
      </c>
      <c r="G1460" s="4" t="str">
        <f t="shared" si="45"/>
        <v>Mar</v>
      </c>
      <c r="H1460" s="6" t="s">
        <v>78</v>
      </c>
      <c r="I1460">
        <f>VLOOKUP($A1460,'Customer Data'!$A:$G,2,FALSE)</f>
        <v>66</v>
      </c>
      <c r="J1460" t="str">
        <f>VLOOKUP($A1460,'Customer Data'!$A:$G,3,FALSE)</f>
        <v>Male</v>
      </c>
      <c r="K1460" s="18">
        <f>VLOOKUP($A1460,'Customer Data'!$A:$G,4,FALSE)</f>
        <v>48635</v>
      </c>
      <c r="L1460" t="str">
        <f>VLOOKUP($A1460,'Customer Data'!$A:$G,5,FALSE)</f>
        <v>City B</v>
      </c>
      <c r="M1460" t="str">
        <f>VLOOKUP($A1460,'Customer Data'!$A:$G,6,FALSE)</f>
        <v>Seniors</v>
      </c>
      <c r="N1460" t="str">
        <f>VLOOKUP($A1460,'Customer Data'!$A:$G,7,FALSE)</f>
        <v>Low</v>
      </c>
      <c r="O1460" t="str">
        <f>VLOOKUP($A1460,'Customer Data'!$A$2:$H$1501,8,FALSE)</f>
        <v>Type 5</v>
      </c>
      <c r="P1460" t="str">
        <f>VLOOKUP($C1460,'Inventory Data'!$A:$I,7,FALSE)</f>
        <v>Warehouse A</v>
      </c>
    </row>
    <row r="1461" spans="1:16" x14ac:dyDescent="0.3">
      <c r="A1461">
        <v>703</v>
      </c>
      <c r="B1461">
        <v>1460</v>
      </c>
      <c r="C1461">
        <v>76</v>
      </c>
      <c r="D1461">
        <v>5</v>
      </c>
      <c r="E1461" s="4" t="s">
        <v>143</v>
      </c>
      <c r="F1461" s="4">
        <f t="shared" si="44"/>
        <v>43160</v>
      </c>
      <c r="G1461" s="4" t="str">
        <f t="shared" si="45"/>
        <v>Mar</v>
      </c>
      <c r="H1461" s="6" t="s">
        <v>79</v>
      </c>
      <c r="I1461">
        <f>VLOOKUP($A1461,'Customer Data'!$A:$G,2,FALSE)</f>
        <v>40</v>
      </c>
      <c r="J1461" t="str">
        <f>VLOOKUP($A1461,'Customer Data'!$A:$G,3,FALSE)</f>
        <v>Male</v>
      </c>
      <c r="K1461" s="18">
        <f>VLOOKUP($A1461,'Customer Data'!$A:$G,4,FALSE)</f>
        <v>120662</v>
      </c>
      <c r="L1461" t="str">
        <f>VLOOKUP($A1461,'Customer Data'!$A:$G,5,FALSE)</f>
        <v>City C</v>
      </c>
      <c r="M1461" t="str">
        <f>VLOOKUP($A1461,'Customer Data'!$A:$G,6,FALSE)</f>
        <v>Adult</v>
      </c>
      <c r="N1461" t="str">
        <f>VLOOKUP($A1461,'Customer Data'!$A:$G,7,FALSE)</f>
        <v>High</v>
      </c>
      <c r="O1461" t="str">
        <f>VLOOKUP($A1461,'Customer Data'!$A$2:$H$1501,8,FALSE)</f>
        <v>Type 2</v>
      </c>
      <c r="P1461" t="str">
        <f>VLOOKUP($C1461,'Inventory Data'!$A:$I,7,FALSE)</f>
        <v>Warehouse B</v>
      </c>
    </row>
    <row r="1462" spans="1:16" x14ac:dyDescent="0.3">
      <c r="A1462">
        <v>1003</v>
      </c>
      <c r="B1462">
        <v>1461</v>
      </c>
      <c r="C1462">
        <v>79</v>
      </c>
      <c r="D1462">
        <v>3</v>
      </c>
      <c r="E1462" s="4" t="s">
        <v>143</v>
      </c>
      <c r="F1462" s="4">
        <f t="shared" si="44"/>
        <v>43160</v>
      </c>
      <c r="G1462" s="4" t="str">
        <f t="shared" si="45"/>
        <v>Mar</v>
      </c>
      <c r="H1462" s="6" t="s">
        <v>80</v>
      </c>
      <c r="I1462">
        <f>VLOOKUP($A1462,'Customer Data'!$A:$G,2,FALSE)</f>
        <v>40</v>
      </c>
      <c r="J1462" t="str">
        <f>VLOOKUP($A1462,'Customer Data'!$A:$G,3,FALSE)</f>
        <v>Male</v>
      </c>
      <c r="K1462" s="18">
        <f>VLOOKUP($A1462,'Customer Data'!$A:$G,4,FALSE)</f>
        <v>74668</v>
      </c>
      <c r="L1462" t="str">
        <f>VLOOKUP($A1462,'Customer Data'!$A:$G,5,FALSE)</f>
        <v>City C</v>
      </c>
      <c r="M1462" t="str">
        <f>VLOOKUP($A1462,'Customer Data'!$A:$G,6,FALSE)</f>
        <v>Adult</v>
      </c>
      <c r="N1462" t="str">
        <f>VLOOKUP($A1462,'Customer Data'!$A:$G,7,FALSE)</f>
        <v>High</v>
      </c>
      <c r="O1462" t="str">
        <f>VLOOKUP($A1462,'Customer Data'!$A$2:$H$1501,8,FALSE)</f>
        <v>Type 2</v>
      </c>
      <c r="P1462" t="str">
        <f>VLOOKUP($C1462,'Inventory Data'!$A:$I,7,FALSE)</f>
        <v>Warehouse B</v>
      </c>
    </row>
    <row r="1463" spans="1:16" x14ac:dyDescent="0.3">
      <c r="A1463">
        <v>124</v>
      </c>
      <c r="B1463">
        <v>1462</v>
      </c>
      <c r="C1463">
        <v>69</v>
      </c>
      <c r="D1463">
        <v>4</v>
      </c>
      <c r="E1463" s="4" t="s">
        <v>143</v>
      </c>
      <c r="F1463" s="4">
        <f t="shared" si="44"/>
        <v>43160</v>
      </c>
      <c r="G1463" s="4" t="str">
        <f t="shared" si="45"/>
        <v>Mar</v>
      </c>
      <c r="H1463" s="6" t="s">
        <v>81</v>
      </c>
      <c r="I1463">
        <f>VLOOKUP($A1463,'Customer Data'!$A:$G,2,FALSE)</f>
        <v>40</v>
      </c>
      <c r="J1463" t="str">
        <f>VLOOKUP($A1463,'Customer Data'!$A:$G,3,FALSE)</f>
        <v>Male</v>
      </c>
      <c r="K1463" s="18">
        <f>VLOOKUP($A1463,'Customer Data'!$A:$G,4,FALSE)</f>
        <v>99610</v>
      </c>
      <c r="L1463" t="str">
        <f>VLOOKUP($A1463,'Customer Data'!$A:$G,5,FALSE)</f>
        <v>City A</v>
      </c>
      <c r="M1463" t="str">
        <f>VLOOKUP($A1463,'Customer Data'!$A:$G,6,FALSE)</f>
        <v>Adult</v>
      </c>
      <c r="N1463" t="str">
        <f>VLOOKUP($A1463,'Customer Data'!$A:$G,7,FALSE)</f>
        <v>High</v>
      </c>
      <c r="O1463" t="str">
        <f>VLOOKUP($A1463,'Customer Data'!$A$2:$H$1501,8,FALSE)</f>
        <v>Type 2</v>
      </c>
      <c r="P1463" t="str">
        <f>VLOOKUP($C1463,'Inventory Data'!$A:$I,7,FALSE)</f>
        <v>Warehouse B</v>
      </c>
    </row>
    <row r="1464" spans="1:16" x14ac:dyDescent="0.3">
      <c r="A1464">
        <v>1394</v>
      </c>
      <c r="B1464">
        <v>1463</v>
      </c>
      <c r="C1464">
        <v>67</v>
      </c>
      <c r="D1464">
        <v>7</v>
      </c>
      <c r="E1464" s="4" t="s">
        <v>143</v>
      </c>
      <c r="F1464" s="4">
        <f t="shared" si="44"/>
        <v>43160</v>
      </c>
      <c r="G1464" s="4" t="str">
        <f t="shared" si="45"/>
        <v>Mar</v>
      </c>
      <c r="H1464" s="6" t="s">
        <v>82</v>
      </c>
      <c r="I1464">
        <f>VLOOKUP($A1464,'Customer Data'!$A:$G,2,FALSE)</f>
        <v>53</v>
      </c>
      <c r="J1464" t="str">
        <f>VLOOKUP($A1464,'Customer Data'!$A:$G,3,FALSE)</f>
        <v>Female</v>
      </c>
      <c r="K1464" s="18">
        <f>VLOOKUP($A1464,'Customer Data'!$A:$G,4,FALSE)</f>
        <v>33220</v>
      </c>
      <c r="L1464" t="str">
        <f>VLOOKUP($A1464,'Customer Data'!$A:$G,5,FALSE)</f>
        <v>City B</v>
      </c>
      <c r="M1464" t="str">
        <f>VLOOKUP($A1464,'Customer Data'!$A:$G,6,FALSE)</f>
        <v>Middle-aged</v>
      </c>
      <c r="N1464" t="str">
        <f>VLOOKUP($A1464,'Customer Data'!$A:$G,7,FALSE)</f>
        <v>Low</v>
      </c>
      <c r="O1464" t="str">
        <f>VLOOKUP($A1464,'Customer Data'!$A$2:$H$1501,8,FALSE)</f>
        <v>Type 3</v>
      </c>
      <c r="P1464" t="str">
        <f>VLOOKUP($C1464,'Inventory Data'!$A:$I,7,FALSE)</f>
        <v>Warehouse C</v>
      </c>
    </row>
    <row r="1465" spans="1:16" x14ac:dyDescent="0.3">
      <c r="A1465">
        <v>734</v>
      </c>
      <c r="B1465">
        <v>1464</v>
      </c>
      <c r="C1465">
        <v>8</v>
      </c>
      <c r="D1465">
        <v>5</v>
      </c>
      <c r="E1465" s="4" t="s">
        <v>143</v>
      </c>
      <c r="F1465" s="4">
        <f t="shared" si="44"/>
        <v>43160</v>
      </c>
      <c r="G1465" s="4" t="str">
        <f t="shared" si="45"/>
        <v>Mar</v>
      </c>
      <c r="H1465" s="6" t="s">
        <v>83</v>
      </c>
      <c r="I1465">
        <f>VLOOKUP($A1465,'Customer Data'!$A:$G,2,FALSE)</f>
        <v>65</v>
      </c>
      <c r="J1465" t="str">
        <f>VLOOKUP($A1465,'Customer Data'!$A:$G,3,FALSE)</f>
        <v>Female</v>
      </c>
      <c r="K1465" s="18">
        <f>VLOOKUP($A1465,'Customer Data'!$A:$G,4,FALSE)</f>
        <v>133431</v>
      </c>
      <c r="L1465" t="str">
        <f>VLOOKUP($A1465,'Customer Data'!$A:$G,5,FALSE)</f>
        <v>City C</v>
      </c>
      <c r="M1465" t="str">
        <f>VLOOKUP($A1465,'Customer Data'!$A:$G,6,FALSE)</f>
        <v>Seniors</v>
      </c>
      <c r="N1465" t="str">
        <f>VLOOKUP($A1465,'Customer Data'!$A:$G,7,FALSE)</f>
        <v>High</v>
      </c>
      <c r="O1465" t="str">
        <f>VLOOKUP($A1465,'Customer Data'!$A$2:$H$1501,8,FALSE)</f>
        <v>Type 6</v>
      </c>
      <c r="P1465" t="str">
        <f>VLOOKUP($C1465,'Inventory Data'!$A:$I,7,FALSE)</f>
        <v>Warehouse B</v>
      </c>
    </row>
    <row r="1466" spans="1:16" x14ac:dyDescent="0.3">
      <c r="A1466">
        <v>1415</v>
      </c>
      <c r="B1466">
        <v>1465</v>
      </c>
      <c r="C1466">
        <v>86</v>
      </c>
      <c r="D1466">
        <v>1</v>
      </c>
      <c r="E1466" s="4" t="s">
        <v>144</v>
      </c>
      <c r="F1466" s="4">
        <f t="shared" si="44"/>
        <v>43161</v>
      </c>
      <c r="G1466" s="4" t="str">
        <f t="shared" si="45"/>
        <v>Mar</v>
      </c>
      <c r="H1466" s="6" t="s">
        <v>60</v>
      </c>
      <c r="I1466">
        <f>VLOOKUP($A1466,'Customer Data'!$A:$G,2,FALSE)</f>
        <v>53</v>
      </c>
      <c r="J1466" t="str">
        <f>VLOOKUP($A1466,'Customer Data'!$A:$G,3,FALSE)</f>
        <v>Female</v>
      </c>
      <c r="K1466" s="18">
        <f>VLOOKUP($A1466,'Customer Data'!$A:$G,4,FALSE)</f>
        <v>77815</v>
      </c>
      <c r="L1466" t="str">
        <f>VLOOKUP($A1466,'Customer Data'!$A:$G,5,FALSE)</f>
        <v>City A</v>
      </c>
      <c r="M1466" t="str">
        <f>VLOOKUP($A1466,'Customer Data'!$A:$G,6,FALSE)</f>
        <v>Middle-aged</v>
      </c>
      <c r="N1466" t="str">
        <f>VLOOKUP($A1466,'Customer Data'!$A:$G,7,FALSE)</f>
        <v>High</v>
      </c>
      <c r="O1466" t="str">
        <f>VLOOKUP($A1466,'Customer Data'!$A$2:$H$1501,8,FALSE)</f>
        <v>Type 4</v>
      </c>
      <c r="P1466" t="str">
        <f>VLOOKUP($C1466,'Inventory Data'!$A:$I,7,FALSE)</f>
        <v>Warehouse A</v>
      </c>
    </row>
    <row r="1467" spans="1:16" x14ac:dyDescent="0.3">
      <c r="A1467">
        <v>1172</v>
      </c>
      <c r="B1467">
        <v>1466</v>
      </c>
      <c r="C1467">
        <v>20</v>
      </c>
      <c r="D1467">
        <v>9</v>
      </c>
      <c r="E1467" s="4" t="s">
        <v>144</v>
      </c>
      <c r="F1467" s="4">
        <f t="shared" si="44"/>
        <v>43161</v>
      </c>
      <c r="G1467" s="4" t="str">
        <f t="shared" si="45"/>
        <v>Mar</v>
      </c>
      <c r="H1467" s="6" t="s">
        <v>61</v>
      </c>
      <c r="I1467">
        <f>VLOOKUP($A1467,'Customer Data'!$A:$G,2,FALSE)</f>
        <v>22</v>
      </c>
      <c r="J1467" t="str">
        <f>VLOOKUP($A1467,'Customer Data'!$A:$G,3,FALSE)</f>
        <v>Female</v>
      </c>
      <c r="K1467" s="18">
        <f>VLOOKUP($A1467,'Customer Data'!$A:$G,4,FALSE)</f>
        <v>127411</v>
      </c>
      <c r="L1467" t="str">
        <f>VLOOKUP($A1467,'Customer Data'!$A:$G,5,FALSE)</f>
        <v>City B</v>
      </c>
      <c r="M1467" t="str">
        <f>VLOOKUP($A1467,'Customer Data'!$A:$G,6,FALSE)</f>
        <v>Adult</v>
      </c>
      <c r="N1467" t="str">
        <f>VLOOKUP($A1467,'Customer Data'!$A:$G,7,FALSE)</f>
        <v>High</v>
      </c>
      <c r="O1467" t="str">
        <f>VLOOKUP($A1467,'Customer Data'!$A$2:$H$1501,8,FALSE)</f>
        <v>Type 2</v>
      </c>
      <c r="P1467" t="str">
        <f>VLOOKUP($C1467,'Inventory Data'!$A:$I,7,FALSE)</f>
        <v>Warehouse A</v>
      </c>
    </row>
    <row r="1468" spans="1:16" x14ac:dyDescent="0.3">
      <c r="A1468">
        <v>602</v>
      </c>
      <c r="B1468">
        <v>1467</v>
      </c>
      <c r="C1468">
        <v>99</v>
      </c>
      <c r="D1468">
        <v>1</v>
      </c>
      <c r="E1468" s="4" t="s">
        <v>144</v>
      </c>
      <c r="F1468" s="4">
        <f t="shared" si="44"/>
        <v>43161</v>
      </c>
      <c r="G1468" s="4" t="str">
        <f t="shared" si="45"/>
        <v>Mar</v>
      </c>
      <c r="H1468" s="6" t="s">
        <v>62</v>
      </c>
      <c r="I1468">
        <f>VLOOKUP($A1468,'Customer Data'!$A:$G,2,FALSE)</f>
        <v>33</v>
      </c>
      <c r="J1468" t="str">
        <f>VLOOKUP($A1468,'Customer Data'!$A:$G,3,FALSE)</f>
        <v>Male</v>
      </c>
      <c r="K1468" s="18">
        <f>VLOOKUP($A1468,'Customer Data'!$A:$G,4,FALSE)</f>
        <v>96578</v>
      </c>
      <c r="L1468" t="str">
        <f>VLOOKUP($A1468,'Customer Data'!$A:$G,5,FALSE)</f>
        <v>City A</v>
      </c>
      <c r="M1468" t="str">
        <f>VLOOKUP($A1468,'Customer Data'!$A:$G,6,FALSE)</f>
        <v>Adult</v>
      </c>
      <c r="N1468" t="str">
        <f>VLOOKUP($A1468,'Customer Data'!$A:$G,7,FALSE)</f>
        <v>High</v>
      </c>
      <c r="O1468" t="str">
        <f>VLOOKUP($A1468,'Customer Data'!$A$2:$H$1501,8,FALSE)</f>
        <v>Type 2</v>
      </c>
      <c r="P1468" t="str">
        <f>VLOOKUP($C1468,'Inventory Data'!$A:$I,7,FALSE)</f>
        <v>Warehouse A</v>
      </c>
    </row>
    <row r="1469" spans="1:16" x14ac:dyDescent="0.3">
      <c r="A1469">
        <v>1331</v>
      </c>
      <c r="B1469">
        <v>1468</v>
      </c>
      <c r="C1469">
        <v>56</v>
      </c>
      <c r="D1469">
        <v>2</v>
      </c>
      <c r="E1469" s="4" t="s">
        <v>144</v>
      </c>
      <c r="F1469" s="4">
        <f t="shared" si="44"/>
        <v>43161</v>
      </c>
      <c r="G1469" s="4" t="str">
        <f t="shared" si="45"/>
        <v>Mar</v>
      </c>
      <c r="H1469" s="6" t="s">
        <v>63</v>
      </c>
      <c r="I1469">
        <f>VLOOKUP($A1469,'Customer Data'!$A:$G,2,FALSE)</f>
        <v>48</v>
      </c>
      <c r="J1469" t="str">
        <f>VLOOKUP($A1469,'Customer Data'!$A:$G,3,FALSE)</f>
        <v>Female</v>
      </c>
      <c r="K1469" s="18">
        <f>VLOOKUP($A1469,'Customer Data'!$A:$G,4,FALSE)</f>
        <v>136492</v>
      </c>
      <c r="L1469" t="str">
        <f>VLOOKUP($A1469,'Customer Data'!$A:$G,5,FALSE)</f>
        <v>City C</v>
      </c>
      <c r="M1469" t="str">
        <f>VLOOKUP($A1469,'Customer Data'!$A:$G,6,FALSE)</f>
        <v>Middle-aged</v>
      </c>
      <c r="N1469" t="str">
        <f>VLOOKUP($A1469,'Customer Data'!$A:$G,7,FALSE)</f>
        <v>High</v>
      </c>
      <c r="O1469" t="str">
        <f>VLOOKUP($A1469,'Customer Data'!$A$2:$H$1501,8,FALSE)</f>
        <v>Type 4</v>
      </c>
      <c r="P1469" t="str">
        <f>VLOOKUP($C1469,'Inventory Data'!$A:$I,7,FALSE)</f>
        <v>Warehouse B</v>
      </c>
    </row>
    <row r="1470" spans="1:16" x14ac:dyDescent="0.3">
      <c r="A1470">
        <v>1220</v>
      </c>
      <c r="B1470">
        <v>1469</v>
      </c>
      <c r="C1470">
        <v>33</v>
      </c>
      <c r="D1470">
        <v>4</v>
      </c>
      <c r="E1470" s="4" t="s">
        <v>144</v>
      </c>
      <c r="F1470" s="4">
        <f t="shared" si="44"/>
        <v>43161</v>
      </c>
      <c r="G1470" s="4" t="str">
        <f t="shared" si="45"/>
        <v>Mar</v>
      </c>
      <c r="H1470" s="6" t="s">
        <v>64</v>
      </c>
      <c r="I1470">
        <f>VLOOKUP($A1470,'Customer Data'!$A:$G,2,FALSE)</f>
        <v>34</v>
      </c>
      <c r="J1470" t="str">
        <f>VLOOKUP($A1470,'Customer Data'!$A:$G,3,FALSE)</f>
        <v>Female</v>
      </c>
      <c r="K1470" s="18">
        <f>VLOOKUP($A1470,'Customer Data'!$A:$G,4,FALSE)</f>
        <v>136928</v>
      </c>
      <c r="L1470" t="str">
        <f>VLOOKUP($A1470,'Customer Data'!$A:$G,5,FALSE)</f>
        <v>City C</v>
      </c>
      <c r="M1470" t="str">
        <f>VLOOKUP($A1470,'Customer Data'!$A:$G,6,FALSE)</f>
        <v>Adult</v>
      </c>
      <c r="N1470" t="str">
        <f>VLOOKUP($A1470,'Customer Data'!$A:$G,7,FALSE)</f>
        <v>High</v>
      </c>
      <c r="O1470" t="str">
        <f>VLOOKUP($A1470,'Customer Data'!$A$2:$H$1501,8,FALSE)</f>
        <v>Type 2</v>
      </c>
      <c r="P1470" t="str">
        <f>VLOOKUP($C1470,'Inventory Data'!$A:$I,7,FALSE)</f>
        <v>Warehouse C</v>
      </c>
    </row>
    <row r="1471" spans="1:16" x14ac:dyDescent="0.3">
      <c r="A1471">
        <v>403</v>
      </c>
      <c r="B1471">
        <v>1470</v>
      </c>
      <c r="C1471">
        <v>27</v>
      </c>
      <c r="D1471">
        <v>8</v>
      </c>
      <c r="E1471" s="4" t="s">
        <v>144</v>
      </c>
      <c r="F1471" s="4">
        <f t="shared" si="44"/>
        <v>43161</v>
      </c>
      <c r="G1471" s="4" t="str">
        <f t="shared" si="45"/>
        <v>Mar</v>
      </c>
      <c r="H1471" s="6" t="s">
        <v>65</v>
      </c>
      <c r="I1471">
        <f>VLOOKUP($A1471,'Customer Data'!$A:$G,2,FALSE)</f>
        <v>55</v>
      </c>
      <c r="J1471" t="str">
        <f>VLOOKUP($A1471,'Customer Data'!$A:$G,3,FALSE)</f>
        <v>Male</v>
      </c>
      <c r="K1471" s="18">
        <f>VLOOKUP($A1471,'Customer Data'!$A:$G,4,FALSE)</f>
        <v>120445</v>
      </c>
      <c r="L1471" t="str">
        <f>VLOOKUP($A1471,'Customer Data'!$A:$G,5,FALSE)</f>
        <v>City C</v>
      </c>
      <c r="M1471" t="str">
        <f>VLOOKUP($A1471,'Customer Data'!$A:$G,6,FALSE)</f>
        <v>Middle-aged</v>
      </c>
      <c r="N1471" t="str">
        <f>VLOOKUP($A1471,'Customer Data'!$A:$G,7,FALSE)</f>
        <v>High</v>
      </c>
      <c r="O1471" t="str">
        <f>VLOOKUP($A1471,'Customer Data'!$A$2:$H$1501,8,FALSE)</f>
        <v>Type 4</v>
      </c>
      <c r="P1471" t="str">
        <f>VLOOKUP($C1471,'Inventory Data'!$A:$I,7,FALSE)</f>
        <v>Warehouse B</v>
      </c>
    </row>
    <row r="1472" spans="1:16" x14ac:dyDescent="0.3">
      <c r="A1472">
        <v>324</v>
      </c>
      <c r="B1472">
        <v>1471</v>
      </c>
      <c r="C1472">
        <v>6</v>
      </c>
      <c r="D1472">
        <v>7</v>
      </c>
      <c r="E1472" s="4" t="s">
        <v>144</v>
      </c>
      <c r="F1472" s="4">
        <f t="shared" si="44"/>
        <v>43161</v>
      </c>
      <c r="G1472" s="4" t="str">
        <f t="shared" si="45"/>
        <v>Mar</v>
      </c>
      <c r="H1472" s="6" t="s">
        <v>66</v>
      </c>
      <c r="I1472">
        <f>VLOOKUP($A1472,'Customer Data'!$A:$G,2,FALSE)</f>
        <v>67</v>
      </c>
      <c r="J1472" t="str">
        <f>VLOOKUP($A1472,'Customer Data'!$A:$G,3,FALSE)</f>
        <v>Male</v>
      </c>
      <c r="K1472" s="18">
        <f>VLOOKUP($A1472,'Customer Data'!$A:$G,4,FALSE)</f>
        <v>115648</v>
      </c>
      <c r="L1472" t="str">
        <f>VLOOKUP($A1472,'Customer Data'!$A:$G,5,FALSE)</f>
        <v>City A</v>
      </c>
      <c r="M1472" t="str">
        <f>VLOOKUP($A1472,'Customer Data'!$A:$G,6,FALSE)</f>
        <v>Seniors</v>
      </c>
      <c r="N1472" t="str">
        <f>VLOOKUP($A1472,'Customer Data'!$A:$G,7,FALSE)</f>
        <v>High</v>
      </c>
      <c r="O1472" t="str">
        <f>VLOOKUP($A1472,'Customer Data'!$A$2:$H$1501,8,FALSE)</f>
        <v>Type 6</v>
      </c>
      <c r="P1472" t="str">
        <f>VLOOKUP($C1472,'Inventory Data'!$A:$I,7,FALSE)</f>
        <v>Warehouse C</v>
      </c>
    </row>
    <row r="1473" spans="1:16" x14ac:dyDescent="0.3">
      <c r="A1473">
        <v>7</v>
      </c>
      <c r="B1473">
        <v>1472</v>
      </c>
      <c r="C1473">
        <v>29</v>
      </c>
      <c r="D1473">
        <v>4</v>
      </c>
      <c r="E1473" s="4" t="s">
        <v>144</v>
      </c>
      <c r="F1473" s="4">
        <f t="shared" si="44"/>
        <v>43161</v>
      </c>
      <c r="G1473" s="4" t="str">
        <f t="shared" si="45"/>
        <v>Mar</v>
      </c>
      <c r="H1473" s="6" t="s">
        <v>67</v>
      </c>
      <c r="I1473">
        <f>VLOOKUP($A1473,'Customer Data'!$A:$G,2,FALSE)</f>
        <v>66</v>
      </c>
      <c r="J1473" t="str">
        <f>VLOOKUP($A1473,'Customer Data'!$A:$G,3,FALSE)</f>
        <v>Female</v>
      </c>
      <c r="K1473" s="18">
        <f>VLOOKUP($A1473,'Customer Data'!$A:$G,4,FALSE)</f>
        <v>83385</v>
      </c>
      <c r="L1473" t="str">
        <f>VLOOKUP($A1473,'Customer Data'!$A:$G,5,FALSE)</f>
        <v>City C</v>
      </c>
      <c r="M1473" t="str">
        <f>VLOOKUP($A1473,'Customer Data'!$A:$G,6,FALSE)</f>
        <v>Seniors</v>
      </c>
      <c r="N1473" t="str">
        <f>VLOOKUP($A1473,'Customer Data'!$A:$G,7,FALSE)</f>
        <v>High</v>
      </c>
      <c r="O1473" t="str">
        <f>VLOOKUP($A1473,'Customer Data'!$A$2:$H$1501,8,FALSE)</f>
        <v>Type 6</v>
      </c>
      <c r="P1473" t="str">
        <f>VLOOKUP($C1473,'Inventory Data'!$A:$I,7,FALSE)</f>
        <v>Warehouse A</v>
      </c>
    </row>
    <row r="1474" spans="1:16" x14ac:dyDescent="0.3">
      <c r="A1474">
        <v>1101</v>
      </c>
      <c r="B1474">
        <v>1473</v>
      </c>
      <c r="C1474">
        <v>25</v>
      </c>
      <c r="D1474">
        <v>6</v>
      </c>
      <c r="E1474" s="4" t="s">
        <v>144</v>
      </c>
      <c r="F1474" s="4">
        <f t="shared" si="44"/>
        <v>43161</v>
      </c>
      <c r="G1474" s="4" t="str">
        <f t="shared" si="45"/>
        <v>Mar</v>
      </c>
      <c r="H1474" s="6" t="s">
        <v>68</v>
      </c>
      <c r="I1474">
        <f>VLOOKUP($A1474,'Customer Data'!$A:$G,2,FALSE)</f>
        <v>50</v>
      </c>
      <c r="J1474" t="str">
        <f>VLOOKUP($A1474,'Customer Data'!$A:$G,3,FALSE)</f>
        <v>Male</v>
      </c>
      <c r="K1474" s="18">
        <f>VLOOKUP($A1474,'Customer Data'!$A:$G,4,FALSE)</f>
        <v>72639</v>
      </c>
      <c r="L1474" t="str">
        <f>VLOOKUP($A1474,'Customer Data'!$A:$G,5,FALSE)</f>
        <v>City B</v>
      </c>
      <c r="M1474" t="str">
        <f>VLOOKUP($A1474,'Customer Data'!$A:$G,6,FALSE)</f>
        <v>Middle-aged</v>
      </c>
      <c r="N1474" t="str">
        <f>VLOOKUP($A1474,'Customer Data'!$A:$G,7,FALSE)</f>
        <v>High</v>
      </c>
      <c r="O1474" t="str">
        <f>VLOOKUP($A1474,'Customer Data'!$A$2:$H$1501,8,FALSE)</f>
        <v>Type 4</v>
      </c>
      <c r="P1474" t="str">
        <f>VLOOKUP($C1474,'Inventory Data'!$A:$I,7,FALSE)</f>
        <v>Warehouse B</v>
      </c>
    </row>
    <row r="1475" spans="1:16" x14ac:dyDescent="0.3">
      <c r="A1475">
        <v>583</v>
      </c>
      <c r="B1475">
        <v>1474</v>
      </c>
      <c r="C1475">
        <v>40</v>
      </c>
      <c r="D1475">
        <v>4</v>
      </c>
      <c r="E1475" s="4" t="s">
        <v>144</v>
      </c>
      <c r="F1475" s="4">
        <f t="shared" ref="F1475:F1501" si="46">DATEVALUE(E1475)</f>
        <v>43161</v>
      </c>
      <c r="G1475" s="4" t="str">
        <f t="shared" ref="G1475:G1501" si="47">TEXT(F1475,"MMM")</f>
        <v>Mar</v>
      </c>
      <c r="H1475" s="6" t="s">
        <v>69</v>
      </c>
      <c r="I1475">
        <f>VLOOKUP($A1475,'Customer Data'!$A:$G,2,FALSE)</f>
        <v>54</v>
      </c>
      <c r="J1475" t="str">
        <f>VLOOKUP($A1475,'Customer Data'!$A:$G,3,FALSE)</f>
        <v>Male</v>
      </c>
      <c r="K1475" s="18">
        <f>VLOOKUP($A1475,'Customer Data'!$A:$G,4,FALSE)</f>
        <v>22152</v>
      </c>
      <c r="L1475" t="str">
        <f>VLOOKUP($A1475,'Customer Data'!$A:$G,5,FALSE)</f>
        <v>City B</v>
      </c>
      <c r="M1475" t="str">
        <f>VLOOKUP($A1475,'Customer Data'!$A:$G,6,FALSE)</f>
        <v>Middle-aged</v>
      </c>
      <c r="N1475" t="str">
        <f>VLOOKUP($A1475,'Customer Data'!$A:$G,7,FALSE)</f>
        <v>Low</v>
      </c>
      <c r="O1475" t="str">
        <f>VLOOKUP($A1475,'Customer Data'!$A$2:$H$1501,8,FALSE)</f>
        <v>Type 3</v>
      </c>
      <c r="P1475" t="str">
        <f>VLOOKUP($C1475,'Inventory Data'!$A:$I,7,FALSE)</f>
        <v>Warehouse A</v>
      </c>
    </row>
    <row r="1476" spans="1:16" x14ac:dyDescent="0.3">
      <c r="A1476">
        <v>909</v>
      </c>
      <c r="B1476">
        <v>1475</v>
      </c>
      <c r="C1476">
        <v>95</v>
      </c>
      <c r="D1476">
        <v>6</v>
      </c>
      <c r="E1476" s="4" t="s">
        <v>144</v>
      </c>
      <c r="F1476" s="4">
        <f t="shared" si="46"/>
        <v>43161</v>
      </c>
      <c r="G1476" s="4" t="str">
        <f t="shared" si="47"/>
        <v>Mar</v>
      </c>
      <c r="H1476" s="6" t="s">
        <v>70</v>
      </c>
      <c r="I1476">
        <f>VLOOKUP($A1476,'Customer Data'!$A:$G,2,FALSE)</f>
        <v>57</v>
      </c>
      <c r="J1476" t="str">
        <f>VLOOKUP($A1476,'Customer Data'!$A:$G,3,FALSE)</f>
        <v>Female</v>
      </c>
      <c r="K1476" s="18">
        <f>VLOOKUP($A1476,'Customer Data'!$A:$G,4,FALSE)</f>
        <v>40496</v>
      </c>
      <c r="L1476" t="str">
        <f>VLOOKUP($A1476,'Customer Data'!$A:$G,5,FALSE)</f>
        <v>City A</v>
      </c>
      <c r="M1476" t="str">
        <f>VLOOKUP($A1476,'Customer Data'!$A:$G,6,FALSE)</f>
        <v>Middle-aged</v>
      </c>
      <c r="N1476" t="str">
        <f>VLOOKUP($A1476,'Customer Data'!$A:$G,7,FALSE)</f>
        <v>Low</v>
      </c>
      <c r="O1476" t="str">
        <f>VLOOKUP($A1476,'Customer Data'!$A$2:$H$1501,8,FALSE)</f>
        <v>Type 3</v>
      </c>
      <c r="P1476" t="str">
        <f>VLOOKUP($C1476,'Inventory Data'!$A:$I,7,FALSE)</f>
        <v>Warehouse B</v>
      </c>
    </row>
    <row r="1477" spans="1:16" x14ac:dyDescent="0.3">
      <c r="A1477">
        <v>778</v>
      </c>
      <c r="B1477">
        <v>1476</v>
      </c>
      <c r="C1477">
        <v>78</v>
      </c>
      <c r="D1477">
        <v>9</v>
      </c>
      <c r="E1477" s="4" t="s">
        <v>144</v>
      </c>
      <c r="F1477" s="4">
        <f t="shared" si="46"/>
        <v>43161</v>
      </c>
      <c r="G1477" s="4" t="str">
        <f t="shared" si="47"/>
        <v>Mar</v>
      </c>
      <c r="H1477" s="6" t="s">
        <v>71</v>
      </c>
      <c r="I1477">
        <f>VLOOKUP($A1477,'Customer Data'!$A:$G,2,FALSE)</f>
        <v>66</v>
      </c>
      <c r="J1477" t="str">
        <f>VLOOKUP($A1477,'Customer Data'!$A:$G,3,FALSE)</f>
        <v>Female</v>
      </c>
      <c r="K1477" s="18">
        <f>VLOOKUP($A1477,'Customer Data'!$A:$G,4,FALSE)</f>
        <v>92080</v>
      </c>
      <c r="L1477" t="str">
        <f>VLOOKUP($A1477,'Customer Data'!$A:$G,5,FALSE)</f>
        <v>City C</v>
      </c>
      <c r="M1477" t="str">
        <f>VLOOKUP($A1477,'Customer Data'!$A:$G,6,FALSE)</f>
        <v>Seniors</v>
      </c>
      <c r="N1477" t="str">
        <f>VLOOKUP($A1477,'Customer Data'!$A:$G,7,FALSE)</f>
        <v>High</v>
      </c>
      <c r="O1477" t="str">
        <f>VLOOKUP($A1477,'Customer Data'!$A$2:$H$1501,8,FALSE)</f>
        <v>Type 6</v>
      </c>
      <c r="P1477" t="str">
        <f>VLOOKUP($C1477,'Inventory Data'!$A:$I,7,FALSE)</f>
        <v>Warehouse A</v>
      </c>
    </row>
    <row r="1478" spans="1:16" x14ac:dyDescent="0.3">
      <c r="A1478">
        <v>1043</v>
      </c>
      <c r="B1478">
        <v>1477</v>
      </c>
      <c r="C1478">
        <v>77</v>
      </c>
      <c r="D1478">
        <v>9</v>
      </c>
      <c r="E1478" s="4" t="s">
        <v>144</v>
      </c>
      <c r="F1478" s="4">
        <f t="shared" si="46"/>
        <v>43161</v>
      </c>
      <c r="G1478" s="4" t="str">
        <f t="shared" si="47"/>
        <v>Mar</v>
      </c>
      <c r="H1478" s="6" t="s">
        <v>72</v>
      </c>
      <c r="I1478">
        <f>VLOOKUP($A1478,'Customer Data'!$A:$G,2,FALSE)</f>
        <v>56</v>
      </c>
      <c r="J1478" t="str">
        <f>VLOOKUP($A1478,'Customer Data'!$A:$G,3,FALSE)</f>
        <v>Male</v>
      </c>
      <c r="K1478" s="18">
        <f>VLOOKUP($A1478,'Customer Data'!$A:$G,4,FALSE)</f>
        <v>103168</v>
      </c>
      <c r="L1478" t="str">
        <f>VLOOKUP($A1478,'Customer Data'!$A:$G,5,FALSE)</f>
        <v>City B</v>
      </c>
      <c r="M1478" t="str">
        <f>VLOOKUP($A1478,'Customer Data'!$A:$G,6,FALSE)</f>
        <v>Middle-aged</v>
      </c>
      <c r="N1478" t="str">
        <f>VLOOKUP($A1478,'Customer Data'!$A:$G,7,FALSE)</f>
        <v>High</v>
      </c>
      <c r="O1478" t="str">
        <f>VLOOKUP($A1478,'Customer Data'!$A$2:$H$1501,8,FALSE)</f>
        <v>Type 4</v>
      </c>
      <c r="P1478" t="str">
        <f>VLOOKUP($C1478,'Inventory Data'!$A:$I,7,FALSE)</f>
        <v>Warehouse C</v>
      </c>
    </row>
    <row r="1479" spans="1:16" x14ac:dyDescent="0.3">
      <c r="A1479">
        <v>774</v>
      </c>
      <c r="B1479">
        <v>1478</v>
      </c>
      <c r="C1479">
        <v>92</v>
      </c>
      <c r="D1479">
        <v>5</v>
      </c>
      <c r="E1479" s="4" t="s">
        <v>144</v>
      </c>
      <c r="F1479" s="4">
        <f t="shared" si="46"/>
        <v>43161</v>
      </c>
      <c r="G1479" s="4" t="str">
        <f t="shared" si="47"/>
        <v>Mar</v>
      </c>
      <c r="H1479" s="6" t="s">
        <v>73</v>
      </c>
      <c r="I1479">
        <f>VLOOKUP($A1479,'Customer Data'!$A:$G,2,FALSE)</f>
        <v>58</v>
      </c>
      <c r="J1479" t="str">
        <f>VLOOKUP($A1479,'Customer Data'!$A:$G,3,FALSE)</f>
        <v>Male</v>
      </c>
      <c r="K1479" s="18">
        <f>VLOOKUP($A1479,'Customer Data'!$A:$G,4,FALSE)</f>
        <v>89912</v>
      </c>
      <c r="L1479" t="str">
        <f>VLOOKUP($A1479,'Customer Data'!$A:$G,5,FALSE)</f>
        <v>City A</v>
      </c>
      <c r="M1479" t="str">
        <f>VLOOKUP($A1479,'Customer Data'!$A:$G,6,FALSE)</f>
        <v>Middle-aged</v>
      </c>
      <c r="N1479" t="str">
        <f>VLOOKUP($A1479,'Customer Data'!$A:$G,7,FALSE)</f>
        <v>High</v>
      </c>
      <c r="O1479" t="str">
        <f>VLOOKUP($A1479,'Customer Data'!$A$2:$H$1501,8,FALSE)</f>
        <v>Type 4</v>
      </c>
      <c r="P1479" t="str">
        <f>VLOOKUP($C1479,'Inventory Data'!$A:$I,7,FALSE)</f>
        <v>Warehouse A</v>
      </c>
    </row>
    <row r="1480" spans="1:16" x14ac:dyDescent="0.3">
      <c r="A1480">
        <v>1288</v>
      </c>
      <c r="B1480">
        <v>1479</v>
      </c>
      <c r="C1480">
        <v>40</v>
      </c>
      <c r="D1480">
        <v>2</v>
      </c>
      <c r="E1480" s="4" t="s">
        <v>144</v>
      </c>
      <c r="F1480" s="4">
        <f t="shared" si="46"/>
        <v>43161</v>
      </c>
      <c r="G1480" s="4" t="str">
        <f t="shared" si="47"/>
        <v>Mar</v>
      </c>
      <c r="H1480" s="6" t="s">
        <v>74</v>
      </c>
      <c r="I1480">
        <f>VLOOKUP($A1480,'Customer Data'!$A:$G,2,FALSE)</f>
        <v>40</v>
      </c>
      <c r="J1480" t="str">
        <f>VLOOKUP($A1480,'Customer Data'!$A:$G,3,FALSE)</f>
        <v>Female</v>
      </c>
      <c r="K1480" s="18">
        <f>VLOOKUP($A1480,'Customer Data'!$A:$G,4,FALSE)</f>
        <v>75555</v>
      </c>
      <c r="L1480" t="str">
        <f>VLOOKUP($A1480,'Customer Data'!$A:$G,5,FALSE)</f>
        <v>City B</v>
      </c>
      <c r="M1480" t="str">
        <f>VLOOKUP($A1480,'Customer Data'!$A:$G,6,FALSE)</f>
        <v>Adult</v>
      </c>
      <c r="N1480" t="str">
        <f>VLOOKUP($A1480,'Customer Data'!$A:$G,7,FALSE)</f>
        <v>High</v>
      </c>
      <c r="O1480" t="str">
        <f>VLOOKUP($A1480,'Customer Data'!$A$2:$H$1501,8,FALSE)</f>
        <v>Type 2</v>
      </c>
      <c r="P1480" t="str">
        <f>VLOOKUP($C1480,'Inventory Data'!$A:$I,7,FALSE)</f>
        <v>Warehouse A</v>
      </c>
    </row>
    <row r="1481" spans="1:16" x14ac:dyDescent="0.3">
      <c r="A1481">
        <v>110</v>
      </c>
      <c r="B1481">
        <v>1480</v>
      </c>
      <c r="C1481">
        <v>24</v>
      </c>
      <c r="D1481">
        <v>5</v>
      </c>
      <c r="E1481" s="4" t="s">
        <v>144</v>
      </c>
      <c r="F1481" s="4">
        <f t="shared" si="46"/>
        <v>43161</v>
      </c>
      <c r="G1481" s="4" t="str">
        <f t="shared" si="47"/>
        <v>Mar</v>
      </c>
      <c r="H1481" s="6" t="s">
        <v>75</v>
      </c>
      <c r="I1481">
        <f>VLOOKUP($A1481,'Customer Data'!$A:$G,2,FALSE)</f>
        <v>25</v>
      </c>
      <c r="J1481" t="str">
        <f>VLOOKUP($A1481,'Customer Data'!$A:$G,3,FALSE)</f>
        <v>Male</v>
      </c>
      <c r="K1481" s="18">
        <f>VLOOKUP($A1481,'Customer Data'!$A:$G,4,FALSE)</f>
        <v>50278</v>
      </c>
      <c r="L1481" t="str">
        <f>VLOOKUP($A1481,'Customer Data'!$A:$G,5,FALSE)</f>
        <v>City A</v>
      </c>
      <c r="M1481" t="str">
        <f>VLOOKUP($A1481,'Customer Data'!$A:$G,6,FALSE)</f>
        <v>Adult</v>
      </c>
      <c r="N1481" t="str">
        <f>VLOOKUP($A1481,'Customer Data'!$A:$G,7,FALSE)</f>
        <v>Low</v>
      </c>
      <c r="O1481" t="str">
        <f>VLOOKUP($A1481,'Customer Data'!$A$2:$H$1501,8,FALSE)</f>
        <v>Type 1</v>
      </c>
      <c r="P1481" t="str">
        <f>VLOOKUP($C1481,'Inventory Data'!$A:$I,7,FALSE)</f>
        <v>Warehouse A</v>
      </c>
    </row>
    <row r="1482" spans="1:16" x14ac:dyDescent="0.3">
      <c r="A1482">
        <v>1012</v>
      </c>
      <c r="B1482">
        <v>1481</v>
      </c>
      <c r="C1482">
        <v>21</v>
      </c>
      <c r="D1482">
        <v>2</v>
      </c>
      <c r="E1482" s="4" t="s">
        <v>144</v>
      </c>
      <c r="F1482" s="4">
        <f t="shared" si="46"/>
        <v>43161</v>
      </c>
      <c r="G1482" s="4" t="str">
        <f t="shared" si="47"/>
        <v>Mar</v>
      </c>
      <c r="H1482" s="6" t="s">
        <v>76</v>
      </c>
      <c r="I1482">
        <f>VLOOKUP($A1482,'Customer Data'!$A:$G,2,FALSE)</f>
        <v>32</v>
      </c>
      <c r="J1482" t="str">
        <f>VLOOKUP($A1482,'Customer Data'!$A:$G,3,FALSE)</f>
        <v>Male</v>
      </c>
      <c r="K1482" s="18">
        <f>VLOOKUP($A1482,'Customer Data'!$A:$G,4,FALSE)</f>
        <v>21727</v>
      </c>
      <c r="L1482" t="str">
        <f>VLOOKUP($A1482,'Customer Data'!$A:$G,5,FALSE)</f>
        <v>City A</v>
      </c>
      <c r="M1482" t="str">
        <f>VLOOKUP($A1482,'Customer Data'!$A:$G,6,FALSE)</f>
        <v>Adult</v>
      </c>
      <c r="N1482" t="str">
        <f>VLOOKUP($A1482,'Customer Data'!$A:$G,7,FALSE)</f>
        <v>Low</v>
      </c>
      <c r="O1482" t="str">
        <f>VLOOKUP($A1482,'Customer Data'!$A$2:$H$1501,8,FALSE)</f>
        <v>Type 1</v>
      </c>
      <c r="P1482" t="str">
        <f>VLOOKUP($C1482,'Inventory Data'!$A:$I,7,FALSE)</f>
        <v>Warehouse B</v>
      </c>
    </row>
    <row r="1483" spans="1:16" x14ac:dyDescent="0.3">
      <c r="A1483">
        <v>1418</v>
      </c>
      <c r="B1483">
        <v>1482</v>
      </c>
      <c r="C1483">
        <v>13</v>
      </c>
      <c r="D1483">
        <v>4</v>
      </c>
      <c r="E1483" s="4" t="s">
        <v>144</v>
      </c>
      <c r="F1483" s="4">
        <f t="shared" si="46"/>
        <v>43161</v>
      </c>
      <c r="G1483" s="4" t="str">
        <f t="shared" si="47"/>
        <v>Mar</v>
      </c>
      <c r="H1483" s="6" t="s">
        <v>77</v>
      </c>
      <c r="I1483">
        <f>VLOOKUP($A1483,'Customer Data'!$A:$G,2,FALSE)</f>
        <v>53</v>
      </c>
      <c r="J1483" t="str">
        <f>VLOOKUP($A1483,'Customer Data'!$A:$G,3,FALSE)</f>
        <v>Female</v>
      </c>
      <c r="K1483" s="18">
        <f>VLOOKUP($A1483,'Customer Data'!$A:$G,4,FALSE)</f>
        <v>34082</v>
      </c>
      <c r="L1483" t="str">
        <f>VLOOKUP($A1483,'Customer Data'!$A:$G,5,FALSE)</f>
        <v>City A</v>
      </c>
      <c r="M1483" t="str">
        <f>VLOOKUP($A1483,'Customer Data'!$A:$G,6,FALSE)</f>
        <v>Middle-aged</v>
      </c>
      <c r="N1483" t="str">
        <f>VLOOKUP($A1483,'Customer Data'!$A:$G,7,FALSE)</f>
        <v>Low</v>
      </c>
      <c r="O1483" t="str">
        <f>VLOOKUP($A1483,'Customer Data'!$A$2:$H$1501,8,FALSE)</f>
        <v>Type 3</v>
      </c>
      <c r="P1483" t="str">
        <f>VLOOKUP($C1483,'Inventory Data'!$A:$I,7,FALSE)</f>
        <v>Warehouse C</v>
      </c>
    </row>
    <row r="1484" spans="1:16" x14ac:dyDescent="0.3">
      <c r="A1484">
        <v>1290</v>
      </c>
      <c r="B1484">
        <v>1483</v>
      </c>
      <c r="C1484">
        <v>35</v>
      </c>
      <c r="D1484">
        <v>4</v>
      </c>
      <c r="E1484" s="4" t="s">
        <v>144</v>
      </c>
      <c r="F1484" s="4">
        <f t="shared" si="46"/>
        <v>43161</v>
      </c>
      <c r="G1484" s="4" t="str">
        <f t="shared" si="47"/>
        <v>Mar</v>
      </c>
      <c r="H1484" s="6" t="s">
        <v>78</v>
      </c>
      <c r="I1484">
        <f>VLOOKUP($A1484,'Customer Data'!$A:$G,2,FALSE)</f>
        <v>23</v>
      </c>
      <c r="J1484" t="str">
        <f>VLOOKUP($A1484,'Customer Data'!$A:$G,3,FALSE)</f>
        <v>Female</v>
      </c>
      <c r="K1484" s="18">
        <f>VLOOKUP($A1484,'Customer Data'!$A:$G,4,FALSE)</f>
        <v>89607</v>
      </c>
      <c r="L1484" t="str">
        <f>VLOOKUP($A1484,'Customer Data'!$A:$G,5,FALSE)</f>
        <v>City B</v>
      </c>
      <c r="M1484" t="str">
        <f>VLOOKUP($A1484,'Customer Data'!$A:$G,6,FALSE)</f>
        <v>Adult</v>
      </c>
      <c r="N1484" t="str">
        <f>VLOOKUP($A1484,'Customer Data'!$A:$G,7,FALSE)</f>
        <v>High</v>
      </c>
      <c r="O1484" t="str">
        <f>VLOOKUP($A1484,'Customer Data'!$A$2:$H$1501,8,FALSE)</f>
        <v>Type 2</v>
      </c>
      <c r="P1484" t="str">
        <f>VLOOKUP($C1484,'Inventory Data'!$A:$I,7,FALSE)</f>
        <v>Warehouse A</v>
      </c>
    </row>
    <row r="1485" spans="1:16" x14ac:dyDescent="0.3">
      <c r="A1485">
        <v>1416</v>
      </c>
      <c r="B1485">
        <v>1484</v>
      </c>
      <c r="C1485">
        <v>43</v>
      </c>
      <c r="D1485">
        <v>8</v>
      </c>
      <c r="E1485" s="4" t="s">
        <v>144</v>
      </c>
      <c r="F1485" s="4">
        <f t="shared" si="46"/>
        <v>43161</v>
      </c>
      <c r="G1485" s="4" t="str">
        <f t="shared" si="47"/>
        <v>Mar</v>
      </c>
      <c r="H1485" s="6" t="s">
        <v>79</v>
      </c>
      <c r="I1485">
        <f>VLOOKUP($A1485,'Customer Data'!$A:$G,2,FALSE)</f>
        <v>49</v>
      </c>
      <c r="J1485" t="str">
        <f>VLOOKUP($A1485,'Customer Data'!$A:$G,3,FALSE)</f>
        <v>Female</v>
      </c>
      <c r="K1485" s="18">
        <f>VLOOKUP($A1485,'Customer Data'!$A:$G,4,FALSE)</f>
        <v>118683</v>
      </c>
      <c r="L1485" t="str">
        <f>VLOOKUP($A1485,'Customer Data'!$A:$G,5,FALSE)</f>
        <v>City C</v>
      </c>
      <c r="M1485" t="str">
        <f>VLOOKUP($A1485,'Customer Data'!$A:$G,6,FALSE)</f>
        <v>Middle-aged</v>
      </c>
      <c r="N1485" t="str">
        <f>VLOOKUP($A1485,'Customer Data'!$A:$G,7,FALSE)</f>
        <v>High</v>
      </c>
      <c r="O1485" t="str">
        <f>VLOOKUP($A1485,'Customer Data'!$A$2:$H$1501,8,FALSE)</f>
        <v>Type 4</v>
      </c>
      <c r="P1485" t="str">
        <f>VLOOKUP($C1485,'Inventory Data'!$A:$I,7,FALSE)</f>
        <v>Warehouse B</v>
      </c>
    </row>
    <row r="1486" spans="1:16" x14ac:dyDescent="0.3">
      <c r="A1486">
        <v>1394</v>
      </c>
      <c r="B1486">
        <v>1485</v>
      </c>
      <c r="C1486">
        <v>36</v>
      </c>
      <c r="D1486">
        <v>7</v>
      </c>
      <c r="E1486" s="4" t="s">
        <v>144</v>
      </c>
      <c r="F1486" s="4">
        <f t="shared" si="46"/>
        <v>43161</v>
      </c>
      <c r="G1486" s="4" t="str">
        <f t="shared" si="47"/>
        <v>Mar</v>
      </c>
      <c r="H1486" s="6" t="s">
        <v>80</v>
      </c>
      <c r="I1486">
        <f>VLOOKUP($A1486,'Customer Data'!$A:$G,2,FALSE)</f>
        <v>53</v>
      </c>
      <c r="J1486" t="str">
        <f>VLOOKUP($A1486,'Customer Data'!$A:$G,3,FALSE)</f>
        <v>Female</v>
      </c>
      <c r="K1486" s="18">
        <f>VLOOKUP($A1486,'Customer Data'!$A:$G,4,FALSE)</f>
        <v>33220</v>
      </c>
      <c r="L1486" t="str">
        <f>VLOOKUP($A1486,'Customer Data'!$A:$G,5,FALSE)</f>
        <v>City B</v>
      </c>
      <c r="M1486" t="str">
        <f>VLOOKUP($A1486,'Customer Data'!$A:$G,6,FALSE)</f>
        <v>Middle-aged</v>
      </c>
      <c r="N1486" t="str">
        <f>VLOOKUP($A1486,'Customer Data'!$A:$G,7,FALSE)</f>
        <v>Low</v>
      </c>
      <c r="O1486" t="str">
        <f>VLOOKUP($A1486,'Customer Data'!$A$2:$H$1501,8,FALSE)</f>
        <v>Type 3</v>
      </c>
      <c r="P1486" t="str">
        <f>VLOOKUP($C1486,'Inventory Data'!$A:$I,7,FALSE)</f>
        <v>Warehouse C</v>
      </c>
    </row>
    <row r="1487" spans="1:16" x14ac:dyDescent="0.3">
      <c r="A1487">
        <v>586</v>
      </c>
      <c r="B1487">
        <v>1486</v>
      </c>
      <c r="C1487">
        <v>24</v>
      </c>
      <c r="D1487">
        <v>3</v>
      </c>
      <c r="E1487" s="4" t="s">
        <v>144</v>
      </c>
      <c r="F1487" s="4">
        <f t="shared" si="46"/>
        <v>43161</v>
      </c>
      <c r="G1487" s="4" t="str">
        <f t="shared" si="47"/>
        <v>Mar</v>
      </c>
      <c r="H1487" s="6" t="s">
        <v>81</v>
      </c>
      <c r="I1487">
        <f>VLOOKUP($A1487,'Customer Data'!$A:$G,2,FALSE)</f>
        <v>52</v>
      </c>
      <c r="J1487" t="str">
        <f>VLOOKUP($A1487,'Customer Data'!$A:$G,3,FALSE)</f>
        <v>Male</v>
      </c>
      <c r="K1487" s="18">
        <f>VLOOKUP($A1487,'Customer Data'!$A:$G,4,FALSE)</f>
        <v>75953</v>
      </c>
      <c r="L1487" t="str">
        <f>VLOOKUP($A1487,'Customer Data'!$A:$G,5,FALSE)</f>
        <v>City C</v>
      </c>
      <c r="M1487" t="str">
        <f>VLOOKUP($A1487,'Customer Data'!$A:$G,6,FALSE)</f>
        <v>Middle-aged</v>
      </c>
      <c r="N1487" t="str">
        <f>VLOOKUP($A1487,'Customer Data'!$A:$G,7,FALSE)</f>
        <v>High</v>
      </c>
      <c r="O1487" t="str">
        <f>VLOOKUP($A1487,'Customer Data'!$A$2:$H$1501,8,FALSE)</f>
        <v>Type 4</v>
      </c>
      <c r="P1487" t="str">
        <f>VLOOKUP($C1487,'Inventory Data'!$A:$I,7,FALSE)</f>
        <v>Warehouse A</v>
      </c>
    </row>
    <row r="1488" spans="1:16" x14ac:dyDescent="0.3">
      <c r="A1488">
        <v>1390</v>
      </c>
      <c r="B1488">
        <v>1487</v>
      </c>
      <c r="C1488">
        <v>12</v>
      </c>
      <c r="D1488">
        <v>2</v>
      </c>
      <c r="E1488" s="4" t="s">
        <v>144</v>
      </c>
      <c r="F1488" s="4">
        <f t="shared" si="46"/>
        <v>43161</v>
      </c>
      <c r="G1488" s="4" t="str">
        <f t="shared" si="47"/>
        <v>Mar</v>
      </c>
      <c r="H1488" s="6" t="s">
        <v>82</v>
      </c>
      <c r="I1488">
        <f>VLOOKUP($A1488,'Customer Data'!$A:$G,2,FALSE)</f>
        <v>43</v>
      </c>
      <c r="J1488" t="str">
        <f>VLOOKUP($A1488,'Customer Data'!$A:$G,3,FALSE)</f>
        <v>Female</v>
      </c>
      <c r="K1488" s="18">
        <f>VLOOKUP($A1488,'Customer Data'!$A:$G,4,FALSE)</f>
        <v>102954</v>
      </c>
      <c r="L1488" t="str">
        <f>VLOOKUP($A1488,'Customer Data'!$A:$G,5,FALSE)</f>
        <v>City A</v>
      </c>
      <c r="M1488" t="str">
        <f>VLOOKUP($A1488,'Customer Data'!$A:$G,6,FALSE)</f>
        <v>Middle-aged</v>
      </c>
      <c r="N1488" t="str">
        <f>VLOOKUP($A1488,'Customer Data'!$A:$G,7,FALSE)</f>
        <v>High</v>
      </c>
      <c r="O1488" t="str">
        <f>VLOOKUP($A1488,'Customer Data'!$A$2:$H$1501,8,FALSE)</f>
        <v>Type 4</v>
      </c>
      <c r="P1488" t="str">
        <f>VLOOKUP($C1488,'Inventory Data'!$A:$I,7,FALSE)</f>
        <v>Warehouse B</v>
      </c>
    </row>
    <row r="1489" spans="1:16" x14ac:dyDescent="0.3">
      <c r="A1489">
        <v>1342</v>
      </c>
      <c r="B1489">
        <v>1488</v>
      </c>
      <c r="C1489">
        <v>41</v>
      </c>
      <c r="D1489">
        <v>3</v>
      </c>
      <c r="E1489" s="4" t="s">
        <v>144</v>
      </c>
      <c r="F1489" s="4">
        <f t="shared" si="46"/>
        <v>43161</v>
      </c>
      <c r="G1489" s="4" t="str">
        <f t="shared" si="47"/>
        <v>Mar</v>
      </c>
      <c r="H1489" s="6" t="s">
        <v>83</v>
      </c>
      <c r="I1489">
        <f>VLOOKUP($A1489,'Customer Data'!$A:$G,2,FALSE)</f>
        <v>69</v>
      </c>
      <c r="J1489" t="str">
        <f>VLOOKUP($A1489,'Customer Data'!$A:$G,3,FALSE)</f>
        <v>Female</v>
      </c>
      <c r="K1489" s="18">
        <f>VLOOKUP($A1489,'Customer Data'!$A:$G,4,FALSE)</f>
        <v>65606</v>
      </c>
      <c r="L1489" t="str">
        <f>VLOOKUP($A1489,'Customer Data'!$A:$G,5,FALSE)</f>
        <v>City A</v>
      </c>
      <c r="M1489" t="str">
        <f>VLOOKUP($A1489,'Customer Data'!$A:$G,6,FALSE)</f>
        <v>Seniors</v>
      </c>
      <c r="N1489" t="str">
        <f>VLOOKUP($A1489,'Customer Data'!$A:$G,7,FALSE)</f>
        <v>High</v>
      </c>
      <c r="O1489" t="str">
        <f>VLOOKUP($A1489,'Customer Data'!$A$2:$H$1501,8,FALSE)</f>
        <v>Type 6</v>
      </c>
      <c r="P1489" t="str">
        <f>VLOOKUP($C1489,'Inventory Data'!$A:$I,7,FALSE)</f>
        <v>Warehouse A</v>
      </c>
    </row>
    <row r="1490" spans="1:16" x14ac:dyDescent="0.3">
      <c r="A1490">
        <v>190</v>
      </c>
      <c r="B1490">
        <v>1489</v>
      </c>
      <c r="C1490">
        <v>13</v>
      </c>
      <c r="D1490">
        <v>1</v>
      </c>
      <c r="E1490" s="4" t="s">
        <v>145</v>
      </c>
      <c r="F1490" s="4">
        <f t="shared" si="46"/>
        <v>43162</v>
      </c>
      <c r="G1490" s="4" t="str">
        <f t="shared" si="47"/>
        <v>Mar</v>
      </c>
      <c r="H1490" s="6" t="s">
        <v>60</v>
      </c>
      <c r="I1490">
        <f>VLOOKUP($A1490,'Customer Data'!$A:$G,2,FALSE)</f>
        <v>38</v>
      </c>
      <c r="J1490" t="str">
        <f>VLOOKUP($A1490,'Customer Data'!$A:$G,3,FALSE)</f>
        <v>Female</v>
      </c>
      <c r="K1490" s="18">
        <f>VLOOKUP($A1490,'Customer Data'!$A:$G,4,FALSE)</f>
        <v>106341</v>
      </c>
      <c r="L1490" t="str">
        <f>VLOOKUP($A1490,'Customer Data'!$A:$G,5,FALSE)</f>
        <v>City A</v>
      </c>
      <c r="M1490" t="str">
        <f>VLOOKUP($A1490,'Customer Data'!$A:$G,6,FALSE)</f>
        <v>Adult</v>
      </c>
      <c r="N1490" t="str">
        <f>VLOOKUP($A1490,'Customer Data'!$A:$G,7,FALSE)</f>
        <v>High</v>
      </c>
      <c r="O1490" t="str">
        <f>VLOOKUP($A1490,'Customer Data'!$A$2:$H$1501,8,FALSE)</f>
        <v>Type 2</v>
      </c>
      <c r="P1490" t="str">
        <f>VLOOKUP($C1490,'Inventory Data'!$A:$I,7,FALSE)</f>
        <v>Warehouse C</v>
      </c>
    </row>
    <row r="1491" spans="1:16" x14ac:dyDescent="0.3">
      <c r="A1491">
        <v>920</v>
      </c>
      <c r="B1491">
        <v>1490</v>
      </c>
      <c r="C1491">
        <v>48</v>
      </c>
      <c r="D1491">
        <v>3</v>
      </c>
      <c r="E1491" s="4" t="s">
        <v>145</v>
      </c>
      <c r="F1491" s="4">
        <f t="shared" si="46"/>
        <v>43162</v>
      </c>
      <c r="G1491" s="4" t="str">
        <f t="shared" si="47"/>
        <v>Mar</v>
      </c>
      <c r="H1491" s="6" t="s">
        <v>61</v>
      </c>
      <c r="I1491">
        <f>VLOOKUP($A1491,'Customer Data'!$A:$G,2,FALSE)</f>
        <v>32</v>
      </c>
      <c r="J1491" t="str">
        <f>VLOOKUP($A1491,'Customer Data'!$A:$G,3,FALSE)</f>
        <v>Female</v>
      </c>
      <c r="K1491" s="18">
        <f>VLOOKUP($A1491,'Customer Data'!$A:$G,4,FALSE)</f>
        <v>58055</v>
      </c>
      <c r="L1491" t="str">
        <f>VLOOKUP($A1491,'Customer Data'!$A:$G,5,FALSE)</f>
        <v>City B</v>
      </c>
      <c r="M1491" t="str">
        <f>VLOOKUP($A1491,'Customer Data'!$A:$G,6,FALSE)</f>
        <v>Adult</v>
      </c>
      <c r="N1491" t="str">
        <f>VLOOKUP($A1491,'Customer Data'!$A:$G,7,FALSE)</f>
        <v>Low</v>
      </c>
      <c r="O1491" t="str">
        <f>VLOOKUP($A1491,'Customer Data'!$A$2:$H$1501,8,FALSE)</f>
        <v>Type 1</v>
      </c>
      <c r="P1491" t="str">
        <f>VLOOKUP($C1491,'Inventory Data'!$A:$I,7,FALSE)</f>
        <v>Warehouse B</v>
      </c>
    </row>
    <row r="1492" spans="1:16" x14ac:dyDescent="0.3">
      <c r="A1492">
        <v>381</v>
      </c>
      <c r="B1492">
        <v>1491</v>
      </c>
      <c r="C1492">
        <v>59</v>
      </c>
      <c r="D1492">
        <v>2</v>
      </c>
      <c r="E1492" s="4" t="s">
        <v>145</v>
      </c>
      <c r="F1492" s="4">
        <f t="shared" si="46"/>
        <v>43162</v>
      </c>
      <c r="G1492" s="4" t="str">
        <f t="shared" si="47"/>
        <v>Mar</v>
      </c>
      <c r="H1492" s="6" t="s">
        <v>62</v>
      </c>
      <c r="I1492">
        <f>VLOOKUP($A1492,'Customer Data'!$A:$G,2,FALSE)</f>
        <v>65</v>
      </c>
      <c r="J1492" t="str">
        <f>VLOOKUP($A1492,'Customer Data'!$A:$G,3,FALSE)</f>
        <v>Female</v>
      </c>
      <c r="K1492" s="18">
        <f>VLOOKUP($A1492,'Customer Data'!$A:$G,4,FALSE)</f>
        <v>52697</v>
      </c>
      <c r="L1492" t="str">
        <f>VLOOKUP($A1492,'Customer Data'!$A:$G,5,FALSE)</f>
        <v>City B</v>
      </c>
      <c r="M1492" t="str">
        <f>VLOOKUP($A1492,'Customer Data'!$A:$G,6,FALSE)</f>
        <v>Seniors</v>
      </c>
      <c r="N1492" t="str">
        <f>VLOOKUP($A1492,'Customer Data'!$A:$G,7,FALSE)</f>
        <v>Low</v>
      </c>
      <c r="O1492" t="str">
        <f>VLOOKUP($A1492,'Customer Data'!$A$2:$H$1501,8,FALSE)</f>
        <v>Type 5</v>
      </c>
      <c r="P1492" t="str">
        <f>VLOOKUP($C1492,'Inventory Data'!$A:$I,7,FALSE)</f>
        <v>Warehouse A</v>
      </c>
    </row>
    <row r="1493" spans="1:16" x14ac:dyDescent="0.3">
      <c r="A1493">
        <v>296</v>
      </c>
      <c r="B1493">
        <v>1492</v>
      </c>
      <c r="C1493">
        <v>93</v>
      </c>
      <c r="D1493">
        <v>4</v>
      </c>
      <c r="E1493" s="4" t="s">
        <v>145</v>
      </c>
      <c r="F1493" s="4">
        <f t="shared" si="46"/>
        <v>43162</v>
      </c>
      <c r="G1493" s="4" t="str">
        <f t="shared" si="47"/>
        <v>Mar</v>
      </c>
      <c r="H1493" s="6" t="s">
        <v>63</v>
      </c>
      <c r="I1493">
        <f>VLOOKUP($A1493,'Customer Data'!$A:$G,2,FALSE)</f>
        <v>65</v>
      </c>
      <c r="J1493" t="str">
        <f>VLOOKUP($A1493,'Customer Data'!$A:$G,3,FALSE)</f>
        <v>Female</v>
      </c>
      <c r="K1493" s="18">
        <f>VLOOKUP($A1493,'Customer Data'!$A:$G,4,FALSE)</f>
        <v>67131</v>
      </c>
      <c r="L1493" t="str">
        <f>VLOOKUP($A1493,'Customer Data'!$A:$G,5,FALSE)</f>
        <v>City C</v>
      </c>
      <c r="M1493" t="str">
        <f>VLOOKUP($A1493,'Customer Data'!$A:$G,6,FALSE)</f>
        <v>Seniors</v>
      </c>
      <c r="N1493" t="str">
        <f>VLOOKUP($A1493,'Customer Data'!$A:$G,7,FALSE)</f>
        <v>High</v>
      </c>
      <c r="O1493" t="str">
        <f>VLOOKUP($A1493,'Customer Data'!$A$2:$H$1501,8,FALSE)</f>
        <v>Type 6</v>
      </c>
      <c r="P1493" t="str">
        <f>VLOOKUP($C1493,'Inventory Data'!$A:$I,7,FALSE)</f>
        <v>Warehouse B</v>
      </c>
    </row>
    <row r="1494" spans="1:16" x14ac:dyDescent="0.3">
      <c r="A1494">
        <v>1484</v>
      </c>
      <c r="B1494">
        <v>1493</v>
      </c>
      <c r="C1494">
        <v>27</v>
      </c>
      <c r="D1494">
        <v>9</v>
      </c>
      <c r="E1494" s="4" t="s">
        <v>145</v>
      </c>
      <c r="F1494" s="4">
        <f t="shared" si="46"/>
        <v>43162</v>
      </c>
      <c r="G1494" s="4" t="str">
        <f t="shared" si="47"/>
        <v>Mar</v>
      </c>
      <c r="H1494" s="6" t="s">
        <v>64</v>
      </c>
      <c r="I1494">
        <f>VLOOKUP($A1494,'Customer Data'!$A:$G,2,FALSE)</f>
        <v>26</v>
      </c>
      <c r="J1494" t="str">
        <f>VLOOKUP($A1494,'Customer Data'!$A:$G,3,FALSE)</f>
        <v>Female</v>
      </c>
      <c r="K1494" s="18">
        <f>VLOOKUP($A1494,'Customer Data'!$A:$G,4,FALSE)</f>
        <v>144657</v>
      </c>
      <c r="L1494" t="str">
        <f>VLOOKUP($A1494,'Customer Data'!$A:$G,5,FALSE)</f>
        <v>City C</v>
      </c>
      <c r="M1494" t="str">
        <f>VLOOKUP($A1494,'Customer Data'!$A:$G,6,FALSE)</f>
        <v>Adult</v>
      </c>
      <c r="N1494" t="str">
        <f>VLOOKUP($A1494,'Customer Data'!$A:$G,7,FALSE)</f>
        <v>High</v>
      </c>
      <c r="O1494" t="str">
        <f>VLOOKUP($A1494,'Customer Data'!$A$2:$H$1501,8,FALSE)</f>
        <v>Type 2</v>
      </c>
      <c r="P1494" t="str">
        <f>VLOOKUP($C1494,'Inventory Data'!$A:$I,7,FALSE)</f>
        <v>Warehouse B</v>
      </c>
    </row>
    <row r="1495" spans="1:16" x14ac:dyDescent="0.3">
      <c r="A1495">
        <v>574</v>
      </c>
      <c r="B1495">
        <v>1494</v>
      </c>
      <c r="C1495">
        <v>49</v>
      </c>
      <c r="D1495">
        <v>2</v>
      </c>
      <c r="E1495" s="4" t="s">
        <v>145</v>
      </c>
      <c r="F1495" s="4">
        <f t="shared" si="46"/>
        <v>43162</v>
      </c>
      <c r="G1495" s="4" t="str">
        <f t="shared" si="47"/>
        <v>Mar</v>
      </c>
      <c r="H1495" s="6" t="s">
        <v>65</v>
      </c>
      <c r="I1495">
        <f>VLOOKUP($A1495,'Customer Data'!$A:$G,2,FALSE)</f>
        <v>23</v>
      </c>
      <c r="J1495" t="str">
        <f>VLOOKUP($A1495,'Customer Data'!$A:$G,3,FALSE)</f>
        <v>Male</v>
      </c>
      <c r="K1495" s="18">
        <f>VLOOKUP($A1495,'Customer Data'!$A:$G,4,FALSE)</f>
        <v>33865</v>
      </c>
      <c r="L1495" t="str">
        <f>VLOOKUP($A1495,'Customer Data'!$A:$G,5,FALSE)</f>
        <v>City B</v>
      </c>
      <c r="M1495" t="str">
        <f>VLOOKUP($A1495,'Customer Data'!$A:$G,6,FALSE)</f>
        <v>Adult</v>
      </c>
      <c r="N1495" t="str">
        <f>VLOOKUP($A1495,'Customer Data'!$A:$G,7,FALSE)</f>
        <v>Low</v>
      </c>
      <c r="O1495" t="str">
        <f>VLOOKUP($A1495,'Customer Data'!$A$2:$H$1501,8,FALSE)</f>
        <v>Type 1</v>
      </c>
      <c r="P1495" t="str">
        <f>VLOOKUP($C1495,'Inventory Data'!$A:$I,7,FALSE)</f>
        <v>Warehouse C</v>
      </c>
    </row>
    <row r="1496" spans="1:16" x14ac:dyDescent="0.3">
      <c r="A1496">
        <v>1034</v>
      </c>
      <c r="B1496">
        <v>1495</v>
      </c>
      <c r="C1496">
        <v>36</v>
      </c>
      <c r="D1496">
        <v>7</v>
      </c>
      <c r="E1496" s="4" t="s">
        <v>145</v>
      </c>
      <c r="F1496" s="4">
        <f t="shared" si="46"/>
        <v>43162</v>
      </c>
      <c r="G1496" s="4" t="str">
        <f t="shared" si="47"/>
        <v>Mar</v>
      </c>
      <c r="H1496" s="6" t="s">
        <v>66</v>
      </c>
      <c r="I1496">
        <f>VLOOKUP($A1496,'Customer Data'!$A:$G,2,FALSE)</f>
        <v>38</v>
      </c>
      <c r="J1496" t="str">
        <f>VLOOKUP($A1496,'Customer Data'!$A:$G,3,FALSE)</f>
        <v>Male</v>
      </c>
      <c r="K1496" s="18">
        <f>VLOOKUP($A1496,'Customer Data'!$A:$G,4,FALSE)</f>
        <v>101748</v>
      </c>
      <c r="L1496" t="str">
        <f>VLOOKUP($A1496,'Customer Data'!$A:$G,5,FALSE)</f>
        <v>City B</v>
      </c>
      <c r="M1496" t="str">
        <f>VLOOKUP($A1496,'Customer Data'!$A:$G,6,FALSE)</f>
        <v>Adult</v>
      </c>
      <c r="N1496" t="str">
        <f>VLOOKUP($A1496,'Customer Data'!$A:$G,7,FALSE)</f>
        <v>High</v>
      </c>
      <c r="O1496" t="str">
        <f>VLOOKUP($A1496,'Customer Data'!$A$2:$H$1501,8,FALSE)</f>
        <v>Type 2</v>
      </c>
      <c r="P1496" t="str">
        <f>VLOOKUP($C1496,'Inventory Data'!$A:$I,7,FALSE)</f>
        <v>Warehouse C</v>
      </c>
    </row>
    <row r="1497" spans="1:16" x14ac:dyDescent="0.3">
      <c r="A1497">
        <v>822</v>
      </c>
      <c r="B1497">
        <v>1496</v>
      </c>
      <c r="C1497">
        <v>87</v>
      </c>
      <c r="D1497">
        <v>5</v>
      </c>
      <c r="E1497" s="4" t="s">
        <v>145</v>
      </c>
      <c r="F1497" s="4">
        <f t="shared" si="46"/>
        <v>43162</v>
      </c>
      <c r="G1497" s="4" t="str">
        <f t="shared" si="47"/>
        <v>Mar</v>
      </c>
      <c r="H1497" s="6" t="s">
        <v>67</v>
      </c>
      <c r="I1497">
        <f>VLOOKUP($A1497,'Customer Data'!$A:$G,2,FALSE)</f>
        <v>54</v>
      </c>
      <c r="J1497" t="str">
        <f>VLOOKUP($A1497,'Customer Data'!$A:$G,3,FALSE)</f>
        <v>Male</v>
      </c>
      <c r="K1497" s="18">
        <f>VLOOKUP($A1497,'Customer Data'!$A:$G,4,FALSE)</f>
        <v>84818</v>
      </c>
      <c r="L1497" t="str">
        <f>VLOOKUP($A1497,'Customer Data'!$A:$G,5,FALSE)</f>
        <v>City B</v>
      </c>
      <c r="M1497" t="str">
        <f>VLOOKUP($A1497,'Customer Data'!$A:$G,6,FALSE)</f>
        <v>Middle-aged</v>
      </c>
      <c r="N1497" t="str">
        <f>VLOOKUP($A1497,'Customer Data'!$A:$G,7,FALSE)</f>
        <v>High</v>
      </c>
      <c r="O1497" t="str">
        <f>VLOOKUP($A1497,'Customer Data'!$A$2:$H$1501,8,FALSE)</f>
        <v>Type 4</v>
      </c>
      <c r="P1497" t="str">
        <f>VLOOKUP($C1497,'Inventory Data'!$A:$I,7,FALSE)</f>
        <v>Warehouse B</v>
      </c>
    </row>
    <row r="1498" spans="1:16" x14ac:dyDescent="0.3">
      <c r="A1498">
        <v>67</v>
      </c>
      <c r="B1498">
        <v>1497</v>
      </c>
      <c r="C1498">
        <v>7</v>
      </c>
      <c r="D1498">
        <v>2</v>
      </c>
      <c r="E1498" s="4" t="s">
        <v>145</v>
      </c>
      <c r="F1498" s="4">
        <f t="shared" si="46"/>
        <v>43162</v>
      </c>
      <c r="G1498" s="4" t="str">
        <f t="shared" si="47"/>
        <v>Mar</v>
      </c>
      <c r="H1498" s="6" t="s">
        <v>68</v>
      </c>
      <c r="I1498">
        <f>VLOOKUP($A1498,'Customer Data'!$A:$G,2,FALSE)</f>
        <v>53</v>
      </c>
      <c r="J1498" t="str">
        <f>VLOOKUP($A1498,'Customer Data'!$A:$G,3,FALSE)</f>
        <v>Female</v>
      </c>
      <c r="K1498" s="18">
        <f>VLOOKUP($A1498,'Customer Data'!$A:$G,4,FALSE)</f>
        <v>63859</v>
      </c>
      <c r="L1498" t="str">
        <f>VLOOKUP($A1498,'Customer Data'!$A:$G,5,FALSE)</f>
        <v>City C</v>
      </c>
      <c r="M1498" t="str">
        <f>VLOOKUP($A1498,'Customer Data'!$A:$G,6,FALSE)</f>
        <v>Middle-aged</v>
      </c>
      <c r="N1498" t="str">
        <f>VLOOKUP($A1498,'Customer Data'!$A:$G,7,FALSE)</f>
        <v>Low</v>
      </c>
      <c r="O1498" t="str">
        <f>VLOOKUP($A1498,'Customer Data'!$A$2:$H$1501,8,FALSE)</f>
        <v>Type 3</v>
      </c>
      <c r="P1498" t="str">
        <f>VLOOKUP($C1498,'Inventory Data'!$A:$I,7,FALSE)</f>
        <v>Warehouse C</v>
      </c>
    </row>
    <row r="1499" spans="1:16" x14ac:dyDescent="0.3">
      <c r="A1499">
        <v>339</v>
      </c>
      <c r="B1499">
        <v>1498</v>
      </c>
      <c r="C1499">
        <v>52</v>
      </c>
      <c r="D1499">
        <v>3</v>
      </c>
      <c r="E1499" s="4" t="s">
        <v>145</v>
      </c>
      <c r="F1499" s="4">
        <f t="shared" si="46"/>
        <v>43162</v>
      </c>
      <c r="G1499" s="4" t="str">
        <f t="shared" si="47"/>
        <v>Mar</v>
      </c>
      <c r="H1499" s="6" t="s">
        <v>69</v>
      </c>
      <c r="I1499">
        <f>VLOOKUP($A1499,'Customer Data'!$A:$G,2,FALSE)</f>
        <v>30</v>
      </c>
      <c r="J1499" t="str">
        <f>VLOOKUP($A1499,'Customer Data'!$A:$G,3,FALSE)</f>
        <v>Male</v>
      </c>
      <c r="K1499" s="18">
        <f>VLOOKUP($A1499,'Customer Data'!$A:$G,4,FALSE)</f>
        <v>135740</v>
      </c>
      <c r="L1499" t="str">
        <f>VLOOKUP($A1499,'Customer Data'!$A:$G,5,FALSE)</f>
        <v>City B</v>
      </c>
      <c r="M1499" t="str">
        <f>VLOOKUP($A1499,'Customer Data'!$A:$G,6,FALSE)</f>
        <v>Adult</v>
      </c>
      <c r="N1499" t="str">
        <f>VLOOKUP($A1499,'Customer Data'!$A:$G,7,FALSE)</f>
        <v>High</v>
      </c>
      <c r="O1499" t="str">
        <f>VLOOKUP($A1499,'Customer Data'!$A$2:$H$1501,8,FALSE)</f>
        <v>Type 2</v>
      </c>
      <c r="P1499" t="str">
        <f>VLOOKUP($C1499,'Inventory Data'!$A:$I,7,FALSE)</f>
        <v>Warehouse B</v>
      </c>
    </row>
    <row r="1500" spans="1:16" x14ac:dyDescent="0.3">
      <c r="A1500">
        <v>493</v>
      </c>
      <c r="B1500">
        <v>1499</v>
      </c>
      <c r="C1500">
        <v>51</v>
      </c>
      <c r="D1500">
        <v>5</v>
      </c>
      <c r="E1500" s="4" t="s">
        <v>145</v>
      </c>
      <c r="F1500" s="4">
        <f t="shared" si="46"/>
        <v>43162</v>
      </c>
      <c r="G1500" s="4" t="str">
        <f t="shared" si="47"/>
        <v>Mar</v>
      </c>
      <c r="H1500" s="6" t="s">
        <v>70</v>
      </c>
      <c r="I1500">
        <f>VLOOKUP($A1500,'Customer Data'!$A:$G,2,FALSE)</f>
        <v>23</v>
      </c>
      <c r="J1500" t="str">
        <f>VLOOKUP($A1500,'Customer Data'!$A:$G,3,FALSE)</f>
        <v>Male</v>
      </c>
      <c r="K1500" s="18">
        <f>VLOOKUP($A1500,'Customer Data'!$A:$G,4,FALSE)</f>
        <v>102080</v>
      </c>
      <c r="L1500" t="str">
        <f>VLOOKUP($A1500,'Customer Data'!$A:$G,5,FALSE)</f>
        <v>City A</v>
      </c>
      <c r="M1500" t="str">
        <f>VLOOKUP($A1500,'Customer Data'!$A:$G,6,FALSE)</f>
        <v>Adult</v>
      </c>
      <c r="N1500" t="str">
        <f>VLOOKUP($A1500,'Customer Data'!$A:$G,7,FALSE)</f>
        <v>High</v>
      </c>
      <c r="O1500" t="str">
        <f>VLOOKUP($A1500,'Customer Data'!$A$2:$H$1501,8,FALSE)</f>
        <v>Type 2</v>
      </c>
      <c r="P1500" t="str">
        <f>VLOOKUP($C1500,'Inventory Data'!$A:$I,7,FALSE)</f>
        <v>Warehouse B</v>
      </c>
    </row>
    <row r="1501" spans="1:16" x14ac:dyDescent="0.3">
      <c r="A1501">
        <v>116</v>
      </c>
      <c r="B1501">
        <v>1500</v>
      </c>
      <c r="C1501">
        <v>31</v>
      </c>
      <c r="D1501">
        <v>8</v>
      </c>
      <c r="E1501" s="4" t="s">
        <v>145</v>
      </c>
      <c r="F1501" s="4">
        <f t="shared" si="46"/>
        <v>43162</v>
      </c>
      <c r="G1501" s="4" t="str">
        <f t="shared" si="47"/>
        <v>Mar</v>
      </c>
      <c r="H1501" s="6" t="s">
        <v>71</v>
      </c>
      <c r="I1501">
        <f>VLOOKUP($A1501,'Customer Data'!$A:$G,2,FALSE)</f>
        <v>20</v>
      </c>
      <c r="J1501" t="str">
        <f>VLOOKUP($A1501,'Customer Data'!$A:$G,3,FALSE)</f>
        <v>Female</v>
      </c>
      <c r="K1501" s="18">
        <f>VLOOKUP($A1501,'Customer Data'!$A:$G,4,FALSE)</f>
        <v>45351</v>
      </c>
      <c r="L1501" t="str">
        <f>VLOOKUP($A1501,'Customer Data'!$A:$G,5,FALSE)</f>
        <v>City A</v>
      </c>
      <c r="M1501" t="str">
        <f>VLOOKUP($A1501,'Customer Data'!$A:$G,6,FALSE)</f>
        <v>Adult</v>
      </c>
      <c r="N1501" t="str">
        <f>VLOOKUP($A1501,'Customer Data'!$A:$G,7,FALSE)</f>
        <v>Low</v>
      </c>
      <c r="O1501" t="str">
        <f>VLOOKUP($A1501,'Customer Data'!$A$2:$H$1501,8,FALSE)</f>
        <v>Type 1</v>
      </c>
      <c r="P1501" t="str">
        <f>VLOOKUP($C1501,'Inventory Data'!$A:$I,7,FALSE)</f>
        <v>Warehouse B</v>
      </c>
    </row>
  </sheetData>
  <phoneticPr fontId="2"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340FCB-A947-4F13-A98C-1F78B83E05E8}">
  <dimension ref="B1:T89"/>
  <sheetViews>
    <sheetView topLeftCell="L1" zoomScale="69" zoomScaleNormal="69" workbookViewId="0">
      <selection activeCell="T4" sqref="T4"/>
    </sheetView>
  </sheetViews>
  <sheetFormatPr defaultRowHeight="14.4" x14ac:dyDescent="0.3"/>
  <cols>
    <col min="2" max="2" width="18.109375" bestFit="1" customWidth="1"/>
    <col min="3" max="3" width="20" bestFit="1" customWidth="1"/>
    <col min="4" max="5" width="34.5546875" bestFit="1" customWidth="1"/>
    <col min="12" max="12" width="21.5546875" bestFit="1" customWidth="1"/>
    <col min="13" max="13" width="34.5546875" bestFit="1" customWidth="1"/>
    <col min="14" max="14" width="20" bestFit="1" customWidth="1"/>
    <col min="15" max="15" width="34.5546875" bestFit="1" customWidth="1"/>
    <col min="16" max="16" width="26.33203125" customWidth="1"/>
    <col min="17" max="18" width="4.6640625" bestFit="1" customWidth="1"/>
    <col min="19" max="19" width="11.6640625" bestFit="1" customWidth="1"/>
    <col min="20" max="20" width="27.44140625" bestFit="1" customWidth="1"/>
    <col min="21" max="29" width="29.6640625" bestFit="1" customWidth="1"/>
  </cols>
  <sheetData>
    <row r="1" spans="2:20" ht="15" thickBot="1" x14ac:dyDescent="0.35"/>
    <row r="2" spans="2:20" ht="15" thickBot="1" x14ac:dyDescent="0.35">
      <c r="B2" s="51" t="s">
        <v>173</v>
      </c>
      <c r="C2" s="52"/>
      <c r="D2" s="52"/>
      <c r="E2" s="52"/>
      <c r="F2" s="53"/>
      <c r="G2" s="20"/>
      <c r="H2" s="20"/>
      <c r="I2" s="20"/>
      <c r="L2" s="56" t="s">
        <v>174</v>
      </c>
      <c r="M2" s="57"/>
      <c r="N2" s="57"/>
      <c r="O2" s="57"/>
      <c r="P2" s="58"/>
      <c r="Q2" s="20"/>
      <c r="R2" s="20"/>
      <c r="S2" s="20"/>
      <c r="T2" s="20"/>
    </row>
    <row r="3" spans="2:20" x14ac:dyDescent="0.3">
      <c r="B3" s="7" t="s">
        <v>160</v>
      </c>
      <c r="C3" s="7" t="s">
        <v>11</v>
      </c>
      <c r="D3" t="s">
        <v>146</v>
      </c>
      <c r="E3" t="s">
        <v>175</v>
      </c>
      <c r="M3" s="7" t="s">
        <v>4</v>
      </c>
      <c r="N3" s="7" t="s">
        <v>11</v>
      </c>
      <c r="O3" t="s">
        <v>146</v>
      </c>
      <c r="P3" t="s">
        <v>175</v>
      </c>
      <c r="S3" s="7" t="s">
        <v>175</v>
      </c>
      <c r="T3" t="s">
        <v>176</v>
      </c>
    </row>
    <row r="4" spans="2:20" x14ac:dyDescent="0.3">
      <c r="B4" t="s">
        <v>148</v>
      </c>
      <c r="C4">
        <v>21</v>
      </c>
      <c r="D4">
        <v>38</v>
      </c>
      <c r="E4" t="s">
        <v>55</v>
      </c>
      <c r="M4" t="s">
        <v>9</v>
      </c>
      <c r="N4">
        <v>14</v>
      </c>
      <c r="O4">
        <v>49</v>
      </c>
      <c r="P4" t="s">
        <v>55</v>
      </c>
      <c r="S4" t="s">
        <v>55</v>
      </c>
      <c r="T4">
        <v>30</v>
      </c>
    </row>
    <row r="5" spans="2:20" x14ac:dyDescent="0.3">
      <c r="C5">
        <v>7</v>
      </c>
      <c r="D5">
        <v>33</v>
      </c>
      <c r="E5" t="s">
        <v>55</v>
      </c>
      <c r="N5">
        <v>34</v>
      </c>
      <c r="O5">
        <v>55</v>
      </c>
      <c r="P5" t="s">
        <v>55</v>
      </c>
      <c r="S5" t="s">
        <v>56</v>
      </c>
      <c r="T5">
        <v>70</v>
      </c>
    </row>
    <row r="6" spans="2:20" x14ac:dyDescent="0.3">
      <c r="C6">
        <v>69</v>
      </c>
      <c r="D6">
        <v>31</v>
      </c>
      <c r="E6" t="s">
        <v>55</v>
      </c>
      <c r="N6">
        <v>59</v>
      </c>
      <c r="O6">
        <v>49</v>
      </c>
      <c r="P6" t="s">
        <v>55</v>
      </c>
    </row>
    <row r="7" spans="2:20" x14ac:dyDescent="0.3">
      <c r="C7">
        <v>74</v>
      </c>
      <c r="D7">
        <v>26</v>
      </c>
      <c r="E7" t="s">
        <v>55</v>
      </c>
      <c r="N7">
        <v>68</v>
      </c>
      <c r="O7">
        <v>51</v>
      </c>
      <c r="P7" t="s">
        <v>55</v>
      </c>
    </row>
    <row r="8" spans="2:20" x14ac:dyDescent="0.3">
      <c r="C8">
        <v>68</v>
      </c>
      <c r="D8">
        <v>26</v>
      </c>
      <c r="E8" t="s">
        <v>55</v>
      </c>
      <c r="N8">
        <v>69</v>
      </c>
      <c r="O8">
        <v>54</v>
      </c>
      <c r="P8" t="s">
        <v>55</v>
      </c>
    </row>
    <row r="9" spans="2:20" x14ac:dyDescent="0.3">
      <c r="B9" t="s">
        <v>149</v>
      </c>
      <c r="C9">
        <v>36</v>
      </c>
      <c r="D9">
        <v>64</v>
      </c>
      <c r="E9" t="s">
        <v>55</v>
      </c>
      <c r="N9">
        <v>98</v>
      </c>
      <c r="O9">
        <v>52</v>
      </c>
      <c r="P9" t="s">
        <v>55</v>
      </c>
    </row>
    <row r="10" spans="2:20" x14ac:dyDescent="0.3">
      <c r="C10">
        <v>83</v>
      </c>
      <c r="D10">
        <v>61</v>
      </c>
      <c r="E10" t="s">
        <v>55</v>
      </c>
      <c r="M10" t="s">
        <v>6</v>
      </c>
      <c r="N10">
        <v>1</v>
      </c>
      <c r="O10">
        <v>49</v>
      </c>
      <c r="P10" t="s">
        <v>55</v>
      </c>
    </row>
    <row r="11" spans="2:20" x14ac:dyDescent="0.3">
      <c r="C11">
        <v>93</v>
      </c>
      <c r="D11">
        <v>48</v>
      </c>
      <c r="E11" t="s">
        <v>55</v>
      </c>
      <c r="N11">
        <v>53</v>
      </c>
      <c r="O11">
        <v>48</v>
      </c>
      <c r="P11" t="s">
        <v>55</v>
      </c>
    </row>
    <row r="12" spans="2:20" x14ac:dyDescent="0.3">
      <c r="C12">
        <v>21</v>
      </c>
      <c r="D12">
        <v>46</v>
      </c>
      <c r="E12" t="s">
        <v>55</v>
      </c>
      <c r="N12">
        <v>85</v>
      </c>
      <c r="O12">
        <v>60</v>
      </c>
      <c r="P12" t="s">
        <v>55</v>
      </c>
    </row>
    <row r="13" spans="2:20" x14ac:dyDescent="0.3">
      <c r="C13">
        <v>11</v>
      </c>
      <c r="D13">
        <v>46</v>
      </c>
      <c r="E13" t="s">
        <v>55</v>
      </c>
      <c r="N13">
        <v>91</v>
      </c>
      <c r="O13">
        <v>56</v>
      </c>
      <c r="P13" t="s">
        <v>55</v>
      </c>
    </row>
    <row r="14" spans="2:20" x14ac:dyDescent="0.3">
      <c r="B14" t="s">
        <v>150</v>
      </c>
      <c r="C14">
        <v>24</v>
      </c>
      <c r="D14">
        <v>28</v>
      </c>
      <c r="E14" t="s">
        <v>55</v>
      </c>
      <c r="N14">
        <v>95</v>
      </c>
      <c r="O14">
        <v>64</v>
      </c>
      <c r="P14" t="s">
        <v>55</v>
      </c>
    </row>
    <row r="15" spans="2:20" x14ac:dyDescent="0.3">
      <c r="C15">
        <v>28</v>
      </c>
      <c r="D15">
        <v>27</v>
      </c>
      <c r="E15" t="s">
        <v>55</v>
      </c>
      <c r="M15" t="s">
        <v>7</v>
      </c>
      <c r="N15">
        <v>10</v>
      </c>
      <c r="O15">
        <v>45</v>
      </c>
      <c r="P15" t="s">
        <v>55</v>
      </c>
    </row>
    <row r="16" spans="2:20" x14ac:dyDescent="0.3">
      <c r="C16">
        <v>67</v>
      </c>
      <c r="D16">
        <v>25</v>
      </c>
      <c r="E16" t="s">
        <v>55</v>
      </c>
      <c r="N16">
        <v>67</v>
      </c>
      <c r="O16">
        <v>47</v>
      </c>
      <c r="P16" t="s">
        <v>55</v>
      </c>
    </row>
    <row r="17" spans="2:16" x14ac:dyDescent="0.3">
      <c r="C17">
        <v>34</v>
      </c>
      <c r="D17">
        <v>22</v>
      </c>
      <c r="E17" t="s">
        <v>55</v>
      </c>
      <c r="N17">
        <v>77</v>
      </c>
      <c r="O17">
        <v>46</v>
      </c>
      <c r="P17" t="s">
        <v>55</v>
      </c>
    </row>
    <row r="18" spans="2:16" x14ac:dyDescent="0.3">
      <c r="C18">
        <v>95</v>
      </c>
      <c r="D18">
        <v>21</v>
      </c>
      <c r="E18" t="s">
        <v>55</v>
      </c>
      <c r="N18">
        <v>79</v>
      </c>
      <c r="O18">
        <v>48</v>
      </c>
      <c r="P18" t="s">
        <v>55</v>
      </c>
    </row>
    <row r="19" spans="2:16" x14ac:dyDescent="0.3">
      <c r="C19">
        <v>22</v>
      </c>
      <c r="D19">
        <v>21</v>
      </c>
      <c r="E19" t="s">
        <v>55</v>
      </c>
      <c r="N19">
        <v>83</v>
      </c>
      <c r="O19">
        <v>47</v>
      </c>
      <c r="P19" t="s">
        <v>55</v>
      </c>
    </row>
    <row r="20" spans="2:16" x14ac:dyDescent="0.3">
      <c r="C20">
        <v>47</v>
      </c>
      <c r="D20">
        <v>21</v>
      </c>
      <c r="E20" t="s">
        <v>55</v>
      </c>
    </row>
    <row r="21" spans="2:16" x14ac:dyDescent="0.3">
      <c r="C21">
        <v>48</v>
      </c>
      <c r="D21">
        <v>21</v>
      </c>
      <c r="E21" t="s">
        <v>55</v>
      </c>
    </row>
    <row r="22" spans="2:16" x14ac:dyDescent="0.3">
      <c r="B22" t="s">
        <v>151</v>
      </c>
      <c r="C22">
        <v>99</v>
      </c>
      <c r="D22">
        <v>44</v>
      </c>
      <c r="E22" t="s">
        <v>55</v>
      </c>
    </row>
    <row r="23" spans="2:16" x14ac:dyDescent="0.3">
      <c r="C23">
        <v>77</v>
      </c>
      <c r="D23">
        <v>41</v>
      </c>
      <c r="E23" t="s">
        <v>55</v>
      </c>
    </row>
    <row r="24" spans="2:16" x14ac:dyDescent="0.3">
      <c r="C24">
        <v>89</v>
      </c>
      <c r="D24">
        <v>40</v>
      </c>
      <c r="E24" t="s">
        <v>55</v>
      </c>
    </row>
    <row r="25" spans="2:16" x14ac:dyDescent="0.3">
      <c r="C25">
        <v>61</v>
      </c>
      <c r="D25">
        <v>39</v>
      </c>
      <c r="E25" t="s">
        <v>55</v>
      </c>
    </row>
    <row r="26" spans="2:16" x14ac:dyDescent="0.3">
      <c r="C26">
        <v>9</v>
      </c>
      <c r="D26">
        <v>35</v>
      </c>
      <c r="E26" t="s">
        <v>55</v>
      </c>
    </row>
    <row r="27" spans="2:16" x14ac:dyDescent="0.3">
      <c r="B27" t="s">
        <v>152</v>
      </c>
      <c r="C27">
        <v>91</v>
      </c>
      <c r="D27">
        <v>24</v>
      </c>
      <c r="E27" t="s">
        <v>55</v>
      </c>
    </row>
    <row r="28" spans="2:16" x14ac:dyDescent="0.3">
      <c r="C28">
        <v>94</v>
      </c>
      <c r="D28">
        <v>23</v>
      </c>
      <c r="E28" t="s">
        <v>55</v>
      </c>
    </row>
    <row r="29" spans="2:16" x14ac:dyDescent="0.3">
      <c r="C29">
        <v>19</v>
      </c>
      <c r="D29">
        <v>22</v>
      </c>
      <c r="E29" t="s">
        <v>55</v>
      </c>
    </row>
    <row r="30" spans="2:16" x14ac:dyDescent="0.3">
      <c r="C30">
        <v>85</v>
      </c>
      <c r="D30">
        <v>20</v>
      </c>
      <c r="E30" t="s">
        <v>55</v>
      </c>
    </row>
    <row r="31" spans="2:16" x14ac:dyDescent="0.3">
      <c r="C31">
        <v>27</v>
      </c>
      <c r="D31">
        <v>18</v>
      </c>
      <c r="E31" t="s">
        <v>55</v>
      </c>
    </row>
    <row r="32" spans="2:16" x14ac:dyDescent="0.3">
      <c r="C32">
        <v>53</v>
      </c>
      <c r="D32">
        <v>18</v>
      </c>
      <c r="E32" t="s">
        <v>55</v>
      </c>
    </row>
    <row r="33" spans="2:9" x14ac:dyDescent="0.3">
      <c r="C33">
        <v>61</v>
      </c>
      <c r="D33">
        <v>18</v>
      </c>
      <c r="E33" t="s">
        <v>55</v>
      </c>
    </row>
    <row r="34" spans="2:9" x14ac:dyDescent="0.3">
      <c r="B34" t="s">
        <v>153</v>
      </c>
      <c r="C34">
        <v>80</v>
      </c>
      <c r="D34">
        <v>38</v>
      </c>
      <c r="E34" t="s">
        <v>55</v>
      </c>
    </row>
    <row r="35" spans="2:9" x14ac:dyDescent="0.3">
      <c r="C35">
        <v>85</v>
      </c>
      <c r="D35">
        <v>35</v>
      </c>
      <c r="E35" t="s">
        <v>55</v>
      </c>
    </row>
    <row r="36" spans="2:9" x14ac:dyDescent="0.3">
      <c r="C36">
        <v>35</v>
      </c>
      <c r="D36">
        <v>25</v>
      </c>
      <c r="E36" t="s">
        <v>55</v>
      </c>
    </row>
    <row r="37" spans="2:9" x14ac:dyDescent="0.3">
      <c r="C37">
        <v>93</v>
      </c>
      <c r="D37">
        <v>24</v>
      </c>
      <c r="E37" t="s">
        <v>55</v>
      </c>
      <c r="G37" s="20"/>
      <c r="H37" s="20"/>
      <c r="I37" s="20"/>
    </row>
    <row r="38" spans="2:9" x14ac:dyDescent="0.3">
      <c r="C38">
        <v>86</v>
      </c>
      <c r="D38">
        <v>24</v>
      </c>
      <c r="E38" t="s">
        <v>55</v>
      </c>
    </row>
    <row r="39" spans="2:9" x14ac:dyDescent="0.3">
      <c r="C39">
        <v>8</v>
      </c>
      <c r="D39">
        <v>24</v>
      </c>
      <c r="E39" t="s">
        <v>55</v>
      </c>
    </row>
    <row r="40" spans="2:9" x14ac:dyDescent="0.3">
      <c r="C40">
        <v>1</v>
      </c>
      <c r="D40">
        <v>24</v>
      </c>
      <c r="E40" t="s">
        <v>55</v>
      </c>
    </row>
    <row r="41" spans="2:9" x14ac:dyDescent="0.3">
      <c r="C41">
        <v>78</v>
      </c>
      <c r="D41">
        <v>24</v>
      </c>
      <c r="E41" t="s">
        <v>55</v>
      </c>
    </row>
    <row r="48" spans="2:9" x14ac:dyDescent="0.3">
      <c r="E48" s="3"/>
    </row>
    <row r="49" spans="5:5" x14ac:dyDescent="0.3">
      <c r="E49" s="3"/>
    </row>
    <row r="50" spans="5:5" x14ac:dyDescent="0.3">
      <c r="E50" s="3"/>
    </row>
    <row r="51" spans="5:5" x14ac:dyDescent="0.3">
      <c r="E51" s="3"/>
    </row>
    <row r="52" spans="5:5" x14ac:dyDescent="0.3">
      <c r="E52" s="3"/>
    </row>
    <row r="53" spans="5:5" x14ac:dyDescent="0.3">
      <c r="E53" s="3"/>
    </row>
    <row r="54" spans="5:5" x14ac:dyDescent="0.3">
      <c r="E54" s="3"/>
    </row>
    <row r="55" spans="5:5" x14ac:dyDescent="0.3">
      <c r="E55" s="3"/>
    </row>
    <row r="56" spans="5:5" x14ac:dyDescent="0.3">
      <c r="E56" s="3"/>
    </row>
    <row r="57" spans="5:5" x14ac:dyDescent="0.3">
      <c r="E57" s="3"/>
    </row>
    <row r="58" spans="5:5" x14ac:dyDescent="0.3">
      <c r="E58" s="3"/>
    </row>
    <row r="59" spans="5:5" x14ac:dyDescent="0.3">
      <c r="E59" s="3"/>
    </row>
    <row r="60" spans="5:5" x14ac:dyDescent="0.3">
      <c r="E60" s="3"/>
    </row>
    <row r="61" spans="5:5" x14ac:dyDescent="0.3">
      <c r="E61" s="3"/>
    </row>
    <row r="62" spans="5:5" x14ac:dyDescent="0.3">
      <c r="E62" s="3"/>
    </row>
    <row r="63" spans="5:5" x14ac:dyDescent="0.3">
      <c r="E63" s="3"/>
    </row>
    <row r="64" spans="5:5" x14ac:dyDescent="0.3">
      <c r="E64" s="3"/>
    </row>
    <row r="65" spans="5:5" x14ac:dyDescent="0.3">
      <c r="E65" s="3"/>
    </row>
    <row r="66" spans="5:5" x14ac:dyDescent="0.3">
      <c r="E66" s="3"/>
    </row>
    <row r="67" spans="5:5" x14ac:dyDescent="0.3">
      <c r="E67" s="3"/>
    </row>
    <row r="68" spans="5:5" x14ac:dyDescent="0.3">
      <c r="E68" s="3"/>
    </row>
    <row r="69" spans="5:5" x14ac:dyDescent="0.3">
      <c r="E69" s="3"/>
    </row>
    <row r="70" spans="5:5" x14ac:dyDescent="0.3">
      <c r="E70" s="3"/>
    </row>
    <row r="71" spans="5:5" x14ac:dyDescent="0.3">
      <c r="E71" s="3"/>
    </row>
    <row r="72" spans="5:5" x14ac:dyDescent="0.3">
      <c r="E72" s="3"/>
    </row>
    <row r="73" spans="5:5" x14ac:dyDescent="0.3">
      <c r="E73" s="3"/>
    </row>
    <row r="74" spans="5:5" x14ac:dyDescent="0.3">
      <c r="E74" s="3"/>
    </row>
    <row r="75" spans="5:5" x14ac:dyDescent="0.3">
      <c r="E75" s="3"/>
    </row>
    <row r="76" spans="5:5" x14ac:dyDescent="0.3">
      <c r="E76" s="3"/>
    </row>
    <row r="77" spans="5:5" x14ac:dyDescent="0.3">
      <c r="E77" s="3"/>
    </row>
    <row r="78" spans="5:5" x14ac:dyDescent="0.3">
      <c r="E78" s="3"/>
    </row>
    <row r="79" spans="5:5" x14ac:dyDescent="0.3">
      <c r="E79" s="3"/>
    </row>
    <row r="80" spans="5:5" x14ac:dyDescent="0.3">
      <c r="E80" s="3"/>
    </row>
    <row r="81" spans="5:5" x14ac:dyDescent="0.3">
      <c r="E81" s="3"/>
    </row>
    <row r="82" spans="5:5" x14ac:dyDescent="0.3">
      <c r="E82" s="3"/>
    </row>
    <row r="83" spans="5:5" x14ac:dyDescent="0.3">
      <c r="E83" s="3"/>
    </row>
    <row r="84" spans="5:5" x14ac:dyDescent="0.3">
      <c r="E84" s="3"/>
    </row>
    <row r="85" spans="5:5" x14ac:dyDescent="0.3">
      <c r="E85" s="3"/>
    </row>
    <row r="86" spans="5:5" x14ac:dyDescent="0.3">
      <c r="E86" s="3"/>
    </row>
    <row r="87" spans="5:5" x14ac:dyDescent="0.3">
      <c r="E87" s="3"/>
    </row>
    <row r="88" spans="5:5" x14ac:dyDescent="0.3">
      <c r="E88" s="3"/>
    </row>
    <row r="89" spans="5:5" x14ac:dyDescent="0.3">
      <c r="E89" s="3"/>
    </row>
  </sheetData>
  <mergeCells count="2">
    <mergeCell ref="B2:F2"/>
    <mergeCell ref="L2:P2"/>
  </mergeCells>
  <pageMargins left="0.7" right="0.7" top="0.75" bottom="0.75" header="0.3" footer="0.3"/>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535CB-3375-42EE-87EE-F87E9396976D}">
  <dimension ref="B1:BU61"/>
  <sheetViews>
    <sheetView topLeftCell="A42" workbookViewId="0">
      <selection activeCell="K37" sqref="K37"/>
    </sheetView>
  </sheetViews>
  <sheetFormatPr defaultRowHeight="14.4" x14ac:dyDescent="0.3"/>
  <cols>
    <col min="2" max="2" width="7" customWidth="1"/>
    <col min="3" max="3" width="10" bestFit="1" customWidth="1"/>
    <col min="4" max="4" width="23.44140625" bestFit="1" customWidth="1"/>
    <col min="5" max="5" width="9.33203125" bestFit="1" customWidth="1"/>
    <col min="6" max="6" width="4.33203125" bestFit="1" customWidth="1"/>
    <col min="7" max="7" width="4.5546875" bestFit="1" customWidth="1"/>
    <col min="8" max="8" width="21.5546875" style="5" bestFit="1" customWidth="1"/>
    <col min="9" max="12" width="21.5546875" bestFit="1" customWidth="1"/>
    <col min="13" max="21" width="23.44140625" bestFit="1" customWidth="1"/>
    <col min="22" max="30" width="3" bestFit="1" customWidth="1"/>
  </cols>
  <sheetData>
    <row r="1" spans="2:73" ht="15" thickBot="1" x14ac:dyDescent="0.35"/>
    <row r="2" spans="2:73" ht="15" thickBot="1" x14ac:dyDescent="0.35">
      <c r="C2" s="51" t="s">
        <v>147</v>
      </c>
      <c r="D2" s="52"/>
      <c r="E2" s="52"/>
      <c r="F2" s="52"/>
      <c r="G2" s="53"/>
    </row>
    <row r="3" spans="2:73" x14ac:dyDescent="0.3">
      <c r="C3" s="20"/>
      <c r="D3" s="20"/>
      <c r="E3" s="20"/>
      <c r="F3" s="20"/>
      <c r="G3" s="20"/>
      <c r="P3" s="20"/>
      <c r="Q3" s="20"/>
      <c r="R3" s="20"/>
      <c r="S3" s="20"/>
      <c r="T3" s="20"/>
    </row>
    <row r="4" spans="2:73" x14ac:dyDescent="0.3">
      <c r="F4" s="20"/>
      <c r="G4" s="20"/>
      <c r="P4" s="20"/>
      <c r="Q4" s="20"/>
      <c r="R4" s="20"/>
      <c r="S4" s="20"/>
      <c r="T4" s="20"/>
    </row>
    <row r="5" spans="2:73" x14ac:dyDescent="0.3">
      <c r="F5" s="20"/>
      <c r="G5" s="20"/>
      <c r="P5" s="20"/>
      <c r="Q5" s="20"/>
      <c r="R5" s="20"/>
      <c r="S5" s="20"/>
      <c r="T5" s="20"/>
    </row>
    <row r="6" spans="2:73" x14ac:dyDescent="0.3">
      <c r="F6" s="20"/>
      <c r="G6" s="20"/>
      <c r="P6" s="20"/>
      <c r="Q6" s="20"/>
      <c r="R6" s="20"/>
      <c r="S6" s="20"/>
      <c r="T6" s="20"/>
    </row>
    <row r="7" spans="2:73" x14ac:dyDescent="0.3">
      <c r="C7" s="7" t="s">
        <v>177</v>
      </c>
      <c r="D7" t="s">
        <v>21</v>
      </c>
      <c r="H7"/>
    </row>
    <row r="8" spans="2:73" x14ac:dyDescent="0.3">
      <c r="H8"/>
    </row>
    <row r="9" spans="2:73" x14ac:dyDescent="0.3">
      <c r="B9" s="29"/>
      <c r="C9" s="7" t="s">
        <v>183</v>
      </c>
      <c r="D9" t="s">
        <v>146</v>
      </c>
      <c r="H9"/>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row>
    <row r="10" spans="2:73" x14ac:dyDescent="0.3">
      <c r="B10" s="29"/>
      <c r="C10" t="s">
        <v>184</v>
      </c>
      <c r="D10">
        <v>1244</v>
      </c>
      <c r="H10"/>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row>
    <row r="11" spans="2:73" x14ac:dyDescent="0.3">
      <c r="B11" s="29"/>
      <c r="C11" t="s">
        <v>185</v>
      </c>
      <c r="D11">
        <v>998</v>
      </c>
      <c r="H11"/>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row>
    <row r="12" spans="2:73" x14ac:dyDescent="0.3">
      <c r="B12" s="29"/>
      <c r="C12" t="s">
        <v>186</v>
      </c>
      <c r="D12">
        <v>130</v>
      </c>
      <c r="H12"/>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row>
    <row r="13" spans="2:73" x14ac:dyDescent="0.3">
      <c r="B13" s="28"/>
      <c r="H1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row>
    <row r="14" spans="2:73" x14ac:dyDescent="0.3">
      <c r="B14" s="29"/>
      <c r="H14" s="27"/>
      <c r="I14" s="27"/>
      <c r="J14" s="27"/>
      <c r="K14" s="27"/>
      <c r="L14" s="27"/>
      <c r="M14" s="27"/>
      <c r="N14" s="27"/>
      <c r="O14" s="27"/>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row>
    <row r="15" spans="2:73" x14ac:dyDescent="0.3">
      <c r="B15" s="29"/>
      <c r="H15" s="27"/>
      <c r="I15" s="27"/>
      <c r="J15" s="27"/>
      <c r="K15" s="27"/>
      <c r="L15" s="27"/>
      <c r="M15" s="27"/>
      <c r="N15" s="27"/>
      <c r="O15" s="27"/>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row>
    <row r="16" spans="2:73" x14ac:dyDescent="0.3">
      <c r="B16" s="29"/>
      <c r="H16" s="27"/>
      <c r="I16" s="27"/>
      <c r="J16" s="27"/>
      <c r="K16" s="27"/>
      <c r="L16" s="27"/>
      <c r="M16" s="27"/>
      <c r="N16" s="27"/>
      <c r="O16" s="27"/>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row>
    <row r="17" spans="2:73" x14ac:dyDescent="0.3">
      <c r="B17" s="29"/>
      <c r="C17" s="7" t="s">
        <v>177</v>
      </c>
      <c r="D17" t="s">
        <v>21</v>
      </c>
      <c r="H17" s="27"/>
      <c r="I17" s="27"/>
      <c r="J17" s="27"/>
      <c r="K17" s="27"/>
      <c r="L17" s="27"/>
      <c r="M17" s="27"/>
      <c r="N17" s="27"/>
      <c r="O17" s="27"/>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row>
    <row r="18" spans="2:73" x14ac:dyDescent="0.3">
      <c r="B18" s="28"/>
      <c r="H18" s="27"/>
      <c r="I18" s="27"/>
      <c r="J18" s="27"/>
      <c r="K18" s="27"/>
      <c r="L18" s="27"/>
      <c r="M18" s="27"/>
      <c r="N18" s="27"/>
      <c r="O18" s="27"/>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row>
    <row r="19" spans="2:73" x14ac:dyDescent="0.3">
      <c r="B19" s="29"/>
      <c r="C19" s="7" t="s">
        <v>160</v>
      </c>
      <c r="D19" s="7" t="s">
        <v>183</v>
      </c>
      <c r="E19" t="s">
        <v>146</v>
      </c>
      <c r="H19" s="27"/>
      <c r="I19" s="27"/>
      <c r="J19" s="27"/>
      <c r="K19" s="27"/>
      <c r="L19" s="27"/>
      <c r="M19" s="27"/>
      <c r="N19" s="27"/>
      <c r="O19" s="27"/>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row>
    <row r="20" spans="2:73" x14ac:dyDescent="0.3">
      <c r="B20" s="29"/>
      <c r="C20" t="s">
        <v>148</v>
      </c>
      <c r="D20" t="s">
        <v>184</v>
      </c>
      <c r="E20">
        <v>169</v>
      </c>
      <c r="H20" s="27"/>
      <c r="I20" s="27"/>
      <c r="J20" s="27"/>
      <c r="K20" s="27"/>
      <c r="L20" s="27"/>
      <c r="M20" s="27"/>
      <c r="N20" s="27"/>
      <c r="O20" s="27"/>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row>
    <row r="21" spans="2:73" x14ac:dyDescent="0.3">
      <c r="B21" s="29"/>
      <c r="D21" t="s">
        <v>185</v>
      </c>
      <c r="E21">
        <v>163</v>
      </c>
      <c r="H21" s="27"/>
      <c r="I21" s="27"/>
      <c r="J21" s="27"/>
      <c r="K21" s="27"/>
      <c r="L21" s="27"/>
      <c r="M21" s="27"/>
      <c r="N21" s="27"/>
      <c r="O21" s="27"/>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row>
    <row r="22" spans="2:73" x14ac:dyDescent="0.3">
      <c r="B22" s="29"/>
      <c r="D22" t="s">
        <v>186</v>
      </c>
      <c r="E22">
        <v>8</v>
      </c>
      <c r="H22" s="27"/>
      <c r="I22" s="27"/>
      <c r="J22" s="27"/>
      <c r="K22" s="27"/>
      <c r="L22" s="27"/>
      <c r="M22" s="27"/>
      <c r="N22" s="27"/>
      <c r="O22" s="27"/>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row>
    <row r="23" spans="2:73" x14ac:dyDescent="0.3">
      <c r="C23" t="s">
        <v>149</v>
      </c>
      <c r="D23" t="s">
        <v>184</v>
      </c>
      <c r="E23">
        <v>420</v>
      </c>
      <c r="H23"/>
    </row>
    <row r="24" spans="2:73" x14ac:dyDescent="0.3">
      <c r="D24" t="s">
        <v>185</v>
      </c>
      <c r="E24">
        <v>254</v>
      </c>
      <c r="H24"/>
    </row>
    <row r="25" spans="2:73" x14ac:dyDescent="0.3">
      <c r="D25" t="s">
        <v>186</v>
      </c>
      <c r="E25">
        <v>48</v>
      </c>
    </row>
    <row r="26" spans="2:73" x14ac:dyDescent="0.3">
      <c r="C26" t="s">
        <v>150</v>
      </c>
      <c r="D26" t="s">
        <v>184</v>
      </c>
      <c r="E26">
        <v>143</v>
      </c>
    </row>
    <row r="27" spans="2:73" x14ac:dyDescent="0.3">
      <c r="D27" t="s">
        <v>185</v>
      </c>
      <c r="E27">
        <v>106</v>
      </c>
    </row>
    <row r="28" spans="2:73" x14ac:dyDescent="0.3">
      <c r="D28" t="s">
        <v>186</v>
      </c>
      <c r="E28">
        <v>28</v>
      </c>
    </row>
    <row r="29" spans="2:73" x14ac:dyDescent="0.3">
      <c r="C29" t="s">
        <v>151</v>
      </c>
      <c r="D29" t="s">
        <v>184</v>
      </c>
      <c r="E29">
        <v>303</v>
      </c>
    </row>
    <row r="30" spans="2:73" x14ac:dyDescent="0.3">
      <c r="D30" t="s">
        <v>185</v>
      </c>
      <c r="E30">
        <v>287</v>
      </c>
    </row>
    <row r="31" spans="2:73" x14ac:dyDescent="0.3">
      <c r="D31" t="s">
        <v>186</v>
      </c>
      <c r="E31">
        <v>18</v>
      </c>
    </row>
    <row r="32" spans="2:73" x14ac:dyDescent="0.3">
      <c r="C32" t="s">
        <v>152</v>
      </c>
      <c r="D32" t="s">
        <v>184</v>
      </c>
      <c r="E32">
        <v>78</v>
      </c>
    </row>
    <row r="33" spans="3:8" x14ac:dyDescent="0.3">
      <c r="D33" t="s">
        <v>185</v>
      </c>
      <c r="E33">
        <v>54</v>
      </c>
    </row>
    <row r="34" spans="3:8" x14ac:dyDescent="0.3">
      <c r="D34" t="s">
        <v>186</v>
      </c>
      <c r="E34">
        <v>11</v>
      </c>
    </row>
    <row r="35" spans="3:8" x14ac:dyDescent="0.3">
      <c r="C35" t="s">
        <v>153</v>
      </c>
      <c r="D35" t="s">
        <v>184</v>
      </c>
      <c r="E35">
        <v>131</v>
      </c>
    </row>
    <row r="36" spans="3:8" x14ac:dyDescent="0.3">
      <c r="D36" t="s">
        <v>185</v>
      </c>
      <c r="E36">
        <v>134</v>
      </c>
    </row>
    <row r="37" spans="3:8" x14ac:dyDescent="0.3">
      <c r="D37" t="s">
        <v>186</v>
      </c>
      <c r="E37">
        <v>17</v>
      </c>
    </row>
    <row r="40" spans="3:8" x14ac:dyDescent="0.3">
      <c r="C40" s="7" t="s">
        <v>177</v>
      </c>
      <c r="D40" t="s">
        <v>21</v>
      </c>
    </row>
    <row r="42" spans="3:8" x14ac:dyDescent="0.3">
      <c r="C42" s="7" t="s">
        <v>146</v>
      </c>
      <c r="E42" s="7" t="s">
        <v>183</v>
      </c>
      <c r="H42"/>
    </row>
    <row r="43" spans="3:8" x14ac:dyDescent="0.3">
      <c r="C43" s="7" t="s">
        <v>4</v>
      </c>
      <c r="D43" s="7" t="s">
        <v>160</v>
      </c>
      <c r="E43" t="s">
        <v>184</v>
      </c>
      <c r="F43" t="s">
        <v>185</v>
      </c>
      <c r="G43" t="s">
        <v>186</v>
      </c>
      <c r="H43"/>
    </row>
    <row r="44" spans="3:8" x14ac:dyDescent="0.3">
      <c r="C44" t="s">
        <v>9</v>
      </c>
      <c r="D44" t="s">
        <v>148</v>
      </c>
      <c r="E44">
        <v>55</v>
      </c>
      <c r="F44">
        <v>46</v>
      </c>
      <c r="G44">
        <v>8</v>
      </c>
      <c r="H44"/>
    </row>
    <row r="45" spans="3:8" x14ac:dyDescent="0.3">
      <c r="D45" t="s">
        <v>149</v>
      </c>
      <c r="E45">
        <v>185</v>
      </c>
      <c r="F45">
        <v>112</v>
      </c>
      <c r="G45">
        <v>1</v>
      </c>
      <c r="H45"/>
    </row>
    <row r="46" spans="3:8" x14ac:dyDescent="0.3">
      <c r="D46" t="s">
        <v>150</v>
      </c>
      <c r="E46">
        <v>16</v>
      </c>
      <c r="F46">
        <v>16</v>
      </c>
      <c r="G46">
        <v>6</v>
      </c>
      <c r="H46"/>
    </row>
    <row r="47" spans="3:8" x14ac:dyDescent="0.3">
      <c r="D47" t="s">
        <v>151</v>
      </c>
      <c r="E47">
        <v>77</v>
      </c>
      <c r="F47">
        <v>81</v>
      </c>
      <c r="G47">
        <v>6</v>
      </c>
      <c r="H47"/>
    </row>
    <row r="48" spans="3:8" x14ac:dyDescent="0.3">
      <c r="D48" t="s">
        <v>152</v>
      </c>
      <c r="E48">
        <v>29</v>
      </c>
      <c r="F48">
        <v>14</v>
      </c>
      <c r="H48"/>
    </row>
    <row r="49" spans="3:8" x14ac:dyDescent="0.3">
      <c r="D49" t="s">
        <v>153</v>
      </c>
      <c r="E49">
        <v>52</v>
      </c>
      <c r="F49">
        <v>64</v>
      </c>
      <c r="G49">
        <v>3</v>
      </c>
      <c r="H49"/>
    </row>
    <row r="50" spans="3:8" x14ac:dyDescent="0.3">
      <c r="C50" t="s">
        <v>6</v>
      </c>
      <c r="D50" t="s">
        <v>148</v>
      </c>
      <c r="E50">
        <v>48</v>
      </c>
      <c r="F50">
        <v>35</v>
      </c>
      <c r="H50"/>
    </row>
    <row r="51" spans="3:8" x14ac:dyDescent="0.3">
      <c r="D51" t="s">
        <v>149</v>
      </c>
      <c r="E51">
        <v>131</v>
      </c>
      <c r="F51">
        <v>61</v>
      </c>
      <c r="G51">
        <v>24</v>
      </c>
      <c r="H51"/>
    </row>
    <row r="52" spans="3:8" x14ac:dyDescent="0.3">
      <c r="D52" t="s">
        <v>150</v>
      </c>
      <c r="E52">
        <v>65</v>
      </c>
      <c r="F52">
        <v>62</v>
      </c>
      <c r="G52">
        <v>19</v>
      </c>
      <c r="H52"/>
    </row>
    <row r="53" spans="3:8" x14ac:dyDescent="0.3">
      <c r="D53" t="s">
        <v>151</v>
      </c>
      <c r="E53">
        <v>150</v>
      </c>
      <c r="F53">
        <v>73</v>
      </c>
      <c r="G53">
        <v>9</v>
      </c>
    </row>
    <row r="54" spans="3:8" x14ac:dyDescent="0.3">
      <c r="D54" t="s">
        <v>152</v>
      </c>
      <c r="E54">
        <v>22</v>
      </c>
      <c r="F54">
        <v>19</v>
      </c>
      <c r="G54">
        <v>11</v>
      </c>
    </row>
    <row r="55" spans="3:8" x14ac:dyDescent="0.3">
      <c r="D55" t="s">
        <v>153</v>
      </c>
      <c r="E55">
        <v>38</v>
      </c>
      <c r="F55">
        <v>30</v>
      </c>
    </row>
    <row r="56" spans="3:8" x14ac:dyDescent="0.3">
      <c r="C56" t="s">
        <v>7</v>
      </c>
      <c r="D56" t="s">
        <v>148</v>
      </c>
      <c r="E56">
        <v>66</v>
      </c>
      <c r="F56">
        <v>82</v>
      </c>
    </row>
    <row r="57" spans="3:8" x14ac:dyDescent="0.3">
      <c r="D57" t="s">
        <v>149</v>
      </c>
      <c r="E57">
        <v>104</v>
      </c>
      <c r="F57">
        <v>81</v>
      </c>
      <c r="G57">
        <v>23</v>
      </c>
    </row>
    <row r="58" spans="3:8" x14ac:dyDescent="0.3">
      <c r="D58" t="s">
        <v>150</v>
      </c>
      <c r="E58">
        <v>62</v>
      </c>
      <c r="F58">
        <v>28</v>
      </c>
      <c r="G58">
        <v>3</v>
      </c>
    </row>
    <row r="59" spans="3:8" x14ac:dyDescent="0.3">
      <c r="D59" t="s">
        <v>151</v>
      </c>
      <c r="E59">
        <v>76</v>
      </c>
      <c r="F59">
        <v>133</v>
      </c>
      <c r="G59">
        <v>3</v>
      </c>
    </row>
    <row r="60" spans="3:8" x14ac:dyDescent="0.3">
      <c r="D60" t="s">
        <v>152</v>
      </c>
      <c r="E60">
        <v>27</v>
      </c>
      <c r="F60">
        <v>21</v>
      </c>
    </row>
    <row r="61" spans="3:8" x14ac:dyDescent="0.3">
      <c r="D61" t="s">
        <v>153</v>
      </c>
      <c r="E61">
        <v>41</v>
      </c>
      <c r="F61">
        <v>40</v>
      </c>
      <c r="G61">
        <v>14</v>
      </c>
    </row>
  </sheetData>
  <mergeCells count="1">
    <mergeCell ref="C2:G2"/>
  </mergeCells>
  <phoneticPr fontId="2" type="noConversion"/>
  <pageMargins left="0.7" right="0.7" top="0.75" bottom="0.75" header="0.3" footer="0.3"/>
  <drawing r:id="rId4"/>
  <extLst>
    <ext xmlns:x14="http://schemas.microsoft.com/office/spreadsheetml/2009/9/main" uri="{05C60535-1F16-4fd2-B633-F4F36F0B64E0}">
      <x14:sparklineGroups xmlns:xm="http://schemas.microsoft.com/office/excel/2006/main">
        <x14:sparklineGroup displayEmptyCellsAs="gap" xr2:uid="{499DEF22-086B-4121-997D-399CCA60FDF6}">
          <x14:colorSeries rgb="FF0070C0"/>
          <x14:colorNegative rgb="FF000000"/>
          <x14:colorAxis rgb="FF000000"/>
          <x14:colorMarkers rgb="FF000000"/>
          <x14:colorFirst rgb="FF000000"/>
          <x14:colorLast rgb="FF000000"/>
          <x14:colorHigh rgb="FF000000"/>
          <x14:colorLow rgb="FF000000"/>
          <x14:sparklines>
            <x14:sparkline>
              <xm:f>STEP6!C12:C12</xm:f>
              <xm:sqref>E9</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2B77B1-BD07-4A51-85F9-DD7B33380144}">
  <dimension ref="A1:AL20"/>
  <sheetViews>
    <sheetView tabSelected="1" topLeftCell="A19" zoomScaleNormal="100" workbookViewId="0">
      <selection activeCell="I25" sqref="I25"/>
    </sheetView>
  </sheetViews>
  <sheetFormatPr defaultRowHeight="14.4" x14ac:dyDescent="0.3"/>
  <cols>
    <col min="2" max="2" width="13.109375" bestFit="1" customWidth="1"/>
    <col min="3" max="3" width="21.5546875" bestFit="1" customWidth="1"/>
    <col min="4" max="4" width="20.6640625" bestFit="1" customWidth="1"/>
    <col min="5" max="5" width="23.44140625" bestFit="1" customWidth="1"/>
    <col min="6" max="6" width="20.6640625" bestFit="1" customWidth="1"/>
    <col min="9" max="9" width="23.44140625" bestFit="1" customWidth="1"/>
    <col min="10" max="10" width="26.44140625" bestFit="1" customWidth="1"/>
    <col min="13" max="13" width="26.44140625" bestFit="1" customWidth="1"/>
    <col min="14" max="14" width="21.33203125" bestFit="1" customWidth="1"/>
    <col min="15" max="15" width="4.33203125" bestFit="1" customWidth="1"/>
    <col min="16" max="16" width="4.5546875" bestFit="1" customWidth="1"/>
    <col min="17" max="17" width="9.5546875" customWidth="1"/>
    <col min="18" max="18" width="14.109375" bestFit="1" customWidth="1"/>
    <col min="19" max="19" width="23.109375" bestFit="1" customWidth="1"/>
    <col min="20" max="20" width="28.6640625" bestFit="1" customWidth="1"/>
    <col min="21" max="21" width="19.5546875" bestFit="1" customWidth="1"/>
    <col min="22" max="22" width="38.109375" bestFit="1" customWidth="1"/>
    <col min="23" max="23" width="14.109375" bestFit="1" customWidth="1"/>
    <col min="24" max="24" width="14.33203125" bestFit="1" customWidth="1"/>
    <col min="25" max="25" width="19.44140625" bestFit="1" customWidth="1"/>
    <col min="26" max="26" width="14.6640625" customWidth="1"/>
    <col min="27" max="27" width="21.33203125" bestFit="1" customWidth="1"/>
    <col min="28" max="28" width="14.109375" bestFit="1" customWidth="1"/>
    <col min="29" max="29" width="45.5546875" bestFit="1" customWidth="1"/>
    <col min="30" max="30" width="21.33203125" bestFit="1" customWidth="1"/>
    <col min="31" max="31" width="14.109375" bestFit="1" customWidth="1"/>
    <col min="32" max="32" width="26.44140625" bestFit="1" customWidth="1"/>
    <col min="33" max="33" width="21.33203125" bestFit="1" customWidth="1"/>
    <col min="34" max="34" width="23.44140625" bestFit="1" customWidth="1"/>
    <col min="35" max="35" width="29.44140625" bestFit="1" customWidth="1"/>
    <col min="36" max="36" width="21.33203125" bestFit="1" customWidth="1"/>
    <col min="37" max="37" width="26.44140625" bestFit="1" customWidth="1"/>
    <col min="38" max="38" width="18.6640625" bestFit="1" customWidth="1"/>
    <col min="39" max="78" width="21.33203125" bestFit="1" customWidth="1"/>
    <col min="79" max="79" width="11.33203125" bestFit="1" customWidth="1"/>
  </cols>
  <sheetData>
    <row r="1" spans="1:38" x14ac:dyDescent="0.3">
      <c r="A1" s="38" t="s">
        <v>188</v>
      </c>
      <c r="B1" s="39"/>
      <c r="D1" s="7" t="s">
        <v>4</v>
      </c>
      <c r="E1" s="7" t="s">
        <v>160</v>
      </c>
      <c r="F1" t="s">
        <v>182</v>
      </c>
      <c r="I1" s="7" t="s">
        <v>160</v>
      </c>
      <c r="J1" t="s">
        <v>146</v>
      </c>
      <c r="M1" s="7" t="s">
        <v>146</v>
      </c>
      <c r="N1" s="7" t="s">
        <v>194</v>
      </c>
      <c r="R1" s="7" t="s">
        <v>11</v>
      </c>
      <c r="S1" s="7" t="s">
        <v>196</v>
      </c>
      <c r="T1" t="s">
        <v>14</v>
      </c>
      <c r="U1" t="s">
        <v>12</v>
      </c>
      <c r="W1" s="7" t="s">
        <v>11</v>
      </c>
      <c r="X1" t="s">
        <v>199</v>
      </c>
      <c r="Y1" t="s">
        <v>198</v>
      </c>
      <c r="AB1" s="7" t="s">
        <v>11</v>
      </c>
      <c r="AC1" t="s">
        <v>197</v>
      </c>
      <c r="AE1" s="7" t="s">
        <v>11</v>
      </c>
      <c r="AF1" t="s">
        <v>146</v>
      </c>
      <c r="AH1" s="7" t="s">
        <v>160</v>
      </c>
      <c r="AI1" t="s">
        <v>168</v>
      </c>
      <c r="AK1" t="s">
        <v>201</v>
      </c>
    </row>
    <row r="2" spans="1:38" x14ac:dyDescent="0.3">
      <c r="A2" s="33" t="s">
        <v>187</v>
      </c>
      <c r="B2" s="40"/>
      <c r="D2" t="s">
        <v>7</v>
      </c>
      <c r="E2" t="s">
        <v>149</v>
      </c>
      <c r="F2">
        <v>161</v>
      </c>
      <c r="I2" t="s">
        <v>152</v>
      </c>
      <c r="J2">
        <v>576</v>
      </c>
      <c r="M2" s="7" t="s">
        <v>160</v>
      </c>
      <c r="N2" t="s">
        <v>184</v>
      </c>
      <c r="O2" t="s">
        <v>185</v>
      </c>
      <c r="P2" t="s">
        <v>186</v>
      </c>
      <c r="R2">
        <v>12</v>
      </c>
      <c r="S2" t="s">
        <v>56</v>
      </c>
      <c r="T2">
        <v>40</v>
      </c>
      <c r="U2">
        <v>109</v>
      </c>
      <c r="W2">
        <v>79</v>
      </c>
      <c r="X2">
        <v>12</v>
      </c>
      <c r="Y2">
        <v>7</v>
      </c>
      <c r="AB2">
        <v>79</v>
      </c>
      <c r="AC2" s="32">
        <v>25.416666666666668</v>
      </c>
      <c r="AE2">
        <v>59</v>
      </c>
      <c r="AF2" s="32">
        <v>101</v>
      </c>
      <c r="AH2" t="s">
        <v>148</v>
      </c>
      <c r="AI2" s="46">
        <v>0.17</v>
      </c>
      <c r="AK2" s="32">
        <v>100</v>
      </c>
      <c r="AL2">
        <f>1+GETPIVOTDATA("[Measures].[Distinct Count of Product SKU]",$AK$1)</f>
        <v>101</v>
      </c>
    </row>
    <row r="3" spans="1:38" x14ac:dyDescent="0.3">
      <c r="A3" s="33" t="s">
        <v>189</v>
      </c>
      <c r="B3" s="41"/>
      <c r="E3" t="s">
        <v>151</v>
      </c>
      <c r="F3">
        <v>102</v>
      </c>
      <c r="I3" t="s">
        <v>150</v>
      </c>
      <c r="J3">
        <v>878</v>
      </c>
      <c r="M3" t="s">
        <v>149</v>
      </c>
      <c r="N3">
        <v>1044</v>
      </c>
      <c r="O3">
        <v>961</v>
      </c>
      <c r="P3">
        <v>148</v>
      </c>
      <c r="R3">
        <v>21</v>
      </c>
      <c r="S3" t="s">
        <v>55</v>
      </c>
      <c r="T3">
        <v>126</v>
      </c>
      <c r="U3">
        <v>122</v>
      </c>
      <c r="W3">
        <v>85</v>
      </c>
      <c r="X3">
        <v>13</v>
      </c>
      <c r="Y3">
        <v>5</v>
      </c>
      <c r="AB3">
        <v>85</v>
      </c>
      <c r="AC3" s="32">
        <v>29.142857142857142</v>
      </c>
      <c r="AE3">
        <v>68</v>
      </c>
      <c r="AF3" s="32">
        <v>102</v>
      </c>
      <c r="AH3" t="s">
        <v>149</v>
      </c>
      <c r="AI3" s="46">
        <v>0.3</v>
      </c>
    </row>
    <row r="4" spans="1:38" x14ac:dyDescent="0.3">
      <c r="A4" s="33" t="s">
        <v>190</v>
      </c>
      <c r="B4" s="42"/>
      <c r="E4" t="s">
        <v>148</v>
      </c>
      <c r="F4">
        <v>100</v>
      </c>
      <c r="I4" t="s">
        <v>153</v>
      </c>
      <c r="J4">
        <v>929</v>
      </c>
      <c r="M4" t="s">
        <v>151</v>
      </c>
      <c r="N4">
        <v>758</v>
      </c>
      <c r="O4">
        <v>756</v>
      </c>
      <c r="P4">
        <v>120</v>
      </c>
      <c r="R4">
        <v>59</v>
      </c>
      <c r="S4" t="s">
        <v>55</v>
      </c>
      <c r="T4">
        <v>132</v>
      </c>
      <c r="U4">
        <v>101</v>
      </c>
      <c r="W4">
        <v>12</v>
      </c>
      <c r="X4">
        <v>14</v>
      </c>
      <c r="Y4">
        <v>4</v>
      </c>
      <c r="AB4">
        <v>12</v>
      </c>
      <c r="AC4" s="32">
        <v>27.3</v>
      </c>
      <c r="AE4">
        <v>90</v>
      </c>
      <c r="AF4" s="32">
        <v>103</v>
      </c>
      <c r="AH4" t="s">
        <v>150</v>
      </c>
      <c r="AI4" s="46">
        <v>0.11600000000000001</v>
      </c>
      <c r="AK4" t="s">
        <v>200</v>
      </c>
    </row>
    <row r="5" spans="1:38" x14ac:dyDescent="0.3">
      <c r="A5" s="33" t="s">
        <v>191</v>
      </c>
      <c r="B5" s="43"/>
      <c r="E5" t="s">
        <v>153</v>
      </c>
      <c r="F5">
        <v>60</v>
      </c>
      <c r="I5" t="s">
        <v>148</v>
      </c>
      <c r="J5">
        <v>1144</v>
      </c>
      <c r="M5" t="s">
        <v>148</v>
      </c>
      <c r="N5">
        <v>611</v>
      </c>
      <c r="O5">
        <v>462</v>
      </c>
      <c r="P5">
        <v>71</v>
      </c>
      <c r="R5">
        <v>68</v>
      </c>
      <c r="S5" t="s">
        <v>56</v>
      </c>
      <c r="T5">
        <v>97</v>
      </c>
      <c r="U5">
        <v>102</v>
      </c>
      <c r="W5">
        <v>21</v>
      </c>
      <c r="X5">
        <v>7</v>
      </c>
      <c r="Y5">
        <v>1</v>
      </c>
      <c r="AB5">
        <v>21</v>
      </c>
      <c r="AC5" s="32">
        <v>21.588235294117649</v>
      </c>
      <c r="AE5">
        <v>91</v>
      </c>
      <c r="AF5" s="32">
        <v>104</v>
      </c>
      <c r="AH5" t="s">
        <v>151</v>
      </c>
      <c r="AI5" s="46">
        <v>0.21933333333333332</v>
      </c>
      <c r="AK5">
        <v>1500</v>
      </c>
    </row>
    <row r="6" spans="1:38" x14ac:dyDescent="0.3">
      <c r="A6" s="44" t="s">
        <v>192</v>
      </c>
      <c r="B6" s="45"/>
      <c r="E6" t="s">
        <v>150</v>
      </c>
      <c r="F6">
        <v>57</v>
      </c>
      <c r="I6" t="s">
        <v>151</v>
      </c>
      <c r="J6">
        <v>1634</v>
      </c>
      <c r="M6" t="s">
        <v>150</v>
      </c>
      <c r="N6">
        <v>441</v>
      </c>
      <c r="O6">
        <v>371</v>
      </c>
      <c r="P6">
        <v>66</v>
      </c>
      <c r="R6">
        <v>79</v>
      </c>
      <c r="S6" t="s">
        <v>56</v>
      </c>
      <c r="T6">
        <v>101</v>
      </c>
      <c r="U6">
        <v>114</v>
      </c>
      <c r="W6">
        <v>59</v>
      </c>
      <c r="X6">
        <v>13</v>
      </c>
      <c r="Y6">
        <v>3</v>
      </c>
      <c r="AB6">
        <v>59</v>
      </c>
      <c r="AC6" s="32">
        <v>27.3</v>
      </c>
      <c r="AE6">
        <v>12</v>
      </c>
      <c r="AF6" s="32">
        <v>109</v>
      </c>
      <c r="AH6" t="s">
        <v>152</v>
      </c>
      <c r="AI6" s="46">
        <v>7.0666666666666669E-2</v>
      </c>
    </row>
    <row r="7" spans="1:38" x14ac:dyDescent="0.3">
      <c r="E7" t="s">
        <v>152</v>
      </c>
      <c r="F7">
        <v>37</v>
      </c>
      <c r="I7" t="s">
        <v>149</v>
      </c>
      <c r="J7">
        <v>2153</v>
      </c>
      <c r="M7" t="s">
        <v>153</v>
      </c>
      <c r="N7">
        <v>368</v>
      </c>
      <c r="O7">
        <v>478</v>
      </c>
      <c r="P7">
        <v>83</v>
      </c>
      <c r="R7">
        <v>83</v>
      </c>
      <c r="S7" t="s">
        <v>55</v>
      </c>
      <c r="T7">
        <v>164</v>
      </c>
      <c r="U7">
        <v>127</v>
      </c>
      <c r="W7">
        <v>68</v>
      </c>
      <c r="X7">
        <v>8</v>
      </c>
      <c r="Y7">
        <v>5</v>
      </c>
      <c r="AB7">
        <v>68</v>
      </c>
      <c r="AC7" s="32">
        <v>25.714285714285715</v>
      </c>
      <c r="AE7">
        <v>95</v>
      </c>
      <c r="AF7" s="32">
        <v>110</v>
      </c>
      <c r="AH7" t="s">
        <v>153</v>
      </c>
      <c r="AI7" s="46">
        <v>0.124</v>
      </c>
      <c r="AK7" t="s">
        <v>146</v>
      </c>
    </row>
    <row r="8" spans="1:38" x14ac:dyDescent="0.3">
      <c r="D8" t="s">
        <v>6</v>
      </c>
      <c r="E8" t="s">
        <v>149</v>
      </c>
      <c r="F8">
        <v>139</v>
      </c>
      <c r="I8" t="s">
        <v>36</v>
      </c>
      <c r="J8">
        <v>7314</v>
      </c>
      <c r="M8" t="s">
        <v>152</v>
      </c>
      <c r="N8">
        <v>288</v>
      </c>
      <c r="O8">
        <v>240</v>
      </c>
      <c r="P8">
        <v>48</v>
      </c>
      <c r="R8">
        <v>85</v>
      </c>
      <c r="S8" t="s">
        <v>56</v>
      </c>
      <c r="T8">
        <v>35</v>
      </c>
      <c r="U8">
        <v>121</v>
      </c>
      <c r="W8">
        <v>83</v>
      </c>
      <c r="X8">
        <v>2</v>
      </c>
      <c r="Y8">
        <v>1</v>
      </c>
      <c r="AB8">
        <v>83</v>
      </c>
      <c r="AC8" s="32">
        <v>29.352941176470587</v>
      </c>
      <c r="AE8">
        <v>79</v>
      </c>
      <c r="AF8" s="32">
        <v>114</v>
      </c>
      <c r="AK8">
        <v>7314</v>
      </c>
    </row>
    <row r="9" spans="1:38" x14ac:dyDescent="0.3">
      <c r="E9" t="s">
        <v>151</v>
      </c>
      <c r="F9">
        <v>119</v>
      </c>
      <c r="R9">
        <v>90</v>
      </c>
      <c r="S9" t="s">
        <v>55</v>
      </c>
      <c r="T9">
        <v>193</v>
      </c>
      <c r="U9">
        <v>103</v>
      </c>
      <c r="W9">
        <v>90</v>
      </c>
      <c r="X9">
        <v>14</v>
      </c>
      <c r="Y9">
        <v>5</v>
      </c>
      <c r="AB9">
        <v>90</v>
      </c>
      <c r="AC9" s="32">
        <v>17.545454545454547</v>
      </c>
      <c r="AE9">
        <v>85</v>
      </c>
      <c r="AF9" s="32">
        <v>121</v>
      </c>
    </row>
    <row r="10" spans="1:38" x14ac:dyDescent="0.3">
      <c r="E10" t="s">
        <v>148</v>
      </c>
      <c r="F10">
        <v>84</v>
      </c>
      <c r="R10">
        <v>91</v>
      </c>
      <c r="S10" t="s">
        <v>56</v>
      </c>
      <c r="T10">
        <v>75</v>
      </c>
      <c r="U10">
        <v>104</v>
      </c>
      <c r="W10">
        <v>91</v>
      </c>
      <c r="X10">
        <v>12</v>
      </c>
      <c r="Y10">
        <v>1</v>
      </c>
      <c r="AB10">
        <v>91</v>
      </c>
      <c r="AC10" s="32">
        <v>20.571428571428573</v>
      </c>
      <c r="AE10">
        <v>21</v>
      </c>
      <c r="AF10" s="32">
        <v>122</v>
      </c>
    </row>
    <row r="11" spans="1:38" x14ac:dyDescent="0.3">
      <c r="E11" t="s">
        <v>150</v>
      </c>
      <c r="F11">
        <v>66</v>
      </c>
      <c r="R11">
        <v>95</v>
      </c>
      <c r="S11" t="s">
        <v>55</v>
      </c>
      <c r="T11">
        <v>173</v>
      </c>
      <c r="U11">
        <v>110</v>
      </c>
      <c r="W11">
        <v>95</v>
      </c>
      <c r="X11">
        <v>1</v>
      </c>
      <c r="Y11">
        <v>5</v>
      </c>
      <c r="AB11">
        <v>95</v>
      </c>
      <c r="AC11" s="32">
        <v>32.777777777777779</v>
      </c>
      <c r="AE11">
        <v>83</v>
      </c>
      <c r="AF11" s="32">
        <v>127</v>
      </c>
    </row>
    <row r="12" spans="1:38" x14ac:dyDescent="0.3">
      <c r="E12" t="s">
        <v>153</v>
      </c>
      <c r="F12">
        <v>49</v>
      </c>
    </row>
    <row r="13" spans="1:38" x14ac:dyDescent="0.3">
      <c r="E13" t="s">
        <v>152</v>
      </c>
      <c r="F13">
        <v>35</v>
      </c>
    </row>
    <row r="14" spans="1:38" x14ac:dyDescent="0.3">
      <c r="D14" t="s">
        <v>9</v>
      </c>
      <c r="E14" t="s">
        <v>149</v>
      </c>
      <c r="F14">
        <v>150</v>
      </c>
    </row>
    <row r="15" spans="1:38" x14ac:dyDescent="0.3">
      <c r="E15" t="s">
        <v>151</v>
      </c>
      <c r="F15">
        <v>108</v>
      </c>
    </row>
    <row r="16" spans="1:38" x14ac:dyDescent="0.3">
      <c r="E16" t="s">
        <v>153</v>
      </c>
      <c r="F16">
        <v>77</v>
      </c>
    </row>
    <row r="17" spans="4:6" x14ac:dyDescent="0.3">
      <c r="E17" t="s">
        <v>148</v>
      </c>
      <c r="F17">
        <v>71</v>
      </c>
    </row>
    <row r="18" spans="4:6" x14ac:dyDescent="0.3">
      <c r="E18" t="s">
        <v>150</v>
      </c>
      <c r="F18">
        <v>51</v>
      </c>
    </row>
    <row r="19" spans="4:6" x14ac:dyDescent="0.3">
      <c r="E19" t="s">
        <v>152</v>
      </c>
      <c r="F19">
        <v>34</v>
      </c>
    </row>
    <row r="20" spans="4:6" x14ac:dyDescent="0.3">
      <c r="D20" t="s">
        <v>36</v>
      </c>
      <c r="F20">
        <v>1500</v>
      </c>
    </row>
  </sheetData>
  <pageMargins left="0.7" right="0.7" top="0.75" bottom="0.75" header="0.3" footer="0.3"/>
  <drawing r:id="rId1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5FF0B1-AB43-4163-95A9-84E902467248}">
  <dimension ref="AD1:AE42"/>
  <sheetViews>
    <sheetView showGridLines="0" topLeftCell="C1" zoomScale="60" zoomScaleNormal="60" workbookViewId="0">
      <selection activeCell="S46" sqref="S46"/>
    </sheetView>
  </sheetViews>
  <sheetFormatPr defaultColWidth="9.109375" defaultRowHeight="14.4" x14ac:dyDescent="0.3"/>
  <cols>
    <col min="1" max="2" width="9.109375" style="31"/>
    <col min="3" max="3" width="8.88671875" style="31" customWidth="1"/>
    <col min="4" max="5" width="9.109375" style="31"/>
    <col min="6" max="6" width="12" style="31" bestFit="1" customWidth="1"/>
    <col min="7" max="12" width="9.109375" style="31"/>
    <col min="13" max="14" width="9.109375" style="31" customWidth="1"/>
    <col min="15" max="20" width="9.109375" style="31"/>
    <col min="21" max="21" width="13.6640625" style="31" customWidth="1"/>
    <col min="22" max="22" width="10" style="31" customWidth="1"/>
    <col min="23" max="30" width="9.109375" style="31"/>
    <col min="31" max="31" width="57" style="31" bestFit="1" customWidth="1"/>
    <col min="32" max="16384" width="9.109375" style="31"/>
  </cols>
  <sheetData>
    <row r="1" s="37" customFormat="1" ht="16.5" customHeight="1" x14ac:dyDescent="0.3"/>
    <row r="2" s="37" customFormat="1" x14ac:dyDescent="0.3"/>
    <row r="42" spans="30:31" x14ac:dyDescent="0.3">
      <c r="AD42" s="59"/>
      <c r="AE42" s="59"/>
    </row>
  </sheetData>
  <mergeCells count="1">
    <mergeCell ref="AD42:AE4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D3AD53-8D98-45B5-BAFC-37B6B2FE35FE}">
  <dimension ref="A1"/>
  <sheetViews>
    <sheetView showGridLines="0" topLeftCell="A34" workbookViewId="0">
      <selection activeCell="P61" sqref="P61"/>
    </sheetView>
  </sheetViews>
  <sheetFormatPr defaultRowHeight="14.4" x14ac:dyDescent="0.3"/>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9CDF6C-8EE2-4422-92A8-0E5DB5129F04}">
  <dimension ref="A1:B4"/>
  <sheetViews>
    <sheetView workbookViewId="0">
      <selection activeCell="D5" sqref="D5"/>
    </sheetView>
  </sheetViews>
  <sheetFormatPr defaultRowHeight="14.4" x14ac:dyDescent="0.3"/>
  <cols>
    <col min="1" max="1" width="18.88671875" bestFit="1" customWidth="1"/>
    <col min="2" max="2" width="72" style="2" customWidth="1"/>
  </cols>
  <sheetData>
    <row r="1" spans="1:2" x14ac:dyDescent="0.3">
      <c r="A1" t="s">
        <v>25</v>
      </c>
      <c r="B1" s="2" t="s">
        <v>29</v>
      </c>
    </row>
    <row r="2" spans="1:2" ht="57.6" x14ac:dyDescent="0.3">
      <c r="A2" t="s">
        <v>26</v>
      </c>
      <c r="B2" s="2" t="s">
        <v>30</v>
      </c>
    </row>
    <row r="3" spans="1:2" ht="43.2" x14ac:dyDescent="0.3">
      <c r="A3" t="s">
        <v>27</v>
      </c>
      <c r="B3" s="2" t="s">
        <v>31</v>
      </c>
    </row>
    <row r="4" spans="1:2" ht="43.2" x14ac:dyDescent="0.3">
      <c r="A4" t="s">
        <v>28</v>
      </c>
      <c r="B4" s="2" t="s">
        <v>32</v>
      </c>
    </row>
  </sheetData>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0B1A012B-CF1F-4613-A124-E53CA0414FC7}">
  <ds:schemaRefs/>
</ds:datastoreItem>
</file>

<file path=customXml/itemProps2.xml><?xml version="1.0" encoding="utf-8"?>
<ds:datastoreItem xmlns:ds="http://schemas.openxmlformats.org/officeDocument/2006/customXml" ds:itemID="{DFBF5AB4-7A8B-457D-9D06-A2E40341635C}">
  <ds:schemaRefs/>
</ds:datastoreItem>
</file>

<file path=customXml/itemProps3.xml><?xml version="1.0" encoding="utf-8"?>
<ds:datastoreItem xmlns:ds="http://schemas.openxmlformats.org/officeDocument/2006/customXml" ds:itemID="{05542738-EB73-4E08-A3A4-6E42A20532F1}">
  <ds:schemaRefs/>
</ds:datastoreItem>
</file>

<file path=customXml/itemProps4.xml><?xml version="1.0" encoding="utf-8"?>
<ds:datastoreItem xmlns:ds="http://schemas.openxmlformats.org/officeDocument/2006/customXml" ds:itemID="{C628A638-71E6-4BA4-B8E1-1E2C27FD3033}">
  <ds:schemaRefs/>
</ds:datastoreItem>
</file>

<file path=customXml/itemProps5.xml><?xml version="1.0" encoding="utf-8"?>
<ds:datastoreItem xmlns:ds="http://schemas.openxmlformats.org/officeDocument/2006/customXml" ds:itemID="{9F59F8B7-7E62-44DB-8167-3D3CBDBE94DC}">
  <ds:schemaRefs/>
</ds:datastoreItem>
</file>

<file path=customXml/itemProps6.xml><?xml version="1.0" encoding="utf-8"?>
<ds:datastoreItem xmlns:ds="http://schemas.openxmlformats.org/officeDocument/2006/customXml" ds:itemID="{F833088C-09E2-4DA2-B542-42A171EDCE65}">
  <ds:schemaRefs/>
</ds:datastoreItem>
</file>

<file path=customXml/itemProps7.xml><?xml version="1.0" encoding="utf-8"?>
<ds:datastoreItem xmlns:ds="http://schemas.openxmlformats.org/officeDocument/2006/customXml" ds:itemID="{7BB563AD-4F0B-495B-82C6-2B63492DED66}">
  <ds:schemaRefs/>
</ds:datastoreItem>
</file>

<file path=customXml/itemProps8.xml><?xml version="1.0" encoding="utf-8"?>
<ds:datastoreItem xmlns:ds="http://schemas.openxmlformats.org/officeDocument/2006/customXml" ds:itemID="{6AF13CC9-D0C2-4D78-8DE3-6649B901191C}">
  <ds:schemaRefs/>
</ds:datastoreItem>
</file>

<file path=customXml/itemProps9.xml><?xml version="1.0" encoding="utf-8"?>
<ds:datastoreItem xmlns:ds="http://schemas.openxmlformats.org/officeDocument/2006/customXml" ds:itemID="{2BAC8F58-C265-4994-87D4-43BFC48B8F5B}">
  <ds:schemaRefs/>
</ds:datastoreItem>
</file>

<file path=customXml/itemProps10.xml><?xml version="1.0" encoding="utf-8"?>
<ds:datastoreItem xmlns:ds="http://schemas.openxmlformats.org/officeDocument/2006/customXml" ds:itemID="{2AFE801B-A1DA-44F5-BC1B-13BC13DC9B90}">
  <ds:schemaRefs/>
</ds:datastoreItem>
</file>

<file path=customXml/itemProps11.xml><?xml version="1.0" encoding="utf-8"?>
<ds:datastoreItem xmlns:ds="http://schemas.openxmlformats.org/officeDocument/2006/customXml" ds:itemID="{724209CD-6449-40F2-BE51-A033443AA309}">
  <ds:schemaRefs/>
</ds:datastoreItem>
</file>

<file path=customXml/itemProps12.xml><?xml version="1.0" encoding="utf-8"?>
<ds:datastoreItem xmlns:ds="http://schemas.openxmlformats.org/officeDocument/2006/customXml" ds:itemID="{8BA11CEB-7B4F-48E6-A2C9-3C7723700B5A}">
  <ds:schemaRefs/>
</ds:datastoreItem>
</file>

<file path=customXml/itemProps13.xml><?xml version="1.0" encoding="utf-8"?>
<ds:datastoreItem xmlns:ds="http://schemas.openxmlformats.org/officeDocument/2006/customXml" ds:itemID="{C144A20F-F8D5-4164-823E-D37438B8A642}">
  <ds:schemaRefs/>
</ds:datastoreItem>
</file>

<file path=customXml/itemProps14.xml><?xml version="1.0" encoding="utf-8"?>
<ds:datastoreItem xmlns:ds="http://schemas.openxmlformats.org/officeDocument/2006/customXml" ds:itemID="{5D43B4A4-55A3-4521-A8C4-2428B83C871A}">
  <ds:schemaRefs/>
</ds:datastoreItem>
</file>

<file path=customXml/itemProps15.xml><?xml version="1.0" encoding="utf-8"?>
<ds:datastoreItem xmlns:ds="http://schemas.openxmlformats.org/officeDocument/2006/customXml" ds:itemID="{67FF11A8-7112-4986-80D4-B67B8D9F3E3D}">
  <ds:schemaRefs/>
</ds:datastoreItem>
</file>

<file path=customXml/itemProps16.xml><?xml version="1.0" encoding="utf-8"?>
<ds:datastoreItem xmlns:ds="http://schemas.openxmlformats.org/officeDocument/2006/customXml" ds:itemID="{8018816D-86C2-4A40-BFE2-01DD9A68F3B9}">
  <ds:schemaRefs/>
</ds:datastoreItem>
</file>

<file path=customXml/itemProps17.xml><?xml version="1.0" encoding="utf-8"?>
<ds:datastoreItem xmlns:ds="http://schemas.openxmlformats.org/officeDocument/2006/customXml" ds:itemID="{60E1CB3D-8759-454B-B247-2FDBC304771E}">
  <ds:schemaRefs/>
</ds:datastoreItem>
</file>

<file path=customXml/itemProps18.xml><?xml version="1.0" encoding="utf-8"?>
<ds:datastoreItem xmlns:ds="http://schemas.openxmlformats.org/officeDocument/2006/customXml" ds:itemID="{AF487EF1-5066-460B-B3DB-C322EED4BF9B}">
  <ds:schemaRefs/>
</ds:datastoreItem>
</file>

<file path=customXml/itemProps19.xml><?xml version="1.0" encoding="utf-8"?>
<ds:datastoreItem xmlns:ds="http://schemas.openxmlformats.org/officeDocument/2006/customXml" ds:itemID="{F60DEDB4-534D-40D7-B9F2-051D15CCC27E}">
  <ds:schemaRefs/>
</ds:datastoreItem>
</file>

<file path=customXml/itemProps20.xml><?xml version="1.0" encoding="utf-8"?>
<ds:datastoreItem xmlns:ds="http://schemas.openxmlformats.org/officeDocument/2006/customXml" ds:itemID="{DA7AF24A-3055-4F96-9DB5-37546FEEC125}">
  <ds:schemaRefs/>
</ds:datastoreItem>
</file>

<file path=customXml/itemProps21.xml><?xml version="1.0" encoding="utf-8"?>
<ds:datastoreItem xmlns:ds="http://schemas.openxmlformats.org/officeDocument/2006/customXml" ds:itemID="{79AF9D33-BC0B-4A3A-A237-5F2A99E5C1BC}">
  <ds:schemaRefs/>
</ds:datastoreItem>
</file>

<file path=customXml/itemProps22.xml><?xml version="1.0" encoding="utf-8"?>
<ds:datastoreItem xmlns:ds="http://schemas.openxmlformats.org/officeDocument/2006/customXml" ds:itemID="{0A77DEAC-1F0B-4CA6-B251-21804FB0F350}">
  <ds:schemaRefs/>
</ds:datastoreItem>
</file>

<file path=customXml/itemProps23.xml><?xml version="1.0" encoding="utf-8"?>
<ds:datastoreItem xmlns:ds="http://schemas.openxmlformats.org/officeDocument/2006/customXml" ds:itemID="{62C4DCF8-3DAE-44E4-B17D-3A124914E0A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STEP3 -Customer-Sales (2)</vt:lpstr>
      <vt:lpstr>Customer Data</vt:lpstr>
      <vt:lpstr>Sales Data</vt:lpstr>
      <vt:lpstr>Inventory Data</vt:lpstr>
      <vt:lpstr>Production Data</vt:lpstr>
      <vt:lpstr>STEPS</vt:lpstr>
      <vt:lpstr>STEP2- EXPLORATION</vt:lpstr>
      <vt:lpstr>STEP3 -Customer-Sales</vt:lpstr>
      <vt:lpstr>STEP4 &amp; 5 -</vt:lpstr>
      <vt:lpstr>STEP6</vt:lpstr>
      <vt:lpstr>Workings</vt:lpstr>
      <vt:lpstr>Dashboard</vt:lpstr>
      <vt:lpstr>Insights and Recommendation</vt:lpstr>
      <vt:lpstr>Resource Application Explained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JENNIFER</dc:creator>
  <cp:lastModifiedBy>Thinkpad</cp:lastModifiedBy>
  <dcterms:created xsi:type="dcterms:W3CDTF">2023-09-13T17:19:33Z</dcterms:created>
  <dcterms:modified xsi:type="dcterms:W3CDTF">2025-04-25T12:50:13Z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2023-09-13T17:22:07Z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cb0ba7b2-5f05-466b-b357-6e7c91a253f5</vt:lpwstr>
  </property>
  <property fmtid="{D5CDD505-2E9C-101B-9397-08002B2CF9AE}" pid="7" name="MSIP_Label_defa4170-0d19-0005-0004-bc88714345d2_ActionId">
    <vt:lpwstr>294b3612-ffb8-45ee-a063-a08575d3c92f</vt:lpwstr>
  </property>
  <property fmtid="{D5CDD505-2E9C-101B-9397-08002B2CF9AE}" pid="8" name="MSIP_Label_defa4170-0d19-0005-0004-bc88714345d2_ContentBits">
    <vt:lpwstr>0</vt:lpwstr>
  </property>
</Properties>
</file>